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4（R6）\20_授業料等減免費補助金要綱要領・様式\01_要領様式等改訂\01_作業用\"/>
    </mc:Choice>
  </mc:AlternateContent>
  <xr:revisionPtr revIDLastSave="0" documentId="13_ncr:1_{4AA5D84C-CC23-488C-8F15-DC689FDF588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A" sheetId="21" r:id="rId1"/>
    <sheet name="参照" sheetId="17" state="hidden" r:id="rId2"/>
  </sheets>
  <definedNames>
    <definedName name="_xlnm._FilterDatabase" localSheetId="0" hidden="1">様式A!$A$25:$CQ$230</definedName>
    <definedName name="_xlnm.Print_Area" localSheetId="0">様式A!$A$2:$CQ$79</definedName>
    <definedName name="_xlnm.Print_Titles" localSheetId="0">様式A!$A:$A,様式A!$22:$29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1" l="1"/>
  <c r="L7" i="21"/>
  <c r="AC42" i="21" l="1"/>
  <c r="AC39" i="21"/>
  <c r="AC38" i="21"/>
  <c r="AC37" i="21"/>
  <c r="AC36" i="21"/>
  <c r="AC35" i="21"/>
  <c r="AC34" i="21"/>
  <c r="AC33" i="21"/>
  <c r="AC32" i="21"/>
  <c r="AC40" i="21"/>
  <c r="AC41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292" i="21"/>
  <c r="AC293" i="21"/>
  <c r="AC294" i="21"/>
  <c r="AC295" i="21"/>
  <c r="AC296" i="21"/>
  <c r="AC297" i="21"/>
  <c r="AC298" i="21"/>
  <c r="AC299" i="21"/>
  <c r="AC300" i="21"/>
  <c r="AC301" i="21"/>
  <c r="AC302" i="21"/>
  <c r="AC303" i="21"/>
  <c r="AC304" i="21"/>
  <c r="AC305" i="21"/>
  <c r="AC306" i="21"/>
  <c r="AC307" i="21"/>
  <c r="AC308" i="21"/>
  <c r="AC309" i="21"/>
  <c r="AC310" i="21"/>
  <c r="AC311" i="21"/>
  <c r="AC312" i="21"/>
  <c r="AC313" i="21"/>
  <c r="AC314" i="21"/>
  <c r="AC315" i="21"/>
  <c r="AC316" i="21"/>
  <c r="AC317" i="21"/>
  <c r="AC318" i="21"/>
  <c r="AC319" i="21"/>
  <c r="AC320" i="21"/>
  <c r="AC321" i="21"/>
  <c r="AC322" i="21"/>
  <c r="AC323" i="21"/>
  <c r="AC324" i="21"/>
  <c r="AC325" i="21"/>
  <c r="AC326" i="21"/>
  <c r="AC327" i="21"/>
  <c r="AC328" i="21"/>
  <c r="AC329" i="21"/>
  <c r="AC330" i="21"/>
  <c r="AC331" i="21"/>
  <c r="AC332" i="21"/>
  <c r="AC333" i="21"/>
  <c r="AC334" i="21"/>
  <c r="AC335" i="21"/>
  <c r="AC336" i="21"/>
  <c r="AC337" i="21"/>
  <c r="AC338" i="21"/>
  <c r="AC339" i="21"/>
  <c r="AC340" i="21"/>
  <c r="AC341" i="21"/>
  <c r="AC342" i="21"/>
  <c r="AC343" i="21"/>
  <c r="AC344" i="21"/>
  <c r="AC345" i="21"/>
  <c r="AC346" i="21"/>
  <c r="AC347" i="21"/>
  <c r="AC348" i="21"/>
  <c r="AC349" i="21"/>
  <c r="AC350" i="21"/>
  <c r="AC351" i="21"/>
  <c r="AC352" i="21"/>
  <c r="AC353" i="21"/>
  <c r="AC354" i="21"/>
  <c r="AC355" i="21"/>
  <c r="AC356" i="21"/>
  <c r="AC357" i="21"/>
  <c r="AC358" i="21"/>
  <c r="AC359" i="21"/>
  <c r="AC360" i="21"/>
  <c r="AC361" i="21"/>
  <c r="AC362" i="21"/>
  <c r="AC363" i="21"/>
  <c r="AC364" i="21"/>
  <c r="AC365" i="21"/>
  <c r="AC366" i="21"/>
  <c r="AC367" i="21"/>
  <c r="AC368" i="21"/>
  <c r="AC369" i="21"/>
  <c r="AC370" i="21"/>
  <c r="AC371" i="21"/>
  <c r="AC372" i="21"/>
  <c r="AC373" i="21"/>
  <c r="AC374" i="21"/>
  <c r="AC375" i="21"/>
  <c r="AC376" i="21"/>
  <c r="AC377" i="21"/>
  <c r="AC378" i="21"/>
  <c r="AC379" i="21"/>
  <c r="AC380" i="21"/>
  <c r="AC381" i="21"/>
  <c r="AC382" i="21"/>
  <c r="AC383" i="21"/>
  <c r="AC384" i="21"/>
  <c r="AC385" i="21"/>
  <c r="AC386" i="21"/>
  <c r="AC387" i="21"/>
  <c r="AC388" i="21"/>
  <c r="AC389" i="21"/>
  <c r="AC390" i="21"/>
  <c r="AC391" i="21"/>
  <c r="AC392" i="21"/>
  <c r="AC393" i="21"/>
  <c r="AC394" i="21"/>
  <c r="AC395" i="21"/>
  <c r="AC396" i="21"/>
  <c r="AC397" i="21"/>
  <c r="AC398" i="21"/>
  <c r="AC399" i="21"/>
  <c r="AC400" i="21"/>
  <c r="AC401" i="21"/>
  <c r="AC402" i="21"/>
  <c r="AC403" i="21"/>
  <c r="AC404" i="21"/>
  <c r="AC405" i="21"/>
  <c r="AC406" i="21"/>
  <c r="AC407" i="21"/>
  <c r="AC408" i="21"/>
  <c r="AC409" i="21"/>
  <c r="AC410" i="21"/>
  <c r="AC411" i="21"/>
  <c r="AC412" i="21"/>
  <c r="AC413" i="21"/>
  <c r="AC414" i="21"/>
  <c r="AC415" i="21"/>
  <c r="AC416" i="21"/>
  <c r="AC417" i="21"/>
  <c r="AC418" i="21"/>
  <c r="AC419" i="21"/>
  <c r="AC420" i="21"/>
  <c r="AC421" i="21"/>
  <c r="AC422" i="21"/>
  <c r="AC423" i="21"/>
  <c r="AC424" i="21"/>
  <c r="AC425" i="21"/>
  <c r="AC426" i="21"/>
  <c r="AC427" i="21"/>
  <c r="AC428" i="21"/>
  <c r="AC429" i="21"/>
  <c r="AC430" i="21"/>
  <c r="AC431" i="21"/>
  <c r="AC432" i="21"/>
  <c r="AC433" i="21"/>
  <c r="AC434" i="21"/>
  <c r="AC435" i="21"/>
  <c r="AC436" i="21"/>
  <c r="AC437" i="21"/>
  <c r="AC438" i="21"/>
  <c r="AC439" i="21"/>
  <c r="AC440" i="21"/>
  <c r="AC441" i="21"/>
  <c r="AC442" i="21"/>
  <c r="AC443" i="21"/>
  <c r="AC444" i="21"/>
  <c r="AC445" i="21"/>
  <c r="AC446" i="21"/>
  <c r="AC447" i="21"/>
  <c r="AC448" i="21"/>
  <c r="AC449" i="21"/>
  <c r="AC450" i="21"/>
  <c r="AC451" i="21"/>
  <c r="AC452" i="21"/>
  <c r="AC453" i="21"/>
  <c r="AC454" i="21"/>
  <c r="AC455" i="21"/>
  <c r="AC456" i="21"/>
  <c r="AC457" i="21"/>
  <c r="AC458" i="21"/>
  <c r="AC459" i="21"/>
  <c r="AC460" i="21"/>
  <c r="AC461" i="21"/>
  <c r="AC462" i="21"/>
  <c r="AC463" i="21"/>
  <c r="AC464" i="21"/>
  <c r="AC465" i="21"/>
  <c r="AC466" i="21"/>
  <c r="AC467" i="21"/>
  <c r="AC468" i="21"/>
  <c r="AC469" i="21"/>
  <c r="AC470" i="21"/>
  <c r="AC471" i="21"/>
  <c r="AC472" i="21"/>
  <c r="AC473" i="21"/>
  <c r="AC474" i="21"/>
  <c r="AC475" i="21"/>
  <c r="AC476" i="21"/>
  <c r="AC477" i="21"/>
  <c r="AC478" i="21"/>
  <c r="AC479" i="21"/>
  <c r="AC480" i="21"/>
  <c r="AC481" i="21"/>
  <c r="AC482" i="21"/>
  <c r="AC483" i="21"/>
  <c r="AC484" i="21"/>
  <c r="AC485" i="21"/>
  <c r="AC486" i="21"/>
  <c r="AC487" i="21"/>
  <c r="AC488" i="21"/>
  <c r="AC489" i="21"/>
  <c r="AC490" i="21"/>
  <c r="AC491" i="21"/>
  <c r="AC492" i="21"/>
  <c r="AC493" i="21"/>
  <c r="AC494" i="21"/>
  <c r="AC495" i="21"/>
  <c r="AC496" i="21"/>
  <c r="AC497" i="21"/>
  <c r="AC498" i="21"/>
  <c r="AC499" i="21"/>
  <c r="AC500" i="21"/>
  <c r="AC501" i="21"/>
  <c r="AC502" i="21"/>
  <c r="AC503" i="21"/>
  <c r="AC504" i="21"/>
  <c r="AC505" i="21"/>
  <c r="AC506" i="21"/>
  <c r="AC507" i="21"/>
  <c r="AC508" i="21"/>
  <c r="AC509" i="21"/>
  <c r="AC510" i="21"/>
  <c r="AC511" i="21"/>
  <c r="AC512" i="21"/>
  <c r="AC513" i="21"/>
  <c r="AC514" i="21"/>
  <c r="AC515" i="21"/>
  <c r="AC516" i="21"/>
  <c r="AC517" i="21"/>
  <c r="AC518" i="21"/>
  <c r="AC519" i="21"/>
  <c r="AC520" i="21"/>
  <c r="AC521" i="21"/>
  <c r="AC522" i="21"/>
  <c r="AC523" i="21"/>
  <c r="AC524" i="21"/>
  <c r="AC525" i="21"/>
  <c r="AC526" i="21"/>
  <c r="AC527" i="21"/>
  <c r="AC528" i="21"/>
  <c r="AC529" i="21"/>
  <c r="AC530" i="21"/>
  <c r="AC531" i="21"/>
  <c r="AC532" i="21"/>
  <c r="AC533" i="21"/>
  <c r="AC534" i="21"/>
  <c r="AC535" i="21"/>
  <c r="AC536" i="21"/>
  <c r="AC537" i="21"/>
  <c r="AC538" i="21"/>
  <c r="AC539" i="21"/>
  <c r="AC540" i="21"/>
  <c r="AC541" i="21"/>
  <c r="AC542" i="21"/>
  <c r="AC543" i="21"/>
  <c r="AC544" i="21"/>
  <c r="AC545" i="21"/>
  <c r="AC546" i="21"/>
  <c r="AC547" i="21"/>
  <c r="AC548" i="21"/>
  <c r="AC549" i="21"/>
  <c r="AC550" i="21"/>
  <c r="AC551" i="21"/>
  <c r="AC552" i="21"/>
  <c r="AC553" i="21"/>
  <c r="AC554" i="21"/>
  <c r="AC555" i="21"/>
  <c r="AC556" i="21"/>
  <c r="AC557" i="21"/>
  <c r="AC558" i="21"/>
  <c r="AC559" i="21"/>
  <c r="AC560" i="21"/>
  <c r="AC561" i="21"/>
  <c r="AC562" i="21"/>
  <c r="AC563" i="21"/>
  <c r="AC564" i="21"/>
  <c r="AC565" i="21"/>
  <c r="AC566" i="21"/>
  <c r="AC567" i="21"/>
  <c r="AC568" i="21"/>
  <c r="AC569" i="21"/>
  <c r="AC570" i="21"/>
  <c r="AC571" i="21"/>
  <c r="AC572" i="21"/>
  <c r="AC573" i="21"/>
  <c r="AC574" i="21"/>
  <c r="AC575" i="21"/>
  <c r="AC576" i="21"/>
  <c r="AC577" i="21"/>
  <c r="AC578" i="21"/>
  <c r="AC579" i="21"/>
  <c r="AC580" i="21"/>
  <c r="AC581" i="21"/>
  <c r="AC582" i="21"/>
  <c r="AC583" i="21"/>
  <c r="AC584" i="21"/>
  <c r="AC585" i="21"/>
  <c r="AC586" i="21"/>
  <c r="AC587" i="21"/>
  <c r="AC588" i="21"/>
  <c r="AC589" i="21"/>
  <c r="AC590" i="21"/>
  <c r="AC591" i="21"/>
  <c r="AC592" i="21"/>
  <c r="AC593" i="21"/>
  <c r="AC594" i="21"/>
  <c r="AC595" i="21"/>
  <c r="AC596" i="21"/>
  <c r="AC597" i="21"/>
  <c r="AC598" i="21"/>
  <c r="AC599" i="21"/>
  <c r="AC600" i="21"/>
  <c r="AC601" i="21"/>
  <c r="AC602" i="21"/>
  <c r="AC603" i="21"/>
  <c r="AC604" i="21"/>
  <c r="AC605" i="21"/>
  <c r="AC606" i="21"/>
  <c r="AC607" i="21"/>
  <c r="AC608" i="21"/>
  <c r="AC609" i="21"/>
  <c r="AC610" i="21"/>
  <c r="AC611" i="21"/>
  <c r="AC612" i="21"/>
  <c r="AC613" i="21"/>
  <c r="AC614" i="21"/>
  <c r="AC615" i="21"/>
  <c r="AC616" i="21"/>
  <c r="AC617" i="21"/>
  <c r="AC618" i="21"/>
  <c r="AC619" i="21"/>
  <c r="AC620" i="21"/>
  <c r="AC621" i="21"/>
  <c r="AC622" i="21"/>
  <c r="AC623" i="21"/>
  <c r="AC624" i="21"/>
  <c r="AC625" i="21"/>
  <c r="AC626" i="21"/>
  <c r="AC627" i="21"/>
  <c r="AC628" i="21"/>
  <c r="AC629" i="21"/>
  <c r="AC630" i="21"/>
  <c r="AC631" i="21"/>
  <c r="AC632" i="21"/>
  <c r="AC633" i="21"/>
  <c r="AC634" i="21"/>
  <c r="AC635" i="21"/>
  <c r="AC636" i="21"/>
  <c r="AC637" i="21"/>
  <c r="AC638" i="21"/>
  <c r="AC639" i="21"/>
  <c r="AC640" i="21"/>
  <c r="AC641" i="21"/>
  <c r="AC642" i="21"/>
  <c r="AC643" i="21"/>
  <c r="AC644" i="21"/>
  <c r="AC645" i="21"/>
  <c r="AC646" i="21"/>
  <c r="AC647" i="21"/>
  <c r="AC648" i="21"/>
  <c r="AC649" i="21"/>
  <c r="AC650" i="21"/>
  <c r="AC651" i="21"/>
  <c r="AC652" i="21"/>
  <c r="AC653" i="21"/>
  <c r="AC654" i="21"/>
  <c r="AC655" i="21"/>
  <c r="AC656" i="21"/>
  <c r="AC657" i="21"/>
  <c r="AC658" i="21"/>
  <c r="AC659" i="21"/>
  <c r="AC660" i="21"/>
  <c r="AC661" i="21"/>
  <c r="AC662" i="21"/>
  <c r="AC663" i="21"/>
  <c r="AC664" i="21"/>
  <c r="AC665" i="21"/>
  <c r="AC666" i="21"/>
  <c r="AC667" i="21"/>
  <c r="AC668" i="21"/>
  <c r="AC669" i="21"/>
  <c r="AC670" i="21"/>
  <c r="AC671" i="21"/>
  <c r="AC672" i="21"/>
  <c r="AC673" i="21"/>
  <c r="AC674" i="21"/>
  <c r="AC675" i="21"/>
  <c r="AC676" i="21"/>
  <c r="AC677" i="21"/>
  <c r="AC678" i="21"/>
  <c r="AC679" i="21"/>
  <c r="AC680" i="21"/>
  <c r="AC681" i="21"/>
  <c r="AC682" i="21"/>
  <c r="AC683" i="21"/>
  <c r="AC684" i="21"/>
  <c r="AC685" i="21"/>
  <c r="AC686" i="21"/>
  <c r="AC687" i="21"/>
  <c r="AC688" i="21"/>
  <c r="AC689" i="21"/>
  <c r="AC690" i="21"/>
  <c r="AC691" i="21"/>
  <c r="AC692" i="21"/>
  <c r="AC693" i="21"/>
  <c r="AC694" i="21"/>
  <c r="AC695" i="21"/>
  <c r="AC696" i="21"/>
  <c r="AC697" i="21"/>
  <c r="AC698" i="21"/>
  <c r="AC699" i="21"/>
  <c r="AC700" i="21"/>
  <c r="AC701" i="21"/>
  <c r="AC702" i="21"/>
  <c r="AC703" i="21"/>
  <c r="AC704" i="21"/>
  <c r="AC705" i="21"/>
  <c r="AC706" i="21"/>
  <c r="AC707" i="21"/>
  <c r="AC708" i="21"/>
  <c r="AC709" i="21"/>
  <c r="AC710" i="21"/>
  <c r="AC711" i="21"/>
  <c r="AC712" i="21"/>
  <c r="AC713" i="21"/>
  <c r="AC714" i="21"/>
  <c r="AC715" i="21"/>
  <c r="AC716" i="21"/>
  <c r="AC717" i="21"/>
  <c r="AC718" i="21"/>
  <c r="AC719" i="21"/>
  <c r="AC720" i="21"/>
  <c r="AC721" i="21"/>
  <c r="AC722" i="21"/>
  <c r="AC723" i="21"/>
  <c r="AC724" i="21"/>
  <c r="AC725" i="21"/>
  <c r="AC726" i="21"/>
  <c r="AC727" i="21"/>
  <c r="AC728" i="21"/>
  <c r="AC729" i="21"/>
  <c r="AC730" i="21"/>
  <c r="M31" i="21" l="1"/>
  <c r="AJ6" i="21" l="1"/>
  <c r="CR32" i="21"/>
  <c r="CR33" i="21"/>
  <c r="CR34" i="21"/>
  <c r="CR35" i="21"/>
  <c r="CR36" i="21"/>
  <c r="CR37" i="21"/>
  <c r="CR38" i="21"/>
  <c r="CR39" i="21"/>
  <c r="CR40" i="21"/>
  <c r="CR41" i="21"/>
  <c r="CR42" i="21"/>
  <c r="CR43" i="21"/>
  <c r="CR44" i="21"/>
  <c r="CR45" i="21"/>
  <c r="CR46" i="21"/>
  <c r="CR47" i="21"/>
  <c r="CR48" i="21"/>
  <c r="CR49" i="21"/>
  <c r="CR50" i="21"/>
  <c r="CR51" i="21"/>
  <c r="CR52" i="21"/>
  <c r="CR53" i="21"/>
  <c r="CR54" i="21"/>
  <c r="CR55" i="21"/>
  <c r="CR56" i="21"/>
  <c r="CR57" i="21"/>
  <c r="CR58" i="21"/>
  <c r="CR59" i="21"/>
  <c r="CR60" i="21"/>
  <c r="CR61" i="21"/>
  <c r="CR62" i="21"/>
  <c r="CR63" i="21"/>
  <c r="CR64" i="21"/>
  <c r="CR65" i="21"/>
  <c r="CR66" i="21"/>
  <c r="CR67" i="21"/>
  <c r="CR68" i="21"/>
  <c r="CR69" i="21"/>
  <c r="CR70" i="21"/>
  <c r="CR71" i="21"/>
  <c r="CR72" i="21"/>
  <c r="CR73" i="21"/>
  <c r="CR74" i="21"/>
  <c r="CR75" i="21"/>
  <c r="CR76" i="21"/>
  <c r="CR77" i="21"/>
  <c r="CR78" i="21"/>
  <c r="CR79" i="21"/>
  <c r="CR80" i="21"/>
  <c r="CR81" i="21"/>
  <c r="CR82" i="21"/>
  <c r="CR83" i="21"/>
  <c r="CR84" i="21"/>
  <c r="CR85" i="21"/>
  <c r="CR86" i="21"/>
  <c r="CR87" i="21"/>
  <c r="CR88" i="21"/>
  <c r="CR89" i="21"/>
  <c r="CR90" i="21"/>
  <c r="CR91" i="21"/>
  <c r="CR92" i="21"/>
  <c r="CR93" i="21"/>
  <c r="CR94" i="21"/>
  <c r="CR95" i="21"/>
  <c r="CR96" i="21"/>
  <c r="CR97" i="21"/>
  <c r="CR98" i="21"/>
  <c r="CR99" i="21"/>
  <c r="CR100" i="21"/>
  <c r="CR101" i="21"/>
  <c r="CR102" i="21"/>
  <c r="CR103" i="21"/>
  <c r="CR104" i="21"/>
  <c r="CR105" i="21"/>
  <c r="CR106" i="21"/>
  <c r="CR107" i="21"/>
  <c r="CR108" i="21"/>
  <c r="CR109" i="21"/>
  <c r="CR110" i="21"/>
  <c r="CR111" i="21"/>
  <c r="CR112" i="21"/>
  <c r="CR113" i="21"/>
  <c r="CR114" i="21"/>
  <c r="CR115" i="21"/>
  <c r="CR116" i="21"/>
  <c r="CR117" i="21"/>
  <c r="CR118" i="21"/>
  <c r="CR119" i="21"/>
  <c r="CR120" i="21"/>
  <c r="CR121" i="21"/>
  <c r="CR122" i="21"/>
  <c r="CR123" i="21"/>
  <c r="CR124" i="21"/>
  <c r="CR125" i="21"/>
  <c r="CR126" i="21"/>
  <c r="CR127" i="21"/>
  <c r="CR128" i="21"/>
  <c r="CR129" i="21"/>
  <c r="CR130" i="21"/>
  <c r="CR131" i="21"/>
  <c r="CR132" i="21"/>
  <c r="CR133" i="21"/>
  <c r="CR134" i="21"/>
  <c r="CR135" i="21"/>
  <c r="CR136" i="21"/>
  <c r="CR137" i="21"/>
  <c r="CR138" i="21"/>
  <c r="CR139" i="21"/>
  <c r="CR140" i="21"/>
  <c r="CR141" i="21"/>
  <c r="CR142" i="21"/>
  <c r="CR143" i="21"/>
  <c r="CR144" i="21"/>
  <c r="CR145" i="21"/>
  <c r="CR146" i="21"/>
  <c r="CR147" i="21"/>
  <c r="CR148" i="21"/>
  <c r="CR149" i="21"/>
  <c r="CR150" i="21"/>
  <c r="CR151" i="21"/>
  <c r="CR152" i="21"/>
  <c r="CR153" i="21"/>
  <c r="CR154" i="21"/>
  <c r="CR155" i="21"/>
  <c r="CR156" i="21"/>
  <c r="CR157" i="21"/>
  <c r="CR158" i="21"/>
  <c r="CR159" i="21"/>
  <c r="CR160" i="21"/>
  <c r="CR161" i="21"/>
  <c r="CR162" i="21"/>
  <c r="CR163" i="21"/>
  <c r="CR164" i="21"/>
  <c r="CR165" i="21"/>
  <c r="CR166" i="21"/>
  <c r="CR167" i="21"/>
  <c r="CR168" i="21"/>
  <c r="CR169" i="21"/>
  <c r="CR170" i="21"/>
  <c r="CR171" i="21"/>
  <c r="CR172" i="21"/>
  <c r="CR173" i="21"/>
  <c r="CR174" i="21"/>
  <c r="CR175" i="21"/>
  <c r="CR176" i="21"/>
  <c r="CR177" i="21"/>
  <c r="CR178" i="21"/>
  <c r="CR179" i="21"/>
  <c r="CR180" i="21"/>
  <c r="CR181" i="21"/>
  <c r="CR182" i="21"/>
  <c r="CR183" i="21"/>
  <c r="CR184" i="21"/>
  <c r="CR185" i="21"/>
  <c r="CR186" i="21"/>
  <c r="CR187" i="21"/>
  <c r="CR188" i="21"/>
  <c r="CR189" i="21"/>
  <c r="CR190" i="21"/>
  <c r="CR191" i="21"/>
  <c r="CR192" i="21"/>
  <c r="CR193" i="21"/>
  <c r="CR194" i="21"/>
  <c r="CR195" i="21"/>
  <c r="CR196" i="21"/>
  <c r="CR197" i="21"/>
  <c r="CR198" i="21"/>
  <c r="CR199" i="21"/>
  <c r="CR200" i="21"/>
  <c r="CR201" i="21"/>
  <c r="CR202" i="21"/>
  <c r="CR203" i="21"/>
  <c r="CR204" i="21"/>
  <c r="CR205" i="21"/>
  <c r="CR206" i="21"/>
  <c r="CR207" i="21"/>
  <c r="CR208" i="21"/>
  <c r="CR209" i="21"/>
  <c r="CR210" i="21"/>
  <c r="CR211" i="21"/>
  <c r="CR212" i="21"/>
  <c r="CR213" i="21"/>
  <c r="CR214" i="21"/>
  <c r="CR215" i="21"/>
  <c r="CR216" i="21"/>
  <c r="CR217" i="21"/>
  <c r="CR218" i="21"/>
  <c r="CR219" i="21"/>
  <c r="CR220" i="21"/>
  <c r="CR221" i="21"/>
  <c r="CR222" i="21"/>
  <c r="CR223" i="21"/>
  <c r="CR224" i="21"/>
  <c r="CR225" i="21"/>
  <c r="CR226" i="21"/>
  <c r="CR227" i="21"/>
  <c r="CR228" i="21"/>
  <c r="CR229" i="21"/>
  <c r="CR230" i="21"/>
  <c r="CR231" i="21"/>
  <c r="CR232" i="21"/>
  <c r="CR233" i="21"/>
  <c r="CR234" i="21"/>
  <c r="CR235" i="21"/>
  <c r="CR236" i="21"/>
  <c r="CR237" i="21"/>
  <c r="CR238" i="21"/>
  <c r="CR239" i="21"/>
  <c r="CR240" i="21"/>
  <c r="CR241" i="21"/>
  <c r="CR242" i="21"/>
  <c r="CR243" i="21"/>
  <c r="CR244" i="21"/>
  <c r="CR245" i="21"/>
  <c r="CR246" i="21"/>
  <c r="CR247" i="21"/>
  <c r="CR248" i="21"/>
  <c r="CR249" i="21"/>
  <c r="CR250" i="21"/>
  <c r="CR251" i="21"/>
  <c r="CR252" i="21"/>
  <c r="CR253" i="21"/>
  <c r="CR254" i="21"/>
  <c r="CR255" i="21"/>
  <c r="CR256" i="21"/>
  <c r="CR257" i="21"/>
  <c r="CR258" i="21"/>
  <c r="CR259" i="21"/>
  <c r="CR260" i="21"/>
  <c r="CR261" i="21"/>
  <c r="CR262" i="21"/>
  <c r="CR263" i="21"/>
  <c r="CR264" i="21"/>
  <c r="CR265" i="21"/>
  <c r="CR266" i="21"/>
  <c r="CR267" i="21"/>
  <c r="CR268" i="21"/>
  <c r="CR269" i="21"/>
  <c r="CR270" i="21"/>
  <c r="CR271" i="21"/>
  <c r="CR272" i="21"/>
  <c r="CR273" i="21"/>
  <c r="CR274" i="21"/>
  <c r="CR275" i="21"/>
  <c r="CR276" i="21"/>
  <c r="CR277" i="21"/>
  <c r="CR278" i="21"/>
  <c r="CR279" i="21"/>
  <c r="CR280" i="21"/>
  <c r="CR281" i="21"/>
  <c r="CR282" i="21"/>
  <c r="CR283" i="21"/>
  <c r="CR284" i="21"/>
  <c r="CR285" i="21"/>
  <c r="CR286" i="21"/>
  <c r="CR287" i="21"/>
  <c r="CR288" i="21"/>
  <c r="CR289" i="21"/>
  <c r="CR290" i="21"/>
  <c r="CR291" i="21"/>
  <c r="CR292" i="21"/>
  <c r="CR293" i="21"/>
  <c r="CR294" i="21"/>
  <c r="CR295" i="21"/>
  <c r="CR296" i="21"/>
  <c r="CR297" i="21"/>
  <c r="CR298" i="21"/>
  <c r="CR299" i="21"/>
  <c r="CR300" i="21"/>
  <c r="CR301" i="21"/>
  <c r="CR302" i="21"/>
  <c r="CR303" i="21"/>
  <c r="CR304" i="21"/>
  <c r="CR305" i="21"/>
  <c r="CR306" i="21"/>
  <c r="CR307" i="21"/>
  <c r="CR308" i="21"/>
  <c r="CR309" i="21"/>
  <c r="CR310" i="21"/>
  <c r="CR311" i="21"/>
  <c r="CR312" i="21"/>
  <c r="CR313" i="21"/>
  <c r="CR314" i="21"/>
  <c r="CR315" i="21"/>
  <c r="CR316" i="21"/>
  <c r="CR317" i="21"/>
  <c r="CR318" i="21"/>
  <c r="CR319" i="21"/>
  <c r="CR320" i="21"/>
  <c r="CR321" i="21"/>
  <c r="CR322" i="21"/>
  <c r="CR323" i="21"/>
  <c r="CR324" i="21"/>
  <c r="CR325" i="21"/>
  <c r="CR326" i="21"/>
  <c r="CR327" i="21"/>
  <c r="CR328" i="21"/>
  <c r="CR329" i="21"/>
  <c r="CR330" i="21"/>
  <c r="CR331" i="21"/>
  <c r="CR332" i="21"/>
  <c r="CR333" i="21"/>
  <c r="CR334" i="21"/>
  <c r="CR335" i="21"/>
  <c r="CR336" i="21"/>
  <c r="CR337" i="21"/>
  <c r="CR338" i="21"/>
  <c r="CR339" i="21"/>
  <c r="CR340" i="21"/>
  <c r="CR341" i="21"/>
  <c r="CR342" i="21"/>
  <c r="CR343" i="21"/>
  <c r="CR344" i="21"/>
  <c r="CR345" i="21"/>
  <c r="CR346" i="21"/>
  <c r="CR347" i="21"/>
  <c r="CR348" i="21"/>
  <c r="CR349" i="21"/>
  <c r="CR350" i="21"/>
  <c r="CR351" i="21"/>
  <c r="CR352" i="21"/>
  <c r="CR353" i="21"/>
  <c r="CR354" i="21"/>
  <c r="CR355" i="21"/>
  <c r="CR356" i="21"/>
  <c r="CR357" i="21"/>
  <c r="CR358" i="21"/>
  <c r="CR359" i="21"/>
  <c r="CR360" i="21"/>
  <c r="CR361" i="21"/>
  <c r="CR362" i="21"/>
  <c r="CR363" i="21"/>
  <c r="CR364" i="21"/>
  <c r="CR365" i="21"/>
  <c r="CR366" i="21"/>
  <c r="CR367" i="21"/>
  <c r="CR368" i="21"/>
  <c r="CR369" i="21"/>
  <c r="CR370" i="21"/>
  <c r="CR371" i="21"/>
  <c r="CR372" i="21"/>
  <c r="CR373" i="21"/>
  <c r="CR374" i="21"/>
  <c r="CR375" i="21"/>
  <c r="CR376" i="21"/>
  <c r="CR377" i="21"/>
  <c r="CR378" i="21"/>
  <c r="CR379" i="21"/>
  <c r="CR380" i="21"/>
  <c r="CR381" i="21"/>
  <c r="CR382" i="21"/>
  <c r="CR383" i="21"/>
  <c r="CR384" i="21"/>
  <c r="CR385" i="21"/>
  <c r="CR386" i="21"/>
  <c r="CR387" i="21"/>
  <c r="CR388" i="21"/>
  <c r="CR389" i="21"/>
  <c r="CR390" i="21"/>
  <c r="CR391" i="21"/>
  <c r="CR392" i="21"/>
  <c r="CR393" i="21"/>
  <c r="CR394" i="21"/>
  <c r="CR395" i="21"/>
  <c r="CR396" i="21"/>
  <c r="CR397" i="21"/>
  <c r="CR398" i="21"/>
  <c r="CR399" i="21"/>
  <c r="CR400" i="21"/>
  <c r="CR401" i="21"/>
  <c r="CR402" i="21"/>
  <c r="CR403" i="21"/>
  <c r="CR404" i="21"/>
  <c r="CR405" i="21"/>
  <c r="CR406" i="21"/>
  <c r="CR407" i="21"/>
  <c r="CR408" i="21"/>
  <c r="CR409" i="21"/>
  <c r="CR410" i="21"/>
  <c r="CR411" i="21"/>
  <c r="CR412" i="21"/>
  <c r="CR413" i="21"/>
  <c r="CR414" i="21"/>
  <c r="CR415" i="21"/>
  <c r="CR416" i="21"/>
  <c r="CR417" i="21"/>
  <c r="CR418" i="21"/>
  <c r="CR419" i="21"/>
  <c r="CR420" i="21"/>
  <c r="CR421" i="21"/>
  <c r="CR422" i="21"/>
  <c r="CR423" i="21"/>
  <c r="CR424" i="21"/>
  <c r="CR425" i="21"/>
  <c r="CR426" i="21"/>
  <c r="CR427" i="21"/>
  <c r="CR428" i="21"/>
  <c r="CR429" i="21"/>
  <c r="CR430" i="21"/>
  <c r="CR431" i="21"/>
  <c r="CR432" i="21"/>
  <c r="CR433" i="21"/>
  <c r="CR434" i="21"/>
  <c r="CR435" i="21"/>
  <c r="CR436" i="21"/>
  <c r="CR437" i="21"/>
  <c r="CR438" i="21"/>
  <c r="CR439" i="21"/>
  <c r="CR440" i="21"/>
  <c r="CR441" i="21"/>
  <c r="CR442" i="21"/>
  <c r="CR443" i="21"/>
  <c r="CR444" i="21"/>
  <c r="CR445" i="21"/>
  <c r="CR446" i="21"/>
  <c r="CR447" i="21"/>
  <c r="CR448" i="21"/>
  <c r="CR449" i="21"/>
  <c r="CR450" i="21"/>
  <c r="CR451" i="21"/>
  <c r="CR452" i="21"/>
  <c r="CR453" i="21"/>
  <c r="CR454" i="21"/>
  <c r="CR455" i="21"/>
  <c r="CR456" i="21"/>
  <c r="CR457" i="21"/>
  <c r="CR458" i="21"/>
  <c r="CR459" i="21"/>
  <c r="CR460" i="21"/>
  <c r="CR461" i="21"/>
  <c r="CR462" i="21"/>
  <c r="CR463" i="21"/>
  <c r="CR464" i="21"/>
  <c r="CR465" i="21"/>
  <c r="CR466" i="21"/>
  <c r="CR467" i="21"/>
  <c r="CR468" i="21"/>
  <c r="CR469" i="21"/>
  <c r="CR470" i="21"/>
  <c r="CR471" i="21"/>
  <c r="CR472" i="21"/>
  <c r="CR473" i="21"/>
  <c r="CR474" i="21"/>
  <c r="CR475" i="21"/>
  <c r="CR476" i="21"/>
  <c r="CR477" i="21"/>
  <c r="CR478" i="21"/>
  <c r="CR479" i="21"/>
  <c r="CR480" i="21"/>
  <c r="CR481" i="21"/>
  <c r="CR482" i="21"/>
  <c r="CR483" i="21"/>
  <c r="CR484" i="21"/>
  <c r="CR485" i="21"/>
  <c r="CR486" i="21"/>
  <c r="CR487" i="21"/>
  <c r="CR488" i="21"/>
  <c r="CR489" i="21"/>
  <c r="CR490" i="21"/>
  <c r="CR491" i="21"/>
  <c r="CR492" i="21"/>
  <c r="CR493" i="21"/>
  <c r="CR494" i="21"/>
  <c r="CR495" i="21"/>
  <c r="CR496" i="21"/>
  <c r="CR497" i="21"/>
  <c r="CR498" i="21"/>
  <c r="CR499" i="21"/>
  <c r="CR500" i="21"/>
  <c r="CR501" i="21"/>
  <c r="CR502" i="21"/>
  <c r="CR503" i="21"/>
  <c r="CR504" i="21"/>
  <c r="CR505" i="21"/>
  <c r="CR506" i="21"/>
  <c r="CR507" i="21"/>
  <c r="CR508" i="21"/>
  <c r="CR509" i="21"/>
  <c r="CR510" i="21"/>
  <c r="CR511" i="21"/>
  <c r="CR512" i="21"/>
  <c r="CR513" i="21"/>
  <c r="CR514" i="21"/>
  <c r="CR515" i="21"/>
  <c r="CR516" i="21"/>
  <c r="CR517" i="21"/>
  <c r="CR518" i="21"/>
  <c r="CR519" i="21"/>
  <c r="CR520" i="21"/>
  <c r="CR521" i="21"/>
  <c r="CR522" i="21"/>
  <c r="CR523" i="21"/>
  <c r="CR524" i="21"/>
  <c r="CR525" i="21"/>
  <c r="CR526" i="21"/>
  <c r="CR527" i="21"/>
  <c r="CR528" i="21"/>
  <c r="CR529" i="21"/>
  <c r="CR530" i="21"/>
  <c r="CR531" i="21"/>
  <c r="CR532" i="21"/>
  <c r="CR533" i="21"/>
  <c r="CR534" i="21"/>
  <c r="CR535" i="21"/>
  <c r="CR536" i="21"/>
  <c r="CR537" i="21"/>
  <c r="CR538" i="21"/>
  <c r="CR539" i="21"/>
  <c r="CR540" i="21"/>
  <c r="CR541" i="21"/>
  <c r="CR542" i="21"/>
  <c r="CR543" i="21"/>
  <c r="CR544" i="21"/>
  <c r="CR545" i="21"/>
  <c r="CR546" i="21"/>
  <c r="CR547" i="21"/>
  <c r="CR548" i="21"/>
  <c r="CR549" i="21"/>
  <c r="CR550" i="21"/>
  <c r="CR551" i="21"/>
  <c r="CR552" i="21"/>
  <c r="CR553" i="21"/>
  <c r="CR554" i="21"/>
  <c r="CR555" i="21"/>
  <c r="CR556" i="21"/>
  <c r="CR557" i="21"/>
  <c r="CR558" i="21"/>
  <c r="CR559" i="21"/>
  <c r="CR560" i="21"/>
  <c r="CR561" i="21"/>
  <c r="CR562" i="21"/>
  <c r="CR563" i="21"/>
  <c r="CR564" i="21"/>
  <c r="CR565" i="21"/>
  <c r="CR566" i="21"/>
  <c r="CR567" i="21"/>
  <c r="CR568" i="21"/>
  <c r="CR569" i="21"/>
  <c r="CR570" i="21"/>
  <c r="CR571" i="21"/>
  <c r="CR572" i="21"/>
  <c r="CR573" i="21"/>
  <c r="CR574" i="21"/>
  <c r="CR575" i="21"/>
  <c r="CR576" i="21"/>
  <c r="CR577" i="21"/>
  <c r="CR578" i="21"/>
  <c r="CR579" i="21"/>
  <c r="CR580" i="21"/>
  <c r="CR581" i="21"/>
  <c r="CR582" i="21"/>
  <c r="CR583" i="21"/>
  <c r="CR584" i="21"/>
  <c r="CR585" i="21"/>
  <c r="CR586" i="21"/>
  <c r="CR587" i="21"/>
  <c r="CR588" i="21"/>
  <c r="CR589" i="21"/>
  <c r="CR590" i="21"/>
  <c r="CR591" i="21"/>
  <c r="CR592" i="21"/>
  <c r="CR593" i="21"/>
  <c r="CR594" i="21"/>
  <c r="CR595" i="21"/>
  <c r="CR596" i="21"/>
  <c r="CR597" i="21"/>
  <c r="CR598" i="21"/>
  <c r="CR599" i="21"/>
  <c r="CR600" i="21"/>
  <c r="CR601" i="21"/>
  <c r="CR602" i="21"/>
  <c r="CR603" i="21"/>
  <c r="CR604" i="21"/>
  <c r="CR605" i="21"/>
  <c r="CR606" i="21"/>
  <c r="CR607" i="21"/>
  <c r="CR608" i="21"/>
  <c r="CR609" i="21"/>
  <c r="CR610" i="21"/>
  <c r="CR611" i="21"/>
  <c r="CR612" i="21"/>
  <c r="CR613" i="21"/>
  <c r="CR614" i="21"/>
  <c r="CR615" i="21"/>
  <c r="CR616" i="21"/>
  <c r="CR617" i="21"/>
  <c r="CR618" i="21"/>
  <c r="CR619" i="21"/>
  <c r="CR620" i="21"/>
  <c r="CR621" i="21"/>
  <c r="CR622" i="21"/>
  <c r="CR623" i="21"/>
  <c r="CR624" i="21"/>
  <c r="CR625" i="21"/>
  <c r="CR626" i="21"/>
  <c r="CR627" i="21"/>
  <c r="CR628" i="21"/>
  <c r="CR629" i="21"/>
  <c r="CR630" i="21"/>
  <c r="CR631" i="21"/>
  <c r="CR632" i="21"/>
  <c r="CR633" i="21"/>
  <c r="CR634" i="21"/>
  <c r="CR635" i="21"/>
  <c r="CR636" i="21"/>
  <c r="CR637" i="21"/>
  <c r="CR638" i="21"/>
  <c r="CR639" i="21"/>
  <c r="CR640" i="21"/>
  <c r="CR641" i="21"/>
  <c r="CR642" i="21"/>
  <c r="CR643" i="21"/>
  <c r="CR644" i="21"/>
  <c r="CR645" i="21"/>
  <c r="CR646" i="21"/>
  <c r="CR647" i="21"/>
  <c r="CR648" i="21"/>
  <c r="CR649" i="21"/>
  <c r="CR650" i="21"/>
  <c r="CR651" i="21"/>
  <c r="CR652" i="21"/>
  <c r="CR653" i="21"/>
  <c r="CR654" i="21"/>
  <c r="CR655" i="21"/>
  <c r="CR656" i="21"/>
  <c r="CR657" i="21"/>
  <c r="CR658" i="21"/>
  <c r="CR659" i="21"/>
  <c r="CR660" i="21"/>
  <c r="CR661" i="21"/>
  <c r="CR662" i="21"/>
  <c r="CR663" i="21"/>
  <c r="CR664" i="21"/>
  <c r="CR665" i="21"/>
  <c r="CR666" i="21"/>
  <c r="CR667" i="21"/>
  <c r="CR668" i="21"/>
  <c r="CR669" i="21"/>
  <c r="CR670" i="21"/>
  <c r="CR671" i="21"/>
  <c r="CR672" i="21"/>
  <c r="CR673" i="21"/>
  <c r="CR674" i="21"/>
  <c r="CR675" i="21"/>
  <c r="CR676" i="21"/>
  <c r="CR677" i="21"/>
  <c r="CR678" i="21"/>
  <c r="CR679" i="21"/>
  <c r="CR680" i="21"/>
  <c r="CR681" i="21"/>
  <c r="CR682" i="21"/>
  <c r="CR683" i="21"/>
  <c r="CR684" i="21"/>
  <c r="CR685" i="21"/>
  <c r="CR686" i="21"/>
  <c r="CR687" i="21"/>
  <c r="CR688" i="21"/>
  <c r="CR689" i="21"/>
  <c r="CR690" i="21"/>
  <c r="CR691" i="21"/>
  <c r="CR692" i="21"/>
  <c r="CR693" i="21"/>
  <c r="CR694" i="21"/>
  <c r="CR695" i="21"/>
  <c r="CR696" i="21"/>
  <c r="CR697" i="21"/>
  <c r="CR698" i="21"/>
  <c r="CR699" i="21"/>
  <c r="CR700" i="21"/>
  <c r="CR701" i="21"/>
  <c r="CR702" i="21"/>
  <c r="CR703" i="21"/>
  <c r="CR704" i="21"/>
  <c r="CR705" i="21"/>
  <c r="CR706" i="21"/>
  <c r="CR707" i="21"/>
  <c r="CR708" i="21"/>
  <c r="CR709" i="21"/>
  <c r="CR710" i="21"/>
  <c r="CR711" i="21"/>
  <c r="CR712" i="21"/>
  <c r="CR713" i="21"/>
  <c r="CR714" i="21"/>
  <c r="CR715" i="21"/>
  <c r="CR716" i="21"/>
  <c r="CR717" i="21"/>
  <c r="CR718" i="21"/>
  <c r="CR719" i="21"/>
  <c r="CR720" i="21"/>
  <c r="CR721" i="21"/>
  <c r="CR722" i="21"/>
  <c r="CR723" i="21"/>
  <c r="CR724" i="21"/>
  <c r="CR725" i="21"/>
  <c r="CR726" i="21"/>
  <c r="CR727" i="21"/>
  <c r="CR728" i="21"/>
  <c r="CR729" i="21"/>
  <c r="CR730" i="21"/>
  <c r="CR31" i="21"/>
  <c r="V16" i="21" s="1"/>
  <c r="CD112" i="21"/>
  <c r="CD137" i="21"/>
  <c r="CD138" i="21"/>
  <c r="CD191" i="21"/>
  <c r="CD192" i="21"/>
  <c r="CD210" i="21"/>
  <c r="CD257" i="21"/>
  <c r="CD264" i="21"/>
  <c r="CD265" i="21"/>
  <c r="CD312" i="21"/>
  <c r="CD330" i="21"/>
  <c r="CD337" i="21"/>
  <c r="CD384" i="21"/>
  <c r="CD385" i="21"/>
  <c r="CD704" i="21"/>
  <c r="BR32" i="21"/>
  <c r="BS32" i="21"/>
  <c r="BT32" i="21"/>
  <c r="BU32" i="21"/>
  <c r="BV32" i="21"/>
  <c r="BW32" i="21"/>
  <c r="BX32" i="21"/>
  <c r="BY32" i="21"/>
  <c r="BZ32" i="21"/>
  <c r="CA32" i="21"/>
  <c r="CB32" i="21"/>
  <c r="CC32" i="21"/>
  <c r="BR33" i="21"/>
  <c r="BS33" i="21"/>
  <c r="BT33" i="21"/>
  <c r="BU33" i="21"/>
  <c r="BV33" i="21"/>
  <c r="CD33" i="21" s="1"/>
  <c r="BW33" i="21"/>
  <c r="BX33" i="21"/>
  <c r="BY33" i="21"/>
  <c r="BZ33" i="21"/>
  <c r="CA33" i="21"/>
  <c r="CB33" i="21"/>
  <c r="CC33" i="21"/>
  <c r="BR34" i="21"/>
  <c r="BS34" i="21"/>
  <c r="BT34" i="21"/>
  <c r="BU34" i="21"/>
  <c r="BV34" i="21"/>
  <c r="BW34" i="21"/>
  <c r="BX34" i="21"/>
  <c r="BY34" i="21"/>
  <c r="BZ34" i="21"/>
  <c r="CA34" i="21"/>
  <c r="CB34" i="21"/>
  <c r="CC34" i="21"/>
  <c r="BR35" i="21"/>
  <c r="BS35" i="21"/>
  <c r="BT35" i="21"/>
  <c r="BU35" i="21"/>
  <c r="BV35" i="21"/>
  <c r="BW35" i="21"/>
  <c r="BX35" i="21"/>
  <c r="BY35" i="21"/>
  <c r="BZ35" i="21"/>
  <c r="CA35" i="21"/>
  <c r="CB35" i="21"/>
  <c r="CC35" i="21"/>
  <c r="BR36" i="21"/>
  <c r="BS36" i="21"/>
  <c r="BT36" i="21"/>
  <c r="BU36" i="21"/>
  <c r="BV36" i="21"/>
  <c r="BW36" i="21"/>
  <c r="BX36" i="21"/>
  <c r="BY36" i="21"/>
  <c r="BZ36" i="21"/>
  <c r="CA36" i="21"/>
  <c r="CB36" i="21"/>
  <c r="CC36" i="21"/>
  <c r="BR37" i="21"/>
  <c r="BS37" i="21"/>
  <c r="BT37" i="21"/>
  <c r="BU37" i="21"/>
  <c r="BV37" i="21"/>
  <c r="BW37" i="21"/>
  <c r="BX37" i="21"/>
  <c r="BY37" i="21"/>
  <c r="BZ37" i="21"/>
  <c r="CA37" i="21"/>
  <c r="CB37" i="21"/>
  <c r="CC37" i="21"/>
  <c r="BR38" i="21"/>
  <c r="BS38" i="21"/>
  <c r="BT38" i="21"/>
  <c r="BU38" i="21"/>
  <c r="BV38" i="21"/>
  <c r="BW38" i="21"/>
  <c r="BX38" i="21"/>
  <c r="BY38" i="21"/>
  <c r="BZ38" i="21"/>
  <c r="CA38" i="21"/>
  <c r="CB38" i="21"/>
  <c r="CC38" i="21"/>
  <c r="BR39" i="21"/>
  <c r="BS39" i="21"/>
  <c r="BT39" i="21"/>
  <c r="BU39" i="21"/>
  <c r="BV39" i="21"/>
  <c r="BW39" i="21"/>
  <c r="BX39" i="21"/>
  <c r="BY39" i="21"/>
  <c r="BZ39" i="21"/>
  <c r="CA39" i="21"/>
  <c r="CB39" i="21"/>
  <c r="CC39" i="21"/>
  <c r="BR40" i="21"/>
  <c r="CD40" i="21" s="1"/>
  <c r="BS40" i="21"/>
  <c r="BT40" i="21"/>
  <c r="BU40" i="21"/>
  <c r="BV40" i="21"/>
  <c r="BW40" i="21"/>
  <c r="BX40" i="21"/>
  <c r="BY40" i="21"/>
  <c r="BZ40" i="21"/>
  <c r="CA40" i="21"/>
  <c r="CB40" i="21"/>
  <c r="CC40" i="21"/>
  <c r="BR41" i="21"/>
  <c r="BS41" i="21"/>
  <c r="BT41" i="21"/>
  <c r="BU41" i="21"/>
  <c r="BV41" i="21"/>
  <c r="CD41" i="21" s="1"/>
  <c r="BW41" i="21"/>
  <c r="BX41" i="21"/>
  <c r="BY41" i="21"/>
  <c r="BZ41" i="21"/>
  <c r="CA41" i="21"/>
  <c r="CB41" i="21"/>
  <c r="CC41" i="21"/>
  <c r="BR42" i="21"/>
  <c r="CD42" i="21" s="1"/>
  <c r="BS42" i="21"/>
  <c r="BT42" i="21"/>
  <c r="BU42" i="21"/>
  <c r="BV42" i="21"/>
  <c r="BW42" i="21"/>
  <c r="BX42" i="21"/>
  <c r="BY42" i="21"/>
  <c r="BZ42" i="21"/>
  <c r="CA42" i="21"/>
  <c r="CB42" i="21"/>
  <c r="CC42" i="21"/>
  <c r="BR43" i="21"/>
  <c r="BS43" i="21"/>
  <c r="BT43" i="21"/>
  <c r="BU43" i="21"/>
  <c r="BV43" i="21"/>
  <c r="BW43" i="21"/>
  <c r="BX43" i="21"/>
  <c r="BY43" i="21"/>
  <c r="BZ43" i="21"/>
  <c r="CA43" i="21"/>
  <c r="CB43" i="21"/>
  <c r="CC43" i="21"/>
  <c r="BR44" i="21"/>
  <c r="BS44" i="21"/>
  <c r="BT44" i="21"/>
  <c r="BU44" i="21"/>
  <c r="BV44" i="21"/>
  <c r="BW44" i="21"/>
  <c r="BX44" i="21"/>
  <c r="BY44" i="21"/>
  <c r="BZ44" i="21"/>
  <c r="CA44" i="21"/>
  <c r="CB44" i="21"/>
  <c r="CC44" i="21"/>
  <c r="BR45" i="21"/>
  <c r="BS45" i="21"/>
  <c r="BT45" i="21"/>
  <c r="BU45" i="21"/>
  <c r="BV45" i="21"/>
  <c r="BW45" i="21"/>
  <c r="BX45" i="21"/>
  <c r="BY45" i="21"/>
  <c r="BZ45" i="21"/>
  <c r="CA45" i="21"/>
  <c r="CB45" i="21"/>
  <c r="CC45" i="21"/>
  <c r="BR46" i="21"/>
  <c r="BS46" i="21"/>
  <c r="BT46" i="21"/>
  <c r="BU46" i="21"/>
  <c r="BV46" i="21"/>
  <c r="BW46" i="21"/>
  <c r="BX46" i="21"/>
  <c r="BY46" i="21"/>
  <c r="BZ46" i="21"/>
  <c r="CA46" i="21"/>
  <c r="CB46" i="21"/>
  <c r="CC46" i="21"/>
  <c r="BR47" i="21"/>
  <c r="BS47" i="21"/>
  <c r="BT47" i="21"/>
  <c r="BU47" i="21"/>
  <c r="BV47" i="21"/>
  <c r="BW47" i="21"/>
  <c r="BX47" i="21"/>
  <c r="BY47" i="21"/>
  <c r="BZ47" i="21"/>
  <c r="CA47" i="21"/>
  <c r="CB47" i="21"/>
  <c r="CC47" i="21"/>
  <c r="BR48" i="21"/>
  <c r="BS48" i="21"/>
  <c r="BT48" i="21"/>
  <c r="BU48" i="21"/>
  <c r="BV48" i="21"/>
  <c r="BW48" i="21"/>
  <c r="BX48" i="21"/>
  <c r="BY48" i="21"/>
  <c r="BZ48" i="21"/>
  <c r="CA48" i="21"/>
  <c r="CB48" i="21"/>
  <c r="CC48" i="21"/>
  <c r="BR49" i="21"/>
  <c r="BS49" i="21"/>
  <c r="BT49" i="21"/>
  <c r="BU49" i="21"/>
  <c r="BV49" i="21"/>
  <c r="BW49" i="21"/>
  <c r="BX49" i="21"/>
  <c r="BY49" i="21"/>
  <c r="BZ49" i="21"/>
  <c r="CA49" i="21"/>
  <c r="CB49" i="21"/>
  <c r="CC49" i="21"/>
  <c r="BR50" i="21"/>
  <c r="BS50" i="21"/>
  <c r="BT50" i="21"/>
  <c r="BU50" i="21"/>
  <c r="BV50" i="21"/>
  <c r="BW50" i="21"/>
  <c r="BX50" i="21"/>
  <c r="BY50" i="21"/>
  <c r="BZ50" i="21"/>
  <c r="CA50" i="21"/>
  <c r="CB50" i="21"/>
  <c r="CC50" i="21"/>
  <c r="BR51" i="21"/>
  <c r="BS51" i="21"/>
  <c r="BT51" i="21"/>
  <c r="BU51" i="21"/>
  <c r="BV51" i="21"/>
  <c r="BW51" i="21"/>
  <c r="BX51" i="21"/>
  <c r="BY51" i="21"/>
  <c r="BZ51" i="21"/>
  <c r="CA51" i="21"/>
  <c r="CB51" i="21"/>
  <c r="CC51" i="21"/>
  <c r="BR52" i="21"/>
  <c r="BS52" i="21"/>
  <c r="BT52" i="21"/>
  <c r="BU52" i="21"/>
  <c r="BV52" i="21"/>
  <c r="BW52" i="21"/>
  <c r="BX52" i="21"/>
  <c r="BY52" i="21"/>
  <c r="BZ52" i="21"/>
  <c r="CA52" i="21"/>
  <c r="CB52" i="21"/>
  <c r="CC52" i="21"/>
  <c r="BR53" i="21"/>
  <c r="BS53" i="21"/>
  <c r="BT53" i="21"/>
  <c r="BU53" i="21"/>
  <c r="BV53" i="21"/>
  <c r="BW53" i="21"/>
  <c r="BX53" i="21"/>
  <c r="BY53" i="21"/>
  <c r="BZ53" i="21"/>
  <c r="CA53" i="21"/>
  <c r="CB53" i="21"/>
  <c r="CC53" i="21"/>
  <c r="BR54" i="21"/>
  <c r="BS54" i="21"/>
  <c r="BT54" i="21"/>
  <c r="BU54" i="21"/>
  <c r="BV54" i="21"/>
  <c r="BW54" i="21"/>
  <c r="BX54" i="21"/>
  <c r="BY54" i="21"/>
  <c r="BZ54" i="21"/>
  <c r="CA54" i="21"/>
  <c r="CB54" i="21"/>
  <c r="CC54" i="21"/>
  <c r="BR55" i="21"/>
  <c r="BS55" i="21"/>
  <c r="BT55" i="21"/>
  <c r="BU55" i="21"/>
  <c r="BV55" i="21"/>
  <c r="BW55" i="21"/>
  <c r="BX55" i="21"/>
  <c r="BY55" i="21"/>
  <c r="BZ55" i="21"/>
  <c r="CA55" i="21"/>
  <c r="CB55" i="21"/>
  <c r="CC55" i="21"/>
  <c r="BR56" i="21"/>
  <c r="BS56" i="21"/>
  <c r="BT56" i="21"/>
  <c r="BU56" i="21"/>
  <c r="BV56" i="21"/>
  <c r="BW56" i="21"/>
  <c r="BX56" i="21"/>
  <c r="BY56" i="21"/>
  <c r="BZ56" i="21"/>
  <c r="CA56" i="21"/>
  <c r="CB56" i="21"/>
  <c r="CC56" i="21"/>
  <c r="BR57" i="21"/>
  <c r="BS57" i="21"/>
  <c r="BT57" i="21"/>
  <c r="BU57" i="21"/>
  <c r="BV57" i="21"/>
  <c r="BW57" i="21"/>
  <c r="BX57" i="21"/>
  <c r="BY57" i="21"/>
  <c r="BZ57" i="21"/>
  <c r="CA57" i="21"/>
  <c r="CB57" i="21"/>
  <c r="CC57" i="21"/>
  <c r="BR58" i="21"/>
  <c r="BS58" i="21"/>
  <c r="BT58" i="21"/>
  <c r="BU58" i="21"/>
  <c r="BV58" i="21"/>
  <c r="BW58" i="21"/>
  <c r="BX58" i="21"/>
  <c r="BY58" i="21"/>
  <c r="BZ58" i="21"/>
  <c r="CA58" i="21"/>
  <c r="CB58" i="21"/>
  <c r="CC58" i="21"/>
  <c r="BR59" i="21"/>
  <c r="BS59" i="21"/>
  <c r="BT59" i="21"/>
  <c r="BU59" i="21"/>
  <c r="BV59" i="21"/>
  <c r="BW59" i="21"/>
  <c r="BX59" i="21"/>
  <c r="BY59" i="21"/>
  <c r="BZ59" i="21"/>
  <c r="CA59" i="21"/>
  <c r="CB59" i="21"/>
  <c r="CC59" i="21"/>
  <c r="BR60" i="21"/>
  <c r="BS60" i="21"/>
  <c r="BT60" i="21"/>
  <c r="BU60" i="21"/>
  <c r="BV60" i="21"/>
  <c r="BW60" i="21"/>
  <c r="BX60" i="21"/>
  <c r="BY60" i="21"/>
  <c r="BZ60" i="21"/>
  <c r="CA60" i="21"/>
  <c r="CB60" i="21"/>
  <c r="CC60" i="21"/>
  <c r="BR61" i="21"/>
  <c r="BS61" i="21"/>
  <c r="BT61" i="21"/>
  <c r="BU61" i="21"/>
  <c r="BV61" i="21"/>
  <c r="BW61" i="21"/>
  <c r="BX61" i="21"/>
  <c r="BY61" i="21"/>
  <c r="BZ61" i="21"/>
  <c r="CA61" i="21"/>
  <c r="CB61" i="21"/>
  <c r="CC61" i="21"/>
  <c r="BR62" i="21"/>
  <c r="BS62" i="21"/>
  <c r="BT62" i="21"/>
  <c r="BU62" i="21"/>
  <c r="BV62" i="21"/>
  <c r="BW62" i="21"/>
  <c r="BX62" i="21"/>
  <c r="BY62" i="21"/>
  <c r="BZ62" i="21"/>
  <c r="CA62" i="21"/>
  <c r="CB62" i="21"/>
  <c r="CC62" i="21"/>
  <c r="BR63" i="21"/>
  <c r="BS63" i="21"/>
  <c r="BT63" i="21"/>
  <c r="BU63" i="21"/>
  <c r="BV63" i="21"/>
  <c r="BW63" i="21"/>
  <c r="BX63" i="21"/>
  <c r="BY63" i="21"/>
  <c r="BZ63" i="21"/>
  <c r="CA63" i="21"/>
  <c r="CB63" i="21"/>
  <c r="CC63" i="21"/>
  <c r="BR64" i="21"/>
  <c r="BS64" i="21"/>
  <c r="BT64" i="21"/>
  <c r="BU64" i="21"/>
  <c r="BV64" i="21"/>
  <c r="BW64" i="21"/>
  <c r="BX64" i="21"/>
  <c r="BY64" i="21"/>
  <c r="BZ64" i="21"/>
  <c r="CA64" i="21"/>
  <c r="CB64" i="21"/>
  <c r="CC64" i="21"/>
  <c r="BR65" i="21"/>
  <c r="BS65" i="21"/>
  <c r="BT65" i="21"/>
  <c r="BU65" i="21"/>
  <c r="BV65" i="21"/>
  <c r="CD65" i="21" s="1"/>
  <c r="BW65" i="21"/>
  <c r="BX65" i="21"/>
  <c r="BY65" i="21"/>
  <c r="BZ65" i="21"/>
  <c r="CA65" i="21"/>
  <c r="CB65" i="21"/>
  <c r="CC65" i="21"/>
  <c r="BR66" i="21"/>
  <c r="BS66" i="21"/>
  <c r="BT66" i="21"/>
  <c r="BU66" i="21"/>
  <c r="BV66" i="21"/>
  <c r="BW66" i="21"/>
  <c r="BX66" i="21"/>
  <c r="BY66" i="21"/>
  <c r="BZ66" i="21"/>
  <c r="CA66" i="21"/>
  <c r="CB66" i="21"/>
  <c r="CC66" i="21"/>
  <c r="BR67" i="21"/>
  <c r="BS67" i="21"/>
  <c r="BT67" i="21"/>
  <c r="BU67" i="21"/>
  <c r="BV67" i="21"/>
  <c r="BW67" i="21"/>
  <c r="BX67" i="21"/>
  <c r="BY67" i="21"/>
  <c r="BZ67" i="21"/>
  <c r="CA67" i="21"/>
  <c r="CB67" i="21"/>
  <c r="CC67" i="21"/>
  <c r="BR68" i="21"/>
  <c r="BS68" i="21"/>
  <c r="BT68" i="21"/>
  <c r="BU68" i="21"/>
  <c r="BV68" i="21"/>
  <c r="BW68" i="21"/>
  <c r="BX68" i="21"/>
  <c r="BY68" i="21"/>
  <c r="BZ68" i="21"/>
  <c r="CA68" i="21"/>
  <c r="CB68" i="21"/>
  <c r="CC68" i="21"/>
  <c r="BR69" i="21"/>
  <c r="BS69" i="21"/>
  <c r="BT69" i="21"/>
  <c r="BU69" i="21"/>
  <c r="BV69" i="21"/>
  <c r="BW69" i="21"/>
  <c r="BX69" i="21"/>
  <c r="BY69" i="21"/>
  <c r="BZ69" i="21"/>
  <c r="CA69" i="21"/>
  <c r="CB69" i="21"/>
  <c r="CC69" i="21"/>
  <c r="BR70" i="21"/>
  <c r="BS70" i="21"/>
  <c r="BT70" i="21"/>
  <c r="BU70" i="21"/>
  <c r="BV70" i="21"/>
  <c r="BW70" i="21"/>
  <c r="BX70" i="21"/>
  <c r="BY70" i="21"/>
  <c r="BZ70" i="21"/>
  <c r="CA70" i="21"/>
  <c r="CB70" i="21"/>
  <c r="CC70" i="21"/>
  <c r="BR71" i="21"/>
  <c r="BS71" i="21"/>
  <c r="BT71" i="21"/>
  <c r="BU71" i="21"/>
  <c r="BV71" i="21"/>
  <c r="BW71" i="21"/>
  <c r="BX71" i="21"/>
  <c r="BY71" i="21"/>
  <c r="BZ71" i="21"/>
  <c r="CA71" i="21"/>
  <c r="CB71" i="21"/>
  <c r="CC71" i="21"/>
  <c r="BR72" i="21"/>
  <c r="BS72" i="21"/>
  <c r="BT72" i="21"/>
  <c r="BU72" i="21"/>
  <c r="BV72" i="21"/>
  <c r="BW72" i="21"/>
  <c r="BX72" i="21"/>
  <c r="BY72" i="21"/>
  <c r="BZ72" i="21"/>
  <c r="CA72" i="21"/>
  <c r="CB72" i="21"/>
  <c r="CC72" i="21"/>
  <c r="BR73" i="21"/>
  <c r="BS73" i="21"/>
  <c r="BT73" i="21"/>
  <c r="BU73" i="21"/>
  <c r="BV73" i="21"/>
  <c r="BW73" i="21"/>
  <c r="BX73" i="21"/>
  <c r="BY73" i="21"/>
  <c r="BZ73" i="21"/>
  <c r="CA73" i="21"/>
  <c r="CB73" i="21"/>
  <c r="CC73" i="21"/>
  <c r="BR74" i="21"/>
  <c r="BS74" i="21"/>
  <c r="BT74" i="21"/>
  <c r="BU74" i="21"/>
  <c r="BV74" i="21"/>
  <c r="BW74" i="21"/>
  <c r="BX74" i="21"/>
  <c r="BY74" i="21"/>
  <c r="BZ74" i="21"/>
  <c r="CA74" i="21"/>
  <c r="CB74" i="21"/>
  <c r="CC74" i="21"/>
  <c r="BR75" i="21"/>
  <c r="BS75" i="21"/>
  <c r="BT75" i="21"/>
  <c r="BU75" i="21"/>
  <c r="BV75" i="21"/>
  <c r="BW75" i="21"/>
  <c r="BX75" i="21"/>
  <c r="BY75" i="21"/>
  <c r="BZ75" i="21"/>
  <c r="CA75" i="21"/>
  <c r="CB75" i="21"/>
  <c r="CC75" i="21"/>
  <c r="BR76" i="21"/>
  <c r="BS76" i="21"/>
  <c r="BT76" i="21"/>
  <c r="BU76" i="21"/>
  <c r="BV76" i="21"/>
  <c r="BW76" i="21"/>
  <c r="BX76" i="21"/>
  <c r="BY76" i="21"/>
  <c r="BZ76" i="21"/>
  <c r="CA76" i="21"/>
  <c r="CB76" i="21"/>
  <c r="CC76" i="21"/>
  <c r="BR77" i="21"/>
  <c r="BS77" i="21"/>
  <c r="BT77" i="21"/>
  <c r="BU77" i="21"/>
  <c r="BV77" i="21"/>
  <c r="BW77" i="21"/>
  <c r="BX77" i="21"/>
  <c r="BY77" i="21"/>
  <c r="BZ77" i="21"/>
  <c r="CA77" i="21"/>
  <c r="CB77" i="21"/>
  <c r="CC77" i="21"/>
  <c r="BR78" i="21"/>
  <c r="BS78" i="21"/>
  <c r="BT78" i="21"/>
  <c r="BU78" i="21"/>
  <c r="BV78" i="21"/>
  <c r="BW78" i="21"/>
  <c r="BX78" i="21"/>
  <c r="BY78" i="21"/>
  <c r="BZ78" i="21"/>
  <c r="CA78" i="21"/>
  <c r="CB78" i="21"/>
  <c r="CC78" i="21"/>
  <c r="BR79" i="21"/>
  <c r="BS79" i="21"/>
  <c r="BT79" i="21"/>
  <c r="BU79" i="21"/>
  <c r="BV79" i="21"/>
  <c r="BW79" i="21"/>
  <c r="BX79" i="21"/>
  <c r="BY79" i="21"/>
  <c r="BZ79" i="21"/>
  <c r="CA79" i="21"/>
  <c r="CB79" i="21"/>
  <c r="CC79" i="21"/>
  <c r="BR80" i="21"/>
  <c r="BS80" i="21"/>
  <c r="BT80" i="21"/>
  <c r="BU80" i="21"/>
  <c r="BV80" i="21"/>
  <c r="BW80" i="21"/>
  <c r="BX80" i="21"/>
  <c r="BY80" i="21"/>
  <c r="BZ80" i="21"/>
  <c r="CA80" i="21"/>
  <c r="CB80" i="21"/>
  <c r="CC80" i="21"/>
  <c r="BR81" i="21"/>
  <c r="BS81" i="21"/>
  <c r="BT81" i="21"/>
  <c r="BU81" i="21"/>
  <c r="BV81" i="21"/>
  <c r="CD81" i="21" s="1"/>
  <c r="BW81" i="21"/>
  <c r="BX81" i="21"/>
  <c r="BY81" i="21"/>
  <c r="BZ81" i="21"/>
  <c r="CA81" i="21"/>
  <c r="CB81" i="21"/>
  <c r="CC81" i="21"/>
  <c r="BR82" i="21"/>
  <c r="BS82" i="21"/>
  <c r="BT82" i="21"/>
  <c r="BU82" i="21"/>
  <c r="BV82" i="21"/>
  <c r="BW82" i="21"/>
  <c r="BX82" i="21"/>
  <c r="BY82" i="21"/>
  <c r="BZ82" i="21"/>
  <c r="CA82" i="21"/>
  <c r="CB82" i="21"/>
  <c r="CC82" i="21"/>
  <c r="BR83" i="21"/>
  <c r="BS83" i="21"/>
  <c r="BT83" i="21"/>
  <c r="BU83" i="21"/>
  <c r="BV83" i="21"/>
  <c r="BW83" i="21"/>
  <c r="BX83" i="21"/>
  <c r="BY83" i="21"/>
  <c r="BZ83" i="21"/>
  <c r="CA83" i="21"/>
  <c r="CB83" i="21"/>
  <c r="CC83" i="21"/>
  <c r="BR84" i="21"/>
  <c r="BS84" i="21"/>
  <c r="BT84" i="21"/>
  <c r="BU84" i="21"/>
  <c r="BV84" i="21"/>
  <c r="BW84" i="21"/>
  <c r="BX84" i="21"/>
  <c r="BY84" i="21"/>
  <c r="BZ84" i="21"/>
  <c r="CA84" i="21"/>
  <c r="CB84" i="21"/>
  <c r="CC84" i="21"/>
  <c r="BR85" i="21"/>
  <c r="BS85" i="21"/>
  <c r="BT85" i="21"/>
  <c r="BU85" i="21"/>
  <c r="BV85" i="21"/>
  <c r="BW85" i="21"/>
  <c r="BX85" i="21"/>
  <c r="BY85" i="21"/>
  <c r="BZ85" i="21"/>
  <c r="CA85" i="21"/>
  <c r="CB85" i="21"/>
  <c r="CC85" i="21"/>
  <c r="BR86" i="21"/>
  <c r="BS86" i="21"/>
  <c r="BT86" i="21"/>
  <c r="BU86" i="21"/>
  <c r="BV86" i="21"/>
  <c r="BW86" i="21"/>
  <c r="BX86" i="21"/>
  <c r="BY86" i="21"/>
  <c r="BZ86" i="21"/>
  <c r="CA86" i="21"/>
  <c r="CB86" i="21"/>
  <c r="CC86" i="21"/>
  <c r="BR87" i="21"/>
  <c r="BS87" i="21"/>
  <c r="BT87" i="21"/>
  <c r="BU87" i="21"/>
  <c r="BV87" i="21"/>
  <c r="BW87" i="21"/>
  <c r="BX87" i="21"/>
  <c r="BY87" i="21"/>
  <c r="BZ87" i="21"/>
  <c r="CA87" i="21"/>
  <c r="CB87" i="21"/>
  <c r="CC87" i="21"/>
  <c r="BR88" i="21"/>
  <c r="BS88" i="21"/>
  <c r="BT88" i="21"/>
  <c r="BU88" i="21"/>
  <c r="BV88" i="21"/>
  <c r="BW88" i="21"/>
  <c r="BX88" i="21"/>
  <c r="BY88" i="21"/>
  <c r="BZ88" i="21"/>
  <c r="CA88" i="21"/>
  <c r="CB88" i="21"/>
  <c r="CC88" i="21"/>
  <c r="BR89" i="21"/>
  <c r="BS89" i="21"/>
  <c r="BT89" i="21"/>
  <c r="BU89" i="21"/>
  <c r="BV89" i="21"/>
  <c r="BW89" i="21"/>
  <c r="BX89" i="21"/>
  <c r="BY89" i="21"/>
  <c r="BZ89" i="21"/>
  <c r="CA89" i="21"/>
  <c r="CB89" i="21"/>
  <c r="CC89" i="21"/>
  <c r="BR90" i="21"/>
  <c r="BS90" i="21"/>
  <c r="BT90" i="21"/>
  <c r="BU90" i="21"/>
  <c r="BV90" i="21"/>
  <c r="BW90" i="21"/>
  <c r="BX90" i="21"/>
  <c r="BY90" i="21"/>
  <c r="BZ90" i="21"/>
  <c r="CA90" i="21"/>
  <c r="CB90" i="21"/>
  <c r="CC90" i="21"/>
  <c r="BR91" i="21"/>
  <c r="BS91" i="21"/>
  <c r="BT91" i="21"/>
  <c r="BU91" i="21"/>
  <c r="BV91" i="21"/>
  <c r="BW91" i="21"/>
  <c r="BX91" i="21"/>
  <c r="BY91" i="21"/>
  <c r="BZ91" i="21"/>
  <c r="CA91" i="21"/>
  <c r="CB91" i="21"/>
  <c r="CC91" i="21"/>
  <c r="BR92" i="21"/>
  <c r="BS92" i="21"/>
  <c r="BT92" i="21"/>
  <c r="BU92" i="21"/>
  <c r="BV92" i="21"/>
  <c r="BW92" i="21"/>
  <c r="BX92" i="21"/>
  <c r="BY92" i="21"/>
  <c r="BZ92" i="21"/>
  <c r="CA92" i="21"/>
  <c r="CB92" i="21"/>
  <c r="CC92" i="21"/>
  <c r="BR93" i="21"/>
  <c r="BS93" i="21"/>
  <c r="BT93" i="21"/>
  <c r="BU93" i="21"/>
  <c r="BV93" i="21"/>
  <c r="BW93" i="21"/>
  <c r="BX93" i="21"/>
  <c r="BY93" i="21"/>
  <c r="BZ93" i="21"/>
  <c r="CA93" i="21"/>
  <c r="CB93" i="21"/>
  <c r="CC93" i="21"/>
  <c r="BR94" i="21"/>
  <c r="BS94" i="21"/>
  <c r="BT94" i="21"/>
  <c r="BU94" i="21"/>
  <c r="BV94" i="21"/>
  <c r="BW94" i="21"/>
  <c r="BX94" i="21"/>
  <c r="BY94" i="21"/>
  <c r="BZ94" i="21"/>
  <c r="CA94" i="21"/>
  <c r="CB94" i="21"/>
  <c r="CC94" i="21"/>
  <c r="BR95" i="21"/>
  <c r="BS95" i="21"/>
  <c r="BT95" i="21"/>
  <c r="BU95" i="21"/>
  <c r="BV95" i="21"/>
  <c r="CD95" i="21" s="1"/>
  <c r="BW95" i="21"/>
  <c r="BX95" i="21"/>
  <c r="BY95" i="21"/>
  <c r="BZ95" i="21"/>
  <c r="CA95" i="21"/>
  <c r="CB95" i="21"/>
  <c r="CC95" i="21"/>
  <c r="BR96" i="21"/>
  <c r="BS96" i="21"/>
  <c r="BT96" i="21"/>
  <c r="BU96" i="21"/>
  <c r="BV96" i="21"/>
  <c r="BW96" i="21"/>
  <c r="BX96" i="21"/>
  <c r="BY96" i="21"/>
  <c r="BZ96" i="21"/>
  <c r="CA96" i="21"/>
  <c r="CB96" i="21"/>
  <c r="CC96" i="21"/>
  <c r="BR97" i="21"/>
  <c r="BS97" i="21"/>
  <c r="BT97" i="21"/>
  <c r="BU97" i="21"/>
  <c r="BV97" i="21"/>
  <c r="BW97" i="21"/>
  <c r="BX97" i="21"/>
  <c r="BY97" i="21"/>
  <c r="BZ97" i="21"/>
  <c r="CA97" i="21"/>
  <c r="CB97" i="21"/>
  <c r="CC97" i="21"/>
  <c r="BR98" i="21"/>
  <c r="BS98" i="21"/>
  <c r="BT98" i="21"/>
  <c r="BU98" i="21"/>
  <c r="BV98" i="21"/>
  <c r="BW98" i="21"/>
  <c r="BX98" i="21"/>
  <c r="BY98" i="21"/>
  <c r="BZ98" i="21"/>
  <c r="CA98" i="21"/>
  <c r="CB98" i="21"/>
  <c r="CC98" i="21"/>
  <c r="BR99" i="21"/>
  <c r="BS99" i="21"/>
  <c r="BT99" i="21"/>
  <c r="BU99" i="21"/>
  <c r="BV99" i="21"/>
  <c r="BW99" i="21"/>
  <c r="BX99" i="21"/>
  <c r="BY99" i="21"/>
  <c r="BZ99" i="21"/>
  <c r="CA99" i="21"/>
  <c r="CB99" i="21"/>
  <c r="CC99" i="21"/>
  <c r="BR100" i="21"/>
  <c r="BS100" i="21"/>
  <c r="BT100" i="21"/>
  <c r="BU100" i="21"/>
  <c r="BV100" i="21"/>
  <c r="BW100" i="21"/>
  <c r="BX100" i="21"/>
  <c r="BY100" i="21"/>
  <c r="BZ100" i="21"/>
  <c r="CA100" i="21"/>
  <c r="CB100" i="21"/>
  <c r="CC100" i="21"/>
  <c r="BR101" i="21"/>
  <c r="BS101" i="21"/>
  <c r="BT101" i="21"/>
  <c r="BU101" i="21"/>
  <c r="BV101" i="21"/>
  <c r="BW101" i="21"/>
  <c r="BX101" i="21"/>
  <c r="BY101" i="21"/>
  <c r="BZ101" i="21"/>
  <c r="CA101" i="21"/>
  <c r="CB101" i="21"/>
  <c r="CC101" i="21"/>
  <c r="BR102" i="21"/>
  <c r="BS102" i="21"/>
  <c r="BT102" i="21"/>
  <c r="BU102" i="21"/>
  <c r="BV102" i="21"/>
  <c r="BW102" i="21"/>
  <c r="BX102" i="21"/>
  <c r="BY102" i="21"/>
  <c r="BZ102" i="21"/>
  <c r="CA102" i="21"/>
  <c r="CB102" i="21"/>
  <c r="CC102" i="21"/>
  <c r="BR103" i="21"/>
  <c r="BS103" i="21"/>
  <c r="BT103" i="21"/>
  <c r="BU103" i="21"/>
  <c r="BV103" i="21"/>
  <c r="BW103" i="21"/>
  <c r="BX103" i="21"/>
  <c r="BY103" i="21"/>
  <c r="BZ103" i="21"/>
  <c r="CA103" i="21"/>
  <c r="CB103" i="21"/>
  <c r="CC103" i="21"/>
  <c r="BR104" i="21"/>
  <c r="BS104" i="21"/>
  <c r="BT104" i="21"/>
  <c r="BU104" i="21"/>
  <c r="BV104" i="21"/>
  <c r="BW104" i="21"/>
  <c r="BX104" i="21"/>
  <c r="BY104" i="21"/>
  <c r="BZ104" i="21"/>
  <c r="CA104" i="21"/>
  <c r="CB104" i="21"/>
  <c r="CC104" i="21"/>
  <c r="BR105" i="21"/>
  <c r="BS105" i="21"/>
  <c r="BT105" i="21"/>
  <c r="BU105" i="21"/>
  <c r="BV105" i="21"/>
  <c r="BW105" i="21"/>
  <c r="BX105" i="21"/>
  <c r="BY105" i="21"/>
  <c r="BZ105" i="21"/>
  <c r="CA105" i="21"/>
  <c r="CB105" i="21"/>
  <c r="CC105" i="21"/>
  <c r="BR106" i="21"/>
  <c r="BS106" i="21"/>
  <c r="BT106" i="21"/>
  <c r="BU106" i="21"/>
  <c r="BV106" i="21"/>
  <c r="BW106" i="21"/>
  <c r="BX106" i="21"/>
  <c r="BY106" i="21"/>
  <c r="BZ106" i="21"/>
  <c r="CA106" i="21"/>
  <c r="CB106" i="21"/>
  <c r="CC106" i="21"/>
  <c r="BR107" i="21"/>
  <c r="BS107" i="21"/>
  <c r="BT107" i="21"/>
  <c r="BU107" i="21"/>
  <c r="BV107" i="21"/>
  <c r="BW107" i="21"/>
  <c r="BX107" i="21"/>
  <c r="BY107" i="21"/>
  <c r="BZ107" i="21"/>
  <c r="CA107" i="21"/>
  <c r="CB107" i="21"/>
  <c r="CC107" i="21"/>
  <c r="BR108" i="21"/>
  <c r="BS108" i="21"/>
  <c r="BT108" i="21"/>
  <c r="BU108" i="21"/>
  <c r="BV108" i="21"/>
  <c r="BW108" i="21"/>
  <c r="BX108" i="21"/>
  <c r="BY108" i="21"/>
  <c r="BZ108" i="21"/>
  <c r="CA108" i="21"/>
  <c r="CB108" i="21"/>
  <c r="CC108" i="21"/>
  <c r="BR109" i="21"/>
  <c r="BS109" i="21"/>
  <c r="BT109" i="21"/>
  <c r="BU109" i="21"/>
  <c r="BV109" i="21"/>
  <c r="BW109" i="21"/>
  <c r="BX109" i="21"/>
  <c r="BY109" i="21"/>
  <c r="BZ109" i="21"/>
  <c r="CA109" i="21"/>
  <c r="CB109" i="21"/>
  <c r="CC109" i="21"/>
  <c r="BR110" i="21"/>
  <c r="BS110" i="21"/>
  <c r="BT110" i="21"/>
  <c r="BU110" i="21"/>
  <c r="BV110" i="21"/>
  <c r="BW110" i="21"/>
  <c r="BX110" i="21"/>
  <c r="BY110" i="21"/>
  <c r="BZ110" i="21"/>
  <c r="CA110" i="21"/>
  <c r="CB110" i="21"/>
  <c r="CC110" i="21"/>
  <c r="BR111" i="21"/>
  <c r="BS111" i="21"/>
  <c r="BT111" i="21"/>
  <c r="BU111" i="21"/>
  <c r="BV111" i="21"/>
  <c r="CD111" i="21" s="1"/>
  <c r="BW111" i="21"/>
  <c r="BX111" i="21"/>
  <c r="BY111" i="21"/>
  <c r="BZ111" i="21"/>
  <c r="CA111" i="21"/>
  <c r="CB111" i="21"/>
  <c r="CC111" i="21"/>
  <c r="BR112" i="21"/>
  <c r="BS112" i="21"/>
  <c r="BT112" i="21"/>
  <c r="BU112" i="21"/>
  <c r="BV112" i="21"/>
  <c r="BW112" i="21"/>
  <c r="BX112" i="21"/>
  <c r="BY112" i="21"/>
  <c r="BZ112" i="21"/>
  <c r="CA112" i="21"/>
  <c r="CB112" i="21"/>
  <c r="CC112" i="21"/>
  <c r="BR113" i="21"/>
  <c r="BS113" i="21"/>
  <c r="BT113" i="21"/>
  <c r="BU113" i="21"/>
  <c r="BV113" i="21"/>
  <c r="CD113" i="21" s="1"/>
  <c r="BW113" i="21"/>
  <c r="BX113" i="21"/>
  <c r="BY113" i="21"/>
  <c r="BZ113" i="21"/>
  <c r="CA113" i="21"/>
  <c r="CB113" i="21"/>
  <c r="CC113" i="21"/>
  <c r="BR114" i="21"/>
  <c r="BS114" i="21"/>
  <c r="BT114" i="21"/>
  <c r="BU114" i="21"/>
  <c r="BV114" i="21"/>
  <c r="BW114" i="21"/>
  <c r="BX114" i="21"/>
  <c r="BY114" i="21"/>
  <c r="BZ114" i="21"/>
  <c r="CA114" i="21"/>
  <c r="CB114" i="21"/>
  <c r="CC114" i="21"/>
  <c r="BR115" i="21"/>
  <c r="BS115" i="21"/>
  <c r="BT115" i="21"/>
  <c r="BU115" i="21"/>
  <c r="BV115" i="21"/>
  <c r="BW115" i="21"/>
  <c r="BX115" i="21"/>
  <c r="BY115" i="21"/>
  <c r="BZ115" i="21"/>
  <c r="CA115" i="21"/>
  <c r="CB115" i="21"/>
  <c r="CC115" i="21"/>
  <c r="BR116" i="21"/>
  <c r="BS116" i="21"/>
  <c r="BT116" i="21"/>
  <c r="BU116" i="21"/>
  <c r="BV116" i="21"/>
  <c r="BW116" i="21"/>
  <c r="BX116" i="21"/>
  <c r="BY116" i="21"/>
  <c r="BZ116" i="21"/>
  <c r="CA116" i="21"/>
  <c r="CB116" i="21"/>
  <c r="CC116" i="21"/>
  <c r="BR117" i="21"/>
  <c r="BS117" i="21"/>
  <c r="BT117" i="21"/>
  <c r="BU117" i="21"/>
  <c r="BV117" i="21"/>
  <c r="BW117" i="21"/>
  <c r="BX117" i="21"/>
  <c r="BY117" i="21"/>
  <c r="BZ117" i="21"/>
  <c r="CA117" i="21"/>
  <c r="CB117" i="21"/>
  <c r="CC117" i="21"/>
  <c r="BR118" i="21"/>
  <c r="BS118" i="21"/>
  <c r="BT118" i="21"/>
  <c r="BU118" i="21"/>
  <c r="BV118" i="21"/>
  <c r="BW118" i="21"/>
  <c r="BX118" i="21"/>
  <c r="BY118" i="21"/>
  <c r="BZ118" i="21"/>
  <c r="CA118" i="21"/>
  <c r="CB118" i="21"/>
  <c r="CC118" i="21"/>
  <c r="BR119" i="21"/>
  <c r="BS119" i="21"/>
  <c r="BT119" i="21"/>
  <c r="BU119" i="21"/>
  <c r="BV119" i="21"/>
  <c r="BW119" i="21"/>
  <c r="BX119" i="21"/>
  <c r="BY119" i="21"/>
  <c r="BZ119" i="21"/>
  <c r="CA119" i="21"/>
  <c r="CB119" i="21"/>
  <c r="CC119" i="21"/>
  <c r="BR120" i="21"/>
  <c r="BS120" i="21"/>
  <c r="BT120" i="21"/>
  <c r="BU120" i="21"/>
  <c r="BV120" i="21"/>
  <c r="BW120" i="21"/>
  <c r="BX120" i="21"/>
  <c r="BY120" i="21"/>
  <c r="BZ120" i="21"/>
  <c r="CA120" i="21"/>
  <c r="CB120" i="21"/>
  <c r="CC120" i="21"/>
  <c r="BR121" i="21"/>
  <c r="BS121" i="21"/>
  <c r="BT121" i="21"/>
  <c r="BU121" i="21"/>
  <c r="BV121" i="21"/>
  <c r="BW121" i="21"/>
  <c r="BX121" i="21"/>
  <c r="BY121" i="21"/>
  <c r="BZ121" i="21"/>
  <c r="CA121" i="21"/>
  <c r="CB121" i="21"/>
  <c r="CC121" i="21"/>
  <c r="BR122" i="21"/>
  <c r="BS122" i="21"/>
  <c r="BT122" i="21"/>
  <c r="BU122" i="21"/>
  <c r="BV122" i="21"/>
  <c r="BW122" i="21"/>
  <c r="BX122" i="21"/>
  <c r="BY122" i="21"/>
  <c r="BZ122" i="21"/>
  <c r="CA122" i="21"/>
  <c r="CB122" i="21"/>
  <c r="CC122" i="21"/>
  <c r="BR123" i="21"/>
  <c r="BS123" i="21"/>
  <c r="BT123" i="21"/>
  <c r="BU123" i="21"/>
  <c r="BV123" i="21"/>
  <c r="BW123" i="21"/>
  <c r="BX123" i="21"/>
  <c r="BY123" i="21"/>
  <c r="BZ123" i="21"/>
  <c r="CA123" i="21"/>
  <c r="CB123" i="21"/>
  <c r="CC123" i="21"/>
  <c r="BR124" i="21"/>
  <c r="BS124" i="21"/>
  <c r="BT124" i="21"/>
  <c r="BU124" i="21"/>
  <c r="BV124" i="21"/>
  <c r="BW124" i="21"/>
  <c r="BX124" i="21"/>
  <c r="BY124" i="21"/>
  <c r="BZ124" i="21"/>
  <c r="CA124" i="21"/>
  <c r="CB124" i="21"/>
  <c r="CC124" i="21"/>
  <c r="BR125" i="21"/>
  <c r="BS125" i="21"/>
  <c r="BT125" i="21"/>
  <c r="BU125" i="21"/>
  <c r="BV125" i="21"/>
  <c r="BW125" i="21"/>
  <c r="BX125" i="21"/>
  <c r="BY125" i="21"/>
  <c r="BZ125" i="21"/>
  <c r="CA125" i="21"/>
  <c r="CB125" i="21"/>
  <c r="CC125" i="21"/>
  <c r="BR126" i="21"/>
  <c r="BS126" i="21"/>
  <c r="BT126" i="21"/>
  <c r="BU126" i="21"/>
  <c r="BV126" i="21"/>
  <c r="BW126" i="21"/>
  <c r="BX126" i="21"/>
  <c r="BY126" i="21"/>
  <c r="BZ126" i="21"/>
  <c r="CA126" i="21"/>
  <c r="CB126" i="21"/>
  <c r="CC126" i="21"/>
  <c r="BR127" i="21"/>
  <c r="BS127" i="21"/>
  <c r="BT127" i="21"/>
  <c r="BU127" i="21"/>
  <c r="BV127" i="21"/>
  <c r="CD127" i="21" s="1"/>
  <c r="BW127" i="21"/>
  <c r="BX127" i="21"/>
  <c r="BY127" i="21"/>
  <c r="BZ127" i="21"/>
  <c r="CA127" i="21"/>
  <c r="CB127" i="21"/>
  <c r="CC127" i="21"/>
  <c r="BR128" i="21"/>
  <c r="BS128" i="21"/>
  <c r="BT128" i="21"/>
  <c r="BU128" i="21"/>
  <c r="BV128" i="21"/>
  <c r="BW128" i="21"/>
  <c r="BX128" i="21"/>
  <c r="BY128" i="21"/>
  <c r="BZ128" i="21"/>
  <c r="CA128" i="21"/>
  <c r="CB128" i="21"/>
  <c r="CC128" i="21"/>
  <c r="BR129" i="21"/>
  <c r="BS129" i="21"/>
  <c r="BT129" i="21"/>
  <c r="BU129" i="21"/>
  <c r="BV129" i="21"/>
  <c r="CD129" i="21" s="1"/>
  <c r="BW129" i="21"/>
  <c r="BX129" i="21"/>
  <c r="BY129" i="21"/>
  <c r="BZ129" i="21"/>
  <c r="CA129" i="21"/>
  <c r="CB129" i="21"/>
  <c r="CC129" i="21"/>
  <c r="BR130" i="21"/>
  <c r="BS130" i="21"/>
  <c r="BT130" i="21"/>
  <c r="BU130" i="21"/>
  <c r="BV130" i="21"/>
  <c r="BW130" i="21"/>
  <c r="BX130" i="21"/>
  <c r="BY130" i="21"/>
  <c r="BZ130" i="21"/>
  <c r="CA130" i="21"/>
  <c r="CB130" i="21"/>
  <c r="CC130" i="21"/>
  <c r="BR131" i="21"/>
  <c r="BS131" i="21"/>
  <c r="BT131" i="21"/>
  <c r="BU131" i="21"/>
  <c r="BV131" i="21"/>
  <c r="BW131" i="21"/>
  <c r="BX131" i="21"/>
  <c r="BY131" i="21"/>
  <c r="BZ131" i="21"/>
  <c r="CA131" i="21"/>
  <c r="CB131" i="21"/>
  <c r="CC131" i="21"/>
  <c r="BR132" i="21"/>
  <c r="BS132" i="21"/>
  <c r="BT132" i="21"/>
  <c r="BU132" i="21"/>
  <c r="BV132" i="21"/>
  <c r="BW132" i="21"/>
  <c r="BX132" i="21"/>
  <c r="BY132" i="21"/>
  <c r="BZ132" i="21"/>
  <c r="CA132" i="21"/>
  <c r="CB132" i="21"/>
  <c r="CC132" i="21"/>
  <c r="BR133" i="21"/>
  <c r="BS133" i="21"/>
  <c r="BT133" i="21"/>
  <c r="BU133" i="21"/>
  <c r="BV133" i="21"/>
  <c r="BW133" i="21"/>
  <c r="BX133" i="21"/>
  <c r="BY133" i="21"/>
  <c r="BZ133" i="21"/>
  <c r="CA133" i="21"/>
  <c r="CB133" i="21"/>
  <c r="CC133" i="21"/>
  <c r="BR134" i="21"/>
  <c r="BS134" i="21"/>
  <c r="BT134" i="21"/>
  <c r="BU134" i="21"/>
  <c r="BV134" i="21"/>
  <c r="BW134" i="21"/>
  <c r="BX134" i="21"/>
  <c r="BY134" i="21"/>
  <c r="BZ134" i="21"/>
  <c r="CA134" i="21"/>
  <c r="CB134" i="21"/>
  <c r="CC134" i="21"/>
  <c r="BR135" i="21"/>
  <c r="BS135" i="21"/>
  <c r="BT135" i="21"/>
  <c r="BU135" i="21"/>
  <c r="BV135" i="21"/>
  <c r="BW135" i="21"/>
  <c r="BX135" i="21"/>
  <c r="BY135" i="21"/>
  <c r="BZ135" i="21"/>
  <c r="CA135" i="21"/>
  <c r="CB135" i="21"/>
  <c r="CC135" i="21"/>
  <c r="BR136" i="21"/>
  <c r="BS136" i="21"/>
  <c r="BT136" i="21"/>
  <c r="BU136" i="21"/>
  <c r="BV136" i="21"/>
  <c r="BW136" i="21"/>
  <c r="BX136" i="21"/>
  <c r="BY136" i="21"/>
  <c r="BZ136" i="21"/>
  <c r="CA136" i="21"/>
  <c r="CB136" i="21"/>
  <c r="CC136" i="21"/>
  <c r="BR137" i="21"/>
  <c r="BS137" i="21"/>
  <c r="BT137" i="21"/>
  <c r="BU137" i="21"/>
  <c r="BV137" i="21"/>
  <c r="BW137" i="21"/>
  <c r="BX137" i="21"/>
  <c r="BY137" i="21"/>
  <c r="BZ137" i="21"/>
  <c r="CA137" i="21"/>
  <c r="CB137" i="21"/>
  <c r="CC137" i="21"/>
  <c r="BR138" i="21"/>
  <c r="BS138" i="21"/>
  <c r="BT138" i="21"/>
  <c r="BU138" i="21"/>
  <c r="BV138" i="21"/>
  <c r="BW138" i="21"/>
  <c r="BX138" i="21"/>
  <c r="BY138" i="21"/>
  <c r="BZ138" i="21"/>
  <c r="CA138" i="21"/>
  <c r="CB138" i="21"/>
  <c r="CC138" i="21"/>
  <c r="BR139" i="21"/>
  <c r="BS139" i="21"/>
  <c r="BT139" i="21"/>
  <c r="BU139" i="21"/>
  <c r="BV139" i="21"/>
  <c r="BW139" i="21"/>
  <c r="BX139" i="21"/>
  <c r="BY139" i="21"/>
  <c r="BZ139" i="21"/>
  <c r="CA139" i="21"/>
  <c r="CB139" i="21"/>
  <c r="CC139" i="21"/>
  <c r="BR140" i="21"/>
  <c r="BS140" i="21"/>
  <c r="BT140" i="21"/>
  <c r="BU140" i="21"/>
  <c r="BV140" i="21"/>
  <c r="BW140" i="21"/>
  <c r="BX140" i="21"/>
  <c r="BY140" i="21"/>
  <c r="BZ140" i="21"/>
  <c r="CA140" i="21"/>
  <c r="CB140" i="21"/>
  <c r="CC140" i="21"/>
  <c r="BR141" i="21"/>
  <c r="BS141" i="21"/>
  <c r="BT141" i="21"/>
  <c r="BU141" i="21"/>
  <c r="BV141" i="21"/>
  <c r="BW141" i="21"/>
  <c r="BX141" i="21"/>
  <c r="BY141" i="21"/>
  <c r="BZ141" i="21"/>
  <c r="CA141" i="21"/>
  <c r="CB141" i="21"/>
  <c r="CC141" i="21"/>
  <c r="BR142" i="21"/>
  <c r="BS142" i="21"/>
  <c r="BT142" i="21"/>
  <c r="BU142" i="21"/>
  <c r="BV142" i="21"/>
  <c r="BW142" i="21"/>
  <c r="BX142" i="21"/>
  <c r="BY142" i="21"/>
  <c r="BZ142" i="21"/>
  <c r="CA142" i="21"/>
  <c r="CB142" i="21"/>
  <c r="CC142" i="21"/>
  <c r="BR143" i="21"/>
  <c r="BS143" i="21"/>
  <c r="BT143" i="21"/>
  <c r="BU143" i="21"/>
  <c r="BV143" i="21"/>
  <c r="BW143" i="21"/>
  <c r="BX143" i="21"/>
  <c r="BY143" i="21"/>
  <c r="BZ143" i="21"/>
  <c r="CA143" i="21"/>
  <c r="CB143" i="21"/>
  <c r="CC143" i="21"/>
  <c r="BR144" i="21"/>
  <c r="BS144" i="21"/>
  <c r="BT144" i="21"/>
  <c r="BU144" i="21"/>
  <c r="BV144" i="21"/>
  <c r="BW144" i="21"/>
  <c r="BX144" i="21"/>
  <c r="BY144" i="21"/>
  <c r="BZ144" i="21"/>
  <c r="CA144" i="21"/>
  <c r="CB144" i="21"/>
  <c r="CC144" i="21"/>
  <c r="BR145" i="21"/>
  <c r="BS145" i="21"/>
  <c r="BT145" i="21"/>
  <c r="BU145" i="21"/>
  <c r="BV145" i="21"/>
  <c r="CD145" i="21" s="1"/>
  <c r="BW145" i="21"/>
  <c r="BX145" i="21"/>
  <c r="BY145" i="21"/>
  <c r="BZ145" i="21"/>
  <c r="CA145" i="21"/>
  <c r="CB145" i="21"/>
  <c r="CC145" i="21"/>
  <c r="BR146" i="21"/>
  <c r="BS146" i="21"/>
  <c r="BT146" i="21"/>
  <c r="BU146" i="21"/>
  <c r="BV146" i="21"/>
  <c r="BW146" i="21"/>
  <c r="BX146" i="21"/>
  <c r="BY146" i="21"/>
  <c r="BZ146" i="21"/>
  <c r="CA146" i="21"/>
  <c r="CB146" i="21"/>
  <c r="CC146" i="21"/>
  <c r="BR147" i="21"/>
  <c r="BS147" i="21"/>
  <c r="BT147" i="21"/>
  <c r="BU147" i="21"/>
  <c r="BV147" i="21"/>
  <c r="CD147" i="21" s="1"/>
  <c r="BW147" i="21"/>
  <c r="BX147" i="21"/>
  <c r="BY147" i="21"/>
  <c r="BZ147" i="21"/>
  <c r="CA147" i="21"/>
  <c r="CB147" i="21"/>
  <c r="CC147" i="21"/>
  <c r="BR148" i="21"/>
  <c r="BS148" i="21"/>
  <c r="BT148" i="21"/>
  <c r="BU148" i="21"/>
  <c r="BV148" i="21"/>
  <c r="BW148" i="21"/>
  <c r="BX148" i="21"/>
  <c r="BY148" i="21"/>
  <c r="BZ148" i="21"/>
  <c r="CA148" i="21"/>
  <c r="CB148" i="21"/>
  <c r="CC148" i="21"/>
  <c r="BR149" i="21"/>
  <c r="BS149" i="21"/>
  <c r="BT149" i="21"/>
  <c r="BU149" i="21"/>
  <c r="BV149" i="21"/>
  <c r="BW149" i="21"/>
  <c r="BX149" i="21"/>
  <c r="BY149" i="21"/>
  <c r="BZ149" i="21"/>
  <c r="CA149" i="21"/>
  <c r="CB149" i="21"/>
  <c r="CC149" i="21"/>
  <c r="BR150" i="21"/>
  <c r="BS150" i="21"/>
  <c r="BT150" i="21"/>
  <c r="BU150" i="21"/>
  <c r="BV150" i="21"/>
  <c r="BW150" i="21"/>
  <c r="BX150" i="21"/>
  <c r="BY150" i="21"/>
  <c r="BZ150" i="21"/>
  <c r="CA150" i="21"/>
  <c r="CB150" i="21"/>
  <c r="CC150" i="21"/>
  <c r="BR151" i="21"/>
  <c r="BS151" i="21"/>
  <c r="BT151" i="21"/>
  <c r="BU151" i="21"/>
  <c r="BV151" i="21"/>
  <c r="BW151" i="21"/>
  <c r="BX151" i="21"/>
  <c r="BY151" i="21"/>
  <c r="BZ151" i="21"/>
  <c r="CA151" i="21"/>
  <c r="CB151" i="21"/>
  <c r="CC151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BR153" i="21"/>
  <c r="BS153" i="21"/>
  <c r="BT153" i="21"/>
  <c r="BU153" i="21"/>
  <c r="BV153" i="21"/>
  <c r="BW153" i="21"/>
  <c r="BX153" i="21"/>
  <c r="BY153" i="21"/>
  <c r="BZ153" i="21"/>
  <c r="CA153" i="21"/>
  <c r="CB153" i="21"/>
  <c r="CC153" i="21"/>
  <c r="BR154" i="21"/>
  <c r="BS154" i="21"/>
  <c r="BT154" i="21"/>
  <c r="BU154" i="21"/>
  <c r="BV154" i="21"/>
  <c r="BW154" i="21"/>
  <c r="BX154" i="21"/>
  <c r="BY154" i="21"/>
  <c r="BZ154" i="21"/>
  <c r="CA154" i="21"/>
  <c r="CB154" i="21"/>
  <c r="CC154" i="21"/>
  <c r="BR155" i="21"/>
  <c r="BS155" i="21"/>
  <c r="BT155" i="21"/>
  <c r="BU155" i="21"/>
  <c r="BV155" i="21"/>
  <c r="CD155" i="21" s="1"/>
  <c r="BW155" i="21"/>
  <c r="BX155" i="21"/>
  <c r="BY155" i="21"/>
  <c r="BZ155" i="21"/>
  <c r="CA155" i="21"/>
  <c r="CB155" i="21"/>
  <c r="CC155" i="21"/>
  <c r="BR156" i="21"/>
  <c r="BS156" i="21"/>
  <c r="BT156" i="21"/>
  <c r="BU156" i="21"/>
  <c r="BV156" i="21"/>
  <c r="BW156" i="21"/>
  <c r="BX156" i="21"/>
  <c r="BY156" i="21"/>
  <c r="BZ156" i="21"/>
  <c r="CA156" i="21"/>
  <c r="CB156" i="21"/>
  <c r="CC156" i="21"/>
  <c r="BR157" i="21"/>
  <c r="BS157" i="21"/>
  <c r="BT157" i="21"/>
  <c r="BU157" i="21"/>
  <c r="BV157" i="21"/>
  <c r="BW157" i="21"/>
  <c r="BX157" i="21"/>
  <c r="BY157" i="21"/>
  <c r="BZ157" i="21"/>
  <c r="CA157" i="21"/>
  <c r="CB157" i="21"/>
  <c r="CC157" i="21"/>
  <c r="BR158" i="21"/>
  <c r="BS158" i="21"/>
  <c r="BT158" i="21"/>
  <c r="BU158" i="21"/>
  <c r="BV158" i="21"/>
  <c r="BW158" i="21"/>
  <c r="BX158" i="21"/>
  <c r="BY158" i="21"/>
  <c r="BZ158" i="21"/>
  <c r="CA158" i="21"/>
  <c r="CB158" i="21"/>
  <c r="CC158" i="21"/>
  <c r="BR159" i="21"/>
  <c r="BS159" i="21"/>
  <c r="BT159" i="21"/>
  <c r="BU159" i="21"/>
  <c r="BV159" i="21"/>
  <c r="BW159" i="21"/>
  <c r="BX159" i="21"/>
  <c r="BY159" i="21"/>
  <c r="BZ159" i="21"/>
  <c r="CA159" i="21"/>
  <c r="CB159" i="21"/>
  <c r="CC159" i="21"/>
  <c r="BR160" i="21"/>
  <c r="BS160" i="21"/>
  <c r="BT160" i="21"/>
  <c r="BU160" i="21"/>
  <c r="BV160" i="21"/>
  <c r="BW160" i="21"/>
  <c r="BX160" i="21"/>
  <c r="BY160" i="21"/>
  <c r="BZ160" i="21"/>
  <c r="CA160" i="21"/>
  <c r="CB160" i="21"/>
  <c r="CC160" i="21"/>
  <c r="BR161" i="21"/>
  <c r="BS161" i="21"/>
  <c r="BT161" i="21"/>
  <c r="BU161" i="21"/>
  <c r="BV161" i="21"/>
  <c r="BW161" i="21"/>
  <c r="BX161" i="21"/>
  <c r="BY161" i="21"/>
  <c r="BZ161" i="21"/>
  <c r="CA161" i="21"/>
  <c r="CB161" i="21"/>
  <c r="CC161" i="21"/>
  <c r="BR162" i="21"/>
  <c r="BS162" i="21"/>
  <c r="BT162" i="21"/>
  <c r="BU162" i="21"/>
  <c r="BV162" i="21"/>
  <c r="BW162" i="21"/>
  <c r="BX162" i="21"/>
  <c r="BY162" i="21"/>
  <c r="BZ162" i="21"/>
  <c r="CA162" i="21"/>
  <c r="CB162" i="21"/>
  <c r="CC162" i="21"/>
  <c r="BR163" i="21"/>
  <c r="BS163" i="21"/>
  <c r="BT163" i="21"/>
  <c r="BU163" i="21"/>
  <c r="BV163" i="21"/>
  <c r="CD163" i="21" s="1"/>
  <c r="BW163" i="21"/>
  <c r="BX163" i="21"/>
  <c r="BY163" i="21"/>
  <c r="BZ163" i="21"/>
  <c r="CA163" i="21"/>
  <c r="CB163" i="21"/>
  <c r="CC163" i="21"/>
  <c r="BR164" i="21"/>
  <c r="CD164" i="21" s="1"/>
  <c r="BS164" i="21"/>
  <c r="BT164" i="21"/>
  <c r="BU164" i="21"/>
  <c r="BV164" i="21"/>
  <c r="BW164" i="21"/>
  <c r="BX164" i="21"/>
  <c r="BY164" i="21"/>
  <c r="BZ164" i="21"/>
  <c r="CA164" i="21"/>
  <c r="CB164" i="21"/>
  <c r="CC164" i="21"/>
  <c r="BR165" i="21"/>
  <c r="BS165" i="21"/>
  <c r="BT165" i="21"/>
  <c r="BU165" i="21"/>
  <c r="BV165" i="21"/>
  <c r="CD165" i="21" s="1"/>
  <c r="BW165" i="21"/>
  <c r="BX165" i="21"/>
  <c r="BY165" i="21"/>
  <c r="BZ165" i="21"/>
  <c r="CA165" i="21"/>
  <c r="CB165" i="21"/>
  <c r="CC165" i="21"/>
  <c r="BR166" i="21"/>
  <c r="BS166" i="21"/>
  <c r="BT166" i="21"/>
  <c r="BU166" i="21"/>
  <c r="BV166" i="21"/>
  <c r="BW166" i="21"/>
  <c r="BX166" i="21"/>
  <c r="BY166" i="21"/>
  <c r="BZ166" i="21"/>
  <c r="CA166" i="21"/>
  <c r="CB166" i="21"/>
  <c r="CC166" i="21"/>
  <c r="BR167" i="21"/>
  <c r="BS167" i="21"/>
  <c r="BT167" i="21"/>
  <c r="BU167" i="21"/>
  <c r="BV167" i="21"/>
  <c r="BW167" i="21"/>
  <c r="BX167" i="21"/>
  <c r="BY167" i="21"/>
  <c r="BZ167" i="21"/>
  <c r="CA167" i="21"/>
  <c r="CB167" i="21"/>
  <c r="CC167" i="21"/>
  <c r="BR168" i="21"/>
  <c r="BS168" i="21"/>
  <c r="BT168" i="21"/>
  <c r="BU168" i="21"/>
  <c r="BV168" i="21"/>
  <c r="BW168" i="21"/>
  <c r="BX168" i="21"/>
  <c r="BY168" i="21"/>
  <c r="BZ168" i="21"/>
  <c r="CA168" i="21"/>
  <c r="CB168" i="21"/>
  <c r="CC168" i="21"/>
  <c r="BR169" i="21"/>
  <c r="BS169" i="21"/>
  <c r="BT169" i="21"/>
  <c r="BU169" i="21"/>
  <c r="BV169" i="21"/>
  <c r="BW169" i="21"/>
  <c r="BX169" i="21"/>
  <c r="BY169" i="21"/>
  <c r="BZ169" i="21"/>
  <c r="CA169" i="21"/>
  <c r="CB169" i="21"/>
  <c r="CC169" i="21"/>
  <c r="BR170" i="21"/>
  <c r="BS170" i="21"/>
  <c r="BT170" i="21"/>
  <c r="BU170" i="21"/>
  <c r="BV170" i="21"/>
  <c r="BW170" i="21"/>
  <c r="BX170" i="21"/>
  <c r="BY170" i="21"/>
  <c r="BZ170" i="21"/>
  <c r="CA170" i="21"/>
  <c r="CB170" i="21"/>
  <c r="CC170" i="21"/>
  <c r="BR171" i="21"/>
  <c r="BS171" i="21"/>
  <c r="BT171" i="21"/>
  <c r="BU171" i="21"/>
  <c r="BV171" i="21"/>
  <c r="BW171" i="21"/>
  <c r="BX171" i="21"/>
  <c r="BY171" i="21"/>
  <c r="BZ171" i="21"/>
  <c r="CA171" i="21"/>
  <c r="CB171" i="21"/>
  <c r="CC171" i="21"/>
  <c r="BR172" i="21"/>
  <c r="BS172" i="21"/>
  <c r="BT172" i="21"/>
  <c r="BU172" i="21"/>
  <c r="BV172" i="21"/>
  <c r="BW172" i="21"/>
  <c r="BX172" i="21"/>
  <c r="BY172" i="21"/>
  <c r="BZ172" i="21"/>
  <c r="CA172" i="21"/>
  <c r="CB172" i="21"/>
  <c r="CC172" i="21"/>
  <c r="BR173" i="21"/>
  <c r="BS173" i="21"/>
  <c r="BT173" i="21"/>
  <c r="BU173" i="21"/>
  <c r="BV173" i="21"/>
  <c r="CD173" i="21" s="1"/>
  <c r="BW173" i="21"/>
  <c r="BX173" i="21"/>
  <c r="BY173" i="21"/>
  <c r="BZ173" i="21"/>
  <c r="CA173" i="21"/>
  <c r="CB173" i="21"/>
  <c r="CC173" i="21"/>
  <c r="BR174" i="21"/>
  <c r="BS174" i="21"/>
  <c r="BT174" i="21"/>
  <c r="BU174" i="21"/>
  <c r="BV174" i="21"/>
  <c r="BW174" i="21"/>
  <c r="BX174" i="21"/>
  <c r="BY174" i="21"/>
  <c r="BZ174" i="21"/>
  <c r="CA174" i="21"/>
  <c r="CB174" i="21"/>
  <c r="CC174" i="21"/>
  <c r="BR175" i="21"/>
  <c r="BS175" i="21"/>
  <c r="BT175" i="21"/>
  <c r="BU175" i="21"/>
  <c r="BV175" i="21"/>
  <c r="CD175" i="21" s="1"/>
  <c r="BW175" i="21"/>
  <c r="BX175" i="21"/>
  <c r="BY175" i="21"/>
  <c r="BZ175" i="21"/>
  <c r="CA175" i="21"/>
  <c r="CB175" i="21"/>
  <c r="CC175" i="21"/>
  <c r="BR176" i="21"/>
  <c r="BS176" i="21"/>
  <c r="BT176" i="21"/>
  <c r="BU176" i="21"/>
  <c r="BV176" i="21"/>
  <c r="BW176" i="21"/>
  <c r="BX176" i="21"/>
  <c r="BY176" i="21"/>
  <c r="BZ176" i="21"/>
  <c r="CA176" i="21"/>
  <c r="CB176" i="21"/>
  <c r="CC176" i="21"/>
  <c r="BR177" i="21"/>
  <c r="BS177" i="21"/>
  <c r="BT177" i="21"/>
  <c r="BU177" i="21"/>
  <c r="BV177" i="21"/>
  <c r="BW177" i="21"/>
  <c r="BX177" i="21"/>
  <c r="BY177" i="21"/>
  <c r="BZ177" i="21"/>
  <c r="CA177" i="21"/>
  <c r="CB177" i="21"/>
  <c r="CC177" i="21"/>
  <c r="BR178" i="21"/>
  <c r="BS178" i="21"/>
  <c r="BT178" i="21"/>
  <c r="BU178" i="21"/>
  <c r="BV178" i="21"/>
  <c r="BW178" i="21"/>
  <c r="BX178" i="21"/>
  <c r="BY178" i="21"/>
  <c r="BZ178" i="21"/>
  <c r="CA178" i="21"/>
  <c r="CB178" i="21"/>
  <c r="CC178" i="21"/>
  <c r="BR179" i="21"/>
  <c r="BS179" i="21"/>
  <c r="BT179" i="21"/>
  <c r="BU179" i="21"/>
  <c r="BV179" i="21"/>
  <c r="BW179" i="21"/>
  <c r="BX179" i="21"/>
  <c r="BY179" i="21"/>
  <c r="BZ179" i="21"/>
  <c r="CA179" i="21"/>
  <c r="CB179" i="21"/>
  <c r="CC179" i="21"/>
  <c r="BR180" i="21"/>
  <c r="BS180" i="21"/>
  <c r="BT180" i="21"/>
  <c r="BU180" i="21"/>
  <c r="BV180" i="21"/>
  <c r="BW180" i="21"/>
  <c r="BX180" i="21"/>
  <c r="BY180" i="21"/>
  <c r="BZ180" i="21"/>
  <c r="CA180" i="21"/>
  <c r="CB180" i="21"/>
  <c r="CC180" i="21"/>
  <c r="BR181" i="21"/>
  <c r="BS181" i="21"/>
  <c r="BT181" i="21"/>
  <c r="BU181" i="21"/>
  <c r="BV181" i="21"/>
  <c r="CD181" i="21" s="1"/>
  <c r="BW181" i="21"/>
  <c r="BX181" i="21"/>
  <c r="BY181" i="21"/>
  <c r="BZ181" i="21"/>
  <c r="CA181" i="21"/>
  <c r="CB181" i="21"/>
  <c r="CC181" i="21"/>
  <c r="BR182" i="21"/>
  <c r="BS182" i="21"/>
  <c r="BT182" i="21"/>
  <c r="BU182" i="21"/>
  <c r="BV182" i="21"/>
  <c r="BW182" i="21"/>
  <c r="BX182" i="21"/>
  <c r="BY182" i="21"/>
  <c r="BZ182" i="21"/>
  <c r="CA182" i="21"/>
  <c r="CB182" i="21"/>
  <c r="CC182" i="21"/>
  <c r="BR183" i="21"/>
  <c r="BS183" i="21"/>
  <c r="BT183" i="21"/>
  <c r="BU183" i="21"/>
  <c r="BV183" i="21"/>
  <c r="CD183" i="21" s="1"/>
  <c r="BW183" i="21"/>
  <c r="BX183" i="21"/>
  <c r="BY183" i="21"/>
  <c r="BZ183" i="21"/>
  <c r="CA183" i="21"/>
  <c r="CB183" i="21"/>
  <c r="CC183" i="21"/>
  <c r="BR184" i="21"/>
  <c r="CD184" i="21" s="1"/>
  <c r="BS184" i="21"/>
  <c r="BT184" i="21"/>
  <c r="BU184" i="21"/>
  <c r="BV184" i="21"/>
  <c r="BW184" i="21"/>
  <c r="BX184" i="21"/>
  <c r="BY184" i="21"/>
  <c r="BZ184" i="21"/>
  <c r="CA184" i="21"/>
  <c r="CB184" i="21"/>
  <c r="CC184" i="21"/>
  <c r="BR185" i="21"/>
  <c r="BS185" i="21"/>
  <c r="BT185" i="21"/>
  <c r="BU185" i="21"/>
  <c r="BV185" i="21"/>
  <c r="BW185" i="21"/>
  <c r="BX185" i="21"/>
  <c r="BY185" i="21"/>
  <c r="BZ185" i="21"/>
  <c r="CA185" i="21"/>
  <c r="CB185" i="21"/>
  <c r="CC185" i="21"/>
  <c r="BR186" i="21"/>
  <c r="BS186" i="21"/>
  <c r="BT186" i="21"/>
  <c r="BU186" i="21"/>
  <c r="BV186" i="21"/>
  <c r="BW186" i="21"/>
  <c r="BX186" i="21"/>
  <c r="BY186" i="21"/>
  <c r="BZ186" i="21"/>
  <c r="CA186" i="21"/>
  <c r="CB186" i="21"/>
  <c r="CC186" i="21"/>
  <c r="BR187" i="21"/>
  <c r="BS187" i="21"/>
  <c r="BT187" i="21"/>
  <c r="BU187" i="21"/>
  <c r="BV187" i="21"/>
  <c r="BW187" i="21"/>
  <c r="BX187" i="21"/>
  <c r="BY187" i="21"/>
  <c r="BZ187" i="21"/>
  <c r="CA187" i="21"/>
  <c r="CB187" i="21"/>
  <c r="CC187" i="21"/>
  <c r="BR188" i="21"/>
  <c r="BS188" i="21"/>
  <c r="BT188" i="21"/>
  <c r="BU188" i="21"/>
  <c r="BV188" i="21"/>
  <c r="BW188" i="21"/>
  <c r="BX188" i="21"/>
  <c r="BY188" i="21"/>
  <c r="BZ188" i="21"/>
  <c r="CA188" i="21"/>
  <c r="CB188" i="21"/>
  <c r="CC188" i="21"/>
  <c r="BR189" i="21"/>
  <c r="BS189" i="21"/>
  <c r="BT189" i="21"/>
  <c r="BU189" i="21"/>
  <c r="BV189" i="21"/>
  <c r="BW189" i="21"/>
  <c r="BX189" i="21"/>
  <c r="BY189" i="21"/>
  <c r="BZ189" i="21"/>
  <c r="CA189" i="21"/>
  <c r="CB189" i="21"/>
  <c r="CC189" i="21"/>
  <c r="BR190" i="21"/>
  <c r="BS190" i="21"/>
  <c r="BT190" i="21"/>
  <c r="BU190" i="21"/>
  <c r="BV190" i="21"/>
  <c r="BW190" i="21"/>
  <c r="BX190" i="21"/>
  <c r="BY190" i="21"/>
  <c r="BZ190" i="21"/>
  <c r="CA190" i="21"/>
  <c r="CB190" i="21"/>
  <c r="CC190" i="21"/>
  <c r="BR191" i="21"/>
  <c r="BS191" i="21"/>
  <c r="BT191" i="21"/>
  <c r="BU191" i="21"/>
  <c r="BV191" i="21"/>
  <c r="BW191" i="21"/>
  <c r="BX191" i="21"/>
  <c r="BY191" i="21"/>
  <c r="BZ191" i="21"/>
  <c r="CA191" i="21"/>
  <c r="CB191" i="21"/>
  <c r="CC191" i="21"/>
  <c r="BR192" i="21"/>
  <c r="BS192" i="21"/>
  <c r="BT192" i="21"/>
  <c r="BU192" i="21"/>
  <c r="BV192" i="21"/>
  <c r="BW192" i="21"/>
  <c r="BX192" i="21"/>
  <c r="BY192" i="21"/>
  <c r="BZ192" i="21"/>
  <c r="CA192" i="21"/>
  <c r="CB192" i="21"/>
  <c r="CC192" i="21"/>
  <c r="BR193" i="21"/>
  <c r="BS193" i="21"/>
  <c r="BT193" i="21"/>
  <c r="BU193" i="21"/>
  <c r="BV193" i="21"/>
  <c r="CD193" i="21" s="1"/>
  <c r="BW193" i="21"/>
  <c r="BX193" i="21"/>
  <c r="BY193" i="21"/>
  <c r="BZ193" i="21"/>
  <c r="CA193" i="21"/>
  <c r="CB193" i="21"/>
  <c r="CC193" i="21"/>
  <c r="BR194" i="21"/>
  <c r="BS194" i="21"/>
  <c r="BT194" i="21"/>
  <c r="BU194" i="21"/>
  <c r="BV194" i="21"/>
  <c r="BW194" i="21"/>
  <c r="BX194" i="21"/>
  <c r="BY194" i="21"/>
  <c r="BZ194" i="21"/>
  <c r="CA194" i="21"/>
  <c r="CB194" i="21"/>
  <c r="CC194" i="21"/>
  <c r="BR195" i="21"/>
  <c r="BS195" i="21"/>
  <c r="BT195" i="21"/>
  <c r="BU195" i="21"/>
  <c r="BV195" i="21"/>
  <c r="BW195" i="21"/>
  <c r="BX195" i="21"/>
  <c r="BY195" i="21"/>
  <c r="BZ195" i="21"/>
  <c r="CA195" i="21"/>
  <c r="CB195" i="21"/>
  <c r="CC195" i="21"/>
  <c r="BR196" i="21"/>
  <c r="BS196" i="21"/>
  <c r="BT196" i="21"/>
  <c r="BU196" i="21"/>
  <c r="BV196" i="21"/>
  <c r="BW196" i="21"/>
  <c r="BX196" i="21"/>
  <c r="BY196" i="21"/>
  <c r="BZ196" i="21"/>
  <c r="CA196" i="21"/>
  <c r="CB196" i="21"/>
  <c r="CC196" i="21"/>
  <c r="BR197" i="21"/>
  <c r="BS197" i="21"/>
  <c r="BT197" i="21"/>
  <c r="BU197" i="21"/>
  <c r="BV197" i="21"/>
  <c r="BW197" i="21"/>
  <c r="BX197" i="21"/>
  <c r="BY197" i="21"/>
  <c r="BZ197" i="21"/>
  <c r="CA197" i="21"/>
  <c r="CB197" i="21"/>
  <c r="CC197" i="21"/>
  <c r="BR198" i="21"/>
  <c r="BS198" i="21"/>
  <c r="BT198" i="21"/>
  <c r="BU198" i="21"/>
  <c r="BV198" i="21"/>
  <c r="BW198" i="21"/>
  <c r="BX198" i="21"/>
  <c r="BY198" i="21"/>
  <c r="BZ198" i="21"/>
  <c r="CA198" i="21"/>
  <c r="CB198" i="21"/>
  <c r="CC198" i="21"/>
  <c r="BR199" i="21"/>
  <c r="BS199" i="21"/>
  <c r="BT199" i="21"/>
  <c r="BU199" i="21"/>
  <c r="BV199" i="21"/>
  <c r="BW199" i="21"/>
  <c r="BX199" i="21"/>
  <c r="BY199" i="21"/>
  <c r="BZ199" i="21"/>
  <c r="CA199" i="21"/>
  <c r="CB199" i="21"/>
  <c r="CC199" i="21"/>
  <c r="BR200" i="21"/>
  <c r="BS200" i="21"/>
  <c r="BT200" i="21"/>
  <c r="BU200" i="21"/>
  <c r="BV200" i="21"/>
  <c r="BW200" i="21"/>
  <c r="BX200" i="21"/>
  <c r="BY200" i="21"/>
  <c r="BZ200" i="21"/>
  <c r="CA200" i="21"/>
  <c r="CB200" i="21"/>
  <c r="CC200" i="21"/>
  <c r="BR201" i="21"/>
  <c r="BS201" i="21"/>
  <c r="BT201" i="21"/>
  <c r="BU201" i="21"/>
  <c r="BV201" i="21"/>
  <c r="CD201" i="21" s="1"/>
  <c r="BW201" i="21"/>
  <c r="BX201" i="21"/>
  <c r="BY201" i="21"/>
  <c r="BZ201" i="21"/>
  <c r="CA201" i="21"/>
  <c r="CB201" i="21"/>
  <c r="CC201" i="21"/>
  <c r="BR202" i="21"/>
  <c r="BS202" i="21"/>
  <c r="BT202" i="21"/>
  <c r="BU202" i="21"/>
  <c r="BV202" i="21"/>
  <c r="BW202" i="21"/>
  <c r="BX202" i="21"/>
  <c r="BY202" i="21"/>
  <c r="BZ202" i="21"/>
  <c r="CA202" i="21"/>
  <c r="CB202" i="21"/>
  <c r="CC202" i="21"/>
  <c r="BR203" i="21"/>
  <c r="BS203" i="21"/>
  <c r="BT203" i="21"/>
  <c r="BU203" i="21"/>
  <c r="BV203" i="21"/>
  <c r="BW203" i="21"/>
  <c r="BX203" i="21"/>
  <c r="BY203" i="21"/>
  <c r="BZ203" i="21"/>
  <c r="CA203" i="21"/>
  <c r="CB203" i="21"/>
  <c r="CC203" i="21"/>
  <c r="BR204" i="21"/>
  <c r="BS204" i="21"/>
  <c r="BT204" i="21"/>
  <c r="BU204" i="21"/>
  <c r="BV204" i="21"/>
  <c r="BW204" i="21"/>
  <c r="BX204" i="21"/>
  <c r="BY204" i="21"/>
  <c r="BZ204" i="21"/>
  <c r="CA204" i="21"/>
  <c r="CB204" i="21"/>
  <c r="CC204" i="21"/>
  <c r="BR205" i="21"/>
  <c r="BS205" i="21"/>
  <c r="BT205" i="21"/>
  <c r="BU205" i="21"/>
  <c r="BV205" i="21"/>
  <c r="BW205" i="21"/>
  <c r="BX205" i="21"/>
  <c r="BY205" i="21"/>
  <c r="BZ205" i="21"/>
  <c r="CA205" i="21"/>
  <c r="CB205" i="21"/>
  <c r="CC205" i="21"/>
  <c r="BR206" i="21"/>
  <c r="BS206" i="21"/>
  <c r="BT206" i="21"/>
  <c r="BU206" i="21"/>
  <c r="BV206" i="21"/>
  <c r="BW206" i="21"/>
  <c r="BX206" i="21"/>
  <c r="BY206" i="21"/>
  <c r="BZ206" i="21"/>
  <c r="CA206" i="21"/>
  <c r="CB206" i="21"/>
  <c r="CC206" i="21"/>
  <c r="BR207" i="21"/>
  <c r="BS207" i="21"/>
  <c r="BT207" i="21"/>
  <c r="BU207" i="21"/>
  <c r="BV207" i="21"/>
  <c r="BW207" i="21"/>
  <c r="BX207" i="21"/>
  <c r="BY207" i="21"/>
  <c r="BZ207" i="21"/>
  <c r="CA207" i="21"/>
  <c r="CB207" i="21"/>
  <c r="CC207" i="21"/>
  <c r="BR208" i="21"/>
  <c r="BS208" i="21"/>
  <c r="BT208" i="21"/>
  <c r="BU208" i="21"/>
  <c r="BV208" i="21"/>
  <c r="BW208" i="21"/>
  <c r="BX208" i="21"/>
  <c r="BY208" i="21"/>
  <c r="BZ208" i="21"/>
  <c r="CA208" i="21"/>
  <c r="CB208" i="21"/>
  <c r="CC208" i="21"/>
  <c r="BR209" i="21"/>
  <c r="BS209" i="21"/>
  <c r="BT209" i="21"/>
  <c r="BU209" i="21"/>
  <c r="BV209" i="21"/>
  <c r="CD209" i="21" s="1"/>
  <c r="BW209" i="21"/>
  <c r="BX209" i="21"/>
  <c r="BY209" i="21"/>
  <c r="BZ209" i="21"/>
  <c r="CA209" i="21"/>
  <c r="CB209" i="21"/>
  <c r="CC209" i="21"/>
  <c r="BR210" i="21"/>
  <c r="BS210" i="21"/>
  <c r="BT210" i="21"/>
  <c r="BU210" i="21"/>
  <c r="BV210" i="21"/>
  <c r="BW210" i="21"/>
  <c r="BX210" i="21"/>
  <c r="BY210" i="21"/>
  <c r="BZ210" i="21"/>
  <c r="CA210" i="21"/>
  <c r="CB210" i="21"/>
  <c r="CC210" i="21"/>
  <c r="BR211" i="21"/>
  <c r="BS211" i="21"/>
  <c r="BT211" i="21"/>
  <c r="BU211" i="21"/>
  <c r="BV211" i="21"/>
  <c r="CD211" i="21" s="1"/>
  <c r="BW211" i="21"/>
  <c r="BX211" i="21"/>
  <c r="BY211" i="21"/>
  <c r="BZ211" i="21"/>
  <c r="CA211" i="21"/>
  <c r="CB211" i="21"/>
  <c r="CC211" i="21"/>
  <c r="BR212" i="21"/>
  <c r="BS212" i="21"/>
  <c r="BT212" i="21"/>
  <c r="BU212" i="21"/>
  <c r="BV212" i="21"/>
  <c r="BW212" i="21"/>
  <c r="BX212" i="21"/>
  <c r="BY212" i="21"/>
  <c r="BZ212" i="21"/>
  <c r="CA212" i="21"/>
  <c r="CB212" i="21"/>
  <c r="CC212" i="21"/>
  <c r="BR213" i="21"/>
  <c r="BS213" i="21"/>
  <c r="BT213" i="21"/>
  <c r="BU213" i="21"/>
  <c r="BV213" i="21"/>
  <c r="BW213" i="21"/>
  <c r="BX213" i="21"/>
  <c r="BY213" i="21"/>
  <c r="BZ213" i="21"/>
  <c r="CA213" i="21"/>
  <c r="CB213" i="21"/>
  <c r="CC213" i="21"/>
  <c r="BR214" i="21"/>
  <c r="BS214" i="21"/>
  <c r="BT214" i="21"/>
  <c r="BU214" i="21"/>
  <c r="BV214" i="21"/>
  <c r="BW214" i="21"/>
  <c r="BX214" i="21"/>
  <c r="BY214" i="21"/>
  <c r="BZ214" i="21"/>
  <c r="CA214" i="21"/>
  <c r="CB214" i="21"/>
  <c r="CC214" i="21"/>
  <c r="BR215" i="21"/>
  <c r="BS215" i="21"/>
  <c r="BT215" i="21"/>
  <c r="BU215" i="21"/>
  <c r="BV215" i="21"/>
  <c r="BW215" i="21"/>
  <c r="BX215" i="21"/>
  <c r="BY215" i="21"/>
  <c r="BZ215" i="21"/>
  <c r="CA215" i="21"/>
  <c r="CB215" i="21"/>
  <c r="CC215" i="21"/>
  <c r="BR216" i="21"/>
  <c r="BS216" i="21"/>
  <c r="BT216" i="21"/>
  <c r="BU216" i="21"/>
  <c r="BV216" i="21"/>
  <c r="BW216" i="21"/>
  <c r="BX216" i="21"/>
  <c r="BY216" i="21"/>
  <c r="BZ216" i="21"/>
  <c r="CA216" i="21"/>
  <c r="CB216" i="21"/>
  <c r="CC216" i="21"/>
  <c r="BR217" i="21"/>
  <c r="BS217" i="21"/>
  <c r="BT217" i="21"/>
  <c r="BU217" i="21"/>
  <c r="BV217" i="21"/>
  <c r="BW217" i="21"/>
  <c r="BX217" i="21"/>
  <c r="BY217" i="21"/>
  <c r="BZ217" i="21"/>
  <c r="CA217" i="21"/>
  <c r="CB217" i="21"/>
  <c r="CC217" i="21"/>
  <c r="BR218" i="21"/>
  <c r="CD218" i="21" s="1"/>
  <c r="BS218" i="21"/>
  <c r="BT218" i="21"/>
  <c r="BU218" i="21"/>
  <c r="BV218" i="21"/>
  <c r="BW218" i="21"/>
  <c r="BX218" i="21"/>
  <c r="BY218" i="21"/>
  <c r="BZ218" i="21"/>
  <c r="CA218" i="21"/>
  <c r="CB218" i="21"/>
  <c r="CC218" i="21"/>
  <c r="BR219" i="21"/>
  <c r="BS219" i="21"/>
  <c r="BT219" i="21"/>
  <c r="BU219" i="21"/>
  <c r="BV219" i="21"/>
  <c r="CD219" i="21" s="1"/>
  <c r="BW219" i="21"/>
  <c r="BX219" i="21"/>
  <c r="BY219" i="21"/>
  <c r="BZ219" i="21"/>
  <c r="CA219" i="21"/>
  <c r="CB219" i="21"/>
  <c r="CC219" i="21"/>
  <c r="BR220" i="21"/>
  <c r="BS220" i="21"/>
  <c r="BT220" i="21"/>
  <c r="BU220" i="21"/>
  <c r="BV220" i="21"/>
  <c r="BW220" i="21"/>
  <c r="BX220" i="21"/>
  <c r="BY220" i="21"/>
  <c r="BZ220" i="21"/>
  <c r="CA220" i="21"/>
  <c r="CB220" i="21"/>
  <c r="CC220" i="21"/>
  <c r="BR221" i="21"/>
  <c r="BS221" i="21"/>
  <c r="BT221" i="21"/>
  <c r="BU221" i="21"/>
  <c r="BV221" i="21"/>
  <c r="BW221" i="21"/>
  <c r="BX221" i="21"/>
  <c r="BY221" i="21"/>
  <c r="BZ221" i="21"/>
  <c r="CA221" i="21"/>
  <c r="CB221" i="21"/>
  <c r="CC221" i="21"/>
  <c r="BR222" i="21"/>
  <c r="BS222" i="21"/>
  <c r="BT222" i="21"/>
  <c r="BU222" i="21"/>
  <c r="BV222" i="21"/>
  <c r="BW222" i="21"/>
  <c r="BX222" i="21"/>
  <c r="BY222" i="21"/>
  <c r="BZ222" i="21"/>
  <c r="CA222" i="21"/>
  <c r="CB222" i="21"/>
  <c r="CC222" i="21"/>
  <c r="BR223" i="21"/>
  <c r="BS223" i="21"/>
  <c r="BT223" i="21"/>
  <c r="BU223" i="21"/>
  <c r="BV223" i="21"/>
  <c r="BW223" i="21"/>
  <c r="BX223" i="21"/>
  <c r="BY223" i="21"/>
  <c r="BZ223" i="21"/>
  <c r="CA223" i="21"/>
  <c r="CB223" i="21"/>
  <c r="CC223" i="21"/>
  <c r="BR224" i="21"/>
  <c r="BS224" i="21"/>
  <c r="BT224" i="21"/>
  <c r="BU224" i="21"/>
  <c r="BV224" i="21"/>
  <c r="BW224" i="21"/>
  <c r="BX224" i="21"/>
  <c r="BY224" i="21"/>
  <c r="BZ224" i="21"/>
  <c r="CA224" i="21"/>
  <c r="CB224" i="21"/>
  <c r="CC224" i="21"/>
  <c r="BR225" i="21"/>
  <c r="BS225" i="21"/>
  <c r="BT225" i="21"/>
  <c r="BU225" i="21"/>
  <c r="BV225" i="21"/>
  <c r="BW225" i="21"/>
  <c r="BX225" i="21"/>
  <c r="BY225" i="21"/>
  <c r="BZ225" i="21"/>
  <c r="CA225" i="21"/>
  <c r="CB225" i="21"/>
  <c r="CC225" i="21"/>
  <c r="BR226" i="21"/>
  <c r="BS226" i="21"/>
  <c r="BT226" i="21"/>
  <c r="BU226" i="21"/>
  <c r="BV226" i="21"/>
  <c r="BW226" i="21"/>
  <c r="BX226" i="21"/>
  <c r="BY226" i="21"/>
  <c r="BZ226" i="21"/>
  <c r="CA226" i="21"/>
  <c r="CB226" i="21"/>
  <c r="CC226" i="21"/>
  <c r="BR227" i="21"/>
  <c r="BS227" i="21"/>
  <c r="BT227" i="21"/>
  <c r="BU227" i="21"/>
  <c r="BV227" i="21"/>
  <c r="CD227" i="21" s="1"/>
  <c r="BW227" i="21"/>
  <c r="BX227" i="21"/>
  <c r="BY227" i="21"/>
  <c r="BZ227" i="21"/>
  <c r="CA227" i="21"/>
  <c r="CB227" i="21"/>
  <c r="CC227" i="21"/>
  <c r="BR228" i="21"/>
  <c r="BS228" i="21"/>
  <c r="BT228" i="21"/>
  <c r="BU228" i="21"/>
  <c r="BV228" i="21"/>
  <c r="BW228" i="21"/>
  <c r="BX228" i="21"/>
  <c r="BY228" i="21"/>
  <c r="BZ228" i="21"/>
  <c r="CA228" i="21"/>
  <c r="CB228" i="21"/>
  <c r="CC228" i="21"/>
  <c r="BR229" i="21"/>
  <c r="BS229" i="21"/>
  <c r="BT229" i="21"/>
  <c r="BU229" i="21"/>
  <c r="BV229" i="21"/>
  <c r="CD229" i="21" s="1"/>
  <c r="BW229" i="21"/>
  <c r="BX229" i="21"/>
  <c r="BY229" i="21"/>
  <c r="BZ229" i="21"/>
  <c r="CA229" i="21"/>
  <c r="CB229" i="21"/>
  <c r="CC229" i="21"/>
  <c r="BR230" i="21"/>
  <c r="BS230" i="21"/>
  <c r="BT230" i="21"/>
  <c r="BU230" i="21"/>
  <c r="BV230" i="21"/>
  <c r="BW230" i="21"/>
  <c r="BX230" i="21"/>
  <c r="BY230" i="21"/>
  <c r="BZ230" i="21"/>
  <c r="CA230" i="21"/>
  <c r="CB230" i="21"/>
  <c r="CC230" i="21"/>
  <c r="BR231" i="21"/>
  <c r="BS231" i="21"/>
  <c r="BT231" i="21"/>
  <c r="BU231" i="21"/>
  <c r="BV231" i="21"/>
  <c r="BW231" i="21"/>
  <c r="BX231" i="21"/>
  <c r="BY231" i="21"/>
  <c r="BZ231" i="21"/>
  <c r="CA231" i="21"/>
  <c r="CB231" i="21"/>
  <c r="CC231" i="21"/>
  <c r="BR232" i="21"/>
  <c r="BS232" i="21"/>
  <c r="BT232" i="21"/>
  <c r="BU232" i="21"/>
  <c r="BV232" i="21"/>
  <c r="BW232" i="21"/>
  <c r="BX232" i="21"/>
  <c r="BY232" i="21"/>
  <c r="BZ232" i="21"/>
  <c r="CA232" i="21"/>
  <c r="CB232" i="21"/>
  <c r="CC232" i="21"/>
  <c r="BR233" i="21"/>
  <c r="BS233" i="21"/>
  <c r="BT233" i="21"/>
  <c r="BU233" i="21"/>
  <c r="BV233" i="21"/>
  <c r="BW233" i="21"/>
  <c r="BX233" i="21"/>
  <c r="BY233" i="21"/>
  <c r="BZ233" i="21"/>
  <c r="CA233" i="21"/>
  <c r="CB233" i="21"/>
  <c r="CC233" i="21"/>
  <c r="BR234" i="21"/>
  <c r="BS234" i="21"/>
  <c r="BT234" i="21"/>
  <c r="BU234" i="21"/>
  <c r="BV234" i="21"/>
  <c r="BW234" i="21"/>
  <c r="BX234" i="21"/>
  <c r="BY234" i="21"/>
  <c r="BZ234" i="21"/>
  <c r="CA234" i="21"/>
  <c r="CB234" i="21"/>
  <c r="CC234" i="21"/>
  <c r="BR235" i="21"/>
  <c r="BS235" i="21"/>
  <c r="BT235" i="21"/>
  <c r="BU235" i="21"/>
  <c r="BV235" i="21"/>
  <c r="BW235" i="21"/>
  <c r="BX235" i="21"/>
  <c r="BY235" i="21"/>
  <c r="BZ235" i="21"/>
  <c r="CA235" i="21"/>
  <c r="CB235" i="21"/>
  <c r="CC235" i="21"/>
  <c r="BR236" i="21"/>
  <c r="CD236" i="21" s="1"/>
  <c r="BS236" i="21"/>
  <c r="BT236" i="21"/>
  <c r="BU236" i="21"/>
  <c r="BV236" i="21"/>
  <c r="BW236" i="21"/>
  <c r="BX236" i="21"/>
  <c r="BY236" i="21"/>
  <c r="BZ236" i="21"/>
  <c r="CA236" i="21"/>
  <c r="CB236" i="21"/>
  <c r="CC236" i="21"/>
  <c r="BR237" i="21"/>
  <c r="BS237" i="21"/>
  <c r="BT237" i="21"/>
  <c r="BU237" i="21"/>
  <c r="BV237" i="21"/>
  <c r="CD237" i="21" s="1"/>
  <c r="BW237" i="21"/>
  <c r="BX237" i="21"/>
  <c r="BY237" i="21"/>
  <c r="BZ237" i="21"/>
  <c r="CA237" i="21"/>
  <c r="CB237" i="21"/>
  <c r="CC237" i="21"/>
  <c r="BR238" i="21"/>
  <c r="BS238" i="21"/>
  <c r="BT238" i="21"/>
  <c r="BU238" i="21"/>
  <c r="BV238" i="21"/>
  <c r="BW238" i="21"/>
  <c r="BX238" i="21"/>
  <c r="BY238" i="21"/>
  <c r="BZ238" i="21"/>
  <c r="CA238" i="21"/>
  <c r="CB238" i="21"/>
  <c r="CC238" i="21"/>
  <c r="BR239" i="21"/>
  <c r="BS239" i="21"/>
  <c r="BT239" i="21"/>
  <c r="BU239" i="21"/>
  <c r="BV239" i="21"/>
  <c r="CD239" i="21" s="1"/>
  <c r="BW239" i="21"/>
  <c r="BX239" i="21"/>
  <c r="BY239" i="21"/>
  <c r="BZ239" i="21"/>
  <c r="CA239" i="21"/>
  <c r="CB239" i="21"/>
  <c r="CC239" i="21"/>
  <c r="BR240" i="21"/>
  <c r="BS240" i="21"/>
  <c r="BT240" i="21"/>
  <c r="BU240" i="21"/>
  <c r="BV240" i="21"/>
  <c r="BW240" i="21"/>
  <c r="BX240" i="21"/>
  <c r="BY240" i="21"/>
  <c r="BZ240" i="21"/>
  <c r="CA240" i="21"/>
  <c r="CB240" i="21"/>
  <c r="CC240" i="21"/>
  <c r="BR241" i="21"/>
  <c r="BS241" i="21"/>
  <c r="BT241" i="21"/>
  <c r="BU241" i="21"/>
  <c r="BV241" i="21"/>
  <c r="BW241" i="21"/>
  <c r="BX241" i="21"/>
  <c r="BY241" i="21"/>
  <c r="BZ241" i="21"/>
  <c r="CA241" i="21"/>
  <c r="CB241" i="21"/>
  <c r="CC241" i="21"/>
  <c r="BR242" i="21"/>
  <c r="BS242" i="21"/>
  <c r="BT242" i="21"/>
  <c r="BU242" i="21"/>
  <c r="BV242" i="21"/>
  <c r="BW242" i="21"/>
  <c r="BX242" i="21"/>
  <c r="BY242" i="21"/>
  <c r="BZ242" i="21"/>
  <c r="CA242" i="21"/>
  <c r="CB242" i="21"/>
  <c r="CC242" i="21"/>
  <c r="BR243" i="21"/>
  <c r="BS243" i="21"/>
  <c r="BT243" i="21"/>
  <c r="BU243" i="21"/>
  <c r="BV243" i="21"/>
  <c r="BW243" i="21"/>
  <c r="BX243" i="21"/>
  <c r="BY243" i="21"/>
  <c r="BZ243" i="21"/>
  <c r="CA243" i="21"/>
  <c r="CB243" i="21"/>
  <c r="CC243" i="21"/>
  <c r="BR244" i="21"/>
  <c r="BS244" i="21"/>
  <c r="BT244" i="21"/>
  <c r="BU244" i="21"/>
  <c r="BV244" i="21"/>
  <c r="BW244" i="21"/>
  <c r="BX244" i="21"/>
  <c r="BY244" i="21"/>
  <c r="BZ244" i="21"/>
  <c r="CA244" i="21"/>
  <c r="CB244" i="21"/>
  <c r="CC244" i="21"/>
  <c r="BR245" i="21"/>
  <c r="BS245" i="21"/>
  <c r="BT245" i="21"/>
  <c r="BU245" i="21"/>
  <c r="BV245" i="21"/>
  <c r="CD245" i="21" s="1"/>
  <c r="BW245" i="21"/>
  <c r="BX245" i="21"/>
  <c r="BY245" i="21"/>
  <c r="BZ245" i="21"/>
  <c r="CA245" i="21"/>
  <c r="CB245" i="21"/>
  <c r="CC245" i="21"/>
  <c r="BR246" i="21"/>
  <c r="BS246" i="21"/>
  <c r="BT246" i="21"/>
  <c r="BU246" i="21"/>
  <c r="BV246" i="21"/>
  <c r="BW246" i="21"/>
  <c r="BX246" i="21"/>
  <c r="BY246" i="21"/>
  <c r="BZ246" i="21"/>
  <c r="CA246" i="21"/>
  <c r="CB246" i="21"/>
  <c r="CC246" i="21"/>
  <c r="BR247" i="21"/>
  <c r="BS247" i="21"/>
  <c r="BT247" i="21"/>
  <c r="BU247" i="21"/>
  <c r="BV247" i="21"/>
  <c r="CD247" i="21" s="1"/>
  <c r="BW247" i="21"/>
  <c r="BX247" i="21"/>
  <c r="BY247" i="21"/>
  <c r="BZ247" i="21"/>
  <c r="CA247" i="21"/>
  <c r="CB247" i="21"/>
  <c r="CC247" i="21"/>
  <c r="BR248" i="21"/>
  <c r="BS248" i="21"/>
  <c r="BT248" i="21"/>
  <c r="BU248" i="21"/>
  <c r="BV248" i="21"/>
  <c r="BW248" i="21"/>
  <c r="BX248" i="21"/>
  <c r="BY248" i="21"/>
  <c r="BZ248" i="21"/>
  <c r="CA248" i="21"/>
  <c r="CB248" i="21"/>
  <c r="CC248" i="21"/>
  <c r="BR249" i="21"/>
  <c r="BS249" i="21"/>
  <c r="BT249" i="21"/>
  <c r="BU249" i="21"/>
  <c r="BV249" i="21"/>
  <c r="BW249" i="21"/>
  <c r="BX249" i="21"/>
  <c r="BY249" i="21"/>
  <c r="BZ249" i="21"/>
  <c r="CA249" i="21"/>
  <c r="CB249" i="21"/>
  <c r="CC249" i="21"/>
  <c r="BR250" i="21"/>
  <c r="BS250" i="21"/>
  <c r="BT250" i="21"/>
  <c r="BU250" i="21"/>
  <c r="BV250" i="21"/>
  <c r="BW250" i="21"/>
  <c r="BX250" i="21"/>
  <c r="BY250" i="21"/>
  <c r="BZ250" i="21"/>
  <c r="CA250" i="21"/>
  <c r="CB250" i="21"/>
  <c r="CC250" i="21"/>
  <c r="BR251" i="21"/>
  <c r="BS251" i="21"/>
  <c r="BT251" i="21"/>
  <c r="BU251" i="21"/>
  <c r="BV251" i="21"/>
  <c r="BW251" i="21"/>
  <c r="BX251" i="21"/>
  <c r="BY251" i="21"/>
  <c r="BZ251" i="21"/>
  <c r="CA251" i="21"/>
  <c r="CB251" i="21"/>
  <c r="CC251" i="21"/>
  <c r="BR252" i="21"/>
  <c r="BS252" i="21"/>
  <c r="BT252" i="21"/>
  <c r="BU252" i="21"/>
  <c r="BV252" i="21"/>
  <c r="BW252" i="21"/>
  <c r="BX252" i="21"/>
  <c r="BY252" i="21"/>
  <c r="BZ252" i="21"/>
  <c r="CA252" i="21"/>
  <c r="CB252" i="21"/>
  <c r="CC252" i="21"/>
  <c r="BR253" i="21"/>
  <c r="BS253" i="21"/>
  <c r="BT253" i="21"/>
  <c r="BU253" i="21"/>
  <c r="BV253" i="21"/>
  <c r="BW253" i="21"/>
  <c r="BX253" i="21"/>
  <c r="BY253" i="21"/>
  <c r="BZ253" i="21"/>
  <c r="CA253" i="21"/>
  <c r="CB253" i="21"/>
  <c r="CC253" i="21"/>
  <c r="BR254" i="21"/>
  <c r="BS254" i="21"/>
  <c r="BT254" i="21"/>
  <c r="BU254" i="21"/>
  <c r="BV254" i="21"/>
  <c r="BW254" i="21"/>
  <c r="BX254" i="21"/>
  <c r="BY254" i="21"/>
  <c r="BZ254" i="21"/>
  <c r="CA254" i="21"/>
  <c r="CB254" i="21"/>
  <c r="CC254" i="21"/>
  <c r="BR255" i="21"/>
  <c r="BS255" i="21"/>
  <c r="BT255" i="21"/>
  <c r="BU255" i="21"/>
  <c r="BV255" i="21"/>
  <c r="CD255" i="21" s="1"/>
  <c r="BW255" i="21"/>
  <c r="BX255" i="21"/>
  <c r="BY255" i="21"/>
  <c r="BZ255" i="21"/>
  <c r="CA255" i="21"/>
  <c r="CB255" i="21"/>
  <c r="CC255" i="21"/>
  <c r="BR256" i="21"/>
  <c r="BS256" i="21"/>
  <c r="BT256" i="21"/>
  <c r="BU256" i="21"/>
  <c r="BV256" i="21"/>
  <c r="BW256" i="21"/>
  <c r="BX256" i="21"/>
  <c r="BY256" i="21"/>
  <c r="BZ256" i="21"/>
  <c r="CA256" i="21"/>
  <c r="CB256" i="21"/>
  <c r="CC256" i="21"/>
  <c r="BR257" i="21"/>
  <c r="BS257" i="21"/>
  <c r="BT257" i="21"/>
  <c r="BU257" i="21"/>
  <c r="BV257" i="21"/>
  <c r="BW257" i="21"/>
  <c r="BX257" i="21"/>
  <c r="BY257" i="21"/>
  <c r="BZ257" i="21"/>
  <c r="CA257" i="21"/>
  <c r="CB257" i="21"/>
  <c r="CC257" i="21"/>
  <c r="BR258" i="21"/>
  <c r="BS258" i="21"/>
  <c r="BT258" i="21"/>
  <c r="BU258" i="21"/>
  <c r="BV258" i="21"/>
  <c r="BW258" i="21"/>
  <c r="BX258" i="21"/>
  <c r="BY258" i="21"/>
  <c r="BZ258" i="21"/>
  <c r="CA258" i="21"/>
  <c r="CB258" i="21"/>
  <c r="CC258" i="21"/>
  <c r="BR259" i="21"/>
  <c r="BS259" i="21"/>
  <c r="BT259" i="21"/>
  <c r="BU259" i="21"/>
  <c r="BV259" i="21"/>
  <c r="BW259" i="21"/>
  <c r="BX259" i="21"/>
  <c r="BY259" i="21"/>
  <c r="BZ259" i="21"/>
  <c r="CA259" i="21"/>
  <c r="CB259" i="21"/>
  <c r="CC259" i="21"/>
  <c r="BR260" i="21"/>
  <c r="BS260" i="21"/>
  <c r="BT260" i="21"/>
  <c r="BU260" i="21"/>
  <c r="BV260" i="21"/>
  <c r="BW260" i="21"/>
  <c r="BX260" i="21"/>
  <c r="BY260" i="21"/>
  <c r="BZ260" i="21"/>
  <c r="CA260" i="21"/>
  <c r="CB260" i="21"/>
  <c r="CC260" i="21"/>
  <c r="BR261" i="21"/>
  <c r="BS261" i="21"/>
  <c r="BT261" i="21"/>
  <c r="BU261" i="21"/>
  <c r="BV261" i="21"/>
  <c r="BW261" i="21"/>
  <c r="BX261" i="21"/>
  <c r="BY261" i="21"/>
  <c r="BZ261" i="21"/>
  <c r="CA261" i="21"/>
  <c r="CB261" i="21"/>
  <c r="CC261" i="21"/>
  <c r="BR262" i="21"/>
  <c r="BS262" i="21"/>
  <c r="BT262" i="21"/>
  <c r="BU262" i="21"/>
  <c r="BV262" i="21"/>
  <c r="BW262" i="21"/>
  <c r="BX262" i="21"/>
  <c r="BY262" i="21"/>
  <c r="BZ262" i="21"/>
  <c r="CA262" i="21"/>
  <c r="CB262" i="21"/>
  <c r="CC262" i="21"/>
  <c r="BR263" i="21"/>
  <c r="BS263" i="21"/>
  <c r="BT263" i="21"/>
  <c r="BU263" i="21"/>
  <c r="BV263" i="21"/>
  <c r="BW263" i="21"/>
  <c r="BX263" i="21"/>
  <c r="BY263" i="21"/>
  <c r="BZ263" i="21"/>
  <c r="CA263" i="21"/>
  <c r="CB263" i="21"/>
  <c r="CC263" i="21"/>
  <c r="BR264" i="21"/>
  <c r="BS264" i="21"/>
  <c r="BT264" i="21"/>
  <c r="BU264" i="21"/>
  <c r="BV264" i="21"/>
  <c r="BW264" i="21"/>
  <c r="BX264" i="21"/>
  <c r="BY264" i="21"/>
  <c r="BZ264" i="21"/>
  <c r="CA264" i="21"/>
  <c r="CB264" i="21"/>
  <c r="CC264" i="21"/>
  <c r="BR265" i="21"/>
  <c r="BS265" i="21"/>
  <c r="BT265" i="21"/>
  <c r="BU265" i="21"/>
  <c r="BV265" i="21"/>
  <c r="BW265" i="21"/>
  <c r="BX265" i="21"/>
  <c r="BY265" i="21"/>
  <c r="BZ265" i="21"/>
  <c r="CA265" i="21"/>
  <c r="CB265" i="21"/>
  <c r="CC265" i="21"/>
  <c r="BR266" i="21"/>
  <c r="BS266" i="21"/>
  <c r="BT266" i="21"/>
  <c r="BU266" i="21"/>
  <c r="BV266" i="21"/>
  <c r="BW266" i="21"/>
  <c r="BX266" i="21"/>
  <c r="BY266" i="21"/>
  <c r="BZ266" i="21"/>
  <c r="CA266" i="21"/>
  <c r="CB266" i="21"/>
  <c r="CC266" i="21"/>
  <c r="BR267" i="21"/>
  <c r="BS267" i="21"/>
  <c r="BT267" i="21"/>
  <c r="BU267" i="21"/>
  <c r="BV267" i="21"/>
  <c r="BW267" i="21"/>
  <c r="BX267" i="21"/>
  <c r="BY267" i="21"/>
  <c r="BZ267" i="21"/>
  <c r="CA267" i="21"/>
  <c r="CB267" i="21"/>
  <c r="CC267" i="21"/>
  <c r="BR268" i="21"/>
  <c r="BS268" i="21"/>
  <c r="BT268" i="21"/>
  <c r="BU268" i="21"/>
  <c r="BV268" i="21"/>
  <c r="BW268" i="21"/>
  <c r="BX268" i="21"/>
  <c r="BY268" i="21"/>
  <c r="BZ268" i="21"/>
  <c r="CA268" i="21"/>
  <c r="CB268" i="21"/>
  <c r="CC268" i="21"/>
  <c r="BR269" i="21"/>
  <c r="BS269" i="21"/>
  <c r="BT269" i="21"/>
  <c r="BU269" i="21"/>
  <c r="BV269" i="21"/>
  <c r="BW269" i="21"/>
  <c r="BX269" i="21"/>
  <c r="BY269" i="21"/>
  <c r="BZ269" i="21"/>
  <c r="CA269" i="21"/>
  <c r="CB269" i="21"/>
  <c r="CC269" i="21"/>
  <c r="BR270" i="21"/>
  <c r="BS270" i="21"/>
  <c r="BT270" i="21"/>
  <c r="BU270" i="21"/>
  <c r="BV270" i="21"/>
  <c r="BW270" i="21"/>
  <c r="BX270" i="21"/>
  <c r="BY270" i="21"/>
  <c r="BZ270" i="21"/>
  <c r="CA270" i="21"/>
  <c r="CB270" i="21"/>
  <c r="CC270" i="21"/>
  <c r="BR271" i="21"/>
  <c r="BS271" i="21"/>
  <c r="BT271" i="21"/>
  <c r="BU271" i="21"/>
  <c r="BV271" i="21"/>
  <c r="BW271" i="21"/>
  <c r="BX271" i="21"/>
  <c r="BY271" i="21"/>
  <c r="BZ271" i="21"/>
  <c r="CA271" i="21"/>
  <c r="CB271" i="21"/>
  <c r="CC271" i="21"/>
  <c r="BR272" i="21"/>
  <c r="BS272" i="21"/>
  <c r="BT272" i="21"/>
  <c r="BU272" i="21"/>
  <c r="BV272" i="21"/>
  <c r="BW272" i="21"/>
  <c r="BX272" i="21"/>
  <c r="BY272" i="21"/>
  <c r="BZ272" i="21"/>
  <c r="CA272" i="21"/>
  <c r="CB272" i="21"/>
  <c r="CC272" i="21"/>
  <c r="BR273" i="21"/>
  <c r="BS273" i="21"/>
  <c r="BT273" i="21"/>
  <c r="BU273" i="21"/>
  <c r="BV273" i="21"/>
  <c r="CD273" i="21" s="1"/>
  <c r="BW273" i="21"/>
  <c r="BX273" i="21"/>
  <c r="BY273" i="21"/>
  <c r="BZ273" i="21"/>
  <c r="CA273" i="21"/>
  <c r="CB273" i="21"/>
  <c r="CC273" i="21"/>
  <c r="BR274" i="21"/>
  <c r="BS274" i="21"/>
  <c r="BT274" i="21"/>
  <c r="BU274" i="21"/>
  <c r="BV274" i="21"/>
  <c r="BW274" i="21"/>
  <c r="BX274" i="21"/>
  <c r="BY274" i="21"/>
  <c r="BZ274" i="21"/>
  <c r="CA274" i="21"/>
  <c r="CB274" i="21"/>
  <c r="CC274" i="21"/>
  <c r="BR275" i="21"/>
  <c r="BS275" i="21"/>
  <c r="BT275" i="21"/>
  <c r="BU275" i="21"/>
  <c r="BV275" i="21"/>
  <c r="CD275" i="21" s="1"/>
  <c r="BW275" i="21"/>
  <c r="BX275" i="21"/>
  <c r="BY275" i="21"/>
  <c r="BZ275" i="21"/>
  <c r="CA275" i="21"/>
  <c r="CB275" i="21"/>
  <c r="CC275" i="21"/>
  <c r="BR276" i="21"/>
  <c r="BS276" i="21"/>
  <c r="BT276" i="21"/>
  <c r="BU276" i="21"/>
  <c r="BV276" i="21"/>
  <c r="BW276" i="21"/>
  <c r="BX276" i="21"/>
  <c r="BY276" i="21"/>
  <c r="BZ276" i="21"/>
  <c r="CA276" i="21"/>
  <c r="CB276" i="21"/>
  <c r="CC276" i="21"/>
  <c r="BR277" i="21"/>
  <c r="BS277" i="21"/>
  <c r="BT277" i="21"/>
  <c r="BU277" i="21"/>
  <c r="BV277" i="21"/>
  <c r="BW277" i="21"/>
  <c r="BX277" i="21"/>
  <c r="BY277" i="21"/>
  <c r="BZ277" i="21"/>
  <c r="CA277" i="21"/>
  <c r="CB277" i="21"/>
  <c r="CC277" i="21"/>
  <c r="BR278" i="21"/>
  <c r="BS278" i="21"/>
  <c r="BT278" i="21"/>
  <c r="BU278" i="21"/>
  <c r="BV278" i="21"/>
  <c r="BW278" i="21"/>
  <c r="BX278" i="21"/>
  <c r="BY278" i="21"/>
  <c r="BZ278" i="21"/>
  <c r="CA278" i="21"/>
  <c r="CB278" i="21"/>
  <c r="CC278" i="21"/>
  <c r="BR279" i="21"/>
  <c r="BS279" i="21"/>
  <c r="BT279" i="21"/>
  <c r="BU279" i="21"/>
  <c r="BV279" i="21"/>
  <c r="BW279" i="21"/>
  <c r="BX279" i="21"/>
  <c r="BY279" i="21"/>
  <c r="BZ279" i="21"/>
  <c r="CA279" i="21"/>
  <c r="CB279" i="21"/>
  <c r="CC279" i="21"/>
  <c r="BR280" i="21"/>
  <c r="BS280" i="21"/>
  <c r="BT280" i="21"/>
  <c r="BU280" i="21"/>
  <c r="BV280" i="21"/>
  <c r="BW280" i="21"/>
  <c r="BX280" i="21"/>
  <c r="BY280" i="21"/>
  <c r="BZ280" i="21"/>
  <c r="CA280" i="21"/>
  <c r="CB280" i="21"/>
  <c r="CC280" i="21"/>
  <c r="BR281" i="21"/>
  <c r="BS281" i="21"/>
  <c r="BT281" i="21"/>
  <c r="BU281" i="21"/>
  <c r="BV281" i="21"/>
  <c r="BW281" i="21"/>
  <c r="BX281" i="21"/>
  <c r="BY281" i="21"/>
  <c r="BZ281" i="21"/>
  <c r="CA281" i="21"/>
  <c r="CB281" i="21"/>
  <c r="CC281" i="21"/>
  <c r="BR282" i="21"/>
  <c r="BS282" i="21"/>
  <c r="BT282" i="21"/>
  <c r="BU282" i="21"/>
  <c r="BV282" i="21"/>
  <c r="BW282" i="21"/>
  <c r="BX282" i="21"/>
  <c r="BY282" i="21"/>
  <c r="BZ282" i="21"/>
  <c r="CA282" i="21"/>
  <c r="CB282" i="21"/>
  <c r="CC282" i="21"/>
  <c r="BR283" i="21"/>
  <c r="BS283" i="21"/>
  <c r="BT283" i="21"/>
  <c r="BU283" i="21"/>
  <c r="BV283" i="21"/>
  <c r="CD283" i="21" s="1"/>
  <c r="BW283" i="21"/>
  <c r="BX283" i="21"/>
  <c r="BY283" i="21"/>
  <c r="BZ283" i="21"/>
  <c r="CA283" i="21"/>
  <c r="CB283" i="21"/>
  <c r="CC283" i="21"/>
  <c r="BR284" i="21"/>
  <c r="CD284" i="21" s="1"/>
  <c r="BS284" i="21"/>
  <c r="BT284" i="21"/>
  <c r="BU284" i="21"/>
  <c r="BV284" i="21"/>
  <c r="BW284" i="21"/>
  <c r="BX284" i="21"/>
  <c r="BY284" i="21"/>
  <c r="BZ284" i="21"/>
  <c r="CA284" i="21"/>
  <c r="CB284" i="21"/>
  <c r="CC284" i="21"/>
  <c r="BR285" i="21"/>
  <c r="BS285" i="21"/>
  <c r="BT285" i="21"/>
  <c r="BU285" i="21"/>
  <c r="BV285" i="21"/>
  <c r="BW285" i="21"/>
  <c r="BX285" i="21"/>
  <c r="BY285" i="21"/>
  <c r="BZ285" i="21"/>
  <c r="CA285" i="21"/>
  <c r="CB285" i="21"/>
  <c r="CC285" i="21"/>
  <c r="BR286" i="21"/>
  <c r="BS286" i="21"/>
  <c r="BT286" i="21"/>
  <c r="BU286" i="21"/>
  <c r="BV286" i="21"/>
  <c r="BW286" i="21"/>
  <c r="BX286" i="21"/>
  <c r="BY286" i="21"/>
  <c r="BZ286" i="21"/>
  <c r="CA286" i="21"/>
  <c r="CB286" i="21"/>
  <c r="CC286" i="21"/>
  <c r="BR287" i="21"/>
  <c r="BS287" i="21"/>
  <c r="BT287" i="21"/>
  <c r="BU287" i="21"/>
  <c r="BV287" i="21"/>
  <c r="BW287" i="21"/>
  <c r="BX287" i="21"/>
  <c r="BY287" i="21"/>
  <c r="BZ287" i="21"/>
  <c r="CA287" i="21"/>
  <c r="CB287" i="21"/>
  <c r="CC287" i="21"/>
  <c r="BR288" i="21"/>
  <c r="BS288" i="21"/>
  <c r="BT288" i="21"/>
  <c r="BU288" i="21"/>
  <c r="BV288" i="21"/>
  <c r="BW288" i="21"/>
  <c r="BX288" i="21"/>
  <c r="BY288" i="21"/>
  <c r="BZ288" i="21"/>
  <c r="CA288" i="21"/>
  <c r="CB288" i="21"/>
  <c r="CC288" i="21"/>
  <c r="BR289" i="21"/>
  <c r="BS289" i="21"/>
  <c r="BT289" i="21"/>
  <c r="BU289" i="21"/>
  <c r="BV289" i="21"/>
  <c r="BW289" i="21"/>
  <c r="BX289" i="21"/>
  <c r="BY289" i="21"/>
  <c r="BZ289" i="21"/>
  <c r="CA289" i="21"/>
  <c r="CB289" i="21"/>
  <c r="CC289" i="21"/>
  <c r="BR290" i="21"/>
  <c r="BS290" i="21"/>
  <c r="BT290" i="21"/>
  <c r="BU290" i="21"/>
  <c r="BV290" i="21"/>
  <c r="BW290" i="21"/>
  <c r="BX290" i="21"/>
  <c r="BY290" i="21"/>
  <c r="BZ290" i="21"/>
  <c r="CA290" i="21"/>
  <c r="CB290" i="21"/>
  <c r="CC290" i="21"/>
  <c r="BR291" i="21"/>
  <c r="BS291" i="21"/>
  <c r="BT291" i="21"/>
  <c r="BU291" i="21"/>
  <c r="BV291" i="21"/>
  <c r="CD291" i="21" s="1"/>
  <c r="BW291" i="21"/>
  <c r="BX291" i="21"/>
  <c r="BY291" i="21"/>
  <c r="BZ291" i="21"/>
  <c r="CA291" i="21"/>
  <c r="CB291" i="21"/>
  <c r="CC291" i="21"/>
  <c r="BR292" i="21"/>
  <c r="BS292" i="21"/>
  <c r="BT292" i="21"/>
  <c r="BU292" i="21"/>
  <c r="BV292" i="21"/>
  <c r="BW292" i="21"/>
  <c r="BX292" i="21"/>
  <c r="BY292" i="21"/>
  <c r="BZ292" i="21"/>
  <c r="CA292" i="21"/>
  <c r="CB292" i="21"/>
  <c r="CC292" i="21"/>
  <c r="BR293" i="21"/>
  <c r="BS293" i="21"/>
  <c r="BT293" i="21"/>
  <c r="BU293" i="21"/>
  <c r="BV293" i="21"/>
  <c r="CD293" i="21" s="1"/>
  <c r="BW293" i="21"/>
  <c r="BX293" i="21"/>
  <c r="BY293" i="21"/>
  <c r="BZ293" i="21"/>
  <c r="CA293" i="21"/>
  <c r="CB293" i="21"/>
  <c r="CC293" i="21"/>
  <c r="BR294" i="21"/>
  <c r="BS294" i="21"/>
  <c r="BT294" i="21"/>
  <c r="BU294" i="21"/>
  <c r="BV294" i="21"/>
  <c r="BW294" i="21"/>
  <c r="BX294" i="21"/>
  <c r="BY294" i="21"/>
  <c r="BZ294" i="21"/>
  <c r="CA294" i="21"/>
  <c r="CB294" i="21"/>
  <c r="CC294" i="21"/>
  <c r="BR295" i="21"/>
  <c r="BS295" i="21"/>
  <c r="BT295" i="21"/>
  <c r="BU295" i="21"/>
  <c r="BV295" i="21"/>
  <c r="BW295" i="21"/>
  <c r="BX295" i="21"/>
  <c r="BY295" i="21"/>
  <c r="BZ295" i="21"/>
  <c r="CA295" i="21"/>
  <c r="CB295" i="21"/>
  <c r="CC295" i="21"/>
  <c r="BR296" i="21"/>
  <c r="BS296" i="21"/>
  <c r="BT296" i="21"/>
  <c r="BU296" i="21"/>
  <c r="BV296" i="21"/>
  <c r="BW296" i="21"/>
  <c r="BX296" i="21"/>
  <c r="BY296" i="21"/>
  <c r="BZ296" i="21"/>
  <c r="CA296" i="21"/>
  <c r="CB296" i="21"/>
  <c r="CC296" i="21"/>
  <c r="BR297" i="21"/>
  <c r="BS297" i="21"/>
  <c r="BT297" i="21"/>
  <c r="BU297" i="21"/>
  <c r="BV297" i="21"/>
  <c r="BW297" i="21"/>
  <c r="BX297" i="21"/>
  <c r="BY297" i="21"/>
  <c r="BZ297" i="21"/>
  <c r="CA297" i="21"/>
  <c r="CB297" i="21"/>
  <c r="CC297" i="21"/>
  <c r="BR298" i="21"/>
  <c r="BS298" i="21"/>
  <c r="BT298" i="21"/>
  <c r="BU298" i="21"/>
  <c r="BV298" i="21"/>
  <c r="BW298" i="21"/>
  <c r="BX298" i="21"/>
  <c r="BY298" i="21"/>
  <c r="BZ298" i="21"/>
  <c r="CA298" i="21"/>
  <c r="CB298" i="21"/>
  <c r="CC298" i="21"/>
  <c r="BR299" i="21"/>
  <c r="BS299" i="21"/>
  <c r="BT299" i="21"/>
  <c r="BU299" i="21"/>
  <c r="BV299" i="21"/>
  <c r="BW299" i="21"/>
  <c r="BX299" i="21"/>
  <c r="BY299" i="21"/>
  <c r="BZ299" i="21"/>
  <c r="CA299" i="21"/>
  <c r="CB299" i="21"/>
  <c r="CC299" i="21"/>
  <c r="BR300" i="21"/>
  <c r="BS300" i="21"/>
  <c r="BT300" i="21"/>
  <c r="BU300" i="21"/>
  <c r="BV300" i="21"/>
  <c r="BW300" i="21"/>
  <c r="BX300" i="21"/>
  <c r="BY300" i="21"/>
  <c r="BZ300" i="21"/>
  <c r="CA300" i="21"/>
  <c r="CB300" i="21"/>
  <c r="CC300" i="21"/>
  <c r="BR301" i="21"/>
  <c r="BS301" i="21"/>
  <c r="BT301" i="21"/>
  <c r="BU301" i="21"/>
  <c r="BV301" i="21"/>
  <c r="CD301" i="21" s="1"/>
  <c r="BW301" i="21"/>
  <c r="BX301" i="21"/>
  <c r="BY301" i="21"/>
  <c r="BZ301" i="21"/>
  <c r="CA301" i="21"/>
  <c r="CB301" i="21"/>
  <c r="CC301" i="21"/>
  <c r="BR302" i="21"/>
  <c r="BS302" i="21"/>
  <c r="BT302" i="21"/>
  <c r="BU302" i="21"/>
  <c r="BV302" i="21"/>
  <c r="BW302" i="21"/>
  <c r="BX302" i="21"/>
  <c r="BY302" i="21"/>
  <c r="BZ302" i="21"/>
  <c r="CA302" i="21"/>
  <c r="CB302" i="21"/>
  <c r="CC302" i="21"/>
  <c r="BR303" i="21"/>
  <c r="BS303" i="21"/>
  <c r="BT303" i="21"/>
  <c r="BU303" i="21"/>
  <c r="BV303" i="21"/>
  <c r="CD303" i="21" s="1"/>
  <c r="BW303" i="21"/>
  <c r="BX303" i="21"/>
  <c r="BY303" i="21"/>
  <c r="BZ303" i="21"/>
  <c r="CA303" i="21"/>
  <c r="CB303" i="21"/>
  <c r="CC303" i="21"/>
  <c r="BR304" i="21"/>
  <c r="BS304" i="21"/>
  <c r="BT304" i="21"/>
  <c r="BU304" i="21"/>
  <c r="BV304" i="21"/>
  <c r="BW304" i="21"/>
  <c r="BX304" i="21"/>
  <c r="BY304" i="21"/>
  <c r="BZ304" i="21"/>
  <c r="CA304" i="21"/>
  <c r="CB304" i="21"/>
  <c r="CC304" i="21"/>
  <c r="BR305" i="21"/>
  <c r="BS305" i="21"/>
  <c r="BT305" i="21"/>
  <c r="BU305" i="21"/>
  <c r="BV305" i="21"/>
  <c r="BW305" i="21"/>
  <c r="BX305" i="21"/>
  <c r="BY305" i="21"/>
  <c r="BZ305" i="21"/>
  <c r="CA305" i="21"/>
  <c r="CB305" i="21"/>
  <c r="CC305" i="21"/>
  <c r="BR306" i="21"/>
  <c r="BS306" i="21"/>
  <c r="BT306" i="21"/>
  <c r="BU306" i="21"/>
  <c r="BV306" i="21"/>
  <c r="BW306" i="21"/>
  <c r="BX306" i="21"/>
  <c r="BY306" i="21"/>
  <c r="BZ306" i="21"/>
  <c r="CA306" i="21"/>
  <c r="CB306" i="21"/>
  <c r="CC306" i="21"/>
  <c r="BR307" i="21"/>
  <c r="BS307" i="21"/>
  <c r="BT307" i="21"/>
  <c r="BU307" i="21"/>
  <c r="BV307" i="21"/>
  <c r="BW307" i="21"/>
  <c r="BX307" i="21"/>
  <c r="BY307" i="21"/>
  <c r="BZ307" i="21"/>
  <c r="CA307" i="21"/>
  <c r="CB307" i="21"/>
  <c r="CC307" i="21"/>
  <c r="BR308" i="21"/>
  <c r="BS308" i="21"/>
  <c r="BT308" i="21"/>
  <c r="BU308" i="21"/>
  <c r="BV308" i="21"/>
  <c r="BW308" i="21"/>
  <c r="BX308" i="21"/>
  <c r="BY308" i="21"/>
  <c r="BZ308" i="21"/>
  <c r="CA308" i="21"/>
  <c r="CB308" i="21"/>
  <c r="CC308" i="21"/>
  <c r="BR309" i="21"/>
  <c r="BS309" i="21"/>
  <c r="BT309" i="21"/>
  <c r="BU309" i="21"/>
  <c r="BV309" i="21"/>
  <c r="CD309" i="21" s="1"/>
  <c r="BW309" i="21"/>
  <c r="BX309" i="21"/>
  <c r="BY309" i="21"/>
  <c r="BZ309" i="21"/>
  <c r="CA309" i="21"/>
  <c r="CB309" i="21"/>
  <c r="CC309" i="21"/>
  <c r="BR310" i="21"/>
  <c r="BS310" i="21"/>
  <c r="BT310" i="21"/>
  <c r="BU310" i="21"/>
  <c r="BV310" i="21"/>
  <c r="BW310" i="21"/>
  <c r="BX310" i="21"/>
  <c r="BY310" i="21"/>
  <c r="BZ310" i="21"/>
  <c r="CA310" i="21"/>
  <c r="CB310" i="21"/>
  <c r="CC310" i="21"/>
  <c r="BR311" i="21"/>
  <c r="BS311" i="21"/>
  <c r="BT311" i="21"/>
  <c r="BU311" i="21"/>
  <c r="BV311" i="21"/>
  <c r="CD311" i="21" s="1"/>
  <c r="BW311" i="21"/>
  <c r="BX311" i="21"/>
  <c r="BY311" i="21"/>
  <c r="BZ311" i="21"/>
  <c r="CA311" i="21"/>
  <c r="CB311" i="21"/>
  <c r="CC311" i="21"/>
  <c r="BR312" i="21"/>
  <c r="BS312" i="21"/>
  <c r="BT312" i="21"/>
  <c r="BU312" i="21"/>
  <c r="BV312" i="21"/>
  <c r="BW312" i="21"/>
  <c r="BX312" i="21"/>
  <c r="BY312" i="21"/>
  <c r="BZ312" i="21"/>
  <c r="CA312" i="21"/>
  <c r="CB312" i="21"/>
  <c r="CC312" i="21"/>
  <c r="BR313" i="21"/>
  <c r="BS313" i="21"/>
  <c r="BT313" i="21"/>
  <c r="BU313" i="21"/>
  <c r="BV313" i="21"/>
  <c r="BW313" i="21"/>
  <c r="BX313" i="21"/>
  <c r="BY313" i="21"/>
  <c r="BZ313" i="21"/>
  <c r="CA313" i="21"/>
  <c r="CB313" i="21"/>
  <c r="CC313" i="21"/>
  <c r="BR314" i="21"/>
  <c r="BS314" i="21"/>
  <c r="BT314" i="21"/>
  <c r="BU314" i="21"/>
  <c r="BV314" i="21"/>
  <c r="BW314" i="21"/>
  <c r="BX314" i="21"/>
  <c r="BY314" i="21"/>
  <c r="BZ314" i="21"/>
  <c r="CA314" i="21"/>
  <c r="CB314" i="21"/>
  <c r="CC314" i="21"/>
  <c r="BR315" i="21"/>
  <c r="BS315" i="21"/>
  <c r="BT315" i="21"/>
  <c r="BU315" i="21"/>
  <c r="BV315" i="21"/>
  <c r="BW315" i="21"/>
  <c r="BX315" i="21"/>
  <c r="BY315" i="21"/>
  <c r="BZ315" i="21"/>
  <c r="CA315" i="21"/>
  <c r="CB315" i="21"/>
  <c r="CC315" i="21"/>
  <c r="BR316" i="21"/>
  <c r="BS316" i="21"/>
  <c r="BT316" i="21"/>
  <c r="BU316" i="21"/>
  <c r="BV316" i="21"/>
  <c r="BW316" i="21"/>
  <c r="BX316" i="21"/>
  <c r="BY316" i="21"/>
  <c r="BZ316" i="21"/>
  <c r="CA316" i="21"/>
  <c r="CB316" i="21"/>
  <c r="CC316" i="21"/>
  <c r="BR317" i="21"/>
  <c r="BS317" i="21"/>
  <c r="BT317" i="21"/>
  <c r="BU317" i="21"/>
  <c r="BV317" i="21"/>
  <c r="BW317" i="21"/>
  <c r="BX317" i="21"/>
  <c r="BY317" i="21"/>
  <c r="BZ317" i="21"/>
  <c r="CA317" i="21"/>
  <c r="CB317" i="21"/>
  <c r="CC317" i="21"/>
  <c r="BR318" i="21"/>
  <c r="BS318" i="21"/>
  <c r="BT318" i="21"/>
  <c r="BU318" i="21"/>
  <c r="BV318" i="21"/>
  <c r="BW318" i="21"/>
  <c r="BX318" i="21"/>
  <c r="BY318" i="21"/>
  <c r="BZ318" i="21"/>
  <c r="CA318" i="21"/>
  <c r="CB318" i="21"/>
  <c r="CC318" i="21"/>
  <c r="BR319" i="21"/>
  <c r="BS319" i="21"/>
  <c r="BT319" i="21"/>
  <c r="BU319" i="21"/>
  <c r="BV319" i="21"/>
  <c r="CD319" i="21" s="1"/>
  <c r="BW319" i="21"/>
  <c r="BX319" i="21"/>
  <c r="BY319" i="21"/>
  <c r="BZ319" i="21"/>
  <c r="CA319" i="21"/>
  <c r="CB319" i="21"/>
  <c r="CC319" i="21"/>
  <c r="BR320" i="21"/>
  <c r="BS320" i="21"/>
  <c r="BT320" i="21"/>
  <c r="BU320" i="21"/>
  <c r="BV320" i="21"/>
  <c r="BW320" i="21"/>
  <c r="BX320" i="21"/>
  <c r="BY320" i="21"/>
  <c r="BZ320" i="21"/>
  <c r="CA320" i="21"/>
  <c r="CB320" i="21"/>
  <c r="CC320" i="21"/>
  <c r="BR321" i="21"/>
  <c r="BS321" i="21"/>
  <c r="BT321" i="21"/>
  <c r="BU321" i="21"/>
  <c r="BV321" i="21"/>
  <c r="CD321" i="21" s="1"/>
  <c r="BW321" i="21"/>
  <c r="BX321" i="21"/>
  <c r="BY321" i="21"/>
  <c r="BZ321" i="21"/>
  <c r="CA321" i="21"/>
  <c r="CB321" i="21"/>
  <c r="CC321" i="21"/>
  <c r="BR322" i="21"/>
  <c r="BS322" i="21"/>
  <c r="BT322" i="21"/>
  <c r="BU322" i="21"/>
  <c r="BV322" i="21"/>
  <c r="BW322" i="21"/>
  <c r="BX322" i="21"/>
  <c r="BY322" i="21"/>
  <c r="BZ322" i="21"/>
  <c r="CA322" i="21"/>
  <c r="CB322" i="21"/>
  <c r="CC322" i="21"/>
  <c r="BR323" i="21"/>
  <c r="BS323" i="21"/>
  <c r="BT323" i="21"/>
  <c r="BU323" i="21"/>
  <c r="BV323" i="21"/>
  <c r="BW323" i="21"/>
  <c r="BX323" i="21"/>
  <c r="BY323" i="21"/>
  <c r="BZ323" i="21"/>
  <c r="CA323" i="21"/>
  <c r="CB323" i="21"/>
  <c r="CC323" i="21"/>
  <c r="BR324" i="21"/>
  <c r="BS324" i="21"/>
  <c r="BT324" i="21"/>
  <c r="BU324" i="21"/>
  <c r="BV324" i="21"/>
  <c r="BW324" i="21"/>
  <c r="BX324" i="21"/>
  <c r="BY324" i="21"/>
  <c r="BZ324" i="21"/>
  <c r="CA324" i="21"/>
  <c r="CB324" i="21"/>
  <c r="CC324" i="21"/>
  <c r="BR325" i="21"/>
  <c r="BS325" i="21"/>
  <c r="BT325" i="21"/>
  <c r="BU325" i="21"/>
  <c r="BV325" i="21"/>
  <c r="BW325" i="21"/>
  <c r="BX325" i="21"/>
  <c r="BY325" i="21"/>
  <c r="BZ325" i="21"/>
  <c r="CA325" i="21"/>
  <c r="CB325" i="21"/>
  <c r="CC325" i="21"/>
  <c r="BR326" i="21"/>
  <c r="BS326" i="21"/>
  <c r="BT326" i="21"/>
  <c r="BU326" i="21"/>
  <c r="BV326" i="21"/>
  <c r="BW326" i="21"/>
  <c r="BX326" i="21"/>
  <c r="BY326" i="21"/>
  <c r="BZ326" i="21"/>
  <c r="CA326" i="21"/>
  <c r="CB326" i="21"/>
  <c r="CC326" i="21"/>
  <c r="BR327" i="21"/>
  <c r="BS327" i="21"/>
  <c r="BT327" i="21"/>
  <c r="BU327" i="21"/>
  <c r="BV327" i="21"/>
  <c r="BW327" i="21"/>
  <c r="BX327" i="21"/>
  <c r="BY327" i="21"/>
  <c r="BZ327" i="21"/>
  <c r="CA327" i="21"/>
  <c r="CB327" i="21"/>
  <c r="CC327" i="21"/>
  <c r="BR328" i="21"/>
  <c r="BS328" i="21"/>
  <c r="BT328" i="21"/>
  <c r="BU328" i="21"/>
  <c r="BV328" i="21"/>
  <c r="BW328" i="21"/>
  <c r="BX328" i="21"/>
  <c r="BY328" i="21"/>
  <c r="BZ328" i="21"/>
  <c r="CA328" i="21"/>
  <c r="CB328" i="21"/>
  <c r="CC328" i="21"/>
  <c r="BR329" i="21"/>
  <c r="BS329" i="21"/>
  <c r="BT329" i="21"/>
  <c r="BU329" i="21"/>
  <c r="BV329" i="21"/>
  <c r="CD329" i="21" s="1"/>
  <c r="BW329" i="21"/>
  <c r="BX329" i="21"/>
  <c r="BY329" i="21"/>
  <c r="BZ329" i="21"/>
  <c r="CA329" i="21"/>
  <c r="CB329" i="21"/>
  <c r="CC329" i="21"/>
  <c r="BR330" i="21"/>
  <c r="BS330" i="21"/>
  <c r="BT330" i="21"/>
  <c r="BU330" i="21"/>
  <c r="BV330" i="21"/>
  <c r="BW330" i="21"/>
  <c r="BX330" i="21"/>
  <c r="BY330" i="21"/>
  <c r="BZ330" i="21"/>
  <c r="CA330" i="21"/>
  <c r="CB330" i="21"/>
  <c r="CC330" i="21"/>
  <c r="BR331" i="21"/>
  <c r="BS331" i="21"/>
  <c r="BT331" i="21"/>
  <c r="BU331" i="21"/>
  <c r="BV331" i="21"/>
  <c r="BW331" i="21"/>
  <c r="BX331" i="21"/>
  <c r="BY331" i="21"/>
  <c r="BZ331" i="21"/>
  <c r="CA331" i="21"/>
  <c r="CB331" i="21"/>
  <c r="CC331" i="21"/>
  <c r="BR332" i="21"/>
  <c r="BS332" i="21"/>
  <c r="BT332" i="21"/>
  <c r="BU332" i="21"/>
  <c r="BV332" i="21"/>
  <c r="BW332" i="21"/>
  <c r="BX332" i="21"/>
  <c r="BY332" i="21"/>
  <c r="BZ332" i="21"/>
  <c r="CA332" i="21"/>
  <c r="CB332" i="21"/>
  <c r="CC332" i="21"/>
  <c r="BR333" i="21"/>
  <c r="BS333" i="21"/>
  <c r="BT333" i="21"/>
  <c r="BU333" i="21"/>
  <c r="BV333" i="21"/>
  <c r="BW333" i="21"/>
  <c r="BX333" i="21"/>
  <c r="BY333" i="21"/>
  <c r="BZ333" i="21"/>
  <c r="CA333" i="21"/>
  <c r="CB333" i="21"/>
  <c r="CC333" i="21"/>
  <c r="BR334" i="21"/>
  <c r="BS334" i="21"/>
  <c r="BT334" i="21"/>
  <c r="BU334" i="21"/>
  <c r="BV334" i="21"/>
  <c r="BW334" i="21"/>
  <c r="BX334" i="21"/>
  <c r="BY334" i="21"/>
  <c r="BZ334" i="21"/>
  <c r="CA334" i="21"/>
  <c r="CB334" i="21"/>
  <c r="CC334" i="21"/>
  <c r="BR335" i="21"/>
  <c r="BS335" i="21"/>
  <c r="BT335" i="21"/>
  <c r="BU335" i="21"/>
  <c r="BV335" i="21"/>
  <c r="BW335" i="21"/>
  <c r="BX335" i="21"/>
  <c r="BY335" i="21"/>
  <c r="BZ335" i="21"/>
  <c r="CA335" i="21"/>
  <c r="CB335" i="21"/>
  <c r="CC335" i="21"/>
  <c r="BR336" i="21"/>
  <c r="BS336" i="21"/>
  <c r="BT336" i="21"/>
  <c r="BU336" i="21"/>
  <c r="BV336" i="21"/>
  <c r="BW336" i="21"/>
  <c r="BX336" i="21"/>
  <c r="BY336" i="21"/>
  <c r="BZ336" i="21"/>
  <c r="CA336" i="21"/>
  <c r="CB336" i="21"/>
  <c r="CC336" i="21"/>
  <c r="BR337" i="21"/>
  <c r="BS337" i="21"/>
  <c r="BT337" i="21"/>
  <c r="BU337" i="21"/>
  <c r="BV337" i="21"/>
  <c r="BW337" i="21"/>
  <c r="BX337" i="21"/>
  <c r="BY337" i="21"/>
  <c r="BZ337" i="21"/>
  <c r="CA337" i="21"/>
  <c r="CB337" i="21"/>
  <c r="CC337" i="21"/>
  <c r="BR338" i="21"/>
  <c r="CD338" i="21" s="1"/>
  <c r="BS338" i="21"/>
  <c r="BT338" i="21"/>
  <c r="BU338" i="21"/>
  <c r="BV338" i="21"/>
  <c r="BW338" i="21"/>
  <c r="BX338" i="21"/>
  <c r="BY338" i="21"/>
  <c r="BZ338" i="21"/>
  <c r="CA338" i="21"/>
  <c r="CB338" i="21"/>
  <c r="CC338" i="21"/>
  <c r="BR339" i="21"/>
  <c r="BS339" i="21"/>
  <c r="CD339" i="21" s="1"/>
  <c r="BT339" i="21"/>
  <c r="BU339" i="21"/>
  <c r="BV339" i="21"/>
  <c r="BW339" i="21"/>
  <c r="BX339" i="21"/>
  <c r="BY339" i="21"/>
  <c r="BZ339" i="21"/>
  <c r="CA339" i="21"/>
  <c r="CB339" i="21"/>
  <c r="CC339" i="21"/>
  <c r="BR340" i="21"/>
  <c r="BS340" i="21"/>
  <c r="BT340" i="21"/>
  <c r="BU340" i="21"/>
  <c r="BV340" i="21"/>
  <c r="BW340" i="21"/>
  <c r="BX340" i="21"/>
  <c r="BY340" i="21"/>
  <c r="BZ340" i="21"/>
  <c r="CA340" i="21"/>
  <c r="CB340" i="21"/>
  <c r="CC340" i="21"/>
  <c r="BR341" i="21"/>
  <c r="BS341" i="21"/>
  <c r="BT341" i="21"/>
  <c r="BU341" i="21"/>
  <c r="BV341" i="21"/>
  <c r="BW341" i="21"/>
  <c r="BX341" i="21"/>
  <c r="BY341" i="21"/>
  <c r="BZ341" i="21"/>
  <c r="CA341" i="21"/>
  <c r="CB341" i="21"/>
  <c r="CC341" i="21"/>
  <c r="BR342" i="21"/>
  <c r="BS342" i="21"/>
  <c r="BT342" i="21"/>
  <c r="BU342" i="21"/>
  <c r="BV342" i="21"/>
  <c r="BW342" i="21"/>
  <c r="BX342" i="21"/>
  <c r="BY342" i="21"/>
  <c r="BZ342" i="21"/>
  <c r="CA342" i="21"/>
  <c r="CB342" i="21"/>
  <c r="CC342" i="21"/>
  <c r="BR343" i="21"/>
  <c r="BS343" i="21"/>
  <c r="BT343" i="21"/>
  <c r="BU343" i="21"/>
  <c r="BV343" i="21"/>
  <c r="BW343" i="21"/>
  <c r="BX343" i="21"/>
  <c r="BY343" i="21"/>
  <c r="BZ343" i="21"/>
  <c r="CA343" i="21"/>
  <c r="CB343" i="21"/>
  <c r="CC343" i="21"/>
  <c r="BR344" i="21"/>
  <c r="BS344" i="21"/>
  <c r="BT344" i="21"/>
  <c r="BU344" i="21"/>
  <c r="BV344" i="21"/>
  <c r="BW344" i="21"/>
  <c r="BX344" i="21"/>
  <c r="BY344" i="21"/>
  <c r="BZ344" i="21"/>
  <c r="CA344" i="21"/>
  <c r="CB344" i="21"/>
  <c r="CC344" i="21"/>
  <c r="BR345" i="21"/>
  <c r="BS345" i="21"/>
  <c r="BT345" i="21"/>
  <c r="BU345" i="21"/>
  <c r="BV345" i="21"/>
  <c r="BW345" i="21"/>
  <c r="BX345" i="21"/>
  <c r="BY345" i="21"/>
  <c r="BZ345" i="21"/>
  <c r="CA345" i="21"/>
  <c r="CB345" i="21"/>
  <c r="CC345" i="21"/>
  <c r="BR346" i="21"/>
  <c r="BS346" i="21"/>
  <c r="BT346" i="21"/>
  <c r="BU346" i="21"/>
  <c r="BV346" i="21"/>
  <c r="BW346" i="21"/>
  <c r="BX346" i="21"/>
  <c r="BY346" i="21"/>
  <c r="BZ346" i="21"/>
  <c r="CA346" i="21"/>
  <c r="CB346" i="21"/>
  <c r="CC346" i="21"/>
  <c r="BR347" i="21"/>
  <c r="BS347" i="21"/>
  <c r="CD347" i="21" s="1"/>
  <c r="BT347" i="21"/>
  <c r="BU347" i="21"/>
  <c r="BV347" i="21"/>
  <c r="BW347" i="21"/>
  <c r="BX347" i="21"/>
  <c r="BY347" i="21"/>
  <c r="BZ347" i="21"/>
  <c r="CA347" i="21"/>
  <c r="CB347" i="21"/>
  <c r="CC347" i="21"/>
  <c r="BR348" i="21"/>
  <c r="BS348" i="21"/>
  <c r="BT348" i="21"/>
  <c r="BU348" i="21"/>
  <c r="BV348" i="21"/>
  <c r="BW348" i="21"/>
  <c r="BX348" i="21"/>
  <c r="BY348" i="21"/>
  <c r="BZ348" i="21"/>
  <c r="CA348" i="21"/>
  <c r="CB348" i="21"/>
  <c r="CC348" i="21"/>
  <c r="BR349" i="21"/>
  <c r="BS349" i="21"/>
  <c r="BT349" i="21"/>
  <c r="BU349" i="21"/>
  <c r="BV349" i="21"/>
  <c r="BW349" i="21"/>
  <c r="BX349" i="21"/>
  <c r="BY349" i="21"/>
  <c r="BZ349" i="21"/>
  <c r="CA349" i="21"/>
  <c r="CB349" i="21"/>
  <c r="CC349" i="21"/>
  <c r="BR350" i="21"/>
  <c r="BS350" i="21"/>
  <c r="BT350" i="21"/>
  <c r="BU350" i="21"/>
  <c r="BV350" i="21"/>
  <c r="BW350" i="21"/>
  <c r="BX350" i="21"/>
  <c r="BY350" i="21"/>
  <c r="BZ350" i="21"/>
  <c r="CA350" i="21"/>
  <c r="CB350" i="21"/>
  <c r="CC350" i="21"/>
  <c r="BR351" i="21"/>
  <c r="BS351" i="21"/>
  <c r="BT351" i="21"/>
  <c r="BU351" i="21"/>
  <c r="BV351" i="21"/>
  <c r="BW351" i="21"/>
  <c r="BX351" i="21"/>
  <c r="BY351" i="21"/>
  <c r="BZ351" i="21"/>
  <c r="CA351" i="21"/>
  <c r="CB351" i="21"/>
  <c r="CC351" i="21"/>
  <c r="BR352" i="21"/>
  <c r="BS352" i="21"/>
  <c r="BT352" i="21"/>
  <c r="BU352" i="21"/>
  <c r="BV352" i="21"/>
  <c r="BW352" i="21"/>
  <c r="BX352" i="21"/>
  <c r="BY352" i="21"/>
  <c r="BZ352" i="21"/>
  <c r="CA352" i="21"/>
  <c r="CB352" i="21"/>
  <c r="CC352" i="21"/>
  <c r="BR353" i="21"/>
  <c r="BS353" i="21"/>
  <c r="BT353" i="21"/>
  <c r="BU353" i="21"/>
  <c r="BV353" i="21"/>
  <c r="BW353" i="21"/>
  <c r="BX353" i="21"/>
  <c r="BY353" i="21"/>
  <c r="BZ353" i="21"/>
  <c r="CA353" i="21"/>
  <c r="CB353" i="21"/>
  <c r="CC353" i="21"/>
  <c r="BR354" i="21"/>
  <c r="BS354" i="21"/>
  <c r="BT354" i="21"/>
  <c r="BU354" i="21"/>
  <c r="BV354" i="21"/>
  <c r="BW354" i="21"/>
  <c r="BX354" i="21"/>
  <c r="BY354" i="21"/>
  <c r="BZ354" i="21"/>
  <c r="CA354" i="21"/>
  <c r="CB354" i="21"/>
  <c r="CC354" i="21"/>
  <c r="BR355" i="21"/>
  <c r="BS355" i="21"/>
  <c r="CD355" i="21" s="1"/>
  <c r="BT355" i="21"/>
  <c r="BU355" i="21"/>
  <c r="BV355" i="21"/>
  <c r="BW355" i="21"/>
  <c r="BX355" i="21"/>
  <c r="BY355" i="21"/>
  <c r="BZ355" i="21"/>
  <c r="CA355" i="21"/>
  <c r="CB355" i="21"/>
  <c r="CC355" i="21"/>
  <c r="BR356" i="21"/>
  <c r="CD356" i="21" s="1"/>
  <c r="BS356" i="21"/>
  <c r="BT356" i="21"/>
  <c r="BU356" i="21"/>
  <c r="BV356" i="21"/>
  <c r="BW356" i="21"/>
  <c r="BX356" i="21"/>
  <c r="BY356" i="21"/>
  <c r="BZ356" i="21"/>
  <c r="CA356" i="21"/>
  <c r="CB356" i="21"/>
  <c r="CC356" i="21"/>
  <c r="BR357" i="21"/>
  <c r="BS357" i="21"/>
  <c r="BT357" i="21"/>
  <c r="BU357" i="21"/>
  <c r="BV357" i="21"/>
  <c r="CD357" i="21" s="1"/>
  <c r="BW357" i="21"/>
  <c r="BX357" i="21"/>
  <c r="BY357" i="21"/>
  <c r="BZ357" i="21"/>
  <c r="CA357" i="21"/>
  <c r="CB357" i="21"/>
  <c r="CC357" i="21"/>
  <c r="BR358" i="21"/>
  <c r="BS358" i="21"/>
  <c r="BT358" i="21"/>
  <c r="BU358" i="21"/>
  <c r="BV358" i="21"/>
  <c r="BW358" i="21"/>
  <c r="BX358" i="21"/>
  <c r="BY358" i="21"/>
  <c r="BZ358" i="21"/>
  <c r="CA358" i="21"/>
  <c r="CB358" i="21"/>
  <c r="CC358" i="21"/>
  <c r="BR359" i="21"/>
  <c r="BS359" i="21"/>
  <c r="BT359" i="21"/>
  <c r="BU359" i="21"/>
  <c r="BV359" i="21"/>
  <c r="BW359" i="21"/>
  <c r="BX359" i="21"/>
  <c r="BY359" i="21"/>
  <c r="BZ359" i="21"/>
  <c r="CA359" i="21"/>
  <c r="CB359" i="21"/>
  <c r="CC359" i="21"/>
  <c r="BR360" i="21"/>
  <c r="BS360" i="21"/>
  <c r="BT360" i="21"/>
  <c r="BU360" i="21"/>
  <c r="BV360" i="21"/>
  <c r="BW360" i="21"/>
  <c r="BX360" i="21"/>
  <c r="BY360" i="21"/>
  <c r="BZ360" i="21"/>
  <c r="CA360" i="21"/>
  <c r="CB360" i="21"/>
  <c r="CC360" i="21"/>
  <c r="BR361" i="21"/>
  <c r="BS361" i="21"/>
  <c r="BT361" i="21"/>
  <c r="BU361" i="21"/>
  <c r="BV361" i="21"/>
  <c r="BW361" i="21"/>
  <c r="BX361" i="21"/>
  <c r="BY361" i="21"/>
  <c r="BZ361" i="21"/>
  <c r="CA361" i="21"/>
  <c r="CB361" i="21"/>
  <c r="CC361" i="21"/>
  <c r="BR362" i="21"/>
  <c r="BS362" i="21"/>
  <c r="BT362" i="21"/>
  <c r="BU362" i="21"/>
  <c r="BV362" i="21"/>
  <c r="BW362" i="21"/>
  <c r="BX362" i="21"/>
  <c r="BY362" i="21"/>
  <c r="BZ362" i="21"/>
  <c r="CA362" i="21"/>
  <c r="CB362" i="21"/>
  <c r="CC362" i="21"/>
  <c r="BR363" i="21"/>
  <c r="BS363" i="21"/>
  <c r="BT363" i="21"/>
  <c r="BU363" i="21"/>
  <c r="BV363" i="21"/>
  <c r="BW363" i="21"/>
  <c r="BX363" i="21"/>
  <c r="BY363" i="21"/>
  <c r="BZ363" i="21"/>
  <c r="CA363" i="21"/>
  <c r="CB363" i="21"/>
  <c r="CC363" i="21"/>
  <c r="BR364" i="21"/>
  <c r="CD364" i="21" s="1"/>
  <c r="BS364" i="21"/>
  <c r="BT364" i="21"/>
  <c r="BU364" i="21"/>
  <c r="BV364" i="21"/>
  <c r="BW364" i="21"/>
  <c r="BX364" i="21"/>
  <c r="BY364" i="21"/>
  <c r="BZ364" i="21"/>
  <c r="CA364" i="21"/>
  <c r="CB364" i="21"/>
  <c r="CC364" i="21"/>
  <c r="BR365" i="21"/>
  <c r="BS365" i="21"/>
  <c r="CD365" i="21" s="1"/>
  <c r="BT365" i="21"/>
  <c r="BU365" i="21"/>
  <c r="BV365" i="21"/>
  <c r="BW365" i="21"/>
  <c r="BX365" i="21"/>
  <c r="BY365" i="21"/>
  <c r="BZ365" i="21"/>
  <c r="CA365" i="21"/>
  <c r="CB365" i="21"/>
  <c r="CC365" i="21"/>
  <c r="BR366" i="21"/>
  <c r="BS366" i="21"/>
  <c r="BT366" i="21"/>
  <c r="BU366" i="21"/>
  <c r="BV366" i="21"/>
  <c r="BW366" i="21"/>
  <c r="BX366" i="21"/>
  <c r="BY366" i="21"/>
  <c r="BZ366" i="21"/>
  <c r="CA366" i="21"/>
  <c r="CB366" i="21"/>
  <c r="CC366" i="21"/>
  <c r="BR367" i="21"/>
  <c r="BS367" i="21"/>
  <c r="CD367" i="21" s="1"/>
  <c r="BT367" i="21"/>
  <c r="BU367" i="21"/>
  <c r="BV367" i="21"/>
  <c r="BW367" i="21"/>
  <c r="BX367" i="21"/>
  <c r="BY367" i="21"/>
  <c r="BZ367" i="21"/>
  <c r="CA367" i="21"/>
  <c r="CB367" i="21"/>
  <c r="CC367" i="21"/>
  <c r="BR368" i="21"/>
  <c r="BS368" i="21"/>
  <c r="BT368" i="21"/>
  <c r="BU368" i="21"/>
  <c r="BV368" i="21"/>
  <c r="BW368" i="21"/>
  <c r="BX368" i="21"/>
  <c r="BY368" i="21"/>
  <c r="BZ368" i="21"/>
  <c r="CA368" i="21"/>
  <c r="CB368" i="21"/>
  <c r="CC368" i="21"/>
  <c r="BR369" i="21"/>
  <c r="BS369" i="21"/>
  <c r="BT369" i="21"/>
  <c r="BU369" i="21"/>
  <c r="BV369" i="21"/>
  <c r="BW369" i="21"/>
  <c r="BX369" i="21"/>
  <c r="BY369" i="21"/>
  <c r="BZ369" i="21"/>
  <c r="CA369" i="21"/>
  <c r="CB369" i="21"/>
  <c r="CC369" i="21"/>
  <c r="BR370" i="21"/>
  <c r="BS370" i="21"/>
  <c r="BT370" i="21"/>
  <c r="BU370" i="21"/>
  <c r="BV370" i="21"/>
  <c r="BW370" i="21"/>
  <c r="BX370" i="21"/>
  <c r="BY370" i="21"/>
  <c r="BZ370" i="21"/>
  <c r="CA370" i="21"/>
  <c r="CB370" i="21"/>
  <c r="CC370" i="21"/>
  <c r="BR371" i="21"/>
  <c r="BS371" i="21"/>
  <c r="BT371" i="21"/>
  <c r="BU371" i="21"/>
  <c r="BV371" i="21"/>
  <c r="BW371" i="21"/>
  <c r="BX371" i="21"/>
  <c r="BY371" i="21"/>
  <c r="BZ371" i="21"/>
  <c r="CA371" i="21"/>
  <c r="CB371" i="21"/>
  <c r="CC371" i="21"/>
  <c r="BR372" i="21"/>
  <c r="BS372" i="21"/>
  <c r="BT372" i="21"/>
  <c r="BU372" i="21"/>
  <c r="BV372" i="21"/>
  <c r="BW372" i="21"/>
  <c r="BX372" i="21"/>
  <c r="BY372" i="21"/>
  <c r="BZ372" i="21"/>
  <c r="CA372" i="21"/>
  <c r="CB372" i="21"/>
  <c r="CC372" i="21"/>
  <c r="BR373" i="21"/>
  <c r="BS373" i="21"/>
  <c r="CD373" i="21" s="1"/>
  <c r="BT373" i="21"/>
  <c r="BU373" i="21"/>
  <c r="BV373" i="21"/>
  <c r="BW373" i="21"/>
  <c r="BX373" i="21"/>
  <c r="BY373" i="21"/>
  <c r="BZ373" i="21"/>
  <c r="CA373" i="21"/>
  <c r="CB373" i="21"/>
  <c r="CC373" i="21"/>
  <c r="BR374" i="21"/>
  <c r="BS374" i="21"/>
  <c r="BT374" i="21"/>
  <c r="BU374" i="21"/>
  <c r="BV374" i="21"/>
  <c r="BW374" i="21"/>
  <c r="BX374" i="21"/>
  <c r="BY374" i="21"/>
  <c r="BZ374" i="21"/>
  <c r="CA374" i="21"/>
  <c r="CB374" i="21"/>
  <c r="CC374" i="21"/>
  <c r="BR375" i="21"/>
  <c r="BS375" i="21"/>
  <c r="CD375" i="21" s="1"/>
  <c r="BT375" i="21"/>
  <c r="BU375" i="21"/>
  <c r="BV375" i="21"/>
  <c r="BW375" i="21"/>
  <c r="BX375" i="21"/>
  <c r="BY375" i="21"/>
  <c r="BZ375" i="21"/>
  <c r="CA375" i="21"/>
  <c r="CB375" i="21"/>
  <c r="CC375" i="21"/>
  <c r="BR376" i="21"/>
  <c r="BS376" i="21"/>
  <c r="BT376" i="21"/>
  <c r="BU376" i="21"/>
  <c r="BV376" i="21"/>
  <c r="BW376" i="21"/>
  <c r="BX376" i="21"/>
  <c r="BY376" i="21"/>
  <c r="BZ376" i="21"/>
  <c r="CA376" i="21"/>
  <c r="CB376" i="21"/>
  <c r="CC376" i="21"/>
  <c r="BR377" i="21"/>
  <c r="BS377" i="21"/>
  <c r="BT377" i="21"/>
  <c r="BU377" i="21"/>
  <c r="BV377" i="21"/>
  <c r="BW377" i="21"/>
  <c r="BX377" i="21"/>
  <c r="BY377" i="21"/>
  <c r="BZ377" i="21"/>
  <c r="CA377" i="21"/>
  <c r="CB377" i="21"/>
  <c r="CC377" i="21"/>
  <c r="BR378" i="21"/>
  <c r="BS378" i="21"/>
  <c r="BT378" i="21"/>
  <c r="BU378" i="21"/>
  <c r="BV378" i="21"/>
  <c r="BW378" i="21"/>
  <c r="BX378" i="21"/>
  <c r="BY378" i="21"/>
  <c r="BZ378" i="21"/>
  <c r="CA378" i="21"/>
  <c r="CB378" i="21"/>
  <c r="CC378" i="21"/>
  <c r="BR379" i="21"/>
  <c r="BS379" i="21"/>
  <c r="BT379" i="21"/>
  <c r="BU379" i="21"/>
  <c r="BV379" i="21"/>
  <c r="BW379" i="21"/>
  <c r="BX379" i="21"/>
  <c r="BY379" i="21"/>
  <c r="BZ379" i="21"/>
  <c r="CA379" i="21"/>
  <c r="CB379" i="21"/>
  <c r="CC379" i="21"/>
  <c r="BR380" i="21"/>
  <c r="BS380" i="21"/>
  <c r="BT380" i="21"/>
  <c r="BU380" i="21"/>
  <c r="BV380" i="21"/>
  <c r="BW380" i="21"/>
  <c r="BX380" i="21"/>
  <c r="BY380" i="21"/>
  <c r="BZ380" i="21"/>
  <c r="CA380" i="21"/>
  <c r="CB380" i="21"/>
  <c r="CC380" i="21"/>
  <c r="BR381" i="21"/>
  <c r="BS381" i="21"/>
  <c r="BT381" i="21"/>
  <c r="BU381" i="21"/>
  <c r="BV381" i="21"/>
  <c r="BW381" i="21"/>
  <c r="BX381" i="21"/>
  <c r="BY381" i="21"/>
  <c r="BZ381" i="21"/>
  <c r="CA381" i="21"/>
  <c r="CB381" i="21"/>
  <c r="CC381" i="21"/>
  <c r="BR382" i="21"/>
  <c r="BS382" i="21"/>
  <c r="BT382" i="21"/>
  <c r="BU382" i="21"/>
  <c r="BV382" i="21"/>
  <c r="BW382" i="21"/>
  <c r="BX382" i="21"/>
  <c r="BY382" i="21"/>
  <c r="BZ382" i="21"/>
  <c r="CA382" i="21"/>
  <c r="CB382" i="21"/>
  <c r="CC382" i="21"/>
  <c r="BR383" i="21"/>
  <c r="BS383" i="21"/>
  <c r="BT383" i="21"/>
  <c r="BU383" i="21"/>
  <c r="BV383" i="21"/>
  <c r="CD383" i="21" s="1"/>
  <c r="BW383" i="21"/>
  <c r="BX383" i="21"/>
  <c r="BY383" i="21"/>
  <c r="BZ383" i="21"/>
  <c r="CA383" i="21"/>
  <c r="CB383" i="21"/>
  <c r="CC383" i="21"/>
  <c r="BR384" i="21"/>
  <c r="BS384" i="21"/>
  <c r="BT384" i="21"/>
  <c r="BU384" i="21"/>
  <c r="BV384" i="21"/>
  <c r="BW384" i="21"/>
  <c r="BX384" i="21"/>
  <c r="BY384" i="21"/>
  <c r="BZ384" i="21"/>
  <c r="CA384" i="21"/>
  <c r="CB384" i="21"/>
  <c r="CC384" i="21"/>
  <c r="BR385" i="21"/>
  <c r="BS385" i="21"/>
  <c r="BT385" i="21"/>
  <c r="BU385" i="21"/>
  <c r="BV385" i="21"/>
  <c r="BW385" i="21"/>
  <c r="BX385" i="21"/>
  <c r="BY385" i="21"/>
  <c r="BZ385" i="21"/>
  <c r="CA385" i="21"/>
  <c r="CB385" i="21"/>
  <c r="CC385" i="21"/>
  <c r="BR386" i="21"/>
  <c r="BS386" i="21"/>
  <c r="BT386" i="21"/>
  <c r="BU386" i="21"/>
  <c r="BV386" i="21"/>
  <c r="BW386" i="21"/>
  <c r="BX386" i="21"/>
  <c r="BY386" i="21"/>
  <c r="BZ386" i="21"/>
  <c r="CA386" i="21"/>
  <c r="CB386" i="21"/>
  <c r="CC386" i="21"/>
  <c r="BR387" i="21"/>
  <c r="BS387" i="21"/>
  <c r="BT387" i="21"/>
  <c r="BU387" i="21"/>
  <c r="BV387" i="21"/>
  <c r="BW387" i="21"/>
  <c r="BX387" i="21"/>
  <c r="BY387" i="21"/>
  <c r="BZ387" i="21"/>
  <c r="CA387" i="21"/>
  <c r="CB387" i="21"/>
  <c r="CC387" i="21"/>
  <c r="BR388" i="21"/>
  <c r="BS388" i="21"/>
  <c r="BT388" i="21"/>
  <c r="BU388" i="21"/>
  <c r="BV388" i="21"/>
  <c r="BW388" i="21"/>
  <c r="BX388" i="21"/>
  <c r="BY388" i="21"/>
  <c r="BZ388" i="21"/>
  <c r="CA388" i="21"/>
  <c r="CB388" i="21"/>
  <c r="CC388" i="21"/>
  <c r="BR389" i="21"/>
  <c r="BS389" i="21"/>
  <c r="BT389" i="21"/>
  <c r="BU389" i="21"/>
  <c r="BV389" i="21"/>
  <c r="BW389" i="21"/>
  <c r="BX389" i="21"/>
  <c r="BY389" i="21"/>
  <c r="BZ389" i="21"/>
  <c r="CA389" i="21"/>
  <c r="CB389" i="21"/>
  <c r="CC389" i="21"/>
  <c r="BR390" i="21"/>
  <c r="BS390" i="21"/>
  <c r="BT390" i="21"/>
  <c r="BU390" i="21"/>
  <c r="BV390" i="21"/>
  <c r="BW390" i="21"/>
  <c r="BX390" i="21"/>
  <c r="BY390" i="21"/>
  <c r="BZ390" i="21"/>
  <c r="CA390" i="21"/>
  <c r="CB390" i="21"/>
  <c r="CC390" i="21"/>
  <c r="BR391" i="21"/>
  <c r="BS391" i="21"/>
  <c r="BT391" i="21"/>
  <c r="BU391" i="21"/>
  <c r="BV391" i="21"/>
  <c r="BW391" i="21"/>
  <c r="BX391" i="21"/>
  <c r="BY391" i="21"/>
  <c r="BZ391" i="21"/>
  <c r="CA391" i="21"/>
  <c r="CB391" i="21"/>
  <c r="CC391" i="21"/>
  <c r="BR392" i="21"/>
  <c r="BS392" i="21"/>
  <c r="BT392" i="21"/>
  <c r="BU392" i="21"/>
  <c r="BV392" i="21"/>
  <c r="BW392" i="21"/>
  <c r="BX392" i="21"/>
  <c r="BY392" i="21"/>
  <c r="BZ392" i="21"/>
  <c r="CA392" i="21"/>
  <c r="CB392" i="21"/>
  <c r="CC392" i="21"/>
  <c r="BR393" i="21"/>
  <c r="BS393" i="21"/>
  <c r="BT393" i="21"/>
  <c r="BU393" i="21"/>
  <c r="BV393" i="21"/>
  <c r="BW393" i="21"/>
  <c r="BX393" i="21"/>
  <c r="BY393" i="21"/>
  <c r="BZ393" i="21"/>
  <c r="CA393" i="21"/>
  <c r="CB393" i="21"/>
  <c r="CC393" i="21"/>
  <c r="BR394" i="21"/>
  <c r="BS394" i="21"/>
  <c r="BT394" i="21"/>
  <c r="BU394" i="21"/>
  <c r="BV394" i="21"/>
  <c r="BW394" i="21"/>
  <c r="BX394" i="21"/>
  <c r="BY394" i="21"/>
  <c r="BZ394" i="21"/>
  <c r="CA394" i="21"/>
  <c r="CB394" i="21"/>
  <c r="CC394" i="21"/>
  <c r="BR395" i="21"/>
  <c r="BS395" i="21"/>
  <c r="BT395" i="21"/>
  <c r="BU395" i="21"/>
  <c r="BV395" i="21"/>
  <c r="BW395" i="21"/>
  <c r="BX395" i="21"/>
  <c r="BY395" i="21"/>
  <c r="BZ395" i="21"/>
  <c r="CA395" i="21"/>
  <c r="CB395" i="21"/>
  <c r="CC395" i="21"/>
  <c r="BR396" i="21"/>
  <c r="BS396" i="21"/>
  <c r="BT396" i="21"/>
  <c r="BU396" i="21"/>
  <c r="BV396" i="21"/>
  <c r="BW396" i="21"/>
  <c r="BX396" i="21"/>
  <c r="BY396" i="21"/>
  <c r="BZ396" i="21"/>
  <c r="CA396" i="21"/>
  <c r="CB396" i="21"/>
  <c r="CC396" i="21"/>
  <c r="BR397" i="21"/>
  <c r="BS397" i="21"/>
  <c r="BT397" i="21"/>
  <c r="BU397" i="21"/>
  <c r="BV397" i="21"/>
  <c r="BW397" i="21"/>
  <c r="BX397" i="21"/>
  <c r="BY397" i="21"/>
  <c r="BZ397" i="21"/>
  <c r="CA397" i="21"/>
  <c r="CB397" i="21"/>
  <c r="CC397" i="21"/>
  <c r="BR398" i="21"/>
  <c r="BS398" i="21"/>
  <c r="BT398" i="21"/>
  <c r="BU398" i="21"/>
  <c r="BV398" i="21"/>
  <c r="BW398" i="21"/>
  <c r="BX398" i="21"/>
  <c r="BY398" i="21"/>
  <c r="BZ398" i="21"/>
  <c r="CA398" i="21"/>
  <c r="CB398" i="21"/>
  <c r="CC398" i="21"/>
  <c r="BR399" i="21"/>
  <c r="BS399" i="21"/>
  <c r="BT399" i="21"/>
  <c r="BU399" i="21"/>
  <c r="BV399" i="21"/>
  <c r="BW399" i="21"/>
  <c r="BX399" i="21"/>
  <c r="BY399" i="21"/>
  <c r="BZ399" i="21"/>
  <c r="CA399" i="21"/>
  <c r="CB399" i="21"/>
  <c r="CC399" i="21"/>
  <c r="BR400" i="21"/>
  <c r="BS400" i="21"/>
  <c r="BT400" i="21"/>
  <c r="BU400" i="21"/>
  <c r="BV400" i="21"/>
  <c r="BW400" i="21"/>
  <c r="BX400" i="21"/>
  <c r="BY400" i="21"/>
  <c r="BZ400" i="21"/>
  <c r="CA400" i="21"/>
  <c r="CB400" i="21"/>
  <c r="CC400" i="21"/>
  <c r="BR401" i="21"/>
  <c r="BS401" i="21"/>
  <c r="BT401" i="21"/>
  <c r="BU401" i="21"/>
  <c r="BV401" i="21"/>
  <c r="BW401" i="21"/>
  <c r="BX401" i="21"/>
  <c r="BY401" i="21"/>
  <c r="BZ401" i="21"/>
  <c r="CA401" i="21"/>
  <c r="CB401" i="21"/>
  <c r="CC401" i="21"/>
  <c r="BR402" i="21"/>
  <c r="BS402" i="21"/>
  <c r="BT402" i="21"/>
  <c r="BU402" i="21"/>
  <c r="BV402" i="21"/>
  <c r="BW402" i="21"/>
  <c r="BX402" i="21"/>
  <c r="BY402" i="21"/>
  <c r="BZ402" i="21"/>
  <c r="CA402" i="21"/>
  <c r="CB402" i="21"/>
  <c r="CC402" i="21"/>
  <c r="BR403" i="21"/>
  <c r="BS403" i="21"/>
  <c r="BT403" i="21"/>
  <c r="BU403" i="21"/>
  <c r="BV403" i="21"/>
  <c r="BW403" i="21"/>
  <c r="BX403" i="21"/>
  <c r="BY403" i="21"/>
  <c r="BZ403" i="21"/>
  <c r="CA403" i="21"/>
  <c r="CB403" i="21"/>
  <c r="CC403" i="21"/>
  <c r="BR404" i="21"/>
  <c r="BS404" i="21"/>
  <c r="BT404" i="21"/>
  <c r="BU404" i="21"/>
  <c r="BV404" i="21"/>
  <c r="BW404" i="21"/>
  <c r="BX404" i="21"/>
  <c r="BY404" i="21"/>
  <c r="BZ404" i="21"/>
  <c r="CA404" i="21"/>
  <c r="CB404" i="21"/>
  <c r="CC404" i="21"/>
  <c r="BR405" i="21"/>
  <c r="BS405" i="21"/>
  <c r="BT405" i="21"/>
  <c r="BU405" i="21"/>
  <c r="BV405" i="21"/>
  <c r="BW405" i="21"/>
  <c r="BX405" i="21"/>
  <c r="BY405" i="21"/>
  <c r="BZ405" i="21"/>
  <c r="CA405" i="21"/>
  <c r="CB405" i="21"/>
  <c r="CC405" i="21"/>
  <c r="BR406" i="21"/>
  <c r="BS406" i="21"/>
  <c r="BT406" i="21"/>
  <c r="BU406" i="21"/>
  <c r="BV406" i="21"/>
  <c r="BW406" i="21"/>
  <c r="BX406" i="21"/>
  <c r="BY406" i="21"/>
  <c r="BZ406" i="21"/>
  <c r="CA406" i="21"/>
  <c r="CB406" i="21"/>
  <c r="CC406" i="21"/>
  <c r="BR407" i="21"/>
  <c r="BS407" i="21"/>
  <c r="BT407" i="21"/>
  <c r="BU407" i="21"/>
  <c r="BV407" i="21"/>
  <c r="BW407" i="21"/>
  <c r="BX407" i="21"/>
  <c r="BY407" i="21"/>
  <c r="BZ407" i="21"/>
  <c r="CA407" i="21"/>
  <c r="CB407" i="21"/>
  <c r="CC407" i="21"/>
  <c r="BR408" i="21"/>
  <c r="BS408" i="21"/>
  <c r="BT408" i="21"/>
  <c r="BU408" i="21"/>
  <c r="BV408" i="21"/>
  <c r="BW408" i="21"/>
  <c r="BX408" i="21"/>
  <c r="BY408" i="21"/>
  <c r="BZ408" i="21"/>
  <c r="CA408" i="21"/>
  <c r="CB408" i="21"/>
  <c r="CC408" i="21"/>
  <c r="BR409" i="21"/>
  <c r="BS409" i="21"/>
  <c r="BT409" i="21"/>
  <c r="BU409" i="21"/>
  <c r="BV409" i="21"/>
  <c r="BW409" i="21"/>
  <c r="BX409" i="21"/>
  <c r="BY409" i="21"/>
  <c r="BZ409" i="21"/>
  <c r="CA409" i="21"/>
  <c r="CB409" i="21"/>
  <c r="CC409" i="21"/>
  <c r="BR410" i="21"/>
  <c r="BS410" i="21"/>
  <c r="BT410" i="21"/>
  <c r="BU410" i="21"/>
  <c r="BV410" i="21"/>
  <c r="BW410" i="21"/>
  <c r="BX410" i="21"/>
  <c r="BY410" i="21"/>
  <c r="BZ410" i="21"/>
  <c r="CA410" i="21"/>
  <c r="CB410" i="21"/>
  <c r="CC410" i="21"/>
  <c r="BR411" i="21"/>
  <c r="BS411" i="21"/>
  <c r="CD411" i="21" s="1"/>
  <c r="BT411" i="21"/>
  <c r="BU411" i="21"/>
  <c r="BV411" i="21"/>
  <c r="BW411" i="21"/>
  <c r="BX411" i="21"/>
  <c r="BY411" i="21"/>
  <c r="BZ411" i="21"/>
  <c r="CA411" i="21"/>
  <c r="CB411" i="21"/>
  <c r="CC411" i="21"/>
  <c r="BR412" i="21"/>
  <c r="BS412" i="21"/>
  <c r="BT412" i="21"/>
  <c r="BU412" i="21"/>
  <c r="BV412" i="21"/>
  <c r="BW412" i="21"/>
  <c r="BX412" i="21"/>
  <c r="BY412" i="21"/>
  <c r="BZ412" i="21"/>
  <c r="CA412" i="21"/>
  <c r="CB412" i="21"/>
  <c r="CC412" i="21"/>
  <c r="BR413" i="21"/>
  <c r="BS413" i="21"/>
  <c r="BT413" i="21"/>
  <c r="BU413" i="21"/>
  <c r="BV413" i="21"/>
  <c r="BW413" i="21"/>
  <c r="BX413" i="21"/>
  <c r="BY413" i="21"/>
  <c r="BZ413" i="21"/>
  <c r="CA413" i="21"/>
  <c r="CB413" i="21"/>
  <c r="CC413" i="21"/>
  <c r="BR414" i="21"/>
  <c r="BS414" i="21"/>
  <c r="BT414" i="21"/>
  <c r="BU414" i="21"/>
  <c r="BV414" i="21"/>
  <c r="BW414" i="21"/>
  <c r="BX414" i="21"/>
  <c r="BY414" i="21"/>
  <c r="BZ414" i="21"/>
  <c r="CA414" i="21"/>
  <c r="CB414" i="21"/>
  <c r="CC414" i="21"/>
  <c r="BR415" i="21"/>
  <c r="BS415" i="21"/>
  <c r="BT415" i="21"/>
  <c r="BU415" i="21"/>
  <c r="BV415" i="21"/>
  <c r="BW415" i="21"/>
  <c r="BX415" i="21"/>
  <c r="BY415" i="21"/>
  <c r="BZ415" i="21"/>
  <c r="CA415" i="21"/>
  <c r="CB415" i="21"/>
  <c r="CC415" i="21"/>
  <c r="BR416" i="21"/>
  <c r="BS416" i="21"/>
  <c r="BT416" i="21"/>
  <c r="BU416" i="21"/>
  <c r="BV416" i="21"/>
  <c r="BW416" i="21"/>
  <c r="BX416" i="21"/>
  <c r="BY416" i="21"/>
  <c r="BZ416" i="21"/>
  <c r="CA416" i="21"/>
  <c r="CB416" i="21"/>
  <c r="CC416" i="21"/>
  <c r="BR417" i="21"/>
  <c r="BS417" i="21"/>
  <c r="BT417" i="21"/>
  <c r="BU417" i="21"/>
  <c r="BV417" i="21"/>
  <c r="BW417" i="21"/>
  <c r="BX417" i="21"/>
  <c r="BY417" i="21"/>
  <c r="BZ417" i="21"/>
  <c r="CA417" i="21"/>
  <c r="CB417" i="21"/>
  <c r="CC417" i="21"/>
  <c r="BR418" i="21"/>
  <c r="BS418" i="21"/>
  <c r="BT418" i="21"/>
  <c r="BU418" i="21"/>
  <c r="BV418" i="21"/>
  <c r="BW418" i="21"/>
  <c r="BX418" i="21"/>
  <c r="BY418" i="21"/>
  <c r="BZ418" i="21"/>
  <c r="CA418" i="21"/>
  <c r="CB418" i="21"/>
  <c r="CC418" i="21"/>
  <c r="BR419" i="21"/>
  <c r="BS419" i="21"/>
  <c r="BT419" i="21"/>
  <c r="BU419" i="21"/>
  <c r="BV419" i="21"/>
  <c r="BW419" i="21"/>
  <c r="BX419" i="21"/>
  <c r="BY419" i="21"/>
  <c r="BZ419" i="21"/>
  <c r="CA419" i="21"/>
  <c r="CB419" i="21"/>
  <c r="CC419" i="21"/>
  <c r="BR420" i="21"/>
  <c r="BS420" i="21"/>
  <c r="BT420" i="21"/>
  <c r="BU420" i="21"/>
  <c r="BV420" i="21"/>
  <c r="BW420" i="21"/>
  <c r="BX420" i="21"/>
  <c r="BY420" i="21"/>
  <c r="BZ420" i="21"/>
  <c r="CA420" i="21"/>
  <c r="CB420" i="21"/>
  <c r="CC420" i="21"/>
  <c r="BR421" i="21"/>
  <c r="BS421" i="21"/>
  <c r="CD421" i="21" s="1"/>
  <c r="BT421" i="21"/>
  <c r="BU421" i="21"/>
  <c r="BV421" i="21"/>
  <c r="BW421" i="21"/>
  <c r="BX421" i="21"/>
  <c r="BY421" i="21"/>
  <c r="BZ421" i="21"/>
  <c r="CA421" i="21"/>
  <c r="CB421" i="21"/>
  <c r="CC421" i="21"/>
  <c r="BR422" i="21"/>
  <c r="BS422" i="21"/>
  <c r="BT422" i="21"/>
  <c r="BU422" i="21"/>
  <c r="BV422" i="21"/>
  <c r="BW422" i="21"/>
  <c r="BX422" i="21"/>
  <c r="BY422" i="21"/>
  <c r="BZ422" i="21"/>
  <c r="CA422" i="21"/>
  <c r="CB422" i="21"/>
  <c r="CC422" i="21"/>
  <c r="BR423" i="21"/>
  <c r="BS423" i="21"/>
  <c r="BT423" i="21"/>
  <c r="BU423" i="21"/>
  <c r="BV423" i="21"/>
  <c r="BW423" i="21"/>
  <c r="BX423" i="21"/>
  <c r="BY423" i="21"/>
  <c r="BZ423" i="21"/>
  <c r="CA423" i="21"/>
  <c r="CB423" i="21"/>
  <c r="CC423" i="21"/>
  <c r="BR424" i="21"/>
  <c r="BS424" i="21"/>
  <c r="BT424" i="21"/>
  <c r="BU424" i="21"/>
  <c r="BV424" i="21"/>
  <c r="BW424" i="21"/>
  <c r="BX424" i="21"/>
  <c r="BY424" i="21"/>
  <c r="BZ424" i="21"/>
  <c r="CA424" i="21"/>
  <c r="CB424" i="21"/>
  <c r="CC424" i="21"/>
  <c r="BR425" i="21"/>
  <c r="BS425" i="21"/>
  <c r="CD425" i="21" s="1"/>
  <c r="BT425" i="21"/>
  <c r="BU425" i="21"/>
  <c r="BV425" i="21"/>
  <c r="BW425" i="21"/>
  <c r="BX425" i="21"/>
  <c r="BY425" i="21"/>
  <c r="BZ425" i="21"/>
  <c r="CA425" i="21"/>
  <c r="CB425" i="21"/>
  <c r="CC425" i="21"/>
  <c r="BR426" i="21"/>
  <c r="BS426" i="21"/>
  <c r="BT426" i="21"/>
  <c r="BU426" i="21"/>
  <c r="BV426" i="21"/>
  <c r="BW426" i="21"/>
  <c r="BX426" i="21"/>
  <c r="BY426" i="21"/>
  <c r="BZ426" i="21"/>
  <c r="CA426" i="21"/>
  <c r="CB426" i="21"/>
  <c r="CC426" i="21"/>
  <c r="BR427" i="21"/>
  <c r="BS427" i="21"/>
  <c r="BT427" i="21"/>
  <c r="BU427" i="21"/>
  <c r="BV427" i="21"/>
  <c r="BW427" i="21"/>
  <c r="BX427" i="21"/>
  <c r="BY427" i="21"/>
  <c r="BZ427" i="21"/>
  <c r="CA427" i="21"/>
  <c r="CB427" i="21"/>
  <c r="CC427" i="21"/>
  <c r="BR428" i="21"/>
  <c r="BS428" i="21"/>
  <c r="BT428" i="21"/>
  <c r="BU428" i="21"/>
  <c r="BV428" i="21"/>
  <c r="BW428" i="21"/>
  <c r="BX428" i="21"/>
  <c r="BY428" i="21"/>
  <c r="BZ428" i="21"/>
  <c r="CA428" i="21"/>
  <c r="CB428" i="21"/>
  <c r="CC428" i="21"/>
  <c r="BR429" i="21"/>
  <c r="BS429" i="21"/>
  <c r="CD429" i="21" s="1"/>
  <c r="BT429" i="21"/>
  <c r="BU429" i="21"/>
  <c r="BV429" i="21"/>
  <c r="BW429" i="21"/>
  <c r="BX429" i="21"/>
  <c r="BY429" i="21"/>
  <c r="BZ429" i="21"/>
  <c r="CA429" i="21"/>
  <c r="CB429" i="21"/>
  <c r="CC429" i="21"/>
  <c r="BR430" i="21"/>
  <c r="BS430" i="21"/>
  <c r="BT430" i="21"/>
  <c r="BU430" i="21"/>
  <c r="BV430" i="21"/>
  <c r="BW430" i="21"/>
  <c r="BX430" i="21"/>
  <c r="BY430" i="21"/>
  <c r="BZ430" i="21"/>
  <c r="CA430" i="21"/>
  <c r="CB430" i="21"/>
  <c r="CC430" i="21"/>
  <c r="BR431" i="21"/>
  <c r="BS431" i="21"/>
  <c r="CD431" i="21" s="1"/>
  <c r="BT431" i="21"/>
  <c r="BU431" i="21"/>
  <c r="BV431" i="21"/>
  <c r="BW431" i="21"/>
  <c r="BX431" i="21"/>
  <c r="BY431" i="21"/>
  <c r="BZ431" i="21"/>
  <c r="CA431" i="21"/>
  <c r="CB431" i="21"/>
  <c r="CC431" i="21"/>
  <c r="BR432" i="21"/>
  <c r="BS432" i="21"/>
  <c r="BT432" i="21"/>
  <c r="BU432" i="21"/>
  <c r="BV432" i="21"/>
  <c r="BW432" i="21"/>
  <c r="BX432" i="21"/>
  <c r="BY432" i="21"/>
  <c r="BZ432" i="21"/>
  <c r="CA432" i="21"/>
  <c r="CB432" i="21"/>
  <c r="CC432" i="21"/>
  <c r="BR433" i="21"/>
  <c r="BS433" i="21"/>
  <c r="BT433" i="21"/>
  <c r="BU433" i="21"/>
  <c r="BV433" i="21"/>
  <c r="BW433" i="21"/>
  <c r="BX433" i="21"/>
  <c r="BY433" i="21"/>
  <c r="BZ433" i="21"/>
  <c r="CA433" i="21"/>
  <c r="CB433" i="21"/>
  <c r="CC433" i="21"/>
  <c r="BR434" i="21"/>
  <c r="BS434" i="21"/>
  <c r="BT434" i="21"/>
  <c r="BU434" i="21"/>
  <c r="BV434" i="21"/>
  <c r="BW434" i="21"/>
  <c r="BX434" i="21"/>
  <c r="BY434" i="21"/>
  <c r="BZ434" i="21"/>
  <c r="CA434" i="21"/>
  <c r="CB434" i="21"/>
  <c r="CC434" i="21"/>
  <c r="BR435" i="21"/>
  <c r="BS435" i="21"/>
  <c r="BT435" i="21"/>
  <c r="BU435" i="21"/>
  <c r="BV435" i="21"/>
  <c r="BW435" i="21"/>
  <c r="BX435" i="21"/>
  <c r="BY435" i="21"/>
  <c r="BZ435" i="21"/>
  <c r="CA435" i="21"/>
  <c r="CB435" i="21"/>
  <c r="CC435" i="21"/>
  <c r="BR436" i="21"/>
  <c r="BS436" i="21"/>
  <c r="BT436" i="21"/>
  <c r="BU436" i="21"/>
  <c r="BV436" i="21"/>
  <c r="BW436" i="21"/>
  <c r="BX436" i="21"/>
  <c r="BY436" i="21"/>
  <c r="BZ436" i="21"/>
  <c r="CA436" i="21"/>
  <c r="CB436" i="21"/>
  <c r="CC436" i="21"/>
  <c r="BR437" i="21"/>
  <c r="BS437" i="21"/>
  <c r="BT437" i="21"/>
  <c r="BU437" i="21"/>
  <c r="BV437" i="21"/>
  <c r="BW437" i="21"/>
  <c r="BX437" i="21"/>
  <c r="BY437" i="21"/>
  <c r="BZ437" i="21"/>
  <c r="CA437" i="21"/>
  <c r="CB437" i="21"/>
  <c r="CC437" i="21"/>
  <c r="BR438" i="21"/>
  <c r="BS438" i="21"/>
  <c r="BT438" i="21"/>
  <c r="BU438" i="21"/>
  <c r="BV438" i="21"/>
  <c r="BW438" i="21"/>
  <c r="BX438" i="21"/>
  <c r="BY438" i="21"/>
  <c r="BZ438" i="21"/>
  <c r="CA438" i="21"/>
  <c r="CB438" i="21"/>
  <c r="CC438" i="21"/>
  <c r="BR439" i="21"/>
  <c r="BS439" i="21"/>
  <c r="CD439" i="21" s="1"/>
  <c r="BT439" i="21"/>
  <c r="BU439" i="21"/>
  <c r="BV439" i="21"/>
  <c r="BW439" i="21"/>
  <c r="BX439" i="21"/>
  <c r="BY439" i="21"/>
  <c r="BZ439" i="21"/>
  <c r="CA439" i="21"/>
  <c r="CB439" i="21"/>
  <c r="CC439" i="21"/>
  <c r="BR440" i="21"/>
  <c r="BS440" i="21"/>
  <c r="BT440" i="21"/>
  <c r="BU440" i="21"/>
  <c r="BV440" i="21"/>
  <c r="BW440" i="21"/>
  <c r="BX440" i="21"/>
  <c r="BY440" i="21"/>
  <c r="BZ440" i="21"/>
  <c r="CA440" i="21"/>
  <c r="CB440" i="21"/>
  <c r="CC440" i="21"/>
  <c r="BR441" i="21"/>
  <c r="BS441" i="21"/>
  <c r="BT441" i="21"/>
  <c r="BU441" i="21"/>
  <c r="BV441" i="21"/>
  <c r="BW441" i="21"/>
  <c r="BX441" i="21"/>
  <c r="BY441" i="21"/>
  <c r="BZ441" i="21"/>
  <c r="CA441" i="21"/>
  <c r="CB441" i="21"/>
  <c r="CC441" i="21"/>
  <c r="BR442" i="21"/>
  <c r="BS442" i="21"/>
  <c r="BT442" i="21"/>
  <c r="BU442" i="21"/>
  <c r="BV442" i="21"/>
  <c r="BW442" i="21"/>
  <c r="BX442" i="21"/>
  <c r="BY442" i="21"/>
  <c r="BZ442" i="21"/>
  <c r="CA442" i="21"/>
  <c r="CB442" i="21"/>
  <c r="CC442" i="21"/>
  <c r="BR443" i="21"/>
  <c r="BS443" i="21"/>
  <c r="BT443" i="21"/>
  <c r="BU443" i="21"/>
  <c r="BV443" i="21"/>
  <c r="BW443" i="21"/>
  <c r="BX443" i="21"/>
  <c r="BY443" i="21"/>
  <c r="BZ443" i="21"/>
  <c r="CA443" i="21"/>
  <c r="CB443" i="21"/>
  <c r="CC443" i="21"/>
  <c r="BR444" i="21"/>
  <c r="BS444" i="21"/>
  <c r="BT444" i="21"/>
  <c r="BU444" i="21"/>
  <c r="BV444" i="21"/>
  <c r="BW444" i="21"/>
  <c r="BX444" i="21"/>
  <c r="BY444" i="21"/>
  <c r="BZ444" i="21"/>
  <c r="CA444" i="21"/>
  <c r="CB444" i="21"/>
  <c r="CC444" i="21"/>
  <c r="BR445" i="21"/>
  <c r="BS445" i="21"/>
  <c r="BT445" i="21"/>
  <c r="BU445" i="21"/>
  <c r="BV445" i="21"/>
  <c r="BW445" i="21"/>
  <c r="BX445" i="21"/>
  <c r="BY445" i="21"/>
  <c r="BZ445" i="21"/>
  <c r="CA445" i="21"/>
  <c r="CB445" i="21"/>
  <c r="CC445" i="21"/>
  <c r="BR446" i="21"/>
  <c r="BS446" i="21"/>
  <c r="BT446" i="21"/>
  <c r="BU446" i="21"/>
  <c r="BV446" i="21"/>
  <c r="BW446" i="21"/>
  <c r="BX446" i="21"/>
  <c r="BY446" i="21"/>
  <c r="BZ446" i="21"/>
  <c r="CA446" i="21"/>
  <c r="CB446" i="21"/>
  <c r="CC446" i="21"/>
  <c r="BR447" i="21"/>
  <c r="BS447" i="21"/>
  <c r="BT447" i="21"/>
  <c r="BU447" i="21"/>
  <c r="BV447" i="21"/>
  <c r="BW447" i="21"/>
  <c r="BX447" i="21"/>
  <c r="BY447" i="21"/>
  <c r="BZ447" i="21"/>
  <c r="CA447" i="21"/>
  <c r="CB447" i="21"/>
  <c r="CC447" i="21"/>
  <c r="BR448" i="21"/>
  <c r="BS448" i="21"/>
  <c r="BT448" i="21"/>
  <c r="BU448" i="21"/>
  <c r="BV448" i="21"/>
  <c r="BW448" i="21"/>
  <c r="BX448" i="21"/>
  <c r="BY448" i="21"/>
  <c r="BZ448" i="21"/>
  <c r="CA448" i="21"/>
  <c r="CB448" i="21"/>
  <c r="CC448" i="21"/>
  <c r="BR449" i="21"/>
  <c r="BS449" i="21"/>
  <c r="BT449" i="21"/>
  <c r="BU449" i="21"/>
  <c r="BV449" i="21"/>
  <c r="BW449" i="21"/>
  <c r="BX449" i="21"/>
  <c r="BY449" i="21"/>
  <c r="BZ449" i="21"/>
  <c r="CA449" i="21"/>
  <c r="CB449" i="21"/>
  <c r="CC449" i="21"/>
  <c r="BR450" i="21"/>
  <c r="BS450" i="21"/>
  <c r="BT450" i="21"/>
  <c r="BU450" i="21"/>
  <c r="BV450" i="21"/>
  <c r="BW450" i="21"/>
  <c r="BX450" i="21"/>
  <c r="BY450" i="21"/>
  <c r="BZ450" i="21"/>
  <c r="CA450" i="21"/>
  <c r="CB450" i="21"/>
  <c r="CC450" i="21"/>
  <c r="BR451" i="21"/>
  <c r="BS451" i="21"/>
  <c r="BT451" i="21"/>
  <c r="BU451" i="21"/>
  <c r="BV451" i="21"/>
  <c r="BW451" i="21"/>
  <c r="BX451" i="21"/>
  <c r="BY451" i="21"/>
  <c r="BZ451" i="21"/>
  <c r="CA451" i="21"/>
  <c r="CB451" i="21"/>
  <c r="CC451" i="21"/>
  <c r="BR452" i="21"/>
  <c r="BS452" i="21"/>
  <c r="BT452" i="21"/>
  <c r="BU452" i="21"/>
  <c r="BV452" i="21"/>
  <c r="BW452" i="21"/>
  <c r="BX452" i="21"/>
  <c r="BY452" i="21"/>
  <c r="BZ452" i="21"/>
  <c r="CA452" i="21"/>
  <c r="CB452" i="21"/>
  <c r="CC452" i="21"/>
  <c r="BR453" i="21"/>
  <c r="BS453" i="21"/>
  <c r="BT453" i="21"/>
  <c r="BU453" i="21"/>
  <c r="BV453" i="21"/>
  <c r="BW453" i="21"/>
  <c r="BX453" i="21"/>
  <c r="BY453" i="21"/>
  <c r="BZ453" i="21"/>
  <c r="CA453" i="21"/>
  <c r="CB453" i="21"/>
  <c r="CC453" i="21"/>
  <c r="BR454" i="21"/>
  <c r="BS454" i="21"/>
  <c r="BT454" i="21"/>
  <c r="BU454" i="21"/>
  <c r="BV454" i="21"/>
  <c r="BW454" i="21"/>
  <c r="BX454" i="21"/>
  <c r="BY454" i="21"/>
  <c r="BZ454" i="21"/>
  <c r="CA454" i="21"/>
  <c r="CB454" i="21"/>
  <c r="CC454" i="21"/>
  <c r="BR455" i="21"/>
  <c r="BS455" i="21"/>
  <c r="BT455" i="21"/>
  <c r="BU455" i="21"/>
  <c r="BV455" i="21"/>
  <c r="BW455" i="21"/>
  <c r="BX455" i="21"/>
  <c r="BY455" i="21"/>
  <c r="BZ455" i="21"/>
  <c r="CA455" i="21"/>
  <c r="CB455" i="21"/>
  <c r="CC455" i="21"/>
  <c r="BR456" i="21"/>
  <c r="BS456" i="21"/>
  <c r="BT456" i="21"/>
  <c r="BU456" i="21"/>
  <c r="BV456" i="21"/>
  <c r="BW456" i="21"/>
  <c r="CD456" i="21" s="1"/>
  <c r="BX456" i="21"/>
  <c r="BY456" i="21"/>
  <c r="BZ456" i="21"/>
  <c r="CA456" i="21"/>
  <c r="CB456" i="21"/>
  <c r="CC456" i="21"/>
  <c r="BR457" i="21"/>
  <c r="BS457" i="21"/>
  <c r="BT457" i="21"/>
  <c r="BU457" i="21"/>
  <c r="BV457" i="21"/>
  <c r="BW457" i="21"/>
  <c r="BX457" i="21"/>
  <c r="BY457" i="21"/>
  <c r="BZ457" i="21"/>
  <c r="CA457" i="21"/>
  <c r="CB457" i="21"/>
  <c r="CC457" i="21"/>
  <c r="BR458" i="21"/>
  <c r="BS458" i="21"/>
  <c r="BT458" i="21"/>
  <c r="BU458" i="21"/>
  <c r="BV458" i="21"/>
  <c r="BW458" i="21"/>
  <c r="CD458" i="21" s="1"/>
  <c r="BX458" i="21"/>
  <c r="BY458" i="21"/>
  <c r="BZ458" i="21"/>
  <c r="CA458" i="21"/>
  <c r="CB458" i="21"/>
  <c r="CC458" i="21"/>
  <c r="BR459" i="21"/>
  <c r="BS459" i="21"/>
  <c r="BT459" i="21"/>
  <c r="BU459" i="21"/>
  <c r="BV459" i="21"/>
  <c r="BW459" i="21"/>
  <c r="BX459" i="21"/>
  <c r="BY459" i="21"/>
  <c r="BZ459" i="21"/>
  <c r="CA459" i="21"/>
  <c r="CB459" i="21"/>
  <c r="CC459" i="21"/>
  <c r="BR460" i="21"/>
  <c r="BS460" i="21"/>
  <c r="BT460" i="21"/>
  <c r="BU460" i="21"/>
  <c r="BV460" i="21"/>
  <c r="BW460" i="21"/>
  <c r="BX460" i="21"/>
  <c r="BY460" i="21"/>
  <c r="BZ460" i="21"/>
  <c r="CA460" i="21"/>
  <c r="CB460" i="21"/>
  <c r="CC460" i="21"/>
  <c r="BR461" i="21"/>
  <c r="BS461" i="21"/>
  <c r="CD461" i="21" s="1"/>
  <c r="BT461" i="21"/>
  <c r="BU461" i="21"/>
  <c r="BV461" i="21"/>
  <c r="BW461" i="21"/>
  <c r="BX461" i="21"/>
  <c r="BY461" i="21"/>
  <c r="BZ461" i="21"/>
  <c r="CA461" i="21"/>
  <c r="CB461" i="21"/>
  <c r="CC461" i="21"/>
  <c r="BR462" i="21"/>
  <c r="BS462" i="21"/>
  <c r="BT462" i="21"/>
  <c r="BU462" i="21"/>
  <c r="BV462" i="21"/>
  <c r="BW462" i="21"/>
  <c r="BX462" i="21"/>
  <c r="BY462" i="21"/>
  <c r="BZ462" i="21"/>
  <c r="CA462" i="21"/>
  <c r="CB462" i="21"/>
  <c r="CC462" i="21"/>
  <c r="BR463" i="21"/>
  <c r="BS463" i="21"/>
  <c r="BT463" i="21"/>
  <c r="BU463" i="21"/>
  <c r="BV463" i="21"/>
  <c r="BW463" i="21"/>
  <c r="BX463" i="21"/>
  <c r="BY463" i="21"/>
  <c r="BZ463" i="21"/>
  <c r="CA463" i="21"/>
  <c r="CB463" i="21"/>
  <c r="CC463" i="21"/>
  <c r="BR464" i="21"/>
  <c r="BS464" i="21"/>
  <c r="BT464" i="21"/>
  <c r="BU464" i="21"/>
  <c r="BV464" i="21"/>
  <c r="BW464" i="21"/>
  <c r="BX464" i="21"/>
  <c r="BY464" i="21"/>
  <c r="BZ464" i="21"/>
  <c r="CA464" i="21"/>
  <c r="CB464" i="21"/>
  <c r="CC464" i="21"/>
  <c r="BR465" i="21"/>
  <c r="BS465" i="21"/>
  <c r="BT465" i="21"/>
  <c r="BU465" i="21"/>
  <c r="BV465" i="21"/>
  <c r="BW465" i="21"/>
  <c r="BX465" i="21"/>
  <c r="BY465" i="21"/>
  <c r="BZ465" i="21"/>
  <c r="CA465" i="21"/>
  <c r="CB465" i="21"/>
  <c r="CC465" i="21"/>
  <c r="BR466" i="21"/>
  <c r="BS466" i="21"/>
  <c r="BT466" i="21"/>
  <c r="BU466" i="21"/>
  <c r="BV466" i="21"/>
  <c r="BW466" i="21"/>
  <c r="BX466" i="21"/>
  <c r="BY466" i="21"/>
  <c r="BZ466" i="21"/>
  <c r="CA466" i="21"/>
  <c r="CB466" i="21"/>
  <c r="CC466" i="21"/>
  <c r="BR467" i="21"/>
  <c r="BS467" i="21"/>
  <c r="CD467" i="21" s="1"/>
  <c r="BT467" i="21"/>
  <c r="BU467" i="21"/>
  <c r="BV467" i="21"/>
  <c r="BW467" i="21"/>
  <c r="BX467" i="21"/>
  <c r="BY467" i="21"/>
  <c r="BZ467" i="21"/>
  <c r="CA467" i="21"/>
  <c r="CB467" i="21"/>
  <c r="CC467" i="21"/>
  <c r="BR468" i="21"/>
  <c r="BS468" i="21"/>
  <c r="BT468" i="21"/>
  <c r="BU468" i="21"/>
  <c r="BV468" i="21"/>
  <c r="BW468" i="21"/>
  <c r="BX468" i="21"/>
  <c r="BY468" i="21"/>
  <c r="BZ468" i="21"/>
  <c r="CA468" i="21"/>
  <c r="CB468" i="21"/>
  <c r="CC468" i="21"/>
  <c r="BR469" i="21"/>
  <c r="BS469" i="21"/>
  <c r="BT469" i="21"/>
  <c r="BU469" i="21"/>
  <c r="BV469" i="21"/>
  <c r="BW469" i="21"/>
  <c r="BX469" i="21"/>
  <c r="BY469" i="21"/>
  <c r="BZ469" i="21"/>
  <c r="CA469" i="21"/>
  <c r="CB469" i="21"/>
  <c r="CC469" i="21"/>
  <c r="BR470" i="21"/>
  <c r="BS470" i="21"/>
  <c r="BT470" i="21"/>
  <c r="BU470" i="21"/>
  <c r="BV470" i="21"/>
  <c r="BW470" i="21"/>
  <c r="BX470" i="21"/>
  <c r="BY470" i="21"/>
  <c r="BZ470" i="21"/>
  <c r="CA470" i="21"/>
  <c r="CB470" i="21"/>
  <c r="CC470" i="21"/>
  <c r="BR471" i="21"/>
  <c r="BS471" i="21"/>
  <c r="BT471" i="21"/>
  <c r="BU471" i="21"/>
  <c r="BV471" i="21"/>
  <c r="BW471" i="21"/>
  <c r="BX471" i="21"/>
  <c r="BY471" i="21"/>
  <c r="BZ471" i="21"/>
  <c r="CA471" i="21"/>
  <c r="CB471" i="21"/>
  <c r="CC471" i="21"/>
  <c r="BR472" i="21"/>
  <c r="BS472" i="21"/>
  <c r="BT472" i="21"/>
  <c r="BU472" i="21"/>
  <c r="BV472" i="21"/>
  <c r="BW472" i="21"/>
  <c r="BX472" i="21"/>
  <c r="BY472" i="21"/>
  <c r="BZ472" i="21"/>
  <c r="CA472" i="21"/>
  <c r="CB472" i="21"/>
  <c r="CC472" i="21"/>
  <c r="BR473" i="21"/>
  <c r="BS473" i="21"/>
  <c r="CD473" i="21" s="1"/>
  <c r="BT473" i="21"/>
  <c r="BU473" i="21"/>
  <c r="BV473" i="21"/>
  <c r="BW473" i="21"/>
  <c r="BX473" i="21"/>
  <c r="BY473" i="21"/>
  <c r="BZ473" i="21"/>
  <c r="CA473" i="21"/>
  <c r="CB473" i="21"/>
  <c r="CC473" i="21"/>
  <c r="BR474" i="21"/>
  <c r="BS474" i="21"/>
  <c r="BT474" i="21"/>
  <c r="BU474" i="21"/>
  <c r="BV474" i="21"/>
  <c r="BW474" i="21"/>
  <c r="BX474" i="21"/>
  <c r="BY474" i="21"/>
  <c r="BZ474" i="21"/>
  <c r="CA474" i="21"/>
  <c r="CB474" i="21"/>
  <c r="CC474" i="21"/>
  <c r="BR475" i="21"/>
  <c r="BS475" i="21"/>
  <c r="BT475" i="21"/>
  <c r="BU475" i="21"/>
  <c r="BV475" i="21"/>
  <c r="BW475" i="21"/>
  <c r="BX475" i="21"/>
  <c r="BY475" i="21"/>
  <c r="BZ475" i="21"/>
  <c r="CA475" i="21"/>
  <c r="CB475" i="21"/>
  <c r="CC475" i="21"/>
  <c r="BR476" i="21"/>
  <c r="BS476" i="21"/>
  <c r="BT476" i="21"/>
  <c r="BU476" i="21"/>
  <c r="BV476" i="21"/>
  <c r="BW476" i="21"/>
  <c r="BX476" i="21"/>
  <c r="BY476" i="21"/>
  <c r="BZ476" i="21"/>
  <c r="CA476" i="21"/>
  <c r="CB476" i="21"/>
  <c r="CC476" i="21"/>
  <c r="BR477" i="21"/>
  <c r="BS477" i="21"/>
  <c r="BT477" i="21"/>
  <c r="BU477" i="21"/>
  <c r="BV477" i="21"/>
  <c r="BW477" i="21"/>
  <c r="BX477" i="21"/>
  <c r="BY477" i="21"/>
  <c r="BZ477" i="21"/>
  <c r="CA477" i="21"/>
  <c r="CB477" i="21"/>
  <c r="CC477" i="21"/>
  <c r="BR478" i="21"/>
  <c r="BS478" i="21"/>
  <c r="BT478" i="21"/>
  <c r="BU478" i="21"/>
  <c r="BV478" i="21"/>
  <c r="BW478" i="21"/>
  <c r="BX478" i="21"/>
  <c r="BY478" i="21"/>
  <c r="BZ478" i="21"/>
  <c r="CA478" i="21"/>
  <c r="CB478" i="21"/>
  <c r="CC478" i="21"/>
  <c r="BR479" i="21"/>
  <c r="BS479" i="21"/>
  <c r="BT479" i="21"/>
  <c r="BU479" i="21"/>
  <c r="BV479" i="21"/>
  <c r="BW479" i="21"/>
  <c r="BX479" i="21"/>
  <c r="BY479" i="21"/>
  <c r="BZ479" i="21"/>
  <c r="CA479" i="21"/>
  <c r="CB479" i="21"/>
  <c r="CC479" i="21"/>
  <c r="BR480" i="21"/>
  <c r="BS480" i="21"/>
  <c r="BT480" i="21"/>
  <c r="BU480" i="21"/>
  <c r="BV480" i="21"/>
  <c r="BW480" i="21"/>
  <c r="BX480" i="21"/>
  <c r="BY480" i="21"/>
  <c r="BZ480" i="21"/>
  <c r="CA480" i="21"/>
  <c r="CB480" i="21"/>
  <c r="CC480" i="21"/>
  <c r="BR481" i="21"/>
  <c r="BS481" i="21"/>
  <c r="BT481" i="21"/>
  <c r="BU481" i="21"/>
  <c r="BV481" i="21"/>
  <c r="BW481" i="21"/>
  <c r="BX481" i="21"/>
  <c r="BY481" i="21"/>
  <c r="BZ481" i="21"/>
  <c r="CA481" i="21"/>
  <c r="CB481" i="21"/>
  <c r="CC481" i="21"/>
  <c r="BR482" i="21"/>
  <c r="BS482" i="21"/>
  <c r="BT482" i="21"/>
  <c r="BU482" i="21"/>
  <c r="BV482" i="21"/>
  <c r="BW482" i="21"/>
  <c r="BX482" i="21"/>
  <c r="BY482" i="21"/>
  <c r="BZ482" i="21"/>
  <c r="CA482" i="21"/>
  <c r="CB482" i="21"/>
  <c r="CC482" i="21"/>
  <c r="BR483" i="21"/>
  <c r="BS483" i="21"/>
  <c r="BT483" i="21"/>
  <c r="BU483" i="21"/>
  <c r="BV483" i="21"/>
  <c r="BW483" i="21"/>
  <c r="BX483" i="21"/>
  <c r="BY483" i="21"/>
  <c r="BZ483" i="21"/>
  <c r="CA483" i="21"/>
  <c r="CB483" i="21"/>
  <c r="CC483" i="21"/>
  <c r="BR484" i="21"/>
  <c r="BS484" i="21"/>
  <c r="BT484" i="21"/>
  <c r="BU484" i="21"/>
  <c r="BV484" i="21"/>
  <c r="BW484" i="21"/>
  <c r="BX484" i="21"/>
  <c r="BY484" i="21"/>
  <c r="BZ484" i="21"/>
  <c r="CA484" i="21"/>
  <c r="CB484" i="21"/>
  <c r="CC484" i="21"/>
  <c r="BR485" i="21"/>
  <c r="BS485" i="21"/>
  <c r="CD485" i="21" s="1"/>
  <c r="BT485" i="21"/>
  <c r="BU485" i="21"/>
  <c r="BV485" i="21"/>
  <c r="BW485" i="21"/>
  <c r="BX485" i="21"/>
  <c r="BY485" i="21"/>
  <c r="BZ485" i="21"/>
  <c r="CA485" i="21"/>
  <c r="CB485" i="21"/>
  <c r="CC485" i="21"/>
  <c r="BR486" i="21"/>
  <c r="BS486" i="21"/>
  <c r="BT486" i="21"/>
  <c r="BU486" i="21"/>
  <c r="BV486" i="21"/>
  <c r="BW486" i="21"/>
  <c r="BX486" i="21"/>
  <c r="BY486" i="21"/>
  <c r="BZ486" i="21"/>
  <c r="CA486" i="21"/>
  <c r="CB486" i="21"/>
  <c r="CC486" i="21"/>
  <c r="BR487" i="21"/>
  <c r="BS487" i="21"/>
  <c r="BT487" i="21"/>
  <c r="BU487" i="21"/>
  <c r="BV487" i="21"/>
  <c r="BW487" i="21"/>
  <c r="BX487" i="21"/>
  <c r="BY487" i="21"/>
  <c r="BZ487" i="21"/>
  <c r="CA487" i="21"/>
  <c r="CB487" i="21"/>
  <c r="CC487" i="21"/>
  <c r="BR488" i="21"/>
  <c r="BS488" i="21"/>
  <c r="BT488" i="21"/>
  <c r="BU488" i="21"/>
  <c r="BV488" i="21"/>
  <c r="BW488" i="21"/>
  <c r="BX488" i="21"/>
  <c r="BY488" i="21"/>
  <c r="BZ488" i="21"/>
  <c r="CA488" i="21"/>
  <c r="CB488" i="21"/>
  <c r="CC488" i="21"/>
  <c r="BR489" i="21"/>
  <c r="BS489" i="21"/>
  <c r="CD489" i="21" s="1"/>
  <c r="BT489" i="21"/>
  <c r="BU489" i="21"/>
  <c r="BV489" i="21"/>
  <c r="BW489" i="21"/>
  <c r="BX489" i="21"/>
  <c r="BY489" i="21"/>
  <c r="BZ489" i="21"/>
  <c r="CA489" i="21"/>
  <c r="CB489" i="21"/>
  <c r="CC489" i="21"/>
  <c r="BR490" i="21"/>
  <c r="BS490" i="21"/>
  <c r="BT490" i="21"/>
  <c r="BU490" i="21"/>
  <c r="BV490" i="21"/>
  <c r="BW490" i="21"/>
  <c r="BX490" i="21"/>
  <c r="BY490" i="21"/>
  <c r="BZ490" i="21"/>
  <c r="CA490" i="21"/>
  <c r="CB490" i="21"/>
  <c r="CC490" i="21"/>
  <c r="BR491" i="21"/>
  <c r="BS491" i="21"/>
  <c r="BT491" i="21"/>
  <c r="BU491" i="21"/>
  <c r="BV491" i="21"/>
  <c r="BW491" i="21"/>
  <c r="BX491" i="21"/>
  <c r="BY491" i="21"/>
  <c r="BZ491" i="21"/>
  <c r="CA491" i="21"/>
  <c r="CB491" i="21"/>
  <c r="CC491" i="21"/>
  <c r="BR492" i="21"/>
  <c r="BS492" i="21"/>
  <c r="BT492" i="21"/>
  <c r="BU492" i="21"/>
  <c r="BV492" i="21"/>
  <c r="BW492" i="21"/>
  <c r="BX492" i="21"/>
  <c r="BY492" i="21"/>
  <c r="BZ492" i="21"/>
  <c r="CA492" i="21"/>
  <c r="CB492" i="21"/>
  <c r="CC492" i="21"/>
  <c r="BR493" i="21"/>
  <c r="BS493" i="21"/>
  <c r="BT493" i="21"/>
  <c r="BU493" i="21"/>
  <c r="BV493" i="21"/>
  <c r="BW493" i="21"/>
  <c r="BX493" i="21"/>
  <c r="BY493" i="21"/>
  <c r="BZ493" i="21"/>
  <c r="CA493" i="21"/>
  <c r="CB493" i="21"/>
  <c r="CC493" i="21"/>
  <c r="BR494" i="21"/>
  <c r="BS494" i="21"/>
  <c r="BT494" i="21"/>
  <c r="BU494" i="21"/>
  <c r="BV494" i="21"/>
  <c r="BW494" i="21"/>
  <c r="BX494" i="21"/>
  <c r="BY494" i="21"/>
  <c r="BZ494" i="21"/>
  <c r="CA494" i="21"/>
  <c r="CB494" i="21"/>
  <c r="CC494" i="21"/>
  <c r="BR495" i="21"/>
  <c r="BS495" i="21"/>
  <c r="BT495" i="21"/>
  <c r="BU495" i="21"/>
  <c r="BV495" i="21"/>
  <c r="BW495" i="21"/>
  <c r="BX495" i="21"/>
  <c r="BY495" i="21"/>
  <c r="BZ495" i="21"/>
  <c r="CA495" i="21"/>
  <c r="CB495" i="21"/>
  <c r="CC495" i="21"/>
  <c r="BR496" i="21"/>
  <c r="BS496" i="21"/>
  <c r="BT496" i="21"/>
  <c r="BU496" i="21"/>
  <c r="BV496" i="21"/>
  <c r="BW496" i="21"/>
  <c r="BX496" i="21"/>
  <c r="BY496" i="21"/>
  <c r="BZ496" i="21"/>
  <c r="CA496" i="21"/>
  <c r="CB496" i="21"/>
  <c r="CC496" i="21"/>
  <c r="BR497" i="21"/>
  <c r="BS497" i="21"/>
  <c r="BT497" i="21"/>
  <c r="BU497" i="21"/>
  <c r="BV497" i="21"/>
  <c r="BW497" i="21"/>
  <c r="BX497" i="21"/>
  <c r="BY497" i="21"/>
  <c r="BZ497" i="21"/>
  <c r="CA497" i="21"/>
  <c r="CB497" i="21"/>
  <c r="CC497" i="21"/>
  <c r="BR498" i="21"/>
  <c r="BS498" i="21"/>
  <c r="BT498" i="21"/>
  <c r="BU498" i="21"/>
  <c r="BV498" i="21"/>
  <c r="BW498" i="21"/>
  <c r="BX498" i="21"/>
  <c r="BY498" i="21"/>
  <c r="BZ498" i="21"/>
  <c r="CA498" i="21"/>
  <c r="CB498" i="21"/>
  <c r="CC498" i="21"/>
  <c r="BR499" i="21"/>
  <c r="BS499" i="21"/>
  <c r="BT499" i="21"/>
  <c r="BU499" i="21"/>
  <c r="BV499" i="21"/>
  <c r="BW499" i="21"/>
  <c r="BX499" i="21"/>
  <c r="BY499" i="21"/>
  <c r="BZ499" i="21"/>
  <c r="CA499" i="21"/>
  <c r="CB499" i="21"/>
  <c r="CC499" i="21"/>
  <c r="BR500" i="21"/>
  <c r="BS500" i="21"/>
  <c r="BT500" i="21"/>
  <c r="BU500" i="21"/>
  <c r="BV500" i="21"/>
  <c r="BW500" i="21"/>
  <c r="BX500" i="21"/>
  <c r="BY500" i="21"/>
  <c r="BZ500" i="21"/>
  <c r="CA500" i="21"/>
  <c r="CB500" i="21"/>
  <c r="CC500" i="21"/>
  <c r="BR501" i="21"/>
  <c r="BS501" i="21"/>
  <c r="CD501" i="21" s="1"/>
  <c r="BT501" i="21"/>
  <c r="BU501" i="21"/>
  <c r="BV501" i="21"/>
  <c r="BW501" i="21"/>
  <c r="BX501" i="21"/>
  <c r="BY501" i="21"/>
  <c r="BZ501" i="21"/>
  <c r="CA501" i="21"/>
  <c r="CB501" i="21"/>
  <c r="CC501" i="21"/>
  <c r="BR502" i="21"/>
  <c r="BS502" i="21"/>
  <c r="BT502" i="21"/>
  <c r="BU502" i="21"/>
  <c r="BV502" i="21"/>
  <c r="BW502" i="21"/>
  <c r="BX502" i="21"/>
  <c r="BY502" i="21"/>
  <c r="BZ502" i="21"/>
  <c r="CA502" i="21"/>
  <c r="CB502" i="21"/>
  <c r="CC502" i="21"/>
  <c r="BR503" i="21"/>
  <c r="BS503" i="21"/>
  <c r="CD503" i="21" s="1"/>
  <c r="BT503" i="21"/>
  <c r="BU503" i="21"/>
  <c r="BV503" i="21"/>
  <c r="BW503" i="21"/>
  <c r="BX503" i="21"/>
  <c r="BY503" i="21"/>
  <c r="BZ503" i="21"/>
  <c r="CA503" i="21"/>
  <c r="CB503" i="21"/>
  <c r="CC503" i="21"/>
  <c r="BR504" i="21"/>
  <c r="BS504" i="21"/>
  <c r="BT504" i="21"/>
  <c r="BU504" i="21"/>
  <c r="BV504" i="21"/>
  <c r="BW504" i="21"/>
  <c r="BX504" i="21"/>
  <c r="BY504" i="21"/>
  <c r="BZ504" i="21"/>
  <c r="CA504" i="21"/>
  <c r="CB504" i="21"/>
  <c r="CC504" i="21"/>
  <c r="BR505" i="21"/>
  <c r="BS505" i="21"/>
  <c r="BT505" i="21"/>
  <c r="BU505" i="21"/>
  <c r="BV505" i="21"/>
  <c r="BW505" i="21"/>
  <c r="BX505" i="21"/>
  <c r="BY505" i="21"/>
  <c r="BZ505" i="21"/>
  <c r="CA505" i="21"/>
  <c r="CB505" i="21"/>
  <c r="CC505" i="21"/>
  <c r="BR506" i="21"/>
  <c r="BS506" i="21"/>
  <c r="BT506" i="21"/>
  <c r="BU506" i="21"/>
  <c r="BV506" i="21"/>
  <c r="BW506" i="21"/>
  <c r="BX506" i="21"/>
  <c r="BY506" i="21"/>
  <c r="BZ506" i="21"/>
  <c r="CA506" i="21"/>
  <c r="CB506" i="21"/>
  <c r="CC506" i="21"/>
  <c r="BR507" i="21"/>
  <c r="BS507" i="21"/>
  <c r="BT507" i="21"/>
  <c r="BU507" i="21"/>
  <c r="BV507" i="21"/>
  <c r="BW507" i="21"/>
  <c r="BX507" i="21"/>
  <c r="BY507" i="21"/>
  <c r="BZ507" i="21"/>
  <c r="CA507" i="21"/>
  <c r="CB507" i="21"/>
  <c r="CC507" i="21"/>
  <c r="BR508" i="21"/>
  <c r="BS508" i="21"/>
  <c r="BT508" i="21"/>
  <c r="BU508" i="21"/>
  <c r="BV508" i="21"/>
  <c r="BW508" i="21"/>
  <c r="BX508" i="21"/>
  <c r="BY508" i="21"/>
  <c r="BZ508" i="21"/>
  <c r="CA508" i="21"/>
  <c r="CB508" i="21"/>
  <c r="CC508" i="21"/>
  <c r="BR509" i="21"/>
  <c r="BS509" i="21"/>
  <c r="CD509" i="21" s="1"/>
  <c r="BT509" i="21"/>
  <c r="BU509" i="21"/>
  <c r="BV509" i="21"/>
  <c r="BW509" i="21"/>
  <c r="BX509" i="21"/>
  <c r="BY509" i="21"/>
  <c r="BZ509" i="21"/>
  <c r="CA509" i="21"/>
  <c r="CB509" i="21"/>
  <c r="CC509" i="21"/>
  <c r="BR510" i="21"/>
  <c r="BS510" i="21"/>
  <c r="BT510" i="21"/>
  <c r="BU510" i="21"/>
  <c r="BV510" i="21"/>
  <c r="BW510" i="21"/>
  <c r="BX510" i="21"/>
  <c r="BY510" i="21"/>
  <c r="BZ510" i="21"/>
  <c r="CA510" i="21"/>
  <c r="CB510" i="21"/>
  <c r="CC510" i="21"/>
  <c r="BR511" i="21"/>
  <c r="BS511" i="21"/>
  <c r="BT511" i="21"/>
  <c r="BU511" i="21"/>
  <c r="BV511" i="21"/>
  <c r="BW511" i="21"/>
  <c r="BX511" i="21"/>
  <c r="BY511" i="21"/>
  <c r="BZ511" i="21"/>
  <c r="CA511" i="21"/>
  <c r="CB511" i="21"/>
  <c r="CC511" i="21"/>
  <c r="BR512" i="21"/>
  <c r="BS512" i="21"/>
  <c r="BT512" i="21"/>
  <c r="BU512" i="21"/>
  <c r="BV512" i="21"/>
  <c r="BW512" i="21"/>
  <c r="BX512" i="21"/>
  <c r="BY512" i="21"/>
  <c r="BZ512" i="21"/>
  <c r="CA512" i="21"/>
  <c r="CB512" i="21"/>
  <c r="CC512" i="21"/>
  <c r="BR513" i="21"/>
  <c r="BS513" i="21"/>
  <c r="BT513" i="21"/>
  <c r="BU513" i="21"/>
  <c r="BV513" i="21"/>
  <c r="BW513" i="21"/>
  <c r="BX513" i="21"/>
  <c r="BY513" i="21"/>
  <c r="BZ513" i="21"/>
  <c r="CA513" i="21"/>
  <c r="CB513" i="21"/>
  <c r="CC513" i="21"/>
  <c r="BR514" i="21"/>
  <c r="BS514" i="21"/>
  <c r="BT514" i="21"/>
  <c r="BU514" i="21"/>
  <c r="BV514" i="21"/>
  <c r="BW514" i="21"/>
  <c r="BX514" i="21"/>
  <c r="BY514" i="21"/>
  <c r="BZ514" i="21"/>
  <c r="CA514" i="21"/>
  <c r="CB514" i="21"/>
  <c r="CC514" i="21"/>
  <c r="BR515" i="21"/>
  <c r="BS515" i="21"/>
  <c r="BT515" i="21"/>
  <c r="BU515" i="21"/>
  <c r="BV515" i="21"/>
  <c r="BW515" i="21"/>
  <c r="BX515" i="21"/>
  <c r="BY515" i="21"/>
  <c r="BZ515" i="21"/>
  <c r="CA515" i="21"/>
  <c r="CB515" i="21"/>
  <c r="CC515" i="21"/>
  <c r="BR516" i="21"/>
  <c r="BS516" i="21"/>
  <c r="BT516" i="21"/>
  <c r="BU516" i="21"/>
  <c r="BV516" i="21"/>
  <c r="BW516" i="21"/>
  <c r="BX516" i="21"/>
  <c r="BY516" i="21"/>
  <c r="BZ516" i="21"/>
  <c r="CA516" i="21"/>
  <c r="CB516" i="21"/>
  <c r="CC516" i="21"/>
  <c r="BR517" i="21"/>
  <c r="BS517" i="21"/>
  <c r="BT517" i="21"/>
  <c r="BU517" i="21"/>
  <c r="BV517" i="21"/>
  <c r="BW517" i="21"/>
  <c r="BX517" i="21"/>
  <c r="BY517" i="21"/>
  <c r="BZ517" i="21"/>
  <c r="CA517" i="21"/>
  <c r="CB517" i="21"/>
  <c r="CC517" i="21"/>
  <c r="BR518" i="21"/>
  <c r="BS518" i="21"/>
  <c r="BT518" i="21"/>
  <c r="BU518" i="21"/>
  <c r="BV518" i="21"/>
  <c r="BW518" i="21"/>
  <c r="BX518" i="21"/>
  <c r="BY518" i="21"/>
  <c r="BZ518" i="21"/>
  <c r="CA518" i="21"/>
  <c r="CB518" i="21"/>
  <c r="CC518" i="21"/>
  <c r="BR519" i="21"/>
  <c r="BS519" i="21"/>
  <c r="CD519" i="21" s="1"/>
  <c r="BT519" i="21"/>
  <c r="BU519" i="21"/>
  <c r="BV519" i="21"/>
  <c r="BW519" i="21"/>
  <c r="BX519" i="21"/>
  <c r="BY519" i="21"/>
  <c r="BZ519" i="21"/>
  <c r="CA519" i="21"/>
  <c r="CB519" i="21"/>
  <c r="CC519" i="21"/>
  <c r="BR520" i="21"/>
  <c r="BS520" i="21"/>
  <c r="BT520" i="21"/>
  <c r="BU520" i="21"/>
  <c r="BV520" i="21"/>
  <c r="BW520" i="21"/>
  <c r="BX520" i="21"/>
  <c r="BY520" i="21"/>
  <c r="BZ520" i="21"/>
  <c r="CA520" i="21"/>
  <c r="CB520" i="21"/>
  <c r="CC520" i="21"/>
  <c r="BR521" i="21"/>
  <c r="BS521" i="21"/>
  <c r="BT521" i="21"/>
  <c r="BU521" i="21"/>
  <c r="BV521" i="21"/>
  <c r="BW521" i="21"/>
  <c r="BX521" i="21"/>
  <c r="BY521" i="21"/>
  <c r="BZ521" i="21"/>
  <c r="CA521" i="21"/>
  <c r="CB521" i="21"/>
  <c r="CC521" i="21"/>
  <c r="BR522" i="21"/>
  <c r="BS522" i="21"/>
  <c r="BT522" i="21"/>
  <c r="BU522" i="21"/>
  <c r="BV522" i="21"/>
  <c r="BW522" i="21"/>
  <c r="BX522" i="21"/>
  <c r="BY522" i="21"/>
  <c r="BZ522" i="21"/>
  <c r="CA522" i="21"/>
  <c r="CB522" i="21"/>
  <c r="CC522" i="21"/>
  <c r="BR523" i="21"/>
  <c r="BS523" i="21"/>
  <c r="BT523" i="21"/>
  <c r="BU523" i="21"/>
  <c r="BV523" i="21"/>
  <c r="BW523" i="21"/>
  <c r="BX523" i="21"/>
  <c r="BY523" i="21"/>
  <c r="BZ523" i="21"/>
  <c r="CA523" i="21"/>
  <c r="CB523" i="21"/>
  <c r="CC523" i="21"/>
  <c r="BR524" i="21"/>
  <c r="BS524" i="21"/>
  <c r="BT524" i="21"/>
  <c r="BU524" i="21"/>
  <c r="BV524" i="21"/>
  <c r="BW524" i="21"/>
  <c r="BX524" i="21"/>
  <c r="BY524" i="21"/>
  <c r="BZ524" i="21"/>
  <c r="CA524" i="21"/>
  <c r="CB524" i="21"/>
  <c r="CC524" i="21"/>
  <c r="BR525" i="21"/>
  <c r="BS525" i="21"/>
  <c r="BT525" i="21"/>
  <c r="BU525" i="21"/>
  <c r="BV525" i="21"/>
  <c r="BW525" i="21"/>
  <c r="BX525" i="21"/>
  <c r="BY525" i="21"/>
  <c r="BZ525" i="21"/>
  <c r="CA525" i="21"/>
  <c r="CB525" i="21"/>
  <c r="CC525" i="21"/>
  <c r="BR526" i="21"/>
  <c r="BS526" i="21"/>
  <c r="BT526" i="21"/>
  <c r="BU526" i="21"/>
  <c r="BV526" i="21"/>
  <c r="BW526" i="21"/>
  <c r="BX526" i="21"/>
  <c r="BY526" i="21"/>
  <c r="BZ526" i="21"/>
  <c r="CA526" i="21"/>
  <c r="CB526" i="21"/>
  <c r="CC526" i="21"/>
  <c r="BR527" i="21"/>
  <c r="BS527" i="21"/>
  <c r="BT527" i="21"/>
  <c r="BU527" i="21"/>
  <c r="BV527" i="21"/>
  <c r="BW527" i="21"/>
  <c r="BX527" i="21"/>
  <c r="BY527" i="21"/>
  <c r="BZ527" i="21"/>
  <c r="CA527" i="21"/>
  <c r="CB527" i="21"/>
  <c r="CC527" i="21"/>
  <c r="BR528" i="21"/>
  <c r="BS528" i="21"/>
  <c r="BT528" i="21"/>
  <c r="BU528" i="21"/>
  <c r="BV528" i="21"/>
  <c r="BW528" i="21"/>
  <c r="BX528" i="21"/>
  <c r="BY528" i="21"/>
  <c r="BZ528" i="21"/>
  <c r="CA528" i="21"/>
  <c r="CB528" i="21"/>
  <c r="CC528" i="21"/>
  <c r="BR529" i="21"/>
  <c r="BS529" i="21"/>
  <c r="BT529" i="21"/>
  <c r="BU529" i="21"/>
  <c r="BV529" i="21"/>
  <c r="BW529" i="21"/>
  <c r="BX529" i="21"/>
  <c r="BY529" i="21"/>
  <c r="BZ529" i="21"/>
  <c r="CA529" i="21"/>
  <c r="CB529" i="21"/>
  <c r="CC529" i="21"/>
  <c r="BR530" i="21"/>
  <c r="BS530" i="21"/>
  <c r="BT530" i="21"/>
  <c r="BU530" i="21"/>
  <c r="BV530" i="21"/>
  <c r="BW530" i="21"/>
  <c r="CD530" i="21" s="1"/>
  <c r="BX530" i="21"/>
  <c r="BY530" i="21"/>
  <c r="BZ530" i="21"/>
  <c r="CA530" i="21"/>
  <c r="CB530" i="21"/>
  <c r="CC530" i="21"/>
  <c r="BR531" i="21"/>
  <c r="BS531" i="21"/>
  <c r="BT531" i="21"/>
  <c r="BU531" i="21"/>
  <c r="BV531" i="21"/>
  <c r="BW531" i="21"/>
  <c r="BX531" i="21"/>
  <c r="BY531" i="21"/>
  <c r="BZ531" i="21"/>
  <c r="CA531" i="21"/>
  <c r="CB531" i="21"/>
  <c r="CC531" i="21"/>
  <c r="BR532" i="21"/>
  <c r="BS532" i="21"/>
  <c r="BT532" i="21"/>
  <c r="BU532" i="21"/>
  <c r="BV532" i="21"/>
  <c r="BW532" i="21"/>
  <c r="BX532" i="21"/>
  <c r="BY532" i="21"/>
  <c r="BZ532" i="21"/>
  <c r="CA532" i="21"/>
  <c r="CB532" i="21"/>
  <c r="CC532" i="21"/>
  <c r="BR533" i="21"/>
  <c r="BS533" i="21"/>
  <c r="BT533" i="21"/>
  <c r="BU533" i="21"/>
  <c r="BV533" i="21"/>
  <c r="BW533" i="21"/>
  <c r="BX533" i="21"/>
  <c r="BY533" i="21"/>
  <c r="BZ533" i="21"/>
  <c r="CA533" i="21"/>
  <c r="CB533" i="21"/>
  <c r="CC533" i="21"/>
  <c r="BR534" i="21"/>
  <c r="BS534" i="21"/>
  <c r="BT534" i="21"/>
  <c r="BU534" i="21"/>
  <c r="BV534" i="21"/>
  <c r="BW534" i="21"/>
  <c r="BX534" i="21"/>
  <c r="BY534" i="21"/>
  <c r="BZ534" i="21"/>
  <c r="CA534" i="21"/>
  <c r="CB534" i="21"/>
  <c r="CC534" i="21"/>
  <c r="BR535" i="21"/>
  <c r="BS535" i="21"/>
  <c r="CD535" i="21" s="1"/>
  <c r="BT535" i="21"/>
  <c r="BU535" i="21"/>
  <c r="BV535" i="21"/>
  <c r="BW535" i="21"/>
  <c r="BX535" i="21"/>
  <c r="BY535" i="21"/>
  <c r="BZ535" i="21"/>
  <c r="CA535" i="21"/>
  <c r="CB535" i="21"/>
  <c r="CC535" i="21"/>
  <c r="BR536" i="21"/>
  <c r="BS536" i="21"/>
  <c r="BT536" i="21"/>
  <c r="BU536" i="21"/>
  <c r="BV536" i="21"/>
  <c r="BW536" i="21"/>
  <c r="BX536" i="21"/>
  <c r="BY536" i="21"/>
  <c r="BZ536" i="21"/>
  <c r="CA536" i="21"/>
  <c r="CB536" i="21"/>
  <c r="CC536" i="21"/>
  <c r="BR537" i="21"/>
  <c r="BS537" i="21"/>
  <c r="BT537" i="21"/>
  <c r="BU537" i="21"/>
  <c r="BV537" i="21"/>
  <c r="BW537" i="21"/>
  <c r="BX537" i="21"/>
  <c r="BY537" i="21"/>
  <c r="BZ537" i="21"/>
  <c r="CA537" i="21"/>
  <c r="CB537" i="21"/>
  <c r="CC537" i="21"/>
  <c r="BR538" i="21"/>
  <c r="BS538" i="21"/>
  <c r="BT538" i="21"/>
  <c r="BU538" i="21"/>
  <c r="BV538" i="21"/>
  <c r="BW538" i="21"/>
  <c r="BX538" i="21"/>
  <c r="BY538" i="21"/>
  <c r="BZ538" i="21"/>
  <c r="CA538" i="21"/>
  <c r="CB538" i="21"/>
  <c r="CC538" i="21"/>
  <c r="BR539" i="21"/>
  <c r="BS539" i="21"/>
  <c r="BT539" i="21"/>
  <c r="BU539" i="21"/>
  <c r="BV539" i="21"/>
  <c r="BW539" i="21"/>
  <c r="BX539" i="21"/>
  <c r="BY539" i="21"/>
  <c r="BZ539" i="21"/>
  <c r="CA539" i="21"/>
  <c r="CB539" i="21"/>
  <c r="CC539" i="21"/>
  <c r="BR540" i="21"/>
  <c r="BS540" i="21"/>
  <c r="BT540" i="21"/>
  <c r="BU540" i="21"/>
  <c r="BV540" i="21"/>
  <c r="BW540" i="21"/>
  <c r="BX540" i="21"/>
  <c r="BY540" i="21"/>
  <c r="BZ540" i="21"/>
  <c r="CA540" i="21"/>
  <c r="CB540" i="21"/>
  <c r="CC540" i="21"/>
  <c r="BR541" i="21"/>
  <c r="BS541" i="21"/>
  <c r="BT541" i="21"/>
  <c r="BU541" i="21"/>
  <c r="BV541" i="21"/>
  <c r="BW541" i="21"/>
  <c r="BX541" i="21"/>
  <c r="BY541" i="21"/>
  <c r="BZ541" i="21"/>
  <c r="CA541" i="21"/>
  <c r="CB541" i="21"/>
  <c r="CC541" i="21"/>
  <c r="BR542" i="21"/>
  <c r="BS542" i="21"/>
  <c r="BT542" i="21"/>
  <c r="BU542" i="21"/>
  <c r="BV542" i="21"/>
  <c r="BW542" i="21"/>
  <c r="BX542" i="21"/>
  <c r="BY542" i="21"/>
  <c r="BZ542" i="21"/>
  <c r="CA542" i="21"/>
  <c r="CB542" i="21"/>
  <c r="CC542" i="21"/>
  <c r="BR543" i="21"/>
  <c r="BS543" i="21"/>
  <c r="BT543" i="21"/>
  <c r="BU543" i="21"/>
  <c r="BV543" i="21"/>
  <c r="BW543" i="21"/>
  <c r="BX543" i="21"/>
  <c r="BY543" i="21"/>
  <c r="BZ543" i="21"/>
  <c r="CA543" i="21"/>
  <c r="CB543" i="21"/>
  <c r="CC543" i="21"/>
  <c r="BR544" i="21"/>
  <c r="BS544" i="21"/>
  <c r="BT544" i="21"/>
  <c r="BU544" i="21"/>
  <c r="BV544" i="21"/>
  <c r="BW544" i="21"/>
  <c r="BX544" i="21"/>
  <c r="BY544" i="21"/>
  <c r="BZ544" i="21"/>
  <c r="CA544" i="21"/>
  <c r="CB544" i="21"/>
  <c r="CC544" i="21"/>
  <c r="BR545" i="21"/>
  <c r="BS545" i="21"/>
  <c r="BT545" i="21"/>
  <c r="BU545" i="21"/>
  <c r="BV545" i="21"/>
  <c r="BW545" i="21"/>
  <c r="BX545" i="21"/>
  <c r="BY545" i="21"/>
  <c r="BZ545" i="21"/>
  <c r="CA545" i="21"/>
  <c r="CB545" i="21"/>
  <c r="CC545" i="21"/>
  <c r="BR546" i="21"/>
  <c r="BS546" i="21"/>
  <c r="BT546" i="21"/>
  <c r="BU546" i="21"/>
  <c r="BV546" i="21"/>
  <c r="BW546" i="21"/>
  <c r="BX546" i="21"/>
  <c r="BY546" i="21"/>
  <c r="BZ546" i="21"/>
  <c r="CA546" i="21"/>
  <c r="CB546" i="21"/>
  <c r="CC546" i="21"/>
  <c r="BR547" i="21"/>
  <c r="BS547" i="21"/>
  <c r="BT547" i="21"/>
  <c r="BU547" i="21"/>
  <c r="BV547" i="21"/>
  <c r="BW547" i="21"/>
  <c r="BX547" i="21"/>
  <c r="BY547" i="21"/>
  <c r="BZ547" i="21"/>
  <c r="CA547" i="21"/>
  <c r="CB547" i="21"/>
  <c r="CC547" i="21"/>
  <c r="BR548" i="21"/>
  <c r="BS548" i="21"/>
  <c r="BT548" i="21"/>
  <c r="BU548" i="21"/>
  <c r="BV548" i="21"/>
  <c r="BW548" i="21"/>
  <c r="BX548" i="21"/>
  <c r="BY548" i="21"/>
  <c r="BZ548" i="21"/>
  <c r="CA548" i="21"/>
  <c r="CB548" i="21"/>
  <c r="CC548" i="21"/>
  <c r="BR549" i="21"/>
  <c r="BS549" i="21"/>
  <c r="BT549" i="21"/>
  <c r="BU549" i="21"/>
  <c r="BV549" i="21"/>
  <c r="BW549" i="21"/>
  <c r="BX549" i="21"/>
  <c r="BY549" i="21"/>
  <c r="BZ549" i="21"/>
  <c r="CA549" i="21"/>
  <c r="CB549" i="21"/>
  <c r="CC549" i="21"/>
  <c r="BR550" i="21"/>
  <c r="BS550" i="21"/>
  <c r="BT550" i="21"/>
  <c r="BU550" i="21"/>
  <c r="BV550" i="21"/>
  <c r="BW550" i="21"/>
  <c r="BX550" i="21"/>
  <c r="BY550" i="21"/>
  <c r="BZ550" i="21"/>
  <c r="CA550" i="21"/>
  <c r="CB550" i="21"/>
  <c r="CC550" i="21"/>
  <c r="BR551" i="21"/>
  <c r="BS551" i="21"/>
  <c r="BT551" i="21"/>
  <c r="BU551" i="21"/>
  <c r="BV551" i="21"/>
  <c r="BW551" i="21"/>
  <c r="BX551" i="21"/>
  <c r="BY551" i="21"/>
  <c r="BZ551" i="21"/>
  <c r="CA551" i="21"/>
  <c r="CB551" i="21"/>
  <c r="CC551" i="21"/>
  <c r="BR552" i="21"/>
  <c r="BS552" i="21"/>
  <c r="BT552" i="21"/>
  <c r="BU552" i="21"/>
  <c r="BV552" i="21"/>
  <c r="BW552" i="21"/>
  <c r="BX552" i="21"/>
  <c r="BY552" i="21"/>
  <c r="BZ552" i="21"/>
  <c r="CA552" i="21"/>
  <c r="CB552" i="21"/>
  <c r="CC552" i="21"/>
  <c r="BR553" i="21"/>
  <c r="BS553" i="21"/>
  <c r="CD553" i="21" s="1"/>
  <c r="BT553" i="21"/>
  <c r="BU553" i="21"/>
  <c r="BV553" i="21"/>
  <c r="BW553" i="21"/>
  <c r="BX553" i="21"/>
  <c r="BY553" i="21"/>
  <c r="BZ553" i="21"/>
  <c r="CA553" i="21"/>
  <c r="CB553" i="21"/>
  <c r="CC553" i="21"/>
  <c r="BR554" i="21"/>
  <c r="BS554" i="21"/>
  <c r="BT554" i="21"/>
  <c r="BU554" i="21"/>
  <c r="BV554" i="21"/>
  <c r="BW554" i="21"/>
  <c r="BX554" i="21"/>
  <c r="BY554" i="21"/>
  <c r="BZ554" i="21"/>
  <c r="CA554" i="21"/>
  <c r="CB554" i="21"/>
  <c r="CC554" i="21"/>
  <c r="BR555" i="21"/>
  <c r="BS555" i="21"/>
  <c r="BT555" i="21"/>
  <c r="BU555" i="21"/>
  <c r="BV555" i="21"/>
  <c r="BW555" i="21"/>
  <c r="BX555" i="21"/>
  <c r="BY555" i="21"/>
  <c r="BZ555" i="21"/>
  <c r="CA555" i="21"/>
  <c r="CB555" i="21"/>
  <c r="CC555" i="21"/>
  <c r="BR556" i="21"/>
  <c r="BS556" i="21"/>
  <c r="BT556" i="21"/>
  <c r="BU556" i="21"/>
  <c r="BV556" i="21"/>
  <c r="BW556" i="21"/>
  <c r="BX556" i="21"/>
  <c r="BY556" i="21"/>
  <c r="BZ556" i="21"/>
  <c r="CA556" i="21"/>
  <c r="CB556" i="21"/>
  <c r="CC556" i="21"/>
  <c r="BR557" i="21"/>
  <c r="BS557" i="21"/>
  <c r="BT557" i="21"/>
  <c r="BU557" i="21"/>
  <c r="BV557" i="21"/>
  <c r="BW557" i="21"/>
  <c r="BX557" i="21"/>
  <c r="BY557" i="21"/>
  <c r="BZ557" i="21"/>
  <c r="CA557" i="21"/>
  <c r="CB557" i="21"/>
  <c r="CC557" i="21"/>
  <c r="BR558" i="21"/>
  <c r="BS558" i="21"/>
  <c r="BT558" i="21"/>
  <c r="BU558" i="21"/>
  <c r="BV558" i="21"/>
  <c r="BW558" i="21"/>
  <c r="BX558" i="21"/>
  <c r="BY558" i="21"/>
  <c r="BZ558" i="21"/>
  <c r="CA558" i="21"/>
  <c r="CB558" i="21"/>
  <c r="CC558" i="21"/>
  <c r="BR559" i="21"/>
  <c r="BS559" i="21"/>
  <c r="BT559" i="21"/>
  <c r="BU559" i="21"/>
  <c r="BV559" i="21"/>
  <c r="BW559" i="21"/>
  <c r="BX559" i="21"/>
  <c r="BY559" i="21"/>
  <c r="BZ559" i="21"/>
  <c r="CA559" i="21"/>
  <c r="CB559" i="21"/>
  <c r="CC559" i="21"/>
  <c r="BR560" i="21"/>
  <c r="BS560" i="21"/>
  <c r="BT560" i="21"/>
  <c r="BU560" i="21"/>
  <c r="BV560" i="21"/>
  <c r="BW560" i="21"/>
  <c r="BX560" i="21"/>
  <c r="BY560" i="21"/>
  <c r="BZ560" i="21"/>
  <c r="CA560" i="21"/>
  <c r="CB560" i="21"/>
  <c r="CC560" i="21"/>
  <c r="BR561" i="21"/>
  <c r="BS561" i="21"/>
  <c r="BT561" i="21"/>
  <c r="BU561" i="21"/>
  <c r="BV561" i="21"/>
  <c r="BW561" i="21"/>
  <c r="BX561" i="21"/>
  <c r="BY561" i="21"/>
  <c r="BZ561" i="21"/>
  <c r="CA561" i="21"/>
  <c r="CB561" i="21"/>
  <c r="CC561" i="21"/>
  <c r="BR562" i="21"/>
  <c r="BS562" i="21"/>
  <c r="BT562" i="21"/>
  <c r="BU562" i="21"/>
  <c r="BV562" i="21"/>
  <c r="BW562" i="21"/>
  <c r="BX562" i="21"/>
  <c r="BY562" i="21"/>
  <c r="BZ562" i="21"/>
  <c r="CA562" i="21"/>
  <c r="CB562" i="21"/>
  <c r="CC562" i="21"/>
  <c r="BR563" i="21"/>
  <c r="BS563" i="21"/>
  <c r="BT563" i="21"/>
  <c r="BU563" i="21"/>
  <c r="BV563" i="21"/>
  <c r="BW563" i="21"/>
  <c r="BX563" i="21"/>
  <c r="BY563" i="21"/>
  <c r="BZ563" i="21"/>
  <c r="CA563" i="21"/>
  <c r="CB563" i="21"/>
  <c r="CC563" i="21"/>
  <c r="BR564" i="21"/>
  <c r="BS564" i="21"/>
  <c r="BT564" i="21"/>
  <c r="BU564" i="21"/>
  <c r="BV564" i="21"/>
  <c r="BW564" i="21"/>
  <c r="BX564" i="21"/>
  <c r="BY564" i="21"/>
  <c r="BZ564" i="21"/>
  <c r="CA564" i="21"/>
  <c r="CB564" i="21"/>
  <c r="CC564" i="21"/>
  <c r="BR565" i="21"/>
  <c r="BS565" i="21"/>
  <c r="CD565" i="21" s="1"/>
  <c r="BT565" i="21"/>
  <c r="BU565" i="21"/>
  <c r="BV565" i="21"/>
  <c r="BW565" i="21"/>
  <c r="BX565" i="21"/>
  <c r="BY565" i="21"/>
  <c r="BZ565" i="21"/>
  <c r="CA565" i="21"/>
  <c r="CB565" i="21"/>
  <c r="CC565" i="21"/>
  <c r="BR566" i="21"/>
  <c r="BS566" i="21"/>
  <c r="BT566" i="21"/>
  <c r="BU566" i="21"/>
  <c r="BV566" i="21"/>
  <c r="BW566" i="21"/>
  <c r="BX566" i="21"/>
  <c r="BY566" i="21"/>
  <c r="BZ566" i="21"/>
  <c r="CA566" i="21"/>
  <c r="CB566" i="21"/>
  <c r="CC566" i="21"/>
  <c r="BR567" i="21"/>
  <c r="BS567" i="21"/>
  <c r="BT567" i="21"/>
  <c r="BU567" i="21"/>
  <c r="BV567" i="21"/>
  <c r="BW567" i="21"/>
  <c r="BX567" i="21"/>
  <c r="BY567" i="21"/>
  <c r="BZ567" i="21"/>
  <c r="CA567" i="21"/>
  <c r="CB567" i="21"/>
  <c r="CC567" i="21"/>
  <c r="BR568" i="21"/>
  <c r="BS568" i="21"/>
  <c r="BT568" i="21"/>
  <c r="BU568" i="21"/>
  <c r="BV568" i="21"/>
  <c r="BW568" i="21"/>
  <c r="BX568" i="21"/>
  <c r="BY568" i="21"/>
  <c r="BZ568" i="21"/>
  <c r="CA568" i="21"/>
  <c r="CB568" i="21"/>
  <c r="CC568" i="21"/>
  <c r="BR569" i="21"/>
  <c r="BS569" i="21"/>
  <c r="BT569" i="21"/>
  <c r="BU569" i="21"/>
  <c r="BV569" i="21"/>
  <c r="BW569" i="21"/>
  <c r="BX569" i="21"/>
  <c r="BY569" i="21"/>
  <c r="BZ569" i="21"/>
  <c r="CA569" i="21"/>
  <c r="CB569" i="21"/>
  <c r="CC569" i="21"/>
  <c r="BR570" i="21"/>
  <c r="BS570" i="21"/>
  <c r="BT570" i="21"/>
  <c r="BU570" i="21"/>
  <c r="BV570" i="21"/>
  <c r="BW570" i="21"/>
  <c r="BX570" i="21"/>
  <c r="BY570" i="21"/>
  <c r="BZ570" i="21"/>
  <c r="CA570" i="21"/>
  <c r="CB570" i="21"/>
  <c r="CC570" i="21"/>
  <c r="BR571" i="21"/>
  <c r="BS571" i="21"/>
  <c r="BT571" i="21"/>
  <c r="BU571" i="21"/>
  <c r="BV571" i="21"/>
  <c r="BW571" i="21"/>
  <c r="BX571" i="21"/>
  <c r="BY571" i="21"/>
  <c r="BZ571" i="21"/>
  <c r="CA571" i="21"/>
  <c r="CB571" i="21"/>
  <c r="CC571" i="21"/>
  <c r="BR572" i="21"/>
  <c r="BS572" i="21"/>
  <c r="BT572" i="21"/>
  <c r="BU572" i="21"/>
  <c r="BV572" i="21"/>
  <c r="BW572" i="21"/>
  <c r="BX572" i="21"/>
  <c r="BY572" i="21"/>
  <c r="BZ572" i="21"/>
  <c r="CA572" i="21"/>
  <c r="CB572" i="21"/>
  <c r="CC572" i="21"/>
  <c r="BR573" i="21"/>
  <c r="BS573" i="21"/>
  <c r="BT573" i="21"/>
  <c r="BU573" i="21"/>
  <c r="BV573" i="21"/>
  <c r="BW573" i="21"/>
  <c r="BX573" i="21"/>
  <c r="BY573" i="21"/>
  <c r="BZ573" i="21"/>
  <c r="CA573" i="21"/>
  <c r="CB573" i="21"/>
  <c r="CC573" i="21"/>
  <c r="BR574" i="21"/>
  <c r="BS574" i="21"/>
  <c r="BT574" i="21"/>
  <c r="BU574" i="21"/>
  <c r="BV574" i="21"/>
  <c r="BW574" i="21"/>
  <c r="BX574" i="21"/>
  <c r="BY574" i="21"/>
  <c r="BZ574" i="21"/>
  <c r="CA574" i="21"/>
  <c r="CB574" i="21"/>
  <c r="CC574" i="21"/>
  <c r="BR575" i="21"/>
  <c r="BS575" i="21"/>
  <c r="BT575" i="21"/>
  <c r="BU575" i="21"/>
  <c r="BV575" i="21"/>
  <c r="BW575" i="21"/>
  <c r="BX575" i="21"/>
  <c r="BY575" i="21"/>
  <c r="BZ575" i="21"/>
  <c r="CA575" i="21"/>
  <c r="CB575" i="21"/>
  <c r="CC575" i="21"/>
  <c r="BR576" i="21"/>
  <c r="BS576" i="21"/>
  <c r="BT576" i="21"/>
  <c r="BU576" i="21"/>
  <c r="BV576" i="21"/>
  <c r="BW576" i="21"/>
  <c r="BX576" i="21"/>
  <c r="BY576" i="21"/>
  <c r="BZ576" i="21"/>
  <c r="CA576" i="21"/>
  <c r="CB576" i="21"/>
  <c r="CC576" i="21"/>
  <c r="BR577" i="21"/>
  <c r="BS577" i="21"/>
  <c r="BT577" i="21"/>
  <c r="BU577" i="21"/>
  <c r="BV577" i="21"/>
  <c r="BW577" i="21"/>
  <c r="BX577" i="21"/>
  <c r="BY577" i="21"/>
  <c r="BZ577" i="21"/>
  <c r="CA577" i="21"/>
  <c r="CB577" i="21"/>
  <c r="CC577" i="21"/>
  <c r="BR578" i="21"/>
  <c r="BS578" i="21"/>
  <c r="BT578" i="21"/>
  <c r="BU578" i="21"/>
  <c r="BV578" i="21"/>
  <c r="BW578" i="21"/>
  <c r="BX578" i="21"/>
  <c r="BY578" i="21"/>
  <c r="BZ578" i="21"/>
  <c r="CA578" i="21"/>
  <c r="CB578" i="21"/>
  <c r="CC578" i="21"/>
  <c r="BR579" i="21"/>
  <c r="BS579" i="21"/>
  <c r="BT579" i="21"/>
  <c r="BU579" i="21"/>
  <c r="BV579" i="21"/>
  <c r="BW579" i="21"/>
  <c r="BX579" i="21"/>
  <c r="BY579" i="21"/>
  <c r="BZ579" i="21"/>
  <c r="CA579" i="21"/>
  <c r="CB579" i="21"/>
  <c r="CC579" i="21"/>
  <c r="BR580" i="21"/>
  <c r="BS580" i="21"/>
  <c r="BT580" i="21"/>
  <c r="BU580" i="21"/>
  <c r="BV580" i="21"/>
  <c r="BW580" i="21"/>
  <c r="BX580" i="21"/>
  <c r="BY580" i="21"/>
  <c r="BZ580" i="21"/>
  <c r="CA580" i="21"/>
  <c r="CB580" i="21"/>
  <c r="CC580" i="21"/>
  <c r="BR581" i="21"/>
  <c r="BS581" i="21"/>
  <c r="BT581" i="21"/>
  <c r="BU581" i="21"/>
  <c r="BV581" i="21"/>
  <c r="BW581" i="21"/>
  <c r="BX581" i="21"/>
  <c r="BY581" i="21"/>
  <c r="BZ581" i="21"/>
  <c r="CA581" i="21"/>
  <c r="CB581" i="21"/>
  <c r="CC581" i="21"/>
  <c r="BR582" i="21"/>
  <c r="BS582" i="21"/>
  <c r="BT582" i="21"/>
  <c r="BU582" i="21"/>
  <c r="BV582" i="21"/>
  <c r="BW582" i="21"/>
  <c r="BX582" i="21"/>
  <c r="BY582" i="21"/>
  <c r="BZ582" i="21"/>
  <c r="CA582" i="21"/>
  <c r="CB582" i="21"/>
  <c r="CC582" i="21"/>
  <c r="BR583" i="21"/>
  <c r="BS583" i="21"/>
  <c r="BT583" i="21"/>
  <c r="BU583" i="21"/>
  <c r="BV583" i="21"/>
  <c r="BW583" i="21"/>
  <c r="BX583" i="21"/>
  <c r="BY583" i="21"/>
  <c r="BZ583" i="21"/>
  <c r="CA583" i="21"/>
  <c r="CB583" i="21"/>
  <c r="CC583" i="21"/>
  <c r="BR584" i="21"/>
  <c r="BS584" i="21"/>
  <c r="BT584" i="21"/>
  <c r="BU584" i="21"/>
  <c r="BV584" i="21"/>
  <c r="BW584" i="21"/>
  <c r="CD584" i="21" s="1"/>
  <c r="BX584" i="21"/>
  <c r="BY584" i="21"/>
  <c r="BZ584" i="21"/>
  <c r="CA584" i="21"/>
  <c r="CB584" i="21"/>
  <c r="CC584" i="21"/>
  <c r="BR585" i="21"/>
  <c r="BS585" i="21"/>
  <c r="BT585" i="21"/>
  <c r="BU585" i="21"/>
  <c r="BV585" i="21"/>
  <c r="BW585" i="21"/>
  <c r="BX585" i="21"/>
  <c r="BY585" i="21"/>
  <c r="BZ585" i="21"/>
  <c r="CA585" i="21"/>
  <c r="CB585" i="21"/>
  <c r="CC585" i="21"/>
  <c r="BR586" i="21"/>
  <c r="BS586" i="21"/>
  <c r="BT586" i="21"/>
  <c r="BU586" i="21"/>
  <c r="BV586" i="21"/>
  <c r="BW586" i="21"/>
  <c r="BX586" i="21"/>
  <c r="BY586" i="21"/>
  <c r="BZ586" i="21"/>
  <c r="CA586" i="21"/>
  <c r="CB586" i="21"/>
  <c r="CC586" i="21"/>
  <c r="BR587" i="21"/>
  <c r="BS587" i="21"/>
  <c r="BT587" i="21"/>
  <c r="BU587" i="21"/>
  <c r="BV587" i="21"/>
  <c r="BW587" i="21"/>
  <c r="BX587" i="21"/>
  <c r="BY587" i="21"/>
  <c r="BZ587" i="21"/>
  <c r="CA587" i="21"/>
  <c r="CB587" i="21"/>
  <c r="CC587" i="21"/>
  <c r="BR588" i="21"/>
  <c r="BS588" i="21"/>
  <c r="BT588" i="21"/>
  <c r="BU588" i="21"/>
  <c r="BV588" i="21"/>
  <c r="BW588" i="21"/>
  <c r="BX588" i="21"/>
  <c r="BY588" i="21"/>
  <c r="BZ588" i="21"/>
  <c r="CA588" i="21"/>
  <c r="CB588" i="21"/>
  <c r="CC588" i="21"/>
  <c r="BR589" i="21"/>
  <c r="BS589" i="21"/>
  <c r="BT589" i="21"/>
  <c r="BU589" i="21"/>
  <c r="BV589" i="21"/>
  <c r="BW589" i="21"/>
  <c r="BX589" i="21"/>
  <c r="BY589" i="21"/>
  <c r="BZ589" i="21"/>
  <c r="CA589" i="21"/>
  <c r="CB589" i="21"/>
  <c r="CC589" i="21"/>
  <c r="BR590" i="21"/>
  <c r="BS590" i="21"/>
  <c r="BT590" i="21"/>
  <c r="BU590" i="21"/>
  <c r="BV590" i="21"/>
  <c r="BW590" i="21"/>
  <c r="BX590" i="21"/>
  <c r="BY590" i="21"/>
  <c r="BZ590" i="21"/>
  <c r="CA590" i="21"/>
  <c r="CB590" i="21"/>
  <c r="CC590" i="21"/>
  <c r="BR591" i="21"/>
  <c r="BS591" i="21"/>
  <c r="BT591" i="21"/>
  <c r="BU591" i="21"/>
  <c r="BV591" i="21"/>
  <c r="BW591" i="21"/>
  <c r="BX591" i="21"/>
  <c r="BY591" i="21"/>
  <c r="BZ591" i="21"/>
  <c r="CA591" i="21"/>
  <c r="CB591" i="21"/>
  <c r="CC591" i="21"/>
  <c r="BR592" i="21"/>
  <c r="BS592" i="21"/>
  <c r="BT592" i="21"/>
  <c r="BU592" i="21"/>
  <c r="BV592" i="21"/>
  <c r="BW592" i="21"/>
  <c r="BX592" i="21"/>
  <c r="BY592" i="21"/>
  <c r="BZ592" i="21"/>
  <c r="CA592" i="21"/>
  <c r="CB592" i="21"/>
  <c r="CC592" i="21"/>
  <c r="BR593" i="21"/>
  <c r="BS593" i="21"/>
  <c r="CD593" i="21" s="1"/>
  <c r="BT593" i="21"/>
  <c r="BU593" i="21"/>
  <c r="BV593" i="21"/>
  <c r="BW593" i="21"/>
  <c r="BX593" i="21"/>
  <c r="BY593" i="21"/>
  <c r="BZ593" i="21"/>
  <c r="CA593" i="21"/>
  <c r="CB593" i="21"/>
  <c r="CC593" i="21"/>
  <c r="BR594" i="21"/>
  <c r="BS594" i="21"/>
  <c r="BT594" i="21"/>
  <c r="BU594" i="21"/>
  <c r="BV594" i="21"/>
  <c r="BW594" i="21"/>
  <c r="BX594" i="21"/>
  <c r="BY594" i="21"/>
  <c r="BZ594" i="21"/>
  <c r="CA594" i="21"/>
  <c r="CB594" i="21"/>
  <c r="CC594" i="21"/>
  <c r="BR595" i="21"/>
  <c r="BS595" i="21"/>
  <c r="BT595" i="21"/>
  <c r="BU595" i="21"/>
  <c r="BV595" i="21"/>
  <c r="BW595" i="21"/>
  <c r="BX595" i="21"/>
  <c r="BY595" i="21"/>
  <c r="BZ595" i="21"/>
  <c r="CA595" i="21"/>
  <c r="CB595" i="21"/>
  <c r="CC595" i="21"/>
  <c r="BR596" i="21"/>
  <c r="BS596" i="21"/>
  <c r="BT596" i="21"/>
  <c r="BU596" i="21"/>
  <c r="BV596" i="21"/>
  <c r="BW596" i="21"/>
  <c r="BX596" i="21"/>
  <c r="BY596" i="21"/>
  <c r="BZ596" i="21"/>
  <c r="CA596" i="21"/>
  <c r="CB596" i="21"/>
  <c r="CC596" i="21"/>
  <c r="BR597" i="21"/>
  <c r="BS597" i="21"/>
  <c r="BT597" i="21"/>
  <c r="BU597" i="21"/>
  <c r="BV597" i="21"/>
  <c r="BW597" i="21"/>
  <c r="BX597" i="21"/>
  <c r="BY597" i="21"/>
  <c r="BZ597" i="21"/>
  <c r="CA597" i="21"/>
  <c r="CB597" i="21"/>
  <c r="CC597" i="21"/>
  <c r="BR598" i="21"/>
  <c r="BS598" i="21"/>
  <c r="BT598" i="21"/>
  <c r="BU598" i="21"/>
  <c r="BV598" i="21"/>
  <c r="BW598" i="21"/>
  <c r="BX598" i="21"/>
  <c r="BY598" i="21"/>
  <c r="BZ598" i="21"/>
  <c r="CA598" i="21"/>
  <c r="CB598" i="21"/>
  <c r="CC598" i="21"/>
  <c r="BR599" i="21"/>
  <c r="BS599" i="21"/>
  <c r="BT599" i="21"/>
  <c r="BU599" i="21"/>
  <c r="BV599" i="21"/>
  <c r="BW599" i="21"/>
  <c r="BX599" i="21"/>
  <c r="BY599" i="21"/>
  <c r="BZ599" i="21"/>
  <c r="CA599" i="21"/>
  <c r="CB599" i="21"/>
  <c r="CC599" i="21"/>
  <c r="BR600" i="21"/>
  <c r="BS600" i="21"/>
  <c r="BT600" i="21"/>
  <c r="BU600" i="21"/>
  <c r="BV600" i="21"/>
  <c r="BW600" i="21"/>
  <c r="BX600" i="21"/>
  <c r="BY600" i="21"/>
  <c r="BZ600" i="21"/>
  <c r="CA600" i="21"/>
  <c r="CB600" i="21"/>
  <c r="CC600" i="21"/>
  <c r="BR601" i="21"/>
  <c r="BS601" i="21"/>
  <c r="BT601" i="21"/>
  <c r="BU601" i="21"/>
  <c r="BV601" i="21"/>
  <c r="BW601" i="21"/>
  <c r="BX601" i="21"/>
  <c r="BY601" i="21"/>
  <c r="BZ601" i="21"/>
  <c r="CA601" i="21"/>
  <c r="CB601" i="21"/>
  <c r="CC601" i="21"/>
  <c r="BR602" i="21"/>
  <c r="BS602" i="21"/>
  <c r="BT602" i="21"/>
  <c r="BU602" i="21"/>
  <c r="BV602" i="21"/>
  <c r="BW602" i="21"/>
  <c r="CD602" i="21" s="1"/>
  <c r="BX602" i="21"/>
  <c r="BY602" i="21"/>
  <c r="BZ602" i="21"/>
  <c r="CA602" i="21"/>
  <c r="CB602" i="21"/>
  <c r="CC602" i="21"/>
  <c r="BR603" i="21"/>
  <c r="BS603" i="21"/>
  <c r="BT603" i="21"/>
  <c r="BU603" i="21"/>
  <c r="BV603" i="21"/>
  <c r="BW603" i="21"/>
  <c r="BX603" i="21"/>
  <c r="BY603" i="21"/>
  <c r="BZ603" i="21"/>
  <c r="CA603" i="21"/>
  <c r="CB603" i="21"/>
  <c r="CC603" i="21"/>
  <c r="BR604" i="21"/>
  <c r="BS604" i="21"/>
  <c r="BT604" i="21"/>
  <c r="BU604" i="21"/>
  <c r="BV604" i="21"/>
  <c r="BW604" i="21"/>
  <c r="BX604" i="21"/>
  <c r="BY604" i="21"/>
  <c r="BZ604" i="21"/>
  <c r="CA604" i="21"/>
  <c r="CB604" i="21"/>
  <c r="CC604" i="21"/>
  <c r="BR605" i="21"/>
  <c r="BS605" i="21"/>
  <c r="BT605" i="21"/>
  <c r="BU605" i="21"/>
  <c r="BV605" i="21"/>
  <c r="BW605" i="21"/>
  <c r="BX605" i="21"/>
  <c r="BY605" i="21"/>
  <c r="BZ605" i="21"/>
  <c r="CA605" i="21"/>
  <c r="CB605" i="21"/>
  <c r="CC605" i="21"/>
  <c r="BR606" i="21"/>
  <c r="BS606" i="21"/>
  <c r="BT606" i="21"/>
  <c r="BU606" i="21"/>
  <c r="BV606" i="21"/>
  <c r="BW606" i="21"/>
  <c r="BX606" i="21"/>
  <c r="BY606" i="21"/>
  <c r="BZ606" i="21"/>
  <c r="CA606" i="21"/>
  <c r="CB606" i="21"/>
  <c r="CC606" i="21"/>
  <c r="BR607" i="21"/>
  <c r="BS607" i="21"/>
  <c r="BT607" i="21"/>
  <c r="BU607" i="21"/>
  <c r="BV607" i="21"/>
  <c r="BW607" i="21"/>
  <c r="BX607" i="21"/>
  <c r="BY607" i="21"/>
  <c r="BZ607" i="21"/>
  <c r="CA607" i="21"/>
  <c r="CB607" i="21"/>
  <c r="CC607" i="21"/>
  <c r="BR608" i="21"/>
  <c r="BS608" i="21"/>
  <c r="BT608" i="21"/>
  <c r="BU608" i="21"/>
  <c r="BV608" i="21"/>
  <c r="BW608" i="21"/>
  <c r="BX608" i="21"/>
  <c r="BY608" i="21"/>
  <c r="BZ608" i="21"/>
  <c r="CA608" i="21"/>
  <c r="CB608" i="21"/>
  <c r="CC608" i="21"/>
  <c r="BR609" i="21"/>
  <c r="BS609" i="21"/>
  <c r="BT609" i="21"/>
  <c r="BU609" i="21"/>
  <c r="BV609" i="21"/>
  <c r="BW609" i="21"/>
  <c r="BX609" i="21"/>
  <c r="BY609" i="21"/>
  <c r="BZ609" i="21"/>
  <c r="CA609" i="21"/>
  <c r="CB609" i="21"/>
  <c r="CC609" i="21"/>
  <c r="BR610" i="21"/>
  <c r="BS610" i="21"/>
  <c r="BT610" i="21"/>
  <c r="BU610" i="21"/>
  <c r="BV610" i="21"/>
  <c r="BW610" i="21"/>
  <c r="BX610" i="21"/>
  <c r="BY610" i="21"/>
  <c r="BZ610" i="21"/>
  <c r="CA610" i="21"/>
  <c r="CB610" i="21"/>
  <c r="CC610" i="21"/>
  <c r="BR611" i="21"/>
  <c r="BS611" i="21"/>
  <c r="BT611" i="21"/>
  <c r="BU611" i="21"/>
  <c r="BV611" i="21"/>
  <c r="BW611" i="21"/>
  <c r="BX611" i="21"/>
  <c r="BY611" i="21"/>
  <c r="BZ611" i="21"/>
  <c r="CA611" i="21"/>
  <c r="CB611" i="21"/>
  <c r="CC611" i="21"/>
  <c r="BR612" i="21"/>
  <c r="BS612" i="21"/>
  <c r="BT612" i="21"/>
  <c r="BU612" i="21"/>
  <c r="BV612" i="21"/>
  <c r="BW612" i="21"/>
  <c r="BX612" i="21"/>
  <c r="BY612" i="21"/>
  <c r="BZ612" i="21"/>
  <c r="CA612" i="21"/>
  <c r="CB612" i="21"/>
  <c r="CC612" i="21"/>
  <c r="BR613" i="21"/>
  <c r="BS613" i="21"/>
  <c r="CD613" i="21" s="1"/>
  <c r="BT613" i="21"/>
  <c r="BU613" i="21"/>
  <c r="BV613" i="21"/>
  <c r="BW613" i="21"/>
  <c r="BX613" i="21"/>
  <c r="BY613" i="21"/>
  <c r="BZ613" i="21"/>
  <c r="CA613" i="21"/>
  <c r="CB613" i="21"/>
  <c r="CC613" i="21"/>
  <c r="BR614" i="21"/>
  <c r="BS614" i="21"/>
  <c r="BT614" i="21"/>
  <c r="BU614" i="21"/>
  <c r="BV614" i="21"/>
  <c r="BW614" i="21"/>
  <c r="BX614" i="21"/>
  <c r="BY614" i="21"/>
  <c r="BZ614" i="21"/>
  <c r="CA614" i="21"/>
  <c r="CB614" i="21"/>
  <c r="CC614" i="21"/>
  <c r="BR615" i="21"/>
  <c r="BS615" i="21"/>
  <c r="BT615" i="21"/>
  <c r="BU615" i="21"/>
  <c r="BV615" i="21"/>
  <c r="BW615" i="21"/>
  <c r="BX615" i="21"/>
  <c r="BY615" i="21"/>
  <c r="BZ615" i="21"/>
  <c r="CA615" i="21"/>
  <c r="CB615" i="21"/>
  <c r="CC615" i="21"/>
  <c r="BR616" i="21"/>
  <c r="BS616" i="21"/>
  <c r="BT616" i="21"/>
  <c r="BU616" i="21"/>
  <c r="BV616" i="21"/>
  <c r="BW616" i="21"/>
  <c r="BX616" i="21"/>
  <c r="BY616" i="21"/>
  <c r="BZ616" i="21"/>
  <c r="CA616" i="21"/>
  <c r="CB616" i="21"/>
  <c r="CC616" i="21"/>
  <c r="BR617" i="21"/>
  <c r="BS617" i="21"/>
  <c r="BT617" i="21"/>
  <c r="BU617" i="21"/>
  <c r="BV617" i="21"/>
  <c r="BW617" i="21"/>
  <c r="BX617" i="21"/>
  <c r="BY617" i="21"/>
  <c r="BZ617" i="21"/>
  <c r="CA617" i="21"/>
  <c r="CB617" i="21"/>
  <c r="CC617" i="21"/>
  <c r="BR618" i="21"/>
  <c r="BS618" i="21"/>
  <c r="BT618" i="21"/>
  <c r="BU618" i="21"/>
  <c r="BV618" i="21"/>
  <c r="BW618" i="21"/>
  <c r="BX618" i="21"/>
  <c r="BY618" i="21"/>
  <c r="BZ618" i="21"/>
  <c r="CA618" i="21"/>
  <c r="CB618" i="21"/>
  <c r="CC618" i="21"/>
  <c r="BR619" i="21"/>
  <c r="BS619" i="21"/>
  <c r="BT619" i="21"/>
  <c r="BU619" i="21"/>
  <c r="BV619" i="21"/>
  <c r="BW619" i="21"/>
  <c r="BX619" i="21"/>
  <c r="BY619" i="21"/>
  <c r="BZ619" i="21"/>
  <c r="CA619" i="21"/>
  <c r="CB619" i="21"/>
  <c r="CC619" i="21"/>
  <c r="BR620" i="21"/>
  <c r="BS620" i="21"/>
  <c r="BT620" i="21"/>
  <c r="BU620" i="21"/>
  <c r="BV620" i="21"/>
  <c r="BW620" i="21"/>
  <c r="BX620" i="21"/>
  <c r="BY620" i="21"/>
  <c r="BZ620" i="21"/>
  <c r="CA620" i="21"/>
  <c r="CB620" i="21"/>
  <c r="CC620" i="21"/>
  <c r="BR621" i="21"/>
  <c r="BS621" i="21"/>
  <c r="CD621" i="21" s="1"/>
  <c r="BT621" i="21"/>
  <c r="BU621" i="21"/>
  <c r="BV621" i="21"/>
  <c r="BW621" i="21"/>
  <c r="BX621" i="21"/>
  <c r="BY621" i="21"/>
  <c r="BZ621" i="21"/>
  <c r="CA621" i="21"/>
  <c r="CB621" i="21"/>
  <c r="CC621" i="21"/>
  <c r="BR622" i="21"/>
  <c r="BS622" i="21"/>
  <c r="BT622" i="21"/>
  <c r="BU622" i="21"/>
  <c r="BV622" i="21"/>
  <c r="BW622" i="21"/>
  <c r="BX622" i="21"/>
  <c r="BY622" i="21"/>
  <c r="BZ622" i="21"/>
  <c r="CA622" i="21"/>
  <c r="CB622" i="21"/>
  <c r="CC622" i="21"/>
  <c r="BR623" i="21"/>
  <c r="BS623" i="21"/>
  <c r="CD623" i="21" s="1"/>
  <c r="BT623" i="21"/>
  <c r="BU623" i="21"/>
  <c r="BV623" i="21"/>
  <c r="BW623" i="21"/>
  <c r="BX623" i="21"/>
  <c r="BY623" i="21"/>
  <c r="BZ623" i="21"/>
  <c r="CA623" i="21"/>
  <c r="CB623" i="21"/>
  <c r="CC623" i="21"/>
  <c r="BR624" i="21"/>
  <c r="BS624" i="21"/>
  <c r="BT624" i="21"/>
  <c r="BU624" i="21"/>
  <c r="BV624" i="21"/>
  <c r="BW624" i="21"/>
  <c r="BX624" i="21"/>
  <c r="BY624" i="21"/>
  <c r="BZ624" i="21"/>
  <c r="CA624" i="21"/>
  <c r="CB624" i="21"/>
  <c r="CC624" i="21"/>
  <c r="BR625" i="21"/>
  <c r="BS625" i="21"/>
  <c r="BT625" i="21"/>
  <c r="BU625" i="21"/>
  <c r="BV625" i="21"/>
  <c r="BW625" i="21"/>
  <c r="BX625" i="21"/>
  <c r="BY625" i="21"/>
  <c r="BZ625" i="21"/>
  <c r="CA625" i="21"/>
  <c r="CB625" i="21"/>
  <c r="CC625" i="21"/>
  <c r="BR626" i="21"/>
  <c r="BS626" i="21"/>
  <c r="BT626" i="21"/>
  <c r="BU626" i="21"/>
  <c r="BV626" i="21"/>
  <c r="BW626" i="21"/>
  <c r="BX626" i="21"/>
  <c r="BY626" i="21"/>
  <c r="BZ626" i="21"/>
  <c r="CA626" i="21"/>
  <c r="CB626" i="21"/>
  <c r="CC626" i="21"/>
  <c r="BR627" i="21"/>
  <c r="BS627" i="21"/>
  <c r="BT627" i="21"/>
  <c r="BU627" i="21"/>
  <c r="BV627" i="21"/>
  <c r="BW627" i="21"/>
  <c r="BX627" i="21"/>
  <c r="BY627" i="21"/>
  <c r="BZ627" i="21"/>
  <c r="CA627" i="21"/>
  <c r="CB627" i="21"/>
  <c r="CC627" i="21"/>
  <c r="BR628" i="21"/>
  <c r="BS628" i="21"/>
  <c r="BT628" i="21"/>
  <c r="BU628" i="21"/>
  <c r="BV628" i="21"/>
  <c r="BW628" i="21"/>
  <c r="BX628" i="21"/>
  <c r="BY628" i="21"/>
  <c r="BZ628" i="21"/>
  <c r="CA628" i="21"/>
  <c r="CB628" i="21"/>
  <c r="CC628" i="21"/>
  <c r="BR629" i="21"/>
  <c r="BS629" i="21"/>
  <c r="CD629" i="21" s="1"/>
  <c r="BT629" i="21"/>
  <c r="BU629" i="21"/>
  <c r="BV629" i="21"/>
  <c r="BW629" i="21"/>
  <c r="BX629" i="21"/>
  <c r="BY629" i="21"/>
  <c r="BZ629" i="21"/>
  <c r="CA629" i="21"/>
  <c r="CB629" i="21"/>
  <c r="CC629" i="21"/>
  <c r="BR630" i="21"/>
  <c r="BS630" i="21"/>
  <c r="BT630" i="21"/>
  <c r="BU630" i="21"/>
  <c r="BV630" i="21"/>
  <c r="BW630" i="21"/>
  <c r="BX630" i="21"/>
  <c r="BY630" i="21"/>
  <c r="BZ630" i="21"/>
  <c r="CA630" i="21"/>
  <c r="CB630" i="21"/>
  <c r="CC630" i="21"/>
  <c r="BR631" i="21"/>
  <c r="BS631" i="21"/>
  <c r="BT631" i="21"/>
  <c r="BU631" i="21"/>
  <c r="BV631" i="21"/>
  <c r="BW631" i="21"/>
  <c r="BX631" i="21"/>
  <c r="BY631" i="21"/>
  <c r="BZ631" i="21"/>
  <c r="CA631" i="21"/>
  <c r="CB631" i="21"/>
  <c r="CC631" i="21"/>
  <c r="BR632" i="21"/>
  <c r="BS632" i="21"/>
  <c r="BT632" i="21"/>
  <c r="BU632" i="21"/>
  <c r="BV632" i="21"/>
  <c r="BW632" i="21"/>
  <c r="BX632" i="21"/>
  <c r="BY632" i="21"/>
  <c r="BZ632" i="21"/>
  <c r="CA632" i="21"/>
  <c r="CB632" i="21"/>
  <c r="CC632" i="21"/>
  <c r="BR633" i="21"/>
  <c r="BS633" i="21"/>
  <c r="BT633" i="21"/>
  <c r="BU633" i="21"/>
  <c r="BV633" i="21"/>
  <c r="BW633" i="21"/>
  <c r="BX633" i="21"/>
  <c r="BY633" i="21"/>
  <c r="BZ633" i="21"/>
  <c r="CA633" i="21"/>
  <c r="CB633" i="21"/>
  <c r="CC633" i="21"/>
  <c r="BR634" i="21"/>
  <c r="BS634" i="21"/>
  <c r="BT634" i="21"/>
  <c r="BU634" i="21"/>
  <c r="BV634" i="21"/>
  <c r="BW634" i="21"/>
  <c r="BX634" i="21"/>
  <c r="BY634" i="21"/>
  <c r="BZ634" i="21"/>
  <c r="CA634" i="21"/>
  <c r="CB634" i="21"/>
  <c r="CC634" i="21"/>
  <c r="BR635" i="21"/>
  <c r="BS635" i="21"/>
  <c r="BT635" i="21"/>
  <c r="BU635" i="21"/>
  <c r="BV635" i="21"/>
  <c r="BW635" i="21"/>
  <c r="BX635" i="21"/>
  <c r="BY635" i="21"/>
  <c r="BZ635" i="21"/>
  <c r="CA635" i="21"/>
  <c r="CB635" i="21"/>
  <c r="CC635" i="21"/>
  <c r="BR636" i="21"/>
  <c r="BS636" i="21"/>
  <c r="BT636" i="21"/>
  <c r="BU636" i="21"/>
  <c r="BV636" i="21"/>
  <c r="BW636" i="21"/>
  <c r="BX636" i="21"/>
  <c r="BY636" i="21"/>
  <c r="BZ636" i="21"/>
  <c r="CA636" i="21"/>
  <c r="CB636" i="21"/>
  <c r="CC636" i="21"/>
  <c r="BR637" i="21"/>
  <c r="BS637" i="21"/>
  <c r="BT637" i="21"/>
  <c r="BU637" i="21"/>
  <c r="BV637" i="21"/>
  <c r="BW637" i="21"/>
  <c r="BX637" i="21"/>
  <c r="BY637" i="21"/>
  <c r="BZ637" i="21"/>
  <c r="CA637" i="21"/>
  <c r="CB637" i="21"/>
  <c r="CC637" i="21"/>
  <c r="BR638" i="21"/>
  <c r="BS638" i="21"/>
  <c r="BT638" i="21"/>
  <c r="BU638" i="21"/>
  <c r="BV638" i="21"/>
  <c r="BW638" i="21"/>
  <c r="BX638" i="21"/>
  <c r="BY638" i="21"/>
  <c r="BZ638" i="21"/>
  <c r="CA638" i="21"/>
  <c r="CB638" i="21"/>
  <c r="CC638" i="21"/>
  <c r="BR639" i="21"/>
  <c r="BS639" i="21"/>
  <c r="CD639" i="21" s="1"/>
  <c r="BT639" i="21"/>
  <c r="BU639" i="21"/>
  <c r="BV639" i="21"/>
  <c r="BW639" i="21"/>
  <c r="BX639" i="21"/>
  <c r="BY639" i="21"/>
  <c r="BZ639" i="21"/>
  <c r="CA639" i="21"/>
  <c r="CB639" i="21"/>
  <c r="CC639" i="21"/>
  <c r="BR640" i="21"/>
  <c r="BS640" i="21"/>
  <c r="BT640" i="21"/>
  <c r="BU640" i="21"/>
  <c r="BV640" i="21"/>
  <c r="BW640" i="21"/>
  <c r="BX640" i="21"/>
  <c r="BY640" i="21"/>
  <c r="BZ640" i="21"/>
  <c r="CA640" i="21"/>
  <c r="CB640" i="21"/>
  <c r="CC640" i="21"/>
  <c r="BR641" i="21"/>
  <c r="BS641" i="21"/>
  <c r="BT641" i="21"/>
  <c r="BU641" i="21"/>
  <c r="BV641" i="21"/>
  <c r="BW641" i="21"/>
  <c r="BX641" i="21"/>
  <c r="BY641" i="21"/>
  <c r="BZ641" i="21"/>
  <c r="CA641" i="21"/>
  <c r="CB641" i="21"/>
  <c r="CC641" i="21"/>
  <c r="BR642" i="21"/>
  <c r="BS642" i="21"/>
  <c r="BT642" i="21"/>
  <c r="BU642" i="21"/>
  <c r="BV642" i="21"/>
  <c r="BW642" i="21"/>
  <c r="BX642" i="21"/>
  <c r="BY642" i="21"/>
  <c r="BZ642" i="21"/>
  <c r="CA642" i="21"/>
  <c r="CB642" i="21"/>
  <c r="CC642" i="21"/>
  <c r="BR643" i="21"/>
  <c r="BS643" i="21"/>
  <c r="BT643" i="21"/>
  <c r="BU643" i="21"/>
  <c r="BV643" i="21"/>
  <c r="BW643" i="21"/>
  <c r="BX643" i="21"/>
  <c r="BY643" i="21"/>
  <c r="BZ643" i="21"/>
  <c r="CA643" i="21"/>
  <c r="CB643" i="21"/>
  <c r="CC643" i="21"/>
  <c r="BR644" i="21"/>
  <c r="BS644" i="21"/>
  <c r="BT644" i="21"/>
  <c r="BU644" i="21"/>
  <c r="BV644" i="21"/>
  <c r="BW644" i="21"/>
  <c r="BX644" i="21"/>
  <c r="BY644" i="21"/>
  <c r="BZ644" i="21"/>
  <c r="CA644" i="21"/>
  <c r="CB644" i="21"/>
  <c r="CC644" i="21"/>
  <c r="BR645" i="21"/>
  <c r="BS645" i="21"/>
  <c r="BT645" i="21"/>
  <c r="BU645" i="21"/>
  <c r="BV645" i="21"/>
  <c r="BW645" i="21"/>
  <c r="BX645" i="21"/>
  <c r="BY645" i="21"/>
  <c r="BZ645" i="21"/>
  <c r="CA645" i="21"/>
  <c r="CB645" i="21"/>
  <c r="CC645" i="21"/>
  <c r="BR646" i="21"/>
  <c r="BS646" i="21"/>
  <c r="BT646" i="21"/>
  <c r="BU646" i="21"/>
  <c r="BV646" i="21"/>
  <c r="BW646" i="21"/>
  <c r="BX646" i="21"/>
  <c r="BY646" i="21"/>
  <c r="BZ646" i="21"/>
  <c r="CA646" i="21"/>
  <c r="CB646" i="21"/>
  <c r="CC646" i="21"/>
  <c r="BR647" i="21"/>
  <c r="BS647" i="21"/>
  <c r="BT647" i="21"/>
  <c r="BU647" i="21"/>
  <c r="BV647" i="21"/>
  <c r="BW647" i="21"/>
  <c r="BX647" i="21"/>
  <c r="BY647" i="21"/>
  <c r="BZ647" i="21"/>
  <c r="CA647" i="21"/>
  <c r="CB647" i="21"/>
  <c r="CC647" i="21"/>
  <c r="BR648" i="21"/>
  <c r="BS648" i="21"/>
  <c r="BT648" i="21"/>
  <c r="BU648" i="21"/>
  <c r="BV648" i="21"/>
  <c r="BW648" i="21"/>
  <c r="BX648" i="21"/>
  <c r="BY648" i="21"/>
  <c r="BZ648" i="21"/>
  <c r="CA648" i="21"/>
  <c r="CB648" i="21"/>
  <c r="CC648" i="21"/>
  <c r="BR649" i="21"/>
  <c r="BS649" i="21"/>
  <c r="BT649" i="21"/>
  <c r="BU649" i="21"/>
  <c r="BV649" i="21"/>
  <c r="BW649" i="21"/>
  <c r="BX649" i="21"/>
  <c r="BY649" i="21"/>
  <c r="BZ649" i="21"/>
  <c r="CA649" i="21"/>
  <c r="CB649" i="21"/>
  <c r="CC649" i="21"/>
  <c r="BR650" i="21"/>
  <c r="BS650" i="21"/>
  <c r="BT650" i="21"/>
  <c r="BU650" i="21"/>
  <c r="BV650" i="21"/>
  <c r="BW650" i="21"/>
  <c r="CD650" i="21" s="1"/>
  <c r="BX650" i="21"/>
  <c r="BY650" i="21"/>
  <c r="BZ650" i="21"/>
  <c r="CA650" i="21"/>
  <c r="CB650" i="21"/>
  <c r="CC650" i="21"/>
  <c r="BR651" i="21"/>
  <c r="BS651" i="21"/>
  <c r="BT651" i="21"/>
  <c r="BU651" i="21"/>
  <c r="BV651" i="21"/>
  <c r="BW651" i="21"/>
  <c r="BX651" i="21"/>
  <c r="BY651" i="21"/>
  <c r="BZ651" i="21"/>
  <c r="CA651" i="21"/>
  <c r="CB651" i="21"/>
  <c r="CC651" i="21"/>
  <c r="BR652" i="21"/>
  <c r="BS652" i="21"/>
  <c r="BT652" i="21"/>
  <c r="BU652" i="21"/>
  <c r="BV652" i="21"/>
  <c r="BW652" i="21"/>
  <c r="BX652" i="21"/>
  <c r="BY652" i="21"/>
  <c r="BZ652" i="21"/>
  <c r="CA652" i="21"/>
  <c r="CB652" i="21"/>
  <c r="CC652" i="21"/>
  <c r="BR653" i="21"/>
  <c r="BS653" i="21"/>
  <c r="BT653" i="21"/>
  <c r="BU653" i="21"/>
  <c r="BV653" i="21"/>
  <c r="BW653" i="21"/>
  <c r="BX653" i="21"/>
  <c r="BY653" i="21"/>
  <c r="BZ653" i="21"/>
  <c r="CA653" i="21"/>
  <c r="CB653" i="21"/>
  <c r="CC653" i="21"/>
  <c r="BR654" i="21"/>
  <c r="BS654" i="21"/>
  <c r="BT654" i="21"/>
  <c r="BU654" i="21"/>
  <c r="BV654" i="21"/>
  <c r="BW654" i="21"/>
  <c r="BX654" i="21"/>
  <c r="BY654" i="21"/>
  <c r="BZ654" i="21"/>
  <c r="CA654" i="21"/>
  <c r="CB654" i="21"/>
  <c r="CC654" i="21"/>
  <c r="BR655" i="21"/>
  <c r="BS655" i="21"/>
  <c r="BT655" i="21"/>
  <c r="BU655" i="21"/>
  <c r="BV655" i="21"/>
  <c r="BW655" i="21"/>
  <c r="BX655" i="21"/>
  <c r="BY655" i="21"/>
  <c r="BZ655" i="21"/>
  <c r="CA655" i="21"/>
  <c r="CB655" i="21"/>
  <c r="CC655" i="21"/>
  <c r="BR656" i="21"/>
  <c r="BS656" i="21"/>
  <c r="BT656" i="21"/>
  <c r="BU656" i="21"/>
  <c r="BV656" i="21"/>
  <c r="BW656" i="21"/>
  <c r="BX656" i="21"/>
  <c r="BY656" i="21"/>
  <c r="BZ656" i="21"/>
  <c r="CA656" i="21"/>
  <c r="CB656" i="21"/>
  <c r="CC656" i="21"/>
  <c r="BR657" i="21"/>
  <c r="BS657" i="21"/>
  <c r="CD657" i="21" s="1"/>
  <c r="BT657" i="21"/>
  <c r="BU657" i="21"/>
  <c r="BV657" i="21"/>
  <c r="BW657" i="21"/>
  <c r="BX657" i="21"/>
  <c r="BY657" i="21"/>
  <c r="BZ657" i="21"/>
  <c r="CA657" i="21"/>
  <c r="CB657" i="21"/>
  <c r="CC657" i="21"/>
  <c r="BR658" i="21"/>
  <c r="BS658" i="21"/>
  <c r="BT658" i="21"/>
  <c r="BU658" i="21"/>
  <c r="BV658" i="21"/>
  <c r="BW658" i="21"/>
  <c r="BX658" i="21"/>
  <c r="BY658" i="21"/>
  <c r="BZ658" i="21"/>
  <c r="CA658" i="21"/>
  <c r="CB658" i="21"/>
  <c r="CC658" i="21"/>
  <c r="BR659" i="21"/>
  <c r="BS659" i="21"/>
  <c r="BT659" i="21"/>
  <c r="BU659" i="21"/>
  <c r="BV659" i="21"/>
  <c r="BW659" i="21"/>
  <c r="BX659" i="21"/>
  <c r="BY659" i="21"/>
  <c r="BZ659" i="21"/>
  <c r="CA659" i="21"/>
  <c r="CB659" i="21"/>
  <c r="CC659" i="21"/>
  <c r="BR660" i="21"/>
  <c r="BS660" i="21"/>
  <c r="BT660" i="21"/>
  <c r="BU660" i="21"/>
  <c r="BV660" i="21"/>
  <c r="BW660" i="21"/>
  <c r="BX660" i="21"/>
  <c r="BY660" i="21"/>
  <c r="BZ660" i="21"/>
  <c r="CA660" i="21"/>
  <c r="CB660" i="21"/>
  <c r="CC660" i="21"/>
  <c r="BR661" i="21"/>
  <c r="BS661" i="21"/>
  <c r="BT661" i="21"/>
  <c r="BU661" i="21"/>
  <c r="BV661" i="21"/>
  <c r="BW661" i="21"/>
  <c r="BX661" i="21"/>
  <c r="BY661" i="21"/>
  <c r="BZ661" i="21"/>
  <c r="CA661" i="21"/>
  <c r="CB661" i="21"/>
  <c r="CC661" i="21"/>
  <c r="BR662" i="21"/>
  <c r="BS662" i="21"/>
  <c r="BT662" i="21"/>
  <c r="BU662" i="21"/>
  <c r="BV662" i="21"/>
  <c r="BW662" i="21"/>
  <c r="BX662" i="21"/>
  <c r="BY662" i="21"/>
  <c r="BZ662" i="21"/>
  <c r="CA662" i="21"/>
  <c r="CB662" i="21"/>
  <c r="CC662" i="21"/>
  <c r="BR663" i="21"/>
  <c r="BS663" i="21"/>
  <c r="BT663" i="21"/>
  <c r="BU663" i="21"/>
  <c r="BV663" i="21"/>
  <c r="BW663" i="21"/>
  <c r="BX663" i="21"/>
  <c r="BY663" i="21"/>
  <c r="BZ663" i="21"/>
  <c r="CA663" i="21"/>
  <c r="CB663" i="21"/>
  <c r="CC663" i="21"/>
  <c r="BR664" i="21"/>
  <c r="BS664" i="21"/>
  <c r="BT664" i="21"/>
  <c r="BU664" i="21"/>
  <c r="BV664" i="21"/>
  <c r="BW664" i="21"/>
  <c r="BX664" i="21"/>
  <c r="BY664" i="21"/>
  <c r="BZ664" i="21"/>
  <c r="CA664" i="21"/>
  <c r="CB664" i="21"/>
  <c r="CC664" i="21"/>
  <c r="BR665" i="21"/>
  <c r="BS665" i="21"/>
  <c r="BT665" i="21"/>
  <c r="BU665" i="21"/>
  <c r="BV665" i="21"/>
  <c r="BW665" i="21"/>
  <c r="BX665" i="21"/>
  <c r="BY665" i="21"/>
  <c r="BZ665" i="21"/>
  <c r="CA665" i="21"/>
  <c r="CB665" i="21"/>
  <c r="CC665" i="21"/>
  <c r="BR666" i="21"/>
  <c r="BS666" i="21"/>
  <c r="BT666" i="21"/>
  <c r="BU666" i="21"/>
  <c r="BV666" i="21"/>
  <c r="BW666" i="21"/>
  <c r="BX666" i="21"/>
  <c r="BY666" i="21"/>
  <c r="BZ666" i="21"/>
  <c r="CA666" i="21"/>
  <c r="CB666" i="21"/>
  <c r="CC666" i="21"/>
  <c r="BR667" i="21"/>
  <c r="BS667" i="21"/>
  <c r="BT667" i="21"/>
  <c r="BU667" i="21"/>
  <c r="BV667" i="21"/>
  <c r="BW667" i="21"/>
  <c r="BX667" i="21"/>
  <c r="BY667" i="21"/>
  <c r="BZ667" i="21"/>
  <c r="CA667" i="21"/>
  <c r="CB667" i="21"/>
  <c r="CC667" i="21"/>
  <c r="BR668" i="21"/>
  <c r="BS668" i="21"/>
  <c r="BT668" i="21"/>
  <c r="BU668" i="21"/>
  <c r="BV668" i="21"/>
  <c r="BW668" i="21"/>
  <c r="BX668" i="21"/>
  <c r="BY668" i="21"/>
  <c r="BZ668" i="21"/>
  <c r="CA668" i="21"/>
  <c r="CB668" i="21"/>
  <c r="CC668" i="21"/>
  <c r="BR669" i="21"/>
  <c r="BS669" i="21"/>
  <c r="BT669" i="21"/>
  <c r="BU669" i="21"/>
  <c r="BV669" i="21"/>
  <c r="BW669" i="21"/>
  <c r="BX669" i="21"/>
  <c r="BY669" i="21"/>
  <c r="BZ669" i="21"/>
  <c r="CA669" i="21"/>
  <c r="CB669" i="21"/>
  <c r="CC669" i="21"/>
  <c r="BR670" i="21"/>
  <c r="BS670" i="21"/>
  <c r="BT670" i="21"/>
  <c r="BU670" i="21"/>
  <c r="BV670" i="21"/>
  <c r="BW670" i="21"/>
  <c r="BX670" i="21"/>
  <c r="BY670" i="21"/>
  <c r="BZ670" i="21"/>
  <c r="CA670" i="21"/>
  <c r="CB670" i="21"/>
  <c r="CC670" i="21"/>
  <c r="BR671" i="21"/>
  <c r="BS671" i="21"/>
  <c r="BT671" i="21"/>
  <c r="BU671" i="21"/>
  <c r="BV671" i="21"/>
  <c r="BW671" i="21"/>
  <c r="BX671" i="21"/>
  <c r="BY671" i="21"/>
  <c r="BZ671" i="21"/>
  <c r="CA671" i="21"/>
  <c r="CB671" i="21"/>
  <c r="CC671" i="21"/>
  <c r="BR672" i="21"/>
  <c r="BS672" i="21"/>
  <c r="BT672" i="21"/>
  <c r="BU672" i="21"/>
  <c r="BV672" i="21"/>
  <c r="BW672" i="21"/>
  <c r="BX672" i="21"/>
  <c r="BY672" i="21"/>
  <c r="BZ672" i="21"/>
  <c r="CA672" i="21"/>
  <c r="CB672" i="21"/>
  <c r="CC672" i="21"/>
  <c r="BR673" i="21"/>
  <c r="BS673" i="21"/>
  <c r="BT673" i="21"/>
  <c r="BU673" i="21"/>
  <c r="BV673" i="21"/>
  <c r="BW673" i="21"/>
  <c r="BX673" i="21"/>
  <c r="BY673" i="21"/>
  <c r="BZ673" i="21"/>
  <c r="CA673" i="21"/>
  <c r="CB673" i="21"/>
  <c r="CC673" i="21"/>
  <c r="BR674" i="21"/>
  <c r="BS674" i="21"/>
  <c r="BT674" i="21"/>
  <c r="BU674" i="21"/>
  <c r="BV674" i="21"/>
  <c r="BW674" i="21"/>
  <c r="BX674" i="21"/>
  <c r="BY674" i="21"/>
  <c r="BZ674" i="21"/>
  <c r="CA674" i="21"/>
  <c r="CB674" i="21"/>
  <c r="CC674" i="21"/>
  <c r="BR675" i="21"/>
  <c r="BS675" i="21"/>
  <c r="BT675" i="21"/>
  <c r="BU675" i="21"/>
  <c r="BV675" i="21"/>
  <c r="BW675" i="21"/>
  <c r="BX675" i="21"/>
  <c r="BY675" i="21"/>
  <c r="BZ675" i="21"/>
  <c r="CA675" i="21"/>
  <c r="CB675" i="21"/>
  <c r="CC675" i="21"/>
  <c r="BR676" i="21"/>
  <c r="BS676" i="21"/>
  <c r="BT676" i="21"/>
  <c r="BU676" i="21"/>
  <c r="BV676" i="21"/>
  <c r="BW676" i="21"/>
  <c r="BX676" i="21"/>
  <c r="BY676" i="21"/>
  <c r="BZ676" i="21"/>
  <c r="CA676" i="21"/>
  <c r="CB676" i="21"/>
  <c r="CC676" i="21"/>
  <c r="BR677" i="21"/>
  <c r="BS677" i="21"/>
  <c r="BT677" i="21"/>
  <c r="BU677" i="21"/>
  <c r="BV677" i="21"/>
  <c r="BW677" i="21"/>
  <c r="BX677" i="21"/>
  <c r="BY677" i="21"/>
  <c r="BZ677" i="21"/>
  <c r="CA677" i="21"/>
  <c r="CB677" i="21"/>
  <c r="CC677" i="21"/>
  <c r="BR678" i="21"/>
  <c r="BS678" i="21"/>
  <c r="BT678" i="21"/>
  <c r="BU678" i="21"/>
  <c r="BV678" i="21"/>
  <c r="BW678" i="21"/>
  <c r="BX678" i="21"/>
  <c r="BY678" i="21"/>
  <c r="BZ678" i="21"/>
  <c r="CA678" i="21"/>
  <c r="CB678" i="21"/>
  <c r="CC678" i="21"/>
  <c r="BR679" i="21"/>
  <c r="BS679" i="21"/>
  <c r="BT679" i="21"/>
  <c r="BU679" i="21"/>
  <c r="BV679" i="21"/>
  <c r="BW679" i="21"/>
  <c r="BX679" i="21"/>
  <c r="BY679" i="21"/>
  <c r="BZ679" i="21"/>
  <c r="CA679" i="21"/>
  <c r="CB679" i="21"/>
  <c r="CC679" i="21"/>
  <c r="BR680" i="21"/>
  <c r="BS680" i="21"/>
  <c r="BT680" i="21"/>
  <c r="BU680" i="21"/>
  <c r="BV680" i="21"/>
  <c r="BW680" i="21"/>
  <c r="BX680" i="21"/>
  <c r="BY680" i="21"/>
  <c r="BZ680" i="21"/>
  <c r="CA680" i="21"/>
  <c r="CB680" i="21"/>
  <c r="CC680" i="21"/>
  <c r="BR681" i="21"/>
  <c r="BS681" i="21"/>
  <c r="BT681" i="21"/>
  <c r="BU681" i="21"/>
  <c r="BV681" i="21"/>
  <c r="BW681" i="21"/>
  <c r="BX681" i="21"/>
  <c r="BY681" i="21"/>
  <c r="BZ681" i="21"/>
  <c r="CA681" i="21"/>
  <c r="CB681" i="21"/>
  <c r="CC681" i="21"/>
  <c r="BR682" i="21"/>
  <c r="BS682" i="21"/>
  <c r="BT682" i="21"/>
  <c r="BU682" i="21"/>
  <c r="BV682" i="21"/>
  <c r="BW682" i="21"/>
  <c r="BX682" i="21"/>
  <c r="BY682" i="21"/>
  <c r="BZ682" i="21"/>
  <c r="CA682" i="21"/>
  <c r="CB682" i="21"/>
  <c r="CC682" i="21"/>
  <c r="BR683" i="21"/>
  <c r="BS683" i="21"/>
  <c r="BT683" i="21"/>
  <c r="BU683" i="21"/>
  <c r="BV683" i="21"/>
  <c r="BW683" i="21"/>
  <c r="BX683" i="21"/>
  <c r="BY683" i="21"/>
  <c r="BZ683" i="21"/>
  <c r="CA683" i="21"/>
  <c r="CB683" i="21"/>
  <c r="CC683" i="21"/>
  <c r="BR684" i="21"/>
  <c r="BS684" i="21"/>
  <c r="BT684" i="21"/>
  <c r="BU684" i="21"/>
  <c r="BV684" i="21"/>
  <c r="BW684" i="21"/>
  <c r="BX684" i="21"/>
  <c r="BY684" i="21"/>
  <c r="BZ684" i="21"/>
  <c r="CA684" i="21"/>
  <c r="CB684" i="21"/>
  <c r="CC684" i="21"/>
  <c r="BR685" i="21"/>
  <c r="BS685" i="21"/>
  <c r="BT685" i="21"/>
  <c r="BU685" i="21"/>
  <c r="BV685" i="21"/>
  <c r="BW685" i="21"/>
  <c r="BX685" i="21"/>
  <c r="BY685" i="21"/>
  <c r="BZ685" i="21"/>
  <c r="CA685" i="21"/>
  <c r="CB685" i="21"/>
  <c r="CC685" i="21"/>
  <c r="BR686" i="21"/>
  <c r="BS686" i="21"/>
  <c r="BT686" i="21"/>
  <c r="BU686" i="21"/>
  <c r="BV686" i="21"/>
  <c r="BW686" i="21"/>
  <c r="BX686" i="21"/>
  <c r="BY686" i="21"/>
  <c r="BZ686" i="21"/>
  <c r="CA686" i="21"/>
  <c r="CB686" i="21"/>
  <c r="CC686" i="21"/>
  <c r="BR687" i="21"/>
  <c r="BS687" i="21"/>
  <c r="CD687" i="21" s="1"/>
  <c r="BT687" i="21"/>
  <c r="BU687" i="21"/>
  <c r="BV687" i="21"/>
  <c r="BW687" i="21"/>
  <c r="BX687" i="21"/>
  <c r="BY687" i="21"/>
  <c r="BZ687" i="21"/>
  <c r="CA687" i="21"/>
  <c r="CB687" i="21"/>
  <c r="CC687" i="21"/>
  <c r="BR688" i="21"/>
  <c r="BS688" i="21"/>
  <c r="BT688" i="21"/>
  <c r="BU688" i="21"/>
  <c r="BV688" i="21"/>
  <c r="BW688" i="21"/>
  <c r="BX688" i="21"/>
  <c r="BY688" i="21"/>
  <c r="BZ688" i="21"/>
  <c r="CA688" i="21"/>
  <c r="CB688" i="21"/>
  <c r="CC688" i="21"/>
  <c r="BR689" i="21"/>
  <c r="BS689" i="21"/>
  <c r="BT689" i="21"/>
  <c r="BU689" i="21"/>
  <c r="BV689" i="21"/>
  <c r="BW689" i="21"/>
  <c r="BX689" i="21"/>
  <c r="BY689" i="21"/>
  <c r="BZ689" i="21"/>
  <c r="CA689" i="21"/>
  <c r="CB689" i="21"/>
  <c r="CC689" i="21"/>
  <c r="BR690" i="21"/>
  <c r="BS690" i="21"/>
  <c r="BT690" i="21"/>
  <c r="BU690" i="21"/>
  <c r="BV690" i="21"/>
  <c r="BW690" i="21"/>
  <c r="BX690" i="21"/>
  <c r="BY690" i="21"/>
  <c r="BZ690" i="21"/>
  <c r="CA690" i="21"/>
  <c r="CB690" i="21"/>
  <c r="CC690" i="21"/>
  <c r="BR691" i="21"/>
  <c r="BS691" i="21"/>
  <c r="BT691" i="21"/>
  <c r="BU691" i="21"/>
  <c r="BV691" i="21"/>
  <c r="BW691" i="21"/>
  <c r="BX691" i="21"/>
  <c r="BY691" i="21"/>
  <c r="BZ691" i="21"/>
  <c r="CA691" i="21"/>
  <c r="CB691" i="21"/>
  <c r="CC691" i="21"/>
  <c r="BR692" i="21"/>
  <c r="BS692" i="21"/>
  <c r="BT692" i="21"/>
  <c r="BU692" i="21"/>
  <c r="BV692" i="21"/>
  <c r="BW692" i="21"/>
  <c r="BX692" i="21"/>
  <c r="BY692" i="21"/>
  <c r="BZ692" i="21"/>
  <c r="CA692" i="21"/>
  <c r="CB692" i="21"/>
  <c r="CC692" i="21"/>
  <c r="BR693" i="21"/>
  <c r="BS693" i="21"/>
  <c r="CD693" i="21" s="1"/>
  <c r="BT693" i="21"/>
  <c r="BU693" i="21"/>
  <c r="BV693" i="21"/>
  <c r="BW693" i="21"/>
  <c r="BX693" i="21"/>
  <c r="BY693" i="21"/>
  <c r="BZ693" i="21"/>
  <c r="CA693" i="21"/>
  <c r="CB693" i="21"/>
  <c r="CC693" i="21"/>
  <c r="BR694" i="21"/>
  <c r="BS694" i="21"/>
  <c r="BT694" i="21"/>
  <c r="BU694" i="21"/>
  <c r="BV694" i="21"/>
  <c r="BW694" i="21"/>
  <c r="BX694" i="21"/>
  <c r="BY694" i="21"/>
  <c r="BZ694" i="21"/>
  <c r="CA694" i="21"/>
  <c r="CB694" i="21"/>
  <c r="CC694" i="21"/>
  <c r="BR695" i="21"/>
  <c r="BS695" i="21"/>
  <c r="BT695" i="21"/>
  <c r="BU695" i="21"/>
  <c r="BV695" i="21"/>
  <c r="BW695" i="21"/>
  <c r="BX695" i="21"/>
  <c r="BY695" i="21"/>
  <c r="BZ695" i="21"/>
  <c r="CA695" i="21"/>
  <c r="CB695" i="21"/>
  <c r="CC695" i="21"/>
  <c r="BR696" i="21"/>
  <c r="BS696" i="21"/>
  <c r="BT696" i="21"/>
  <c r="BU696" i="21"/>
  <c r="BV696" i="21"/>
  <c r="BW696" i="21"/>
  <c r="BX696" i="21"/>
  <c r="BY696" i="21"/>
  <c r="BZ696" i="21"/>
  <c r="CA696" i="21"/>
  <c r="CB696" i="21"/>
  <c r="CC696" i="21"/>
  <c r="BR697" i="21"/>
  <c r="BS697" i="21"/>
  <c r="BT697" i="21"/>
  <c r="BU697" i="21"/>
  <c r="BV697" i="21"/>
  <c r="BW697" i="21"/>
  <c r="BX697" i="21"/>
  <c r="BY697" i="21"/>
  <c r="BZ697" i="21"/>
  <c r="CA697" i="21"/>
  <c r="CB697" i="21"/>
  <c r="CC697" i="21"/>
  <c r="BR698" i="21"/>
  <c r="BS698" i="21"/>
  <c r="BT698" i="21"/>
  <c r="BU698" i="21"/>
  <c r="BV698" i="21"/>
  <c r="BW698" i="21"/>
  <c r="BX698" i="21"/>
  <c r="BY698" i="21"/>
  <c r="BZ698" i="21"/>
  <c r="CA698" i="21"/>
  <c r="CB698" i="21"/>
  <c r="CC698" i="21"/>
  <c r="BR699" i="21"/>
  <c r="BS699" i="21"/>
  <c r="BT699" i="21"/>
  <c r="BU699" i="21"/>
  <c r="BV699" i="21"/>
  <c r="BW699" i="21"/>
  <c r="BX699" i="21"/>
  <c r="BY699" i="21"/>
  <c r="BZ699" i="21"/>
  <c r="CA699" i="21"/>
  <c r="CB699" i="21"/>
  <c r="CC699" i="21"/>
  <c r="BR700" i="21"/>
  <c r="BS700" i="21"/>
  <c r="BT700" i="21"/>
  <c r="BU700" i="21"/>
  <c r="BV700" i="21"/>
  <c r="BW700" i="21"/>
  <c r="BX700" i="21"/>
  <c r="BY700" i="21"/>
  <c r="BZ700" i="21"/>
  <c r="CA700" i="21"/>
  <c r="CB700" i="21"/>
  <c r="CC700" i="21"/>
  <c r="BR701" i="21"/>
  <c r="BS701" i="21"/>
  <c r="BT701" i="21"/>
  <c r="BU701" i="21"/>
  <c r="BV701" i="21"/>
  <c r="BW701" i="21"/>
  <c r="BX701" i="21"/>
  <c r="BY701" i="21"/>
  <c r="BZ701" i="21"/>
  <c r="CA701" i="21"/>
  <c r="CB701" i="21"/>
  <c r="CC701" i="21"/>
  <c r="BR702" i="21"/>
  <c r="BS702" i="21"/>
  <c r="BT702" i="21"/>
  <c r="BU702" i="21"/>
  <c r="BV702" i="21"/>
  <c r="BW702" i="21"/>
  <c r="BX702" i="21"/>
  <c r="BY702" i="21"/>
  <c r="BZ702" i="21"/>
  <c r="CA702" i="21"/>
  <c r="CB702" i="21"/>
  <c r="CC702" i="21"/>
  <c r="BR703" i="21"/>
  <c r="BS703" i="21"/>
  <c r="BT703" i="21"/>
  <c r="BU703" i="21"/>
  <c r="BV703" i="21"/>
  <c r="BW703" i="21"/>
  <c r="BX703" i="21"/>
  <c r="BY703" i="21"/>
  <c r="BZ703" i="21"/>
  <c r="CA703" i="21"/>
  <c r="CB703" i="21"/>
  <c r="CC703" i="21"/>
  <c r="BR704" i="21"/>
  <c r="BS704" i="21"/>
  <c r="BT704" i="21"/>
  <c r="BU704" i="21"/>
  <c r="BV704" i="21"/>
  <c r="BW704" i="21"/>
  <c r="BX704" i="21"/>
  <c r="BY704" i="21"/>
  <c r="BZ704" i="21"/>
  <c r="CA704" i="21"/>
  <c r="CB704" i="21"/>
  <c r="CC704" i="21"/>
  <c r="BR705" i="21"/>
  <c r="BS705" i="21"/>
  <c r="BT705" i="21"/>
  <c r="BU705" i="21"/>
  <c r="BV705" i="21"/>
  <c r="BW705" i="21"/>
  <c r="BX705" i="21"/>
  <c r="BY705" i="21"/>
  <c r="BZ705" i="21"/>
  <c r="CA705" i="21"/>
  <c r="CB705" i="21"/>
  <c r="CC705" i="21"/>
  <c r="BR706" i="21"/>
  <c r="BS706" i="21"/>
  <c r="BT706" i="21"/>
  <c r="BU706" i="21"/>
  <c r="BV706" i="21"/>
  <c r="BW706" i="21"/>
  <c r="BX706" i="21"/>
  <c r="BY706" i="21"/>
  <c r="BZ706" i="21"/>
  <c r="CA706" i="21"/>
  <c r="CB706" i="21"/>
  <c r="CC706" i="21"/>
  <c r="BR707" i="21"/>
  <c r="BS707" i="21"/>
  <c r="BT707" i="21"/>
  <c r="BU707" i="21"/>
  <c r="BV707" i="21"/>
  <c r="BW707" i="21"/>
  <c r="BX707" i="21"/>
  <c r="BY707" i="21"/>
  <c r="BZ707" i="21"/>
  <c r="CA707" i="21"/>
  <c r="CB707" i="21"/>
  <c r="CC707" i="21"/>
  <c r="BR708" i="21"/>
  <c r="BS708" i="21"/>
  <c r="BT708" i="21"/>
  <c r="BU708" i="21"/>
  <c r="BV708" i="21"/>
  <c r="BW708" i="21"/>
  <c r="BX708" i="21"/>
  <c r="BY708" i="21"/>
  <c r="BZ708" i="21"/>
  <c r="CA708" i="21"/>
  <c r="CB708" i="21"/>
  <c r="CC708" i="21"/>
  <c r="BR709" i="21"/>
  <c r="BS709" i="21"/>
  <c r="BT709" i="21"/>
  <c r="BU709" i="21"/>
  <c r="BV709" i="21"/>
  <c r="BW709" i="21"/>
  <c r="BX709" i="21"/>
  <c r="BY709" i="21"/>
  <c r="BZ709" i="21"/>
  <c r="CA709" i="21"/>
  <c r="CB709" i="21"/>
  <c r="CC709" i="21"/>
  <c r="BR710" i="21"/>
  <c r="BS710" i="21"/>
  <c r="BT710" i="21"/>
  <c r="BU710" i="21"/>
  <c r="BV710" i="21"/>
  <c r="BW710" i="21"/>
  <c r="BX710" i="21"/>
  <c r="BY710" i="21"/>
  <c r="BZ710" i="21"/>
  <c r="CA710" i="21"/>
  <c r="CB710" i="21"/>
  <c r="CC710" i="21"/>
  <c r="BR711" i="21"/>
  <c r="BS711" i="21"/>
  <c r="BT711" i="21"/>
  <c r="BU711" i="21"/>
  <c r="BV711" i="21"/>
  <c r="BW711" i="21"/>
  <c r="BX711" i="21"/>
  <c r="BY711" i="21"/>
  <c r="BZ711" i="21"/>
  <c r="CA711" i="21"/>
  <c r="CB711" i="21"/>
  <c r="CC711" i="21"/>
  <c r="BR712" i="21"/>
  <c r="BS712" i="21"/>
  <c r="BT712" i="21"/>
  <c r="BU712" i="21"/>
  <c r="BV712" i="21"/>
  <c r="BW712" i="21"/>
  <c r="BX712" i="21"/>
  <c r="BY712" i="21"/>
  <c r="BZ712" i="21"/>
  <c r="CA712" i="21"/>
  <c r="CB712" i="21"/>
  <c r="CC712" i="21"/>
  <c r="BR713" i="21"/>
  <c r="BS713" i="21"/>
  <c r="BT713" i="21"/>
  <c r="BU713" i="21"/>
  <c r="BV713" i="21"/>
  <c r="BW713" i="21"/>
  <c r="BX713" i="21"/>
  <c r="BY713" i="21"/>
  <c r="BZ713" i="21"/>
  <c r="CA713" i="21"/>
  <c r="CB713" i="21"/>
  <c r="CC713" i="21"/>
  <c r="BR714" i="21"/>
  <c r="BS714" i="21"/>
  <c r="BT714" i="21"/>
  <c r="BU714" i="21"/>
  <c r="BV714" i="21"/>
  <c r="BW714" i="21"/>
  <c r="BX714" i="21"/>
  <c r="BY714" i="21"/>
  <c r="BZ714" i="21"/>
  <c r="CA714" i="21"/>
  <c r="CB714" i="21"/>
  <c r="CC714" i="21"/>
  <c r="BR715" i="21"/>
  <c r="BS715" i="21"/>
  <c r="BT715" i="21"/>
  <c r="BU715" i="21"/>
  <c r="BV715" i="21"/>
  <c r="BW715" i="21"/>
  <c r="BX715" i="21"/>
  <c r="BY715" i="21"/>
  <c r="BZ715" i="21"/>
  <c r="CA715" i="21"/>
  <c r="CB715" i="21"/>
  <c r="CC715" i="21"/>
  <c r="BR716" i="21"/>
  <c r="BS716" i="21"/>
  <c r="BT716" i="21"/>
  <c r="BU716" i="21"/>
  <c r="BV716" i="21"/>
  <c r="BW716" i="21"/>
  <c r="BX716" i="21"/>
  <c r="BY716" i="21"/>
  <c r="BZ716" i="21"/>
  <c r="CA716" i="21"/>
  <c r="CB716" i="21"/>
  <c r="CC716" i="21"/>
  <c r="BR717" i="21"/>
  <c r="BS717" i="21"/>
  <c r="BT717" i="21"/>
  <c r="BU717" i="21"/>
  <c r="BV717" i="21"/>
  <c r="BW717" i="21"/>
  <c r="BX717" i="21"/>
  <c r="BY717" i="21"/>
  <c r="BZ717" i="21"/>
  <c r="CA717" i="21"/>
  <c r="CB717" i="21"/>
  <c r="CC717" i="21"/>
  <c r="BR718" i="21"/>
  <c r="BS718" i="21"/>
  <c r="BT718" i="21"/>
  <c r="BU718" i="21"/>
  <c r="BV718" i="21"/>
  <c r="BW718" i="21"/>
  <c r="BX718" i="21"/>
  <c r="BY718" i="21"/>
  <c r="BZ718" i="21"/>
  <c r="CA718" i="21"/>
  <c r="CB718" i="21"/>
  <c r="CC718" i="21"/>
  <c r="BR719" i="21"/>
  <c r="BS719" i="21"/>
  <c r="BT719" i="21"/>
  <c r="BU719" i="21"/>
  <c r="BV719" i="21"/>
  <c r="BW719" i="21"/>
  <c r="BX719" i="21"/>
  <c r="BY719" i="21"/>
  <c r="BZ719" i="21"/>
  <c r="CA719" i="21"/>
  <c r="CB719" i="21"/>
  <c r="CC719" i="21"/>
  <c r="BR720" i="21"/>
  <c r="BS720" i="21"/>
  <c r="BT720" i="21"/>
  <c r="BU720" i="21"/>
  <c r="BV720" i="21"/>
  <c r="BW720" i="21"/>
  <c r="BX720" i="21"/>
  <c r="BY720" i="21"/>
  <c r="BZ720" i="21"/>
  <c r="CA720" i="21"/>
  <c r="CB720" i="21"/>
  <c r="CC720" i="21"/>
  <c r="BR721" i="21"/>
  <c r="BS721" i="21"/>
  <c r="CD721" i="21" s="1"/>
  <c r="BT721" i="21"/>
  <c r="BU721" i="21"/>
  <c r="BV721" i="21"/>
  <c r="BW721" i="21"/>
  <c r="BX721" i="21"/>
  <c r="BY721" i="21"/>
  <c r="BZ721" i="21"/>
  <c r="CA721" i="21"/>
  <c r="CB721" i="21"/>
  <c r="CC721" i="21"/>
  <c r="BR722" i="21"/>
  <c r="BS722" i="21"/>
  <c r="BT722" i="21"/>
  <c r="BU722" i="21"/>
  <c r="BV722" i="21"/>
  <c r="BW722" i="21"/>
  <c r="CD722" i="21" s="1"/>
  <c r="BX722" i="21"/>
  <c r="BY722" i="21"/>
  <c r="BZ722" i="21"/>
  <c r="CA722" i="21"/>
  <c r="CB722" i="21"/>
  <c r="CC722" i="21"/>
  <c r="BR723" i="21"/>
  <c r="BS723" i="21"/>
  <c r="BT723" i="21"/>
  <c r="BU723" i="21"/>
  <c r="BV723" i="21"/>
  <c r="BW723" i="21"/>
  <c r="BX723" i="21"/>
  <c r="BY723" i="21"/>
  <c r="BZ723" i="21"/>
  <c r="CA723" i="21"/>
  <c r="CB723" i="21"/>
  <c r="CC723" i="21"/>
  <c r="BR724" i="21"/>
  <c r="BS724" i="21"/>
  <c r="BT724" i="21"/>
  <c r="BU724" i="21"/>
  <c r="BV724" i="21"/>
  <c r="BW724" i="21"/>
  <c r="BX724" i="21"/>
  <c r="BY724" i="21"/>
  <c r="BZ724" i="21"/>
  <c r="CA724" i="21"/>
  <c r="CB724" i="21"/>
  <c r="CC724" i="21"/>
  <c r="BR725" i="21"/>
  <c r="BS725" i="21"/>
  <c r="BT725" i="21"/>
  <c r="BU725" i="21"/>
  <c r="BV725" i="21"/>
  <c r="BW725" i="21"/>
  <c r="BX725" i="21"/>
  <c r="BY725" i="21"/>
  <c r="BZ725" i="21"/>
  <c r="CA725" i="21"/>
  <c r="CB725" i="21"/>
  <c r="CC725" i="21"/>
  <c r="BR726" i="21"/>
  <c r="BS726" i="21"/>
  <c r="BT726" i="21"/>
  <c r="BU726" i="21"/>
  <c r="BV726" i="21"/>
  <c r="BW726" i="21"/>
  <c r="BX726" i="21"/>
  <c r="BY726" i="21"/>
  <c r="BZ726" i="21"/>
  <c r="CA726" i="21"/>
  <c r="CB726" i="21"/>
  <c r="CC726" i="21"/>
  <c r="BR727" i="21"/>
  <c r="BS727" i="21"/>
  <c r="BT727" i="21"/>
  <c r="BU727" i="21"/>
  <c r="BV727" i="21"/>
  <c r="BW727" i="21"/>
  <c r="BX727" i="21"/>
  <c r="BY727" i="21"/>
  <c r="BZ727" i="21"/>
  <c r="CA727" i="21"/>
  <c r="CB727" i="21"/>
  <c r="CC727" i="21"/>
  <c r="BR728" i="21"/>
  <c r="BS728" i="21"/>
  <c r="BT728" i="21"/>
  <c r="BU728" i="21"/>
  <c r="BV728" i="21"/>
  <c r="BW728" i="21"/>
  <c r="BX728" i="21"/>
  <c r="BY728" i="21"/>
  <c r="BZ728" i="21"/>
  <c r="CA728" i="21"/>
  <c r="CB728" i="21"/>
  <c r="CC728" i="21"/>
  <c r="BR729" i="21"/>
  <c r="BS729" i="21"/>
  <c r="BT729" i="21"/>
  <c r="BU729" i="21"/>
  <c r="BV729" i="21"/>
  <c r="BW729" i="21"/>
  <c r="BX729" i="21"/>
  <c r="BY729" i="21"/>
  <c r="BZ729" i="21"/>
  <c r="CA729" i="21"/>
  <c r="CB729" i="21"/>
  <c r="CC729" i="21"/>
  <c r="BR730" i="21"/>
  <c r="BS730" i="21"/>
  <c r="BT730" i="21"/>
  <c r="BU730" i="21"/>
  <c r="BV730" i="21"/>
  <c r="BW730" i="21"/>
  <c r="BX730" i="21"/>
  <c r="BY730" i="21"/>
  <c r="BZ730" i="21"/>
  <c r="CA730" i="21"/>
  <c r="CB730" i="21"/>
  <c r="CC730" i="21"/>
  <c r="BR31" i="21"/>
  <c r="BQ32" i="21"/>
  <c r="BQ33" i="21"/>
  <c r="BQ34" i="21"/>
  <c r="BQ35" i="21"/>
  <c r="BQ36" i="21"/>
  <c r="BQ37" i="21"/>
  <c r="BQ38" i="21"/>
  <c r="BQ39" i="21"/>
  <c r="BQ40" i="21"/>
  <c r="BQ41" i="21"/>
  <c r="BQ42" i="21"/>
  <c r="BQ43" i="21"/>
  <c r="BQ44" i="21"/>
  <c r="BQ45" i="21"/>
  <c r="BQ46" i="21"/>
  <c r="BQ47" i="21"/>
  <c r="BQ48" i="21"/>
  <c r="BQ49" i="21"/>
  <c r="BQ50" i="21"/>
  <c r="BQ51" i="21"/>
  <c r="BQ52" i="21"/>
  <c r="BQ53" i="21"/>
  <c r="BQ54" i="21"/>
  <c r="BQ55" i="21"/>
  <c r="BQ56" i="21"/>
  <c r="BQ57" i="21"/>
  <c r="BQ58" i="21"/>
  <c r="BQ59" i="21"/>
  <c r="BQ60" i="21"/>
  <c r="BQ61" i="21"/>
  <c r="BQ62" i="21"/>
  <c r="BQ63" i="21"/>
  <c r="BQ64" i="21"/>
  <c r="BQ65" i="21"/>
  <c r="BQ66" i="21"/>
  <c r="BQ67" i="21"/>
  <c r="BQ68" i="21"/>
  <c r="BQ69" i="21"/>
  <c r="BQ70" i="21"/>
  <c r="BQ71" i="21"/>
  <c r="BQ72" i="21"/>
  <c r="BQ73" i="21"/>
  <c r="BQ74" i="21"/>
  <c r="BQ75" i="21"/>
  <c r="BQ76" i="21"/>
  <c r="BQ77" i="21"/>
  <c r="BQ78" i="21"/>
  <c r="BQ79" i="21"/>
  <c r="BQ80" i="21"/>
  <c r="BQ81" i="21"/>
  <c r="BQ82" i="21"/>
  <c r="BQ83" i="21"/>
  <c r="BQ84" i="21"/>
  <c r="BQ85" i="21"/>
  <c r="BQ86" i="21"/>
  <c r="BQ87" i="21"/>
  <c r="BQ88" i="21"/>
  <c r="BQ89" i="21"/>
  <c r="BQ90" i="21"/>
  <c r="BQ91" i="21"/>
  <c r="BQ92" i="21"/>
  <c r="BQ93" i="21"/>
  <c r="BQ94" i="21"/>
  <c r="BQ95" i="21"/>
  <c r="BQ96" i="21"/>
  <c r="BQ97" i="21"/>
  <c r="BQ98" i="21"/>
  <c r="BQ99" i="21"/>
  <c r="BQ100" i="21"/>
  <c r="BQ101" i="21"/>
  <c r="BQ102" i="21"/>
  <c r="BQ103" i="21"/>
  <c r="BQ104" i="21"/>
  <c r="BQ105" i="21"/>
  <c r="BQ106" i="21"/>
  <c r="BQ107" i="21"/>
  <c r="BQ108" i="21"/>
  <c r="BQ109" i="21"/>
  <c r="BQ110" i="21"/>
  <c r="BQ111" i="21"/>
  <c r="BQ112" i="21"/>
  <c r="BQ113" i="21"/>
  <c r="BQ114" i="21"/>
  <c r="BQ115" i="21"/>
  <c r="BQ116" i="21"/>
  <c r="BQ117" i="21"/>
  <c r="BQ118" i="21"/>
  <c r="BQ119" i="21"/>
  <c r="BQ120" i="21"/>
  <c r="BQ121" i="21"/>
  <c r="BQ122" i="21"/>
  <c r="BQ123" i="21"/>
  <c r="BQ124" i="21"/>
  <c r="BQ125" i="21"/>
  <c r="BQ126" i="21"/>
  <c r="BQ127" i="21"/>
  <c r="BQ128" i="21"/>
  <c r="BQ129" i="21"/>
  <c r="BQ130" i="21"/>
  <c r="BQ131" i="21"/>
  <c r="BQ132" i="21"/>
  <c r="BQ133" i="21"/>
  <c r="BQ134" i="21"/>
  <c r="BQ135" i="21"/>
  <c r="BQ136" i="21"/>
  <c r="BQ137" i="21"/>
  <c r="BQ138" i="21"/>
  <c r="BQ139" i="21"/>
  <c r="BQ140" i="21"/>
  <c r="BQ141" i="21"/>
  <c r="BQ142" i="21"/>
  <c r="BQ143" i="21"/>
  <c r="BQ144" i="21"/>
  <c r="BQ145" i="21"/>
  <c r="BQ146" i="21"/>
  <c r="BQ147" i="21"/>
  <c r="BQ148" i="21"/>
  <c r="BQ149" i="21"/>
  <c r="BQ150" i="21"/>
  <c r="BQ151" i="21"/>
  <c r="BQ152" i="21"/>
  <c r="BQ153" i="21"/>
  <c r="BQ154" i="21"/>
  <c r="BQ155" i="21"/>
  <c r="BQ156" i="21"/>
  <c r="BQ157" i="21"/>
  <c r="BQ158" i="21"/>
  <c r="BQ159" i="21"/>
  <c r="BQ160" i="21"/>
  <c r="BQ161" i="21"/>
  <c r="BQ162" i="21"/>
  <c r="BQ163" i="21"/>
  <c r="BQ164" i="21"/>
  <c r="BQ165" i="21"/>
  <c r="BQ166" i="21"/>
  <c r="BQ167" i="21"/>
  <c r="BQ168" i="21"/>
  <c r="BQ169" i="21"/>
  <c r="BQ170" i="21"/>
  <c r="BQ171" i="21"/>
  <c r="BQ172" i="21"/>
  <c r="BQ173" i="21"/>
  <c r="BQ174" i="21"/>
  <c r="BQ175" i="21"/>
  <c r="BQ176" i="21"/>
  <c r="BQ177" i="21"/>
  <c r="BQ178" i="21"/>
  <c r="BQ179" i="21"/>
  <c r="BQ180" i="21"/>
  <c r="BQ181" i="21"/>
  <c r="BQ182" i="21"/>
  <c r="BQ183" i="21"/>
  <c r="BQ184" i="21"/>
  <c r="BQ185" i="21"/>
  <c r="BQ186" i="21"/>
  <c r="BQ187" i="21"/>
  <c r="BQ188" i="21"/>
  <c r="BQ189" i="21"/>
  <c r="BQ190" i="21"/>
  <c r="BQ191" i="21"/>
  <c r="BQ192" i="21"/>
  <c r="BQ193" i="21"/>
  <c r="BQ194" i="21"/>
  <c r="BQ195" i="21"/>
  <c r="BQ196" i="21"/>
  <c r="BQ197" i="21"/>
  <c r="BQ198" i="21"/>
  <c r="BQ199" i="21"/>
  <c r="BQ200" i="21"/>
  <c r="BQ201" i="21"/>
  <c r="BQ202" i="21"/>
  <c r="BQ203" i="21"/>
  <c r="BQ204" i="21"/>
  <c r="BQ205" i="21"/>
  <c r="BQ206" i="21"/>
  <c r="BQ207" i="21"/>
  <c r="BQ208" i="21"/>
  <c r="BQ209" i="21"/>
  <c r="BQ210" i="21"/>
  <c r="BQ211" i="21"/>
  <c r="BQ212" i="21"/>
  <c r="BQ213" i="21"/>
  <c r="BQ214" i="21"/>
  <c r="BQ215" i="21"/>
  <c r="BQ216" i="21"/>
  <c r="BQ217" i="21"/>
  <c r="BQ218" i="21"/>
  <c r="BQ219" i="21"/>
  <c r="BQ220" i="21"/>
  <c r="BQ221" i="21"/>
  <c r="BQ222" i="21"/>
  <c r="BQ223" i="21"/>
  <c r="BQ224" i="21"/>
  <c r="BQ225" i="21"/>
  <c r="BQ226" i="21"/>
  <c r="BQ227" i="21"/>
  <c r="BQ228" i="21"/>
  <c r="BQ229" i="21"/>
  <c r="BQ230" i="21"/>
  <c r="BQ231" i="21"/>
  <c r="BQ232" i="21"/>
  <c r="BQ233" i="21"/>
  <c r="BQ234" i="21"/>
  <c r="BQ235" i="21"/>
  <c r="BQ236" i="21"/>
  <c r="BQ237" i="21"/>
  <c r="BQ238" i="21"/>
  <c r="BQ239" i="21"/>
  <c r="BQ240" i="21"/>
  <c r="BQ241" i="21"/>
  <c r="BQ242" i="21"/>
  <c r="BQ243" i="21"/>
  <c r="BQ244" i="21"/>
  <c r="BQ245" i="21"/>
  <c r="BQ246" i="21"/>
  <c r="BQ247" i="21"/>
  <c r="BQ248" i="21"/>
  <c r="BQ249" i="21"/>
  <c r="BQ250" i="21"/>
  <c r="BQ251" i="21"/>
  <c r="BQ252" i="21"/>
  <c r="BQ253" i="21"/>
  <c r="BQ254" i="21"/>
  <c r="BQ255" i="21"/>
  <c r="BQ256" i="21"/>
  <c r="BQ257" i="21"/>
  <c r="BQ258" i="21"/>
  <c r="BQ259" i="21"/>
  <c r="BQ260" i="21"/>
  <c r="BQ261" i="21"/>
  <c r="BQ262" i="21"/>
  <c r="BQ263" i="21"/>
  <c r="BQ264" i="21"/>
  <c r="BQ265" i="21"/>
  <c r="BQ266" i="21"/>
  <c r="BQ267" i="21"/>
  <c r="BQ268" i="21"/>
  <c r="BQ269" i="21"/>
  <c r="BQ270" i="21"/>
  <c r="BQ271" i="21"/>
  <c r="BQ272" i="21"/>
  <c r="BQ273" i="21"/>
  <c r="BQ274" i="21"/>
  <c r="BQ275" i="21"/>
  <c r="BQ276" i="21"/>
  <c r="BQ277" i="21"/>
  <c r="BQ278" i="21"/>
  <c r="BQ279" i="21"/>
  <c r="BQ280" i="21"/>
  <c r="BQ281" i="21"/>
  <c r="BQ282" i="21"/>
  <c r="BQ283" i="21"/>
  <c r="BQ284" i="21"/>
  <c r="BQ285" i="21"/>
  <c r="BQ286" i="21"/>
  <c r="BQ287" i="21"/>
  <c r="BQ288" i="21"/>
  <c r="BQ289" i="21"/>
  <c r="BQ290" i="21"/>
  <c r="BQ291" i="21"/>
  <c r="BQ292" i="21"/>
  <c r="BQ293" i="21"/>
  <c r="BQ294" i="21"/>
  <c r="BQ295" i="21"/>
  <c r="BQ296" i="21"/>
  <c r="BQ297" i="21"/>
  <c r="BQ298" i="21"/>
  <c r="BQ299" i="21"/>
  <c r="BQ300" i="21"/>
  <c r="BQ301" i="21"/>
  <c r="BQ302" i="21"/>
  <c r="BQ303" i="21"/>
  <c r="BQ304" i="21"/>
  <c r="BQ305" i="21"/>
  <c r="BQ306" i="21"/>
  <c r="BQ307" i="21"/>
  <c r="BQ308" i="21"/>
  <c r="BQ309" i="21"/>
  <c r="BQ310" i="21"/>
  <c r="BQ311" i="21"/>
  <c r="BQ312" i="21"/>
  <c r="BQ313" i="21"/>
  <c r="BQ314" i="21"/>
  <c r="BQ315" i="21"/>
  <c r="BQ316" i="21"/>
  <c r="BQ317" i="21"/>
  <c r="BQ318" i="21"/>
  <c r="BQ319" i="21"/>
  <c r="BQ320" i="21"/>
  <c r="BQ321" i="21"/>
  <c r="BQ322" i="21"/>
  <c r="BQ323" i="21"/>
  <c r="BQ324" i="21"/>
  <c r="BQ325" i="21"/>
  <c r="BQ326" i="21"/>
  <c r="BQ327" i="21"/>
  <c r="BQ328" i="21"/>
  <c r="BQ329" i="21"/>
  <c r="BQ330" i="21"/>
  <c r="BQ331" i="21"/>
  <c r="BQ332" i="21"/>
  <c r="BQ333" i="21"/>
  <c r="BQ334" i="21"/>
  <c r="BQ335" i="21"/>
  <c r="BQ336" i="21"/>
  <c r="BQ337" i="21"/>
  <c r="BQ338" i="21"/>
  <c r="BQ339" i="21"/>
  <c r="BQ340" i="21"/>
  <c r="BQ341" i="21"/>
  <c r="BQ342" i="21"/>
  <c r="BQ343" i="21"/>
  <c r="BQ344" i="21"/>
  <c r="BQ345" i="21"/>
  <c r="BQ346" i="21"/>
  <c r="BQ347" i="21"/>
  <c r="BQ348" i="21"/>
  <c r="BQ349" i="21"/>
  <c r="BQ350" i="21"/>
  <c r="BQ351" i="21"/>
  <c r="BQ352" i="21"/>
  <c r="BQ353" i="21"/>
  <c r="BQ354" i="21"/>
  <c r="BQ355" i="21"/>
  <c r="BQ356" i="21"/>
  <c r="BQ357" i="21"/>
  <c r="BQ358" i="21"/>
  <c r="BQ359" i="21"/>
  <c r="BQ360" i="21"/>
  <c r="BQ361" i="21"/>
  <c r="BQ362" i="21"/>
  <c r="BQ363" i="21"/>
  <c r="BQ364" i="21"/>
  <c r="BQ365" i="21"/>
  <c r="BQ366" i="21"/>
  <c r="BQ367" i="21"/>
  <c r="BQ368" i="21"/>
  <c r="BQ369" i="21"/>
  <c r="BQ370" i="21"/>
  <c r="BQ371" i="21"/>
  <c r="BQ372" i="21"/>
  <c r="BQ373" i="21"/>
  <c r="BQ374" i="21"/>
  <c r="BQ375" i="21"/>
  <c r="BQ376" i="21"/>
  <c r="BQ377" i="21"/>
  <c r="BQ378" i="21"/>
  <c r="BQ379" i="21"/>
  <c r="BQ380" i="21"/>
  <c r="BQ381" i="21"/>
  <c r="BQ382" i="21"/>
  <c r="BQ383" i="21"/>
  <c r="BQ384" i="21"/>
  <c r="BQ385" i="21"/>
  <c r="BQ386" i="21"/>
  <c r="BQ387" i="21"/>
  <c r="BQ388" i="21"/>
  <c r="BQ389" i="21"/>
  <c r="BQ390" i="21"/>
  <c r="BQ391" i="21"/>
  <c r="BQ392" i="21"/>
  <c r="BQ393" i="21"/>
  <c r="BQ394" i="21"/>
  <c r="BQ395" i="21"/>
  <c r="BQ396" i="21"/>
  <c r="BQ397" i="21"/>
  <c r="BQ398" i="21"/>
  <c r="BQ399" i="21"/>
  <c r="BQ400" i="21"/>
  <c r="BQ401" i="21"/>
  <c r="BQ402" i="21"/>
  <c r="BQ403" i="21"/>
  <c r="BQ404" i="21"/>
  <c r="BQ405" i="21"/>
  <c r="BQ406" i="21"/>
  <c r="BQ407" i="21"/>
  <c r="BQ408" i="21"/>
  <c r="BQ409" i="21"/>
  <c r="BQ410" i="21"/>
  <c r="BQ411" i="21"/>
  <c r="BQ412" i="21"/>
  <c r="BQ413" i="21"/>
  <c r="BQ414" i="21"/>
  <c r="BQ415" i="21"/>
  <c r="BQ416" i="21"/>
  <c r="BQ417" i="21"/>
  <c r="BQ418" i="21"/>
  <c r="BQ419" i="21"/>
  <c r="BQ420" i="21"/>
  <c r="BQ421" i="21"/>
  <c r="BQ422" i="21"/>
  <c r="BQ423" i="21"/>
  <c r="BQ424" i="21"/>
  <c r="BQ425" i="21"/>
  <c r="BQ426" i="21"/>
  <c r="BQ427" i="21"/>
  <c r="BQ428" i="21"/>
  <c r="BQ429" i="21"/>
  <c r="BQ430" i="21"/>
  <c r="BQ431" i="21"/>
  <c r="BQ432" i="21"/>
  <c r="BQ433" i="21"/>
  <c r="BQ434" i="21"/>
  <c r="BQ435" i="21"/>
  <c r="BQ436" i="21"/>
  <c r="BQ437" i="21"/>
  <c r="BQ438" i="21"/>
  <c r="BQ439" i="21"/>
  <c r="BQ440" i="21"/>
  <c r="BQ441" i="21"/>
  <c r="BQ442" i="21"/>
  <c r="BQ443" i="21"/>
  <c r="BQ444" i="21"/>
  <c r="BQ445" i="21"/>
  <c r="BQ446" i="21"/>
  <c r="BQ447" i="21"/>
  <c r="BQ448" i="21"/>
  <c r="BQ449" i="21"/>
  <c r="BQ450" i="21"/>
  <c r="BQ451" i="21"/>
  <c r="BQ452" i="21"/>
  <c r="BQ453" i="21"/>
  <c r="BQ454" i="21"/>
  <c r="BQ455" i="21"/>
  <c r="BQ456" i="21"/>
  <c r="BQ457" i="21"/>
  <c r="BQ458" i="21"/>
  <c r="BQ459" i="21"/>
  <c r="BQ460" i="21"/>
  <c r="BQ461" i="21"/>
  <c r="BQ462" i="21"/>
  <c r="BQ463" i="21"/>
  <c r="BQ464" i="21"/>
  <c r="BQ465" i="21"/>
  <c r="BQ466" i="21"/>
  <c r="BQ467" i="21"/>
  <c r="BQ468" i="21"/>
  <c r="BQ469" i="21"/>
  <c r="BQ470" i="21"/>
  <c r="BQ471" i="21"/>
  <c r="BQ472" i="21"/>
  <c r="BQ473" i="21"/>
  <c r="BQ474" i="21"/>
  <c r="BQ475" i="21"/>
  <c r="BQ476" i="21"/>
  <c r="BQ477" i="21"/>
  <c r="BQ478" i="21"/>
  <c r="BQ479" i="21"/>
  <c r="BQ480" i="21"/>
  <c r="BQ481" i="21"/>
  <c r="BQ482" i="21"/>
  <c r="BQ483" i="21"/>
  <c r="BQ484" i="21"/>
  <c r="BQ485" i="21"/>
  <c r="BQ486" i="21"/>
  <c r="BQ487" i="21"/>
  <c r="BQ488" i="21"/>
  <c r="BQ489" i="21"/>
  <c r="BQ490" i="21"/>
  <c r="BQ491" i="21"/>
  <c r="BQ492" i="21"/>
  <c r="BQ493" i="21"/>
  <c r="BQ494" i="21"/>
  <c r="BQ495" i="21"/>
  <c r="BQ496" i="21"/>
  <c r="BQ497" i="21"/>
  <c r="BQ498" i="21"/>
  <c r="BQ499" i="21"/>
  <c r="BQ500" i="21"/>
  <c r="BQ501" i="21"/>
  <c r="BQ502" i="21"/>
  <c r="BQ503" i="21"/>
  <c r="BQ504" i="21"/>
  <c r="BQ505" i="21"/>
  <c r="BQ506" i="21"/>
  <c r="BQ507" i="21"/>
  <c r="BQ508" i="21"/>
  <c r="BQ509" i="21"/>
  <c r="BQ510" i="21"/>
  <c r="BQ511" i="21"/>
  <c r="BQ512" i="21"/>
  <c r="BQ513" i="21"/>
  <c r="BQ514" i="21"/>
  <c r="BQ515" i="21"/>
  <c r="BQ516" i="21"/>
  <c r="BQ517" i="21"/>
  <c r="BQ518" i="21"/>
  <c r="BQ519" i="21"/>
  <c r="BQ520" i="21"/>
  <c r="BQ521" i="21"/>
  <c r="BQ522" i="21"/>
  <c r="BQ523" i="21"/>
  <c r="BQ524" i="21"/>
  <c r="BQ525" i="21"/>
  <c r="BQ526" i="21"/>
  <c r="BQ527" i="21"/>
  <c r="BQ528" i="21"/>
  <c r="BQ529" i="21"/>
  <c r="BQ530" i="21"/>
  <c r="BQ531" i="21"/>
  <c r="BQ532" i="21"/>
  <c r="BQ533" i="21"/>
  <c r="BQ534" i="21"/>
  <c r="BQ535" i="21"/>
  <c r="BQ536" i="21"/>
  <c r="BQ537" i="21"/>
  <c r="BQ538" i="21"/>
  <c r="BQ539" i="21"/>
  <c r="BQ540" i="21"/>
  <c r="BQ541" i="21"/>
  <c r="BQ542" i="21"/>
  <c r="BQ543" i="21"/>
  <c r="BQ544" i="21"/>
  <c r="BQ545" i="21"/>
  <c r="BQ546" i="21"/>
  <c r="BQ547" i="21"/>
  <c r="BQ548" i="21"/>
  <c r="BQ549" i="21"/>
  <c r="BQ550" i="21"/>
  <c r="BQ551" i="21"/>
  <c r="BQ552" i="21"/>
  <c r="BQ553" i="21"/>
  <c r="BQ554" i="21"/>
  <c r="BQ555" i="21"/>
  <c r="BQ556" i="21"/>
  <c r="BQ557" i="21"/>
  <c r="BQ558" i="21"/>
  <c r="BQ559" i="21"/>
  <c r="BQ560" i="21"/>
  <c r="BQ561" i="21"/>
  <c r="BQ562" i="21"/>
  <c r="BQ563" i="21"/>
  <c r="BQ564" i="21"/>
  <c r="BQ565" i="21"/>
  <c r="BQ566" i="21"/>
  <c r="BQ567" i="21"/>
  <c r="BQ568" i="21"/>
  <c r="BQ569" i="21"/>
  <c r="BQ570" i="21"/>
  <c r="BQ571" i="21"/>
  <c r="BQ572" i="21"/>
  <c r="BQ573" i="21"/>
  <c r="BQ574" i="21"/>
  <c r="BQ575" i="21"/>
  <c r="BQ576" i="21"/>
  <c r="BQ577" i="21"/>
  <c r="BQ578" i="21"/>
  <c r="BQ579" i="21"/>
  <c r="BQ580" i="21"/>
  <c r="BQ581" i="21"/>
  <c r="BQ582" i="21"/>
  <c r="BQ583" i="21"/>
  <c r="BQ584" i="21"/>
  <c r="BQ585" i="21"/>
  <c r="BQ586" i="21"/>
  <c r="BQ587" i="21"/>
  <c r="BQ588" i="21"/>
  <c r="BQ589" i="21"/>
  <c r="BQ590" i="21"/>
  <c r="BQ591" i="21"/>
  <c r="BQ592" i="21"/>
  <c r="BQ593" i="21"/>
  <c r="BQ594" i="21"/>
  <c r="BQ595" i="21"/>
  <c r="BQ596" i="21"/>
  <c r="BQ597" i="21"/>
  <c r="BQ598" i="21"/>
  <c r="BQ599" i="21"/>
  <c r="BQ600" i="21"/>
  <c r="BQ601" i="21"/>
  <c r="BQ602" i="21"/>
  <c r="BQ603" i="21"/>
  <c r="BQ604" i="21"/>
  <c r="BQ605" i="21"/>
  <c r="BQ606" i="21"/>
  <c r="BQ607" i="21"/>
  <c r="BQ608" i="21"/>
  <c r="BQ609" i="21"/>
  <c r="BQ610" i="21"/>
  <c r="BQ611" i="21"/>
  <c r="BQ612" i="21"/>
  <c r="BQ613" i="21"/>
  <c r="BQ614" i="21"/>
  <c r="BQ615" i="21"/>
  <c r="BQ616" i="21"/>
  <c r="BQ617" i="21"/>
  <c r="BQ618" i="21"/>
  <c r="BQ619" i="21"/>
  <c r="BQ620" i="21"/>
  <c r="BQ621" i="21"/>
  <c r="BQ622" i="21"/>
  <c r="BQ623" i="21"/>
  <c r="BQ624" i="21"/>
  <c r="BQ625" i="21"/>
  <c r="BQ626" i="21"/>
  <c r="BQ627" i="21"/>
  <c r="BQ628" i="21"/>
  <c r="BQ629" i="21"/>
  <c r="BQ630" i="21"/>
  <c r="BQ631" i="21"/>
  <c r="BQ632" i="21"/>
  <c r="BQ633" i="21"/>
  <c r="BQ634" i="21"/>
  <c r="BQ635" i="21"/>
  <c r="BQ636" i="21"/>
  <c r="BQ637" i="21"/>
  <c r="BQ638" i="21"/>
  <c r="BQ639" i="21"/>
  <c r="BQ640" i="21"/>
  <c r="BQ641" i="21"/>
  <c r="BQ642" i="21"/>
  <c r="BQ643" i="21"/>
  <c r="BQ644" i="21"/>
  <c r="BQ645" i="21"/>
  <c r="BQ646" i="21"/>
  <c r="BQ647" i="21"/>
  <c r="BQ648" i="21"/>
  <c r="BQ649" i="21"/>
  <c r="BQ650" i="21"/>
  <c r="BQ651" i="21"/>
  <c r="BQ652" i="21"/>
  <c r="BQ653" i="21"/>
  <c r="BQ654" i="21"/>
  <c r="BQ655" i="21"/>
  <c r="BQ656" i="21"/>
  <c r="BQ657" i="21"/>
  <c r="BQ658" i="21"/>
  <c r="BQ659" i="21"/>
  <c r="BQ660" i="21"/>
  <c r="BQ661" i="21"/>
  <c r="BQ662" i="21"/>
  <c r="BQ663" i="21"/>
  <c r="BQ664" i="21"/>
  <c r="BQ665" i="21"/>
  <c r="BQ666" i="21"/>
  <c r="BQ667" i="21"/>
  <c r="BQ668" i="21"/>
  <c r="BQ669" i="21"/>
  <c r="BQ670" i="21"/>
  <c r="BQ671" i="21"/>
  <c r="BQ672" i="21"/>
  <c r="BQ673" i="21"/>
  <c r="BQ674" i="21"/>
  <c r="BQ675" i="21"/>
  <c r="BQ676" i="21"/>
  <c r="BQ677" i="21"/>
  <c r="BQ678" i="21"/>
  <c r="BQ679" i="21"/>
  <c r="BQ680" i="21"/>
  <c r="BQ681" i="21"/>
  <c r="BQ682" i="21"/>
  <c r="BQ683" i="21"/>
  <c r="BQ684" i="21"/>
  <c r="BQ685" i="21"/>
  <c r="BQ686" i="21"/>
  <c r="BQ687" i="21"/>
  <c r="BQ688" i="21"/>
  <c r="BQ689" i="21"/>
  <c r="BQ690" i="21"/>
  <c r="BQ691" i="21"/>
  <c r="BQ692" i="21"/>
  <c r="BQ693" i="21"/>
  <c r="BQ694" i="21"/>
  <c r="BQ695" i="21"/>
  <c r="BQ696" i="21"/>
  <c r="BQ697" i="21"/>
  <c r="BQ698" i="21"/>
  <c r="BQ699" i="21"/>
  <c r="BQ700" i="21"/>
  <c r="BQ701" i="21"/>
  <c r="BQ702" i="21"/>
  <c r="BQ703" i="21"/>
  <c r="BQ704" i="21"/>
  <c r="BQ705" i="21"/>
  <c r="BQ706" i="21"/>
  <c r="BQ707" i="21"/>
  <c r="BQ708" i="21"/>
  <c r="BQ709" i="21"/>
  <c r="BQ710" i="21"/>
  <c r="BQ711" i="21"/>
  <c r="BQ712" i="21"/>
  <c r="BQ713" i="21"/>
  <c r="BQ714" i="21"/>
  <c r="BQ715" i="21"/>
  <c r="BQ716" i="21"/>
  <c r="BQ717" i="21"/>
  <c r="BQ718" i="21"/>
  <c r="BQ719" i="21"/>
  <c r="BQ720" i="21"/>
  <c r="BQ721" i="21"/>
  <c r="BQ722" i="21"/>
  <c r="BQ723" i="21"/>
  <c r="BQ724" i="21"/>
  <c r="BQ725" i="21"/>
  <c r="BQ726" i="21"/>
  <c r="BQ727" i="21"/>
  <c r="BQ728" i="21"/>
  <c r="BQ729" i="21"/>
  <c r="BQ730" i="21"/>
  <c r="BQ31" i="21"/>
  <c r="X31" i="21" s="1"/>
  <c r="BP56" i="21"/>
  <c r="CS56" i="21" s="1"/>
  <c r="BP88" i="21"/>
  <c r="CS88" i="21" s="1"/>
  <c r="BP98" i="21"/>
  <c r="CS98" i="21" s="1"/>
  <c r="BP101" i="21"/>
  <c r="CS101" i="21" s="1"/>
  <c r="BP129" i="21"/>
  <c r="CS129" i="21" s="1"/>
  <c r="BP130" i="21"/>
  <c r="CS130" i="21" s="1"/>
  <c r="BP170" i="21"/>
  <c r="CS170" i="21" s="1"/>
  <c r="BP173" i="21"/>
  <c r="CS173" i="21" s="1"/>
  <c r="BP202" i="21"/>
  <c r="CS202" i="21" s="1"/>
  <c r="BP256" i="21"/>
  <c r="CS256" i="21" s="1"/>
  <c r="BP536" i="21"/>
  <c r="CS536" i="21" s="1"/>
  <c r="BP576" i="21"/>
  <c r="CS576" i="21" s="1"/>
  <c r="BP600" i="21"/>
  <c r="CS600" i="21" s="1"/>
  <c r="BK32" i="21"/>
  <c r="BL32" i="21"/>
  <c r="BM32" i="21"/>
  <c r="BN32" i="21"/>
  <c r="BO32" i="21"/>
  <c r="BK33" i="21"/>
  <c r="BL33" i="21"/>
  <c r="BM33" i="21"/>
  <c r="BN33" i="21"/>
  <c r="BO33" i="21"/>
  <c r="BK34" i="21"/>
  <c r="BP34" i="21" s="1"/>
  <c r="CS34" i="21" s="1"/>
  <c r="BL34" i="21"/>
  <c r="BM34" i="21"/>
  <c r="BN34" i="21"/>
  <c r="BO34" i="21"/>
  <c r="BK35" i="21"/>
  <c r="BP35" i="21" s="1"/>
  <c r="CS35" i="21" s="1"/>
  <c r="BL35" i="21"/>
  <c r="BM35" i="21"/>
  <c r="BN35" i="21"/>
  <c r="BO35" i="21"/>
  <c r="BK36" i="21"/>
  <c r="BL36" i="21"/>
  <c r="BM36" i="21"/>
  <c r="BN36" i="21"/>
  <c r="BO36" i="21"/>
  <c r="BK37" i="21"/>
  <c r="BL37" i="21"/>
  <c r="BM37" i="21"/>
  <c r="BN37" i="21"/>
  <c r="BO37" i="21"/>
  <c r="BK38" i="21"/>
  <c r="BL38" i="21"/>
  <c r="BM38" i="21"/>
  <c r="BN38" i="21"/>
  <c r="BO38" i="21"/>
  <c r="BK39" i="21"/>
  <c r="BL39" i="21"/>
  <c r="BM39" i="21"/>
  <c r="BN39" i="21"/>
  <c r="BO39" i="21"/>
  <c r="BK40" i="21"/>
  <c r="BP40" i="21" s="1"/>
  <c r="CS40" i="21" s="1"/>
  <c r="BL40" i="21"/>
  <c r="BM40" i="21"/>
  <c r="BN40" i="21"/>
  <c r="BO40" i="21"/>
  <c r="BK41" i="21"/>
  <c r="BP41" i="21" s="1"/>
  <c r="CS41" i="21" s="1"/>
  <c r="BL41" i="21"/>
  <c r="BM41" i="21"/>
  <c r="BN41" i="21"/>
  <c r="BO41" i="21"/>
  <c r="BK42" i="21"/>
  <c r="BP42" i="21" s="1"/>
  <c r="CS42" i="21" s="1"/>
  <c r="BL42" i="21"/>
  <c r="BM42" i="21"/>
  <c r="BN42" i="21"/>
  <c r="BO42" i="21"/>
  <c r="BK43" i="21"/>
  <c r="BP43" i="21" s="1"/>
  <c r="CS43" i="21" s="1"/>
  <c r="BL43" i="21"/>
  <c r="BM43" i="21"/>
  <c r="BN43" i="21"/>
  <c r="BO43" i="21"/>
  <c r="BK44" i="21"/>
  <c r="BL44" i="21"/>
  <c r="BM44" i="21"/>
  <c r="BN44" i="21"/>
  <c r="BO44" i="21"/>
  <c r="BK45" i="21"/>
  <c r="BP45" i="21" s="1"/>
  <c r="CS45" i="21" s="1"/>
  <c r="BL45" i="21"/>
  <c r="BM45" i="21"/>
  <c r="BN45" i="21"/>
  <c r="BO45" i="21"/>
  <c r="BK46" i="21"/>
  <c r="BL46" i="21"/>
  <c r="BP46" i="21" s="1"/>
  <c r="CS46" i="21" s="1"/>
  <c r="BM46" i="21"/>
  <c r="BN46" i="21"/>
  <c r="BO46" i="21"/>
  <c r="BK47" i="21"/>
  <c r="BL47" i="21"/>
  <c r="BM47" i="21"/>
  <c r="BN47" i="21"/>
  <c r="BO47" i="21"/>
  <c r="BP47" i="21" s="1"/>
  <c r="CS47" i="21" s="1"/>
  <c r="BK48" i="21"/>
  <c r="BP48" i="21" s="1"/>
  <c r="CS48" i="21" s="1"/>
  <c r="BL48" i="21"/>
  <c r="BM48" i="21"/>
  <c r="BN48" i="21"/>
  <c r="BO48" i="21"/>
  <c r="BK49" i="21"/>
  <c r="BL49" i="21"/>
  <c r="BM49" i="21"/>
  <c r="BN49" i="21"/>
  <c r="BO49" i="21"/>
  <c r="BK50" i="21"/>
  <c r="BP50" i="21" s="1"/>
  <c r="CS50" i="21" s="1"/>
  <c r="BL50" i="21"/>
  <c r="BM50" i="21"/>
  <c r="BN50" i="21"/>
  <c r="BO50" i="21"/>
  <c r="BK51" i="21"/>
  <c r="BP51" i="21" s="1"/>
  <c r="CS51" i="21" s="1"/>
  <c r="BL51" i="21"/>
  <c r="BM51" i="21"/>
  <c r="BN51" i="21"/>
  <c r="BO51" i="21"/>
  <c r="BK52" i="21"/>
  <c r="BL52" i="21"/>
  <c r="BM52" i="21"/>
  <c r="BN52" i="21"/>
  <c r="BO52" i="21"/>
  <c r="BK53" i="21"/>
  <c r="BL53" i="21"/>
  <c r="BM53" i="21"/>
  <c r="BN53" i="21"/>
  <c r="BO53" i="21"/>
  <c r="BK54" i="21"/>
  <c r="BL54" i="21"/>
  <c r="BM54" i="21"/>
  <c r="BN54" i="21"/>
  <c r="BO54" i="21"/>
  <c r="BK55" i="21"/>
  <c r="BL55" i="21"/>
  <c r="BM55" i="21"/>
  <c r="BN55" i="21"/>
  <c r="BO55" i="21"/>
  <c r="BK56" i="21"/>
  <c r="BL56" i="21"/>
  <c r="BM56" i="21"/>
  <c r="BN56" i="21"/>
  <c r="BO56" i="21"/>
  <c r="BK57" i="21"/>
  <c r="BL57" i="21"/>
  <c r="BM57" i="21"/>
  <c r="BP57" i="21" s="1"/>
  <c r="CS57" i="21" s="1"/>
  <c r="BN57" i="21"/>
  <c r="BO57" i="21"/>
  <c r="BK58" i="21"/>
  <c r="BP58" i="21" s="1"/>
  <c r="CS58" i="21" s="1"/>
  <c r="BL58" i="21"/>
  <c r="BM58" i="21"/>
  <c r="BN58" i="21"/>
  <c r="BO58" i="21"/>
  <c r="BK59" i="21"/>
  <c r="BP59" i="21" s="1"/>
  <c r="CS59" i="21" s="1"/>
  <c r="BL59" i="21"/>
  <c r="BM59" i="21"/>
  <c r="BN59" i="21"/>
  <c r="BO59" i="21"/>
  <c r="BK60" i="21"/>
  <c r="BL60" i="21"/>
  <c r="BM60" i="21"/>
  <c r="BN60" i="21"/>
  <c r="BO60" i="21"/>
  <c r="BK61" i="21"/>
  <c r="BL61" i="21"/>
  <c r="BM61" i="21"/>
  <c r="BN61" i="21"/>
  <c r="BO61" i="21"/>
  <c r="BK62" i="21"/>
  <c r="BL62" i="21"/>
  <c r="BP62" i="21" s="1"/>
  <c r="CS62" i="21" s="1"/>
  <c r="BM62" i="21"/>
  <c r="BN62" i="21"/>
  <c r="BO62" i="21"/>
  <c r="BK63" i="21"/>
  <c r="BL63" i="21"/>
  <c r="BM63" i="21"/>
  <c r="BN63" i="21"/>
  <c r="BO63" i="21"/>
  <c r="BP63" i="21" s="1"/>
  <c r="CS63" i="21" s="1"/>
  <c r="BK64" i="21"/>
  <c r="BP64" i="21" s="1"/>
  <c r="CS64" i="21" s="1"/>
  <c r="BL64" i="21"/>
  <c r="BM64" i="21"/>
  <c r="BN64" i="21"/>
  <c r="BO64" i="21"/>
  <c r="BK65" i="21"/>
  <c r="BL65" i="21"/>
  <c r="BM65" i="21"/>
  <c r="BN65" i="21"/>
  <c r="BO65" i="21"/>
  <c r="BK66" i="21"/>
  <c r="BP66" i="21" s="1"/>
  <c r="CS66" i="21" s="1"/>
  <c r="BL66" i="21"/>
  <c r="BM66" i="21"/>
  <c r="BN66" i="21"/>
  <c r="BO66" i="21"/>
  <c r="BK67" i="21"/>
  <c r="BP67" i="21" s="1"/>
  <c r="CS67" i="21" s="1"/>
  <c r="BL67" i="21"/>
  <c r="BM67" i="21"/>
  <c r="BN67" i="21"/>
  <c r="BO67" i="21"/>
  <c r="BK68" i="21"/>
  <c r="BL68" i="21"/>
  <c r="BM68" i="21"/>
  <c r="BN68" i="21"/>
  <c r="BO68" i="21"/>
  <c r="BK69" i="21"/>
  <c r="BL69" i="21"/>
  <c r="BM69" i="21"/>
  <c r="BN69" i="21"/>
  <c r="BO69" i="21"/>
  <c r="BK70" i="21"/>
  <c r="BL70" i="21"/>
  <c r="BM70" i="21"/>
  <c r="BN70" i="21"/>
  <c r="BO70" i="21"/>
  <c r="BK71" i="21"/>
  <c r="BL71" i="21"/>
  <c r="BM71" i="21"/>
  <c r="BN71" i="21"/>
  <c r="BO71" i="21"/>
  <c r="BK72" i="21"/>
  <c r="BP72" i="21" s="1"/>
  <c r="CS72" i="21" s="1"/>
  <c r="BL72" i="21"/>
  <c r="BM72" i="21"/>
  <c r="BN72" i="21"/>
  <c r="BO72" i="21"/>
  <c r="BK73" i="21"/>
  <c r="BL73" i="21"/>
  <c r="BM73" i="21"/>
  <c r="BP73" i="21" s="1"/>
  <c r="CS73" i="21" s="1"/>
  <c r="BN73" i="21"/>
  <c r="BO73" i="21"/>
  <c r="BK74" i="21"/>
  <c r="BP74" i="21" s="1"/>
  <c r="CS74" i="21" s="1"/>
  <c r="BL74" i="21"/>
  <c r="BM74" i="21"/>
  <c r="BN74" i="21"/>
  <c r="BO74" i="21"/>
  <c r="BK75" i="21"/>
  <c r="BP75" i="21" s="1"/>
  <c r="CS75" i="21" s="1"/>
  <c r="BL75" i="21"/>
  <c r="BM75" i="21"/>
  <c r="BN75" i="21"/>
  <c r="BO75" i="21"/>
  <c r="BK76" i="21"/>
  <c r="BL76" i="21"/>
  <c r="BM76" i="21"/>
  <c r="BN76" i="21"/>
  <c r="BO76" i="21"/>
  <c r="BK77" i="21"/>
  <c r="BL77" i="21"/>
  <c r="BM77" i="21"/>
  <c r="BN77" i="21"/>
  <c r="BO77" i="21"/>
  <c r="BK78" i="21"/>
  <c r="BL78" i="21"/>
  <c r="BM78" i="21"/>
  <c r="BN78" i="21"/>
  <c r="BO78" i="21"/>
  <c r="BK79" i="21"/>
  <c r="BL79" i="21"/>
  <c r="BM79" i="21"/>
  <c r="BN79" i="21"/>
  <c r="BO79" i="21"/>
  <c r="BK80" i="21"/>
  <c r="BL80" i="21"/>
  <c r="BM80" i="21"/>
  <c r="BN80" i="21"/>
  <c r="BO80" i="21"/>
  <c r="BK81" i="21"/>
  <c r="BL81" i="21"/>
  <c r="BM81" i="21"/>
  <c r="BN81" i="21"/>
  <c r="BO81" i="21"/>
  <c r="BK82" i="21"/>
  <c r="BP82" i="21" s="1"/>
  <c r="CS82" i="21" s="1"/>
  <c r="BL82" i="21"/>
  <c r="BM82" i="21"/>
  <c r="BN82" i="21"/>
  <c r="BO82" i="21"/>
  <c r="BK83" i="21"/>
  <c r="BP83" i="21" s="1"/>
  <c r="CS83" i="21" s="1"/>
  <c r="BL83" i="21"/>
  <c r="BM83" i="21"/>
  <c r="BN83" i="21"/>
  <c r="BO83" i="21"/>
  <c r="BK84" i="21"/>
  <c r="BL84" i="21"/>
  <c r="BM84" i="21"/>
  <c r="BN84" i="21"/>
  <c r="BO84" i="21"/>
  <c r="BK85" i="21"/>
  <c r="BL85" i="21"/>
  <c r="BM85" i="21"/>
  <c r="BN85" i="21"/>
  <c r="BO85" i="21"/>
  <c r="BK86" i="21"/>
  <c r="BL86" i="21"/>
  <c r="BP86" i="21" s="1"/>
  <c r="CS86" i="21" s="1"/>
  <c r="BM86" i="21"/>
  <c r="BN86" i="21"/>
  <c r="BO86" i="21"/>
  <c r="BK87" i="21"/>
  <c r="BL87" i="21"/>
  <c r="BM87" i="21"/>
  <c r="BN87" i="21"/>
  <c r="BO87" i="21"/>
  <c r="BP87" i="21" s="1"/>
  <c r="CS87" i="21" s="1"/>
  <c r="BK88" i="21"/>
  <c r="BL88" i="21"/>
  <c r="BM88" i="21"/>
  <c r="BN88" i="21"/>
  <c r="BO88" i="21"/>
  <c r="BK89" i="21"/>
  <c r="BL89" i="21"/>
  <c r="BM89" i="21"/>
  <c r="BP89" i="21" s="1"/>
  <c r="CS89" i="21" s="1"/>
  <c r="BN89" i="21"/>
  <c r="BO89" i="21"/>
  <c r="BK90" i="21"/>
  <c r="BP90" i="21" s="1"/>
  <c r="CS90" i="21" s="1"/>
  <c r="BL90" i="21"/>
  <c r="BM90" i="21"/>
  <c r="BN90" i="21"/>
  <c r="BO90" i="21"/>
  <c r="BK91" i="21"/>
  <c r="BP91" i="21" s="1"/>
  <c r="CS91" i="21" s="1"/>
  <c r="BL91" i="21"/>
  <c r="BM91" i="21"/>
  <c r="BN91" i="21"/>
  <c r="BO91" i="21"/>
  <c r="BK92" i="21"/>
  <c r="BL92" i="21"/>
  <c r="BM92" i="21"/>
  <c r="BN92" i="21"/>
  <c r="BO92" i="21"/>
  <c r="BK93" i="21"/>
  <c r="BL93" i="21"/>
  <c r="BM93" i="21"/>
  <c r="BN93" i="21"/>
  <c r="BO93" i="21"/>
  <c r="BK94" i="21"/>
  <c r="BL94" i="21"/>
  <c r="BM94" i="21"/>
  <c r="BN94" i="21"/>
  <c r="BO94" i="21"/>
  <c r="BK95" i="21"/>
  <c r="BL95" i="21"/>
  <c r="BM95" i="21"/>
  <c r="BN95" i="21"/>
  <c r="BO95" i="21"/>
  <c r="BK96" i="21"/>
  <c r="BL96" i="21"/>
  <c r="BM96" i="21"/>
  <c r="BN96" i="21"/>
  <c r="BO96" i="21"/>
  <c r="BK97" i="21"/>
  <c r="BP97" i="21" s="1"/>
  <c r="CS97" i="21" s="1"/>
  <c r="BL97" i="21"/>
  <c r="BM97" i="21"/>
  <c r="BN97" i="21"/>
  <c r="BO97" i="21"/>
  <c r="BK98" i="21"/>
  <c r="BL98" i="21"/>
  <c r="BM98" i="21"/>
  <c r="BN98" i="21"/>
  <c r="BO98" i="21"/>
  <c r="BK99" i="21"/>
  <c r="BP99" i="21" s="1"/>
  <c r="CS99" i="21" s="1"/>
  <c r="BL99" i="21"/>
  <c r="BM99" i="21"/>
  <c r="BN99" i="21"/>
  <c r="BO99" i="21"/>
  <c r="BK100" i="21"/>
  <c r="BL100" i="21"/>
  <c r="BM100" i="21"/>
  <c r="BN100" i="21"/>
  <c r="BO100" i="21"/>
  <c r="BK101" i="21"/>
  <c r="BL101" i="21"/>
  <c r="BM101" i="21"/>
  <c r="BN101" i="21"/>
  <c r="BO101" i="21"/>
  <c r="BK102" i="21"/>
  <c r="BL102" i="21"/>
  <c r="BM102" i="21"/>
  <c r="BN102" i="21"/>
  <c r="BO102" i="21"/>
  <c r="BK103" i="21"/>
  <c r="BL103" i="21"/>
  <c r="BM103" i="21"/>
  <c r="BN103" i="21"/>
  <c r="BO103" i="21"/>
  <c r="BK104" i="21"/>
  <c r="BP104" i="21" s="1"/>
  <c r="CS104" i="21" s="1"/>
  <c r="BL104" i="21"/>
  <c r="BM104" i="21"/>
  <c r="BN104" i="21"/>
  <c r="BO104" i="21"/>
  <c r="BK105" i="21"/>
  <c r="BL105" i="21"/>
  <c r="BM105" i="21"/>
  <c r="BP105" i="21" s="1"/>
  <c r="CS105" i="21" s="1"/>
  <c r="BN105" i="21"/>
  <c r="BO105" i="21"/>
  <c r="BK106" i="21"/>
  <c r="BP106" i="21" s="1"/>
  <c r="CS106" i="21" s="1"/>
  <c r="BL106" i="21"/>
  <c r="BM106" i="21"/>
  <c r="BN106" i="21"/>
  <c r="BO106" i="21"/>
  <c r="BK107" i="21"/>
  <c r="BP107" i="21" s="1"/>
  <c r="CS107" i="21" s="1"/>
  <c r="BL107" i="21"/>
  <c r="BM107" i="21"/>
  <c r="BN107" i="21"/>
  <c r="BO107" i="21"/>
  <c r="BK108" i="21"/>
  <c r="BL108" i="21"/>
  <c r="BM108" i="21"/>
  <c r="BN108" i="21"/>
  <c r="BO108" i="21"/>
  <c r="BK109" i="21"/>
  <c r="BL109" i="21"/>
  <c r="BM109" i="21"/>
  <c r="BN109" i="21"/>
  <c r="BO109" i="21"/>
  <c r="BK110" i="21"/>
  <c r="BL110" i="21"/>
  <c r="BM110" i="21"/>
  <c r="BN110" i="21"/>
  <c r="BO110" i="21"/>
  <c r="BK111" i="21"/>
  <c r="BL111" i="21"/>
  <c r="BM111" i="21"/>
  <c r="BN111" i="21"/>
  <c r="BO111" i="21"/>
  <c r="BK112" i="21"/>
  <c r="BL112" i="21"/>
  <c r="BM112" i="21"/>
  <c r="BN112" i="21"/>
  <c r="BO112" i="21"/>
  <c r="BK113" i="21"/>
  <c r="BL113" i="21"/>
  <c r="BM113" i="21"/>
  <c r="BN113" i="21"/>
  <c r="BO113" i="21"/>
  <c r="BK114" i="21"/>
  <c r="BP114" i="21" s="1"/>
  <c r="CS114" i="21" s="1"/>
  <c r="BL114" i="21"/>
  <c r="BM114" i="21"/>
  <c r="BN114" i="21"/>
  <c r="BO114" i="21"/>
  <c r="BK115" i="21"/>
  <c r="BP115" i="21" s="1"/>
  <c r="CS115" i="21" s="1"/>
  <c r="BL115" i="21"/>
  <c r="BM115" i="21"/>
  <c r="BN115" i="21"/>
  <c r="BO115" i="21"/>
  <c r="BK116" i="21"/>
  <c r="BL116" i="21"/>
  <c r="BM116" i="21"/>
  <c r="BN116" i="21"/>
  <c r="BO116" i="21"/>
  <c r="BK117" i="21"/>
  <c r="BP117" i="21" s="1"/>
  <c r="CS117" i="21" s="1"/>
  <c r="BL117" i="21"/>
  <c r="BM117" i="21"/>
  <c r="BN117" i="21"/>
  <c r="BO117" i="21"/>
  <c r="BK118" i="21"/>
  <c r="BL118" i="21"/>
  <c r="BP118" i="21" s="1"/>
  <c r="CS118" i="21" s="1"/>
  <c r="BM118" i="21"/>
  <c r="BN118" i="21"/>
  <c r="BO118" i="21"/>
  <c r="BK119" i="21"/>
  <c r="BL119" i="21"/>
  <c r="BM119" i="21"/>
  <c r="BN119" i="21"/>
  <c r="BO119" i="21"/>
  <c r="BK120" i="21"/>
  <c r="BL120" i="21"/>
  <c r="BM120" i="21"/>
  <c r="BN120" i="21"/>
  <c r="BO120" i="21"/>
  <c r="BK121" i="21"/>
  <c r="BL121" i="21"/>
  <c r="BM121" i="21"/>
  <c r="BN121" i="21"/>
  <c r="BO121" i="21"/>
  <c r="BK122" i="21"/>
  <c r="BP122" i="21" s="1"/>
  <c r="CS122" i="21" s="1"/>
  <c r="BL122" i="21"/>
  <c r="BM122" i="21"/>
  <c r="BN122" i="21"/>
  <c r="BO122" i="21"/>
  <c r="BK123" i="21"/>
  <c r="BP123" i="21" s="1"/>
  <c r="CS123" i="21" s="1"/>
  <c r="BL123" i="21"/>
  <c r="BM123" i="21"/>
  <c r="BN123" i="21"/>
  <c r="BO123" i="21"/>
  <c r="BK124" i="21"/>
  <c r="BL124" i="21"/>
  <c r="BM124" i="21"/>
  <c r="BN124" i="21"/>
  <c r="BO124" i="21"/>
  <c r="BK125" i="21"/>
  <c r="BL125" i="21"/>
  <c r="BM125" i="21"/>
  <c r="BN125" i="21"/>
  <c r="BO125" i="21"/>
  <c r="BK126" i="21"/>
  <c r="BL126" i="21"/>
  <c r="BM126" i="21"/>
  <c r="BN126" i="21"/>
  <c r="BO126" i="21"/>
  <c r="BK127" i="21"/>
  <c r="BL127" i="21"/>
  <c r="BM127" i="21"/>
  <c r="BN127" i="21"/>
  <c r="BO127" i="21"/>
  <c r="BK128" i="21"/>
  <c r="BP128" i="21" s="1"/>
  <c r="CS128" i="21" s="1"/>
  <c r="BL128" i="21"/>
  <c r="BM128" i="21"/>
  <c r="BN128" i="21"/>
  <c r="BO128" i="21"/>
  <c r="BK129" i="21"/>
  <c r="BL129" i="21"/>
  <c r="BM129" i="21"/>
  <c r="BN129" i="21"/>
  <c r="BO129" i="21"/>
  <c r="BK130" i="21"/>
  <c r="BL130" i="21"/>
  <c r="BM130" i="21"/>
  <c r="BN130" i="21"/>
  <c r="BO130" i="21"/>
  <c r="BK131" i="21"/>
  <c r="BP131" i="21" s="1"/>
  <c r="CS131" i="21" s="1"/>
  <c r="BL131" i="21"/>
  <c r="BM131" i="21"/>
  <c r="BN131" i="21"/>
  <c r="BO131" i="21"/>
  <c r="BK132" i="21"/>
  <c r="BL132" i="21"/>
  <c r="BM132" i="21"/>
  <c r="BN132" i="21"/>
  <c r="BO132" i="21"/>
  <c r="BK133" i="21"/>
  <c r="BL133" i="21"/>
  <c r="BM133" i="21"/>
  <c r="BN133" i="21"/>
  <c r="BO133" i="21"/>
  <c r="BK134" i="21"/>
  <c r="BL134" i="21"/>
  <c r="BM134" i="21"/>
  <c r="BN134" i="21"/>
  <c r="BO134" i="21"/>
  <c r="BK135" i="21"/>
  <c r="BL135" i="21"/>
  <c r="BM135" i="21"/>
  <c r="BN135" i="21"/>
  <c r="BO135" i="21"/>
  <c r="BK136" i="21"/>
  <c r="BL136" i="21"/>
  <c r="BM136" i="21"/>
  <c r="BN136" i="21"/>
  <c r="BO136" i="21"/>
  <c r="BK137" i="21"/>
  <c r="BP137" i="21" s="1"/>
  <c r="CS137" i="21" s="1"/>
  <c r="BL137" i="21"/>
  <c r="BM137" i="21"/>
  <c r="BN137" i="21"/>
  <c r="BO137" i="21"/>
  <c r="BK138" i="21"/>
  <c r="BP138" i="21" s="1"/>
  <c r="CS138" i="21" s="1"/>
  <c r="BL138" i="21"/>
  <c r="BM138" i="21"/>
  <c r="BN138" i="21"/>
  <c r="BO138" i="21"/>
  <c r="BK139" i="21"/>
  <c r="BP139" i="21" s="1"/>
  <c r="CS139" i="21" s="1"/>
  <c r="BL139" i="21"/>
  <c r="BM139" i="21"/>
  <c r="BN139" i="21"/>
  <c r="BO139" i="21"/>
  <c r="BK140" i="21"/>
  <c r="BL140" i="21"/>
  <c r="BM140" i="21"/>
  <c r="BN140" i="21"/>
  <c r="BO140" i="21"/>
  <c r="BK141" i="21"/>
  <c r="BL141" i="21"/>
  <c r="BM141" i="21"/>
  <c r="BN141" i="21"/>
  <c r="BO141" i="21"/>
  <c r="BK142" i="21"/>
  <c r="BL142" i="21"/>
  <c r="BP142" i="21" s="1"/>
  <c r="CS142" i="21" s="1"/>
  <c r="BM142" i="21"/>
  <c r="BN142" i="21"/>
  <c r="BO142" i="21"/>
  <c r="BK143" i="21"/>
  <c r="BL143" i="21"/>
  <c r="BM143" i="21"/>
  <c r="BN143" i="21"/>
  <c r="BO143" i="21"/>
  <c r="BK144" i="21"/>
  <c r="BL144" i="21"/>
  <c r="BM144" i="21"/>
  <c r="BN144" i="21"/>
  <c r="BO144" i="21"/>
  <c r="BK145" i="21"/>
  <c r="BL145" i="21"/>
  <c r="BM145" i="21"/>
  <c r="BN145" i="21"/>
  <c r="BO145" i="21"/>
  <c r="BK146" i="21"/>
  <c r="BP146" i="21" s="1"/>
  <c r="CS146" i="21" s="1"/>
  <c r="BL146" i="21"/>
  <c r="BM146" i="21"/>
  <c r="BN146" i="21"/>
  <c r="BO146" i="21"/>
  <c r="BK147" i="21"/>
  <c r="BP147" i="21" s="1"/>
  <c r="CS147" i="21" s="1"/>
  <c r="BL147" i="21"/>
  <c r="BM147" i="21"/>
  <c r="BN147" i="21"/>
  <c r="BO147" i="21"/>
  <c r="BK148" i="21"/>
  <c r="BL148" i="21"/>
  <c r="BM148" i="21"/>
  <c r="BN148" i="21"/>
  <c r="BO148" i="21"/>
  <c r="BK149" i="21"/>
  <c r="BL149" i="21"/>
  <c r="BM149" i="21"/>
  <c r="BN149" i="21"/>
  <c r="BO149" i="21"/>
  <c r="BK150" i="21"/>
  <c r="BL150" i="21"/>
  <c r="BM150" i="21"/>
  <c r="BN150" i="21"/>
  <c r="BO150" i="21"/>
  <c r="BK151" i="21"/>
  <c r="BL151" i="21"/>
  <c r="BM151" i="21"/>
  <c r="BN151" i="21"/>
  <c r="BO151" i="21"/>
  <c r="BK152" i="21"/>
  <c r="BL152" i="21"/>
  <c r="BM152" i="21"/>
  <c r="BN152" i="21"/>
  <c r="BO152" i="21"/>
  <c r="BK153" i="21"/>
  <c r="BP153" i="21" s="1"/>
  <c r="CS153" i="21" s="1"/>
  <c r="BL153" i="21"/>
  <c r="BM153" i="21"/>
  <c r="BN153" i="21"/>
  <c r="BO153" i="21"/>
  <c r="BK154" i="21"/>
  <c r="BP154" i="21" s="1"/>
  <c r="CS154" i="21" s="1"/>
  <c r="BL154" i="21"/>
  <c r="BM154" i="21"/>
  <c r="BN154" i="21"/>
  <c r="BO154" i="21"/>
  <c r="BK155" i="21"/>
  <c r="BP155" i="21" s="1"/>
  <c r="CS155" i="21" s="1"/>
  <c r="BL155" i="21"/>
  <c r="BM155" i="21"/>
  <c r="BN155" i="21"/>
  <c r="BO155" i="21"/>
  <c r="BK156" i="21"/>
  <c r="BL156" i="21"/>
  <c r="BM156" i="21"/>
  <c r="BN156" i="21"/>
  <c r="BO156" i="21"/>
  <c r="BK157" i="21"/>
  <c r="BL157" i="21"/>
  <c r="BM157" i="21"/>
  <c r="BN157" i="21"/>
  <c r="BO157" i="21"/>
  <c r="BK158" i="21"/>
  <c r="BL158" i="21"/>
  <c r="BP158" i="21" s="1"/>
  <c r="CS158" i="21" s="1"/>
  <c r="BM158" i="21"/>
  <c r="BN158" i="21"/>
  <c r="BO158" i="21"/>
  <c r="BK159" i="21"/>
  <c r="BL159" i="21"/>
  <c r="BM159" i="21"/>
  <c r="BN159" i="21"/>
  <c r="BO159" i="21"/>
  <c r="BK160" i="21"/>
  <c r="BP160" i="21" s="1"/>
  <c r="CS160" i="21" s="1"/>
  <c r="BL160" i="21"/>
  <c r="BM160" i="21"/>
  <c r="BN160" i="21"/>
  <c r="BO160" i="21"/>
  <c r="BK161" i="21"/>
  <c r="BL161" i="21"/>
  <c r="BM161" i="21"/>
  <c r="BP161" i="21" s="1"/>
  <c r="CS161" i="21" s="1"/>
  <c r="BN161" i="21"/>
  <c r="BO161" i="21"/>
  <c r="BK162" i="21"/>
  <c r="BP162" i="21" s="1"/>
  <c r="CS162" i="21" s="1"/>
  <c r="BL162" i="21"/>
  <c r="BM162" i="21"/>
  <c r="BN162" i="21"/>
  <c r="BO162" i="21"/>
  <c r="BK163" i="21"/>
  <c r="BP163" i="21" s="1"/>
  <c r="CS163" i="21" s="1"/>
  <c r="BL163" i="21"/>
  <c r="BM163" i="21"/>
  <c r="BN163" i="21"/>
  <c r="BO163" i="21"/>
  <c r="BK164" i="21"/>
  <c r="BL164" i="21"/>
  <c r="BM164" i="21"/>
  <c r="BN164" i="21"/>
  <c r="BO164" i="21"/>
  <c r="BK165" i="21"/>
  <c r="BL165" i="21"/>
  <c r="BM165" i="21"/>
  <c r="BN165" i="21"/>
  <c r="BO165" i="21"/>
  <c r="BK166" i="21"/>
  <c r="BL166" i="21"/>
  <c r="BM166" i="21"/>
  <c r="BN166" i="21"/>
  <c r="BO166" i="21"/>
  <c r="BK167" i="21"/>
  <c r="BL167" i="21"/>
  <c r="BM167" i="21"/>
  <c r="BN167" i="21"/>
  <c r="BO167" i="21"/>
  <c r="BK168" i="21"/>
  <c r="BL168" i="21"/>
  <c r="BM168" i="21"/>
  <c r="BN168" i="21"/>
  <c r="BO168" i="21"/>
  <c r="BK169" i="21"/>
  <c r="BP169" i="21" s="1"/>
  <c r="CS169" i="21" s="1"/>
  <c r="BL169" i="21"/>
  <c r="BM169" i="21"/>
  <c r="BN169" i="21"/>
  <c r="BO169" i="21"/>
  <c r="BK170" i="21"/>
  <c r="BL170" i="21"/>
  <c r="BM170" i="21"/>
  <c r="BN170" i="21"/>
  <c r="BO170" i="21"/>
  <c r="BK171" i="21"/>
  <c r="BP171" i="21" s="1"/>
  <c r="CS171" i="21" s="1"/>
  <c r="BL171" i="21"/>
  <c r="BM171" i="21"/>
  <c r="BN171" i="21"/>
  <c r="BO171" i="21"/>
  <c r="BK172" i="21"/>
  <c r="BL172" i="21"/>
  <c r="BM172" i="21"/>
  <c r="BN172" i="21"/>
  <c r="BO172" i="21"/>
  <c r="BK173" i="21"/>
  <c r="BL173" i="21"/>
  <c r="BM173" i="21"/>
  <c r="BN173" i="21"/>
  <c r="BO173" i="21"/>
  <c r="BK174" i="21"/>
  <c r="BL174" i="21"/>
  <c r="BP174" i="21" s="1"/>
  <c r="CS174" i="21" s="1"/>
  <c r="BM174" i="21"/>
  <c r="BN174" i="21"/>
  <c r="BO174" i="21"/>
  <c r="BK175" i="21"/>
  <c r="BL175" i="21"/>
  <c r="BM175" i="21"/>
  <c r="BN175" i="21"/>
  <c r="BO175" i="21"/>
  <c r="BK176" i="21"/>
  <c r="BL176" i="21"/>
  <c r="BM176" i="21"/>
  <c r="BN176" i="21"/>
  <c r="BO176" i="21"/>
  <c r="BK177" i="21"/>
  <c r="BL177" i="21"/>
  <c r="BM177" i="21"/>
  <c r="BN177" i="21"/>
  <c r="BO177" i="21"/>
  <c r="BK178" i="21"/>
  <c r="BP178" i="21" s="1"/>
  <c r="CS178" i="21" s="1"/>
  <c r="BL178" i="21"/>
  <c r="BM178" i="21"/>
  <c r="BN178" i="21"/>
  <c r="BO178" i="21"/>
  <c r="BK179" i="21"/>
  <c r="BP179" i="21" s="1"/>
  <c r="CS179" i="21" s="1"/>
  <c r="BL179" i="21"/>
  <c r="BM179" i="21"/>
  <c r="BN179" i="21"/>
  <c r="BO179" i="21"/>
  <c r="BK180" i="21"/>
  <c r="BL180" i="21"/>
  <c r="BM180" i="21"/>
  <c r="BN180" i="21"/>
  <c r="BO180" i="21"/>
  <c r="BK181" i="21"/>
  <c r="BL181" i="21"/>
  <c r="BM181" i="21"/>
  <c r="BN181" i="21"/>
  <c r="BO181" i="21"/>
  <c r="BK182" i="21"/>
  <c r="BL182" i="21"/>
  <c r="BM182" i="21"/>
  <c r="BN182" i="21"/>
  <c r="BO182" i="21"/>
  <c r="BK183" i="21"/>
  <c r="BL183" i="21"/>
  <c r="BM183" i="21"/>
  <c r="BN183" i="21"/>
  <c r="BO183" i="21"/>
  <c r="BK184" i="21"/>
  <c r="BP184" i="21" s="1"/>
  <c r="CS184" i="21" s="1"/>
  <c r="BL184" i="21"/>
  <c r="BM184" i="21"/>
  <c r="BN184" i="21"/>
  <c r="BO184" i="21"/>
  <c r="BK185" i="21"/>
  <c r="BL185" i="21"/>
  <c r="BM185" i="21"/>
  <c r="BP185" i="21" s="1"/>
  <c r="CS185" i="21" s="1"/>
  <c r="BN185" i="21"/>
  <c r="BO185" i="21"/>
  <c r="BK186" i="21"/>
  <c r="BP186" i="21" s="1"/>
  <c r="CS186" i="21" s="1"/>
  <c r="BL186" i="21"/>
  <c r="BM186" i="21"/>
  <c r="BN186" i="21"/>
  <c r="BO186" i="21"/>
  <c r="BK187" i="21"/>
  <c r="BP187" i="21" s="1"/>
  <c r="CS187" i="21" s="1"/>
  <c r="BL187" i="21"/>
  <c r="BM187" i="21"/>
  <c r="BN187" i="21"/>
  <c r="BO187" i="21"/>
  <c r="BK188" i="21"/>
  <c r="BL188" i="21"/>
  <c r="BM188" i="21"/>
  <c r="BN188" i="21"/>
  <c r="BO188" i="21"/>
  <c r="BK189" i="21"/>
  <c r="BL189" i="21"/>
  <c r="BM189" i="21"/>
  <c r="BN189" i="21"/>
  <c r="BO189" i="21"/>
  <c r="BK190" i="21"/>
  <c r="BL190" i="21"/>
  <c r="BP190" i="21" s="1"/>
  <c r="CS190" i="21" s="1"/>
  <c r="BM190" i="21"/>
  <c r="BN190" i="21"/>
  <c r="BO190" i="21"/>
  <c r="BK191" i="21"/>
  <c r="BL191" i="21"/>
  <c r="BM191" i="21"/>
  <c r="BN191" i="21"/>
  <c r="BO191" i="21"/>
  <c r="BK192" i="21"/>
  <c r="BL192" i="21"/>
  <c r="BM192" i="21"/>
  <c r="BN192" i="21"/>
  <c r="BO192" i="21"/>
  <c r="BK193" i="21"/>
  <c r="BP193" i="21" s="1"/>
  <c r="CS193" i="21" s="1"/>
  <c r="BL193" i="21"/>
  <c r="BM193" i="21"/>
  <c r="BN193" i="21"/>
  <c r="BO193" i="21"/>
  <c r="BK194" i="21"/>
  <c r="BP194" i="21" s="1"/>
  <c r="CS194" i="21" s="1"/>
  <c r="BL194" i="21"/>
  <c r="BM194" i="21"/>
  <c r="BN194" i="21"/>
  <c r="BO194" i="21"/>
  <c r="BK195" i="21"/>
  <c r="BP195" i="21" s="1"/>
  <c r="CS195" i="21" s="1"/>
  <c r="BL195" i="21"/>
  <c r="BM195" i="21"/>
  <c r="BN195" i="21"/>
  <c r="BO195" i="21"/>
  <c r="BK196" i="21"/>
  <c r="BL196" i="21"/>
  <c r="BM196" i="21"/>
  <c r="BN196" i="21"/>
  <c r="BO196" i="21"/>
  <c r="BK197" i="21"/>
  <c r="BL197" i="21"/>
  <c r="BM197" i="21"/>
  <c r="BN197" i="21"/>
  <c r="BO197" i="21"/>
  <c r="BK198" i="21"/>
  <c r="BL198" i="21"/>
  <c r="BM198" i="21"/>
  <c r="BN198" i="21"/>
  <c r="BO198" i="21"/>
  <c r="BK199" i="21"/>
  <c r="BL199" i="21"/>
  <c r="BM199" i="21"/>
  <c r="BN199" i="21"/>
  <c r="BO199" i="21"/>
  <c r="BK200" i="21"/>
  <c r="BP200" i="21" s="1"/>
  <c r="CS200" i="21" s="1"/>
  <c r="BL200" i="21"/>
  <c r="BM200" i="21"/>
  <c r="BN200" i="21"/>
  <c r="BO200" i="21"/>
  <c r="BK201" i="21"/>
  <c r="BL201" i="21"/>
  <c r="BM201" i="21"/>
  <c r="BP201" i="21" s="1"/>
  <c r="CS201" i="21" s="1"/>
  <c r="BN201" i="21"/>
  <c r="BO201" i="21"/>
  <c r="BK202" i="21"/>
  <c r="BL202" i="21"/>
  <c r="BM202" i="21"/>
  <c r="BN202" i="21"/>
  <c r="BO202" i="21"/>
  <c r="BK203" i="21"/>
  <c r="BP203" i="21" s="1"/>
  <c r="CS203" i="21" s="1"/>
  <c r="BL203" i="21"/>
  <c r="BM203" i="21"/>
  <c r="BN203" i="21"/>
  <c r="BO203" i="21"/>
  <c r="BK204" i="21"/>
  <c r="BL204" i="21"/>
  <c r="BM204" i="21"/>
  <c r="BN204" i="21"/>
  <c r="BO204" i="21"/>
  <c r="BK205" i="21"/>
  <c r="BL205" i="21"/>
  <c r="BM205" i="21"/>
  <c r="BN205" i="21"/>
  <c r="BO205" i="21"/>
  <c r="BK206" i="21"/>
  <c r="BL206" i="21"/>
  <c r="BM206" i="21"/>
  <c r="BN206" i="21"/>
  <c r="BO206" i="21"/>
  <c r="BK207" i="21"/>
  <c r="BL207" i="21"/>
  <c r="BM207" i="21"/>
  <c r="BN207" i="21"/>
  <c r="BO207" i="21"/>
  <c r="BK208" i="21"/>
  <c r="BL208" i="21"/>
  <c r="BM208" i="21"/>
  <c r="BN208" i="21"/>
  <c r="BO208" i="21"/>
  <c r="BK209" i="21"/>
  <c r="BL209" i="21"/>
  <c r="BM209" i="21"/>
  <c r="BN209" i="21"/>
  <c r="BO209" i="21"/>
  <c r="BK210" i="21"/>
  <c r="BL210" i="21"/>
  <c r="BM210" i="21"/>
  <c r="BN210" i="21"/>
  <c r="BO210" i="21"/>
  <c r="BK211" i="21"/>
  <c r="BP211" i="21" s="1"/>
  <c r="CS211" i="21" s="1"/>
  <c r="BL211" i="21"/>
  <c r="BM211" i="21"/>
  <c r="BN211" i="21"/>
  <c r="BO211" i="21"/>
  <c r="BK212" i="21"/>
  <c r="BL212" i="21"/>
  <c r="BM212" i="21"/>
  <c r="BN212" i="21"/>
  <c r="BO212" i="21"/>
  <c r="BK213" i="21"/>
  <c r="BL213" i="21"/>
  <c r="BM213" i="21"/>
  <c r="BN213" i="21"/>
  <c r="BO213" i="21"/>
  <c r="BK214" i="21"/>
  <c r="BP214" i="21" s="1"/>
  <c r="CS214" i="21" s="1"/>
  <c r="BL214" i="21"/>
  <c r="BM214" i="21"/>
  <c r="BN214" i="21"/>
  <c r="BO214" i="21"/>
  <c r="BK215" i="21"/>
  <c r="BL215" i="21"/>
  <c r="BM215" i="21"/>
  <c r="BN215" i="21"/>
  <c r="BP215" i="21" s="1"/>
  <c r="CS215" i="21" s="1"/>
  <c r="BO215" i="21"/>
  <c r="BK216" i="21"/>
  <c r="BP216" i="21" s="1"/>
  <c r="CS216" i="21" s="1"/>
  <c r="BL216" i="21"/>
  <c r="BM216" i="21"/>
  <c r="BN216" i="21"/>
  <c r="BO216" i="21"/>
  <c r="BK217" i="21"/>
  <c r="BL217" i="21"/>
  <c r="BM217" i="21"/>
  <c r="BN217" i="21"/>
  <c r="BO217" i="21"/>
  <c r="BK218" i="21"/>
  <c r="BL218" i="21"/>
  <c r="BM218" i="21"/>
  <c r="BN218" i="21"/>
  <c r="BO218" i="21"/>
  <c r="BK219" i="21"/>
  <c r="BP219" i="21" s="1"/>
  <c r="CS219" i="21" s="1"/>
  <c r="BL219" i="21"/>
  <c r="BM219" i="21"/>
  <c r="BN219" i="21"/>
  <c r="BO219" i="21"/>
  <c r="BK220" i="21"/>
  <c r="BL220" i="21"/>
  <c r="BM220" i="21"/>
  <c r="BN220" i="21"/>
  <c r="BO220" i="21"/>
  <c r="BK221" i="21"/>
  <c r="BL221" i="21"/>
  <c r="BM221" i="21"/>
  <c r="BN221" i="21"/>
  <c r="BO221" i="21"/>
  <c r="BK222" i="21"/>
  <c r="BL222" i="21"/>
  <c r="BM222" i="21"/>
  <c r="BN222" i="21"/>
  <c r="BO222" i="21"/>
  <c r="BK223" i="21"/>
  <c r="BL223" i="21"/>
  <c r="BM223" i="21"/>
  <c r="BN223" i="21"/>
  <c r="BO223" i="21"/>
  <c r="BK224" i="21"/>
  <c r="BL224" i="21"/>
  <c r="BM224" i="21"/>
  <c r="BN224" i="21"/>
  <c r="BO224" i="21"/>
  <c r="BK225" i="21"/>
  <c r="BP225" i="21" s="1"/>
  <c r="CS225" i="21" s="1"/>
  <c r="BL225" i="21"/>
  <c r="BM225" i="21"/>
  <c r="BN225" i="21"/>
  <c r="BO225" i="21"/>
  <c r="BK226" i="21"/>
  <c r="BL226" i="21"/>
  <c r="BM226" i="21"/>
  <c r="BN226" i="21"/>
  <c r="BO226" i="21"/>
  <c r="BK227" i="21"/>
  <c r="BP227" i="21" s="1"/>
  <c r="CS227" i="21" s="1"/>
  <c r="BL227" i="21"/>
  <c r="BM227" i="21"/>
  <c r="BN227" i="21"/>
  <c r="BO227" i="21"/>
  <c r="BK228" i="21"/>
  <c r="BL228" i="21"/>
  <c r="BM228" i="21"/>
  <c r="BN228" i="21"/>
  <c r="BO228" i="21"/>
  <c r="BK229" i="21"/>
  <c r="BL229" i="21"/>
  <c r="BM229" i="21"/>
  <c r="BN229" i="21"/>
  <c r="BO229" i="21"/>
  <c r="BK230" i="21"/>
  <c r="BL230" i="21"/>
  <c r="BM230" i="21"/>
  <c r="BN230" i="21"/>
  <c r="BO230" i="21"/>
  <c r="BK231" i="21"/>
  <c r="BL231" i="21"/>
  <c r="BM231" i="21"/>
  <c r="BN231" i="21"/>
  <c r="BO231" i="21"/>
  <c r="BK232" i="21"/>
  <c r="BP232" i="21" s="1"/>
  <c r="CS232" i="21" s="1"/>
  <c r="BL232" i="21"/>
  <c r="BM232" i="21"/>
  <c r="BN232" i="21"/>
  <c r="BO232" i="21"/>
  <c r="BK233" i="21"/>
  <c r="BP233" i="21" s="1"/>
  <c r="CS233" i="21" s="1"/>
  <c r="BL233" i="21"/>
  <c r="BM233" i="21"/>
  <c r="BN233" i="21"/>
  <c r="BO233" i="21"/>
  <c r="BK234" i="21"/>
  <c r="BL234" i="21"/>
  <c r="BM234" i="21"/>
  <c r="BN234" i="21"/>
  <c r="BO234" i="21"/>
  <c r="BK235" i="21"/>
  <c r="BP235" i="21" s="1"/>
  <c r="CS235" i="21" s="1"/>
  <c r="BL235" i="21"/>
  <c r="BM235" i="21"/>
  <c r="BN235" i="21"/>
  <c r="BO235" i="21"/>
  <c r="BK236" i="21"/>
  <c r="BL236" i="21"/>
  <c r="BM236" i="21"/>
  <c r="BN236" i="21"/>
  <c r="BO236" i="21"/>
  <c r="BK237" i="21"/>
  <c r="BL237" i="21"/>
  <c r="BM237" i="21"/>
  <c r="BN237" i="21"/>
  <c r="BO237" i="21"/>
  <c r="BK238" i="21"/>
  <c r="BL238" i="21"/>
  <c r="BM238" i="21"/>
  <c r="BN238" i="21"/>
  <c r="BO238" i="21"/>
  <c r="BK239" i="21"/>
  <c r="BL239" i="21"/>
  <c r="BM239" i="21"/>
  <c r="BN239" i="21"/>
  <c r="BO239" i="21"/>
  <c r="BK240" i="21"/>
  <c r="BL240" i="21"/>
  <c r="BM240" i="21"/>
  <c r="BN240" i="21"/>
  <c r="BO240" i="21"/>
  <c r="BK241" i="21"/>
  <c r="BP241" i="21" s="1"/>
  <c r="CS241" i="21" s="1"/>
  <c r="BL241" i="21"/>
  <c r="BM241" i="21"/>
  <c r="BN241" i="21"/>
  <c r="BO241" i="21"/>
  <c r="BK242" i="21"/>
  <c r="BL242" i="21"/>
  <c r="BM242" i="21"/>
  <c r="BN242" i="21"/>
  <c r="BO242" i="21"/>
  <c r="BK243" i="21"/>
  <c r="BP243" i="21" s="1"/>
  <c r="CS243" i="21" s="1"/>
  <c r="BL243" i="21"/>
  <c r="BM243" i="21"/>
  <c r="BN243" i="21"/>
  <c r="BO243" i="21"/>
  <c r="BK244" i="21"/>
  <c r="BL244" i="21"/>
  <c r="BM244" i="21"/>
  <c r="BN244" i="21"/>
  <c r="BO244" i="21"/>
  <c r="BK245" i="21"/>
  <c r="BL245" i="21"/>
  <c r="BM245" i="21"/>
  <c r="BN245" i="21"/>
  <c r="BO245" i="21"/>
  <c r="BP245" i="21" s="1"/>
  <c r="CS245" i="21" s="1"/>
  <c r="BK246" i="21"/>
  <c r="BL246" i="21"/>
  <c r="BM246" i="21"/>
  <c r="BN246" i="21"/>
  <c r="BO246" i="21"/>
  <c r="BK247" i="21"/>
  <c r="BL247" i="21"/>
  <c r="BM247" i="21"/>
  <c r="BN247" i="21"/>
  <c r="BO247" i="21"/>
  <c r="BK248" i="21"/>
  <c r="BL248" i="21"/>
  <c r="BM248" i="21"/>
  <c r="BN248" i="21"/>
  <c r="BO248" i="21"/>
  <c r="BK249" i="21"/>
  <c r="BP249" i="21" s="1"/>
  <c r="CS249" i="21" s="1"/>
  <c r="BL249" i="21"/>
  <c r="BM249" i="21"/>
  <c r="BN249" i="21"/>
  <c r="BO249" i="21"/>
  <c r="BK250" i="21"/>
  <c r="BL250" i="21"/>
  <c r="BM250" i="21"/>
  <c r="BN250" i="21"/>
  <c r="BO250" i="21"/>
  <c r="BK251" i="21"/>
  <c r="BP251" i="21" s="1"/>
  <c r="CS251" i="21" s="1"/>
  <c r="BL251" i="21"/>
  <c r="BM251" i="21"/>
  <c r="BN251" i="21"/>
  <c r="BO251" i="21"/>
  <c r="BK252" i="21"/>
  <c r="BL252" i="21"/>
  <c r="BM252" i="21"/>
  <c r="BN252" i="21"/>
  <c r="BO252" i="21"/>
  <c r="BK253" i="21"/>
  <c r="BL253" i="21"/>
  <c r="BM253" i="21"/>
  <c r="BN253" i="21"/>
  <c r="BO253" i="21"/>
  <c r="BK254" i="21"/>
  <c r="BL254" i="21"/>
  <c r="BM254" i="21"/>
  <c r="BN254" i="21"/>
  <c r="BO254" i="21"/>
  <c r="BK255" i="21"/>
  <c r="BL255" i="21"/>
  <c r="BM255" i="21"/>
  <c r="BN255" i="21"/>
  <c r="BO255" i="21"/>
  <c r="BK256" i="21"/>
  <c r="BL256" i="21"/>
  <c r="BM256" i="21"/>
  <c r="BN256" i="21"/>
  <c r="BO256" i="21"/>
  <c r="BK257" i="21"/>
  <c r="BP257" i="21" s="1"/>
  <c r="CS257" i="21" s="1"/>
  <c r="BL257" i="21"/>
  <c r="BM257" i="21"/>
  <c r="BN257" i="21"/>
  <c r="BO257" i="21"/>
  <c r="BK258" i="21"/>
  <c r="BL258" i="21"/>
  <c r="BM258" i="21"/>
  <c r="BN258" i="21"/>
  <c r="BO258" i="21"/>
  <c r="BK259" i="21"/>
  <c r="BP259" i="21" s="1"/>
  <c r="CS259" i="21" s="1"/>
  <c r="BL259" i="21"/>
  <c r="BM259" i="21"/>
  <c r="BN259" i="21"/>
  <c r="BO259" i="21"/>
  <c r="BK260" i="21"/>
  <c r="BL260" i="21"/>
  <c r="BM260" i="21"/>
  <c r="BN260" i="21"/>
  <c r="BO260" i="21"/>
  <c r="BK261" i="21"/>
  <c r="BL261" i="21"/>
  <c r="BM261" i="21"/>
  <c r="BN261" i="21"/>
  <c r="BO261" i="21"/>
  <c r="BK262" i="21"/>
  <c r="BL262" i="21"/>
  <c r="BM262" i="21"/>
  <c r="BN262" i="21"/>
  <c r="BO262" i="21"/>
  <c r="BK263" i="21"/>
  <c r="BL263" i="21"/>
  <c r="BM263" i="21"/>
  <c r="BN263" i="21"/>
  <c r="BO263" i="21"/>
  <c r="BK264" i="21"/>
  <c r="BL264" i="21"/>
  <c r="BM264" i="21"/>
  <c r="BN264" i="21"/>
  <c r="BO264" i="21"/>
  <c r="BK265" i="21"/>
  <c r="BP265" i="21" s="1"/>
  <c r="CS265" i="21" s="1"/>
  <c r="BL265" i="21"/>
  <c r="BM265" i="21"/>
  <c r="BN265" i="21"/>
  <c r="BO265" i="21"/>
  <c r="BK266" i="21"/>
  <c r="BL266" i="21"/>
  <c r="BM266" i="21"/>
  <c r="BN266" i="21"/>
  <c r="BO266" i="21"/>
  <c r="BK267" i="21"/>
  <c r="BP267" i="21" s="1"/>
  <c r="CS267" i="21" s="1"/>
  <c r="BL267" i="21"/>
  <c r="BM267" i="21"/>
  <c r="BN267" i="21"/>
  <c r="BO267" i="21"/>
  <c r="BK268" i="21"/>
  <c r="BL268" i="21"/>
  <c r="BM268" i="21"/>
  <c r="BN268" i="21"/>
  <c r="BO268" i="21"/>
  <c r="BK269" i="21"/>
  <c r="BL269" i="21"/>
  <c r="BM269" i="21"/>
  <c r="BN269" i="21"/>
  <c r="BO269" i="21"/>
  <c r="BK270" i="21"/>
  <c r="BL270" i="21"/>
  <c r="BM270" i="21"/>
  <c r="BN270" i="21"/>
  <c r="BO270" i="21"/>
  <c r="BK271" i="21"/>
  <c r="BL271" i="21"/>
  <c r="BM271" i="21"/>
  <c r="BN271" i="21"/>
  <c r="BO271" i="21"/>
  <c r="BK272" i="21"/>
  <c r="BL272" i="21"/>
  <c r="BM272" i="21"/>
  <c r="BN272" i="21"/>
  <c r="BO272" i="21"/>
  <c r="BK273" i="21"/>
  <c r="BP273" i="21" s="1"/>
  <c r="CS273" i="21" s="1"/>
  <c r="BL273" i="21"/>
  <c r="BM273" i="21"/>
  <c r="BN273" i="21"/>
  <c r="BO273" i="21"/>
  <c r="BK274" i="21"/>
  <c r="BL274" i="21"/>
  <c r="BM274" i="21"/>
  <c r="BN274" i="21"/>
  <c r="BP274" i="21" s="1"/>
  <c r="CS274" i="21" s="1"/>
  <c r="BO274" i="21"/>
  <c r="BK275" i="21"/>
  <c r="BP275" i="21" s="1"/>
  <c r="CS275" i="21" s="1"/>
  <c r="BL275" i="21"/>
  <c r="BM275" i="21"/>
  <c r="BN275" i="21"/>
  <c r="BO275" i="21"/>
  <c r="BK276" i="21"/>
  <c r="BL276" i="21"/>
  <c r="BM276" i="21"/>
  <c r="BN276" i="21"/>
  <c r="BO276" i="21"/>
  <c r="BK277" i="21"/>
  <c r="BL277" i="21"/>
  <c r="BM277" i="21"/>
  <c r="BN277" i="21"/>
  <c r="BO277" i="21"/>
  <c r="BP277" i="21" s="1"/>
  <c r="CS277" i="21" s="1"/>
  <c r="BK278" i="21"/>
  <c r="BL278" i="21"/>
  <c r="BM278" i="21"/>
  <c r="BN278" i="21"/>
  <c r="BO278" i="21"/>
  <c r="BK279" i="21"/>
  <c r="BL279" i="21"/>
  <c r="BM279" i="21"/>
  <c r="BN279" i="21"/>
  <c r="BO279" i="21"/>
  <c r="BK280" i="21"/>
  <c r="BL280" i="21"/>
  <c r="BM280" i="21"/>
  <c r="BN280" i="21"/>
  <c r="BO280" i="21"/>
  <c r="BK281" i="21"/>
  <c r="BP281" i="21" s="1"/>
  <c r="CS281" i="21" s="1"/>
  <c r="BL281" i="21"/>
  <c r="BM281" i="21"/>
  <c r="BN281" i="21"/>
  <c r="BO281" i="21"/>
  <c r="BK282" i="21"/>
  <c r="BL282" i="21"/>
  <c r="BM282" i="21"/>
  <c r="BN282" i="21"/>
  <c r="BO282" i="21"/>
  <c r="BK283" i="21"/>
  <c r="BP283" i="21" s="1"/>
  <c r="CS283" i="21" s="1"/>
  <c r="BL283" i="21"/>
  <c r="BM283" i="21"/>
  <c r="BN283" i="21"/>
  <c r="BO283" i="21"/>
  <c r="BK284" i="21"/>
  <c r="BL284" i="21"/>
  <c r="BM284" i="21"/>
  <c r="BN284" i="21"/>
  <c r="BO284" i="21"/>
  <c r="BK285" i="21"/>
  <c r="BL285" i="21"/>
  <c r="BM285" i="21"/>
  <c r="BN285" i="21"/>
  <c r="BO285" i="21"/>
  <c r="BP285" i="21" s="1"/>
  <c r="CS285" i="21" s="1"/>
  <c r="BK286" i="21"/>
  <c r="BL286" i="21"/>
  <c r="BM286" i="21"/>
  <c r="BN286" i="21"/>
  <c r="BO286" i="21"/>
  <c r="BK287" i="21"/>
  <c r="BL287" i="21"/>
  <c r="BM287" i="21"/>
  <c r="BN287" i="21"/>
  <c r="BO287" i="21"/>
  <c r="BK288" i="21"/>
  <c r="BP288" i="21" s="1"/>
  <c r="CS288" i="21" s="1"/>
  <c r="BL288" i="21"/>
  <c r="BM288" i="21"/>
  <c r="BN288" i="21"/>
  <c r="BO288" i="21"/>
  <c r="BK289" i="21"/>
  <c r="BP289" i="21" s="1"/>
  <c r="CS289" i="21" s="1"/>
  <c r="BL289" i="21"/>
  <c r="BM289" i="21"/>
  <c r="BN289" i="21"/>
  <c r="BO289" i="21"/>
  <c r="BK290" i="21"/>
  <c r="BL290" i="21"/>
  <c r="BM290" i="21"/>
  <c r="BN290" i="21"/>
  <c r="BO290" i="21"/>
  <c r="BK291" i="21"/>
  <c r="BP291" i="21" s="1"/>
  <c r="CS291" i="21" s="1"/>
  <c r="BL291" i="21"/>
  <c r="BM291" i="21"/>
  <c r="BN291" i="21"/>
  <c r="BO291" i="21"/>
  <c r="BK292" i="21"/>
  <c r="BL292" i="21"/>
  <c r="BM292" i="21"/>
  <c r="BN292" i="21"/>
  <c r="BO292" i="21"/>
  <c r="BK293" i="21"/>
  <c r="BL293" i="21"/>
  <c r="BM293" i="21"/>
  <c r="BN293" i="21"/>
  <c r="BO293" i="21"/>
  <c r="BK294" i="21"/>
  <c r="BL294" i="21"/>
  <c r="BM294" i="21"/>
  <c r="BN294" i="21"/>
  <c r="BO294" i="21"/>
  <c r="BK295" i="21"/>
  <c r="BL295" i="21"/>
  <c r="BM295" i="21"/>
  <c r="BN295" i="21"/>
  <c r="BO295" i="21"/>
  <c r="BK296" i="21"/>
  <c r="BP296" i="21" s="1"/>
  <c r="CS296" i="21" s="1"/>
  <c r="BL296" i="21"/>
  <c r="BM296" i="21"/>
  <c r="BN296" i="21"/>
  <c r="BO296" i="21"/>
  <c r="BK297" i="21"/>
  <c r="BP297" i="21" s="1"/>
  <c r="CS297" i="21" s="1"/>
  <c r="BL297" i="21"/>
  <c r="BM297" i="21"/>
  <c r="BN297" i="21"/>
  <c r="BO297" i="21"/>
  <c r="BK298" i="21"/>
  <c r="BL298" i="21"/>
  <c r="BM298" i="21"/>
  <c r="BN298" i="21"/>
  <c r="BP298" i="21" s="1"/>
  <c r="CS298" i="21" s="1"/>
  <c r="BO298" i="21"/>
  <c r="BK299" i="21"/>
  <c r="BP299" i="21" s="1"/>
  <c r="CS299" i="21" s="1"/>
  <c r="BL299" i="21"/>
  <c r="BM299" i="21"/>
  <c r="BN299" i="21"/>
  <c r="BO299" i="21"/>
  <c r="BK300" i="21"/>
  <c r="BL300" i="21"/>
  <c r="BM300" i="21"/>
  <c r="BN300" i="21"/>
  <c r="BO300" i="21"/>
  <c r="BK301" i="21"/>
  <c r="BL301" i="21"/>
  <c r="BM301" i="21"/>
  <c r="BN301" i="21"/>
  <c r="BO301" i="21"/>
  <c r="BP301" i="21" s="1"/>
  <c r="CS301" i="21" s="1"/>
  <c r="BK302" i="21"/>
  <c r="BL302" i="21"/>
  <c r="BM302" i="21"/>
  <c r="BN302" i="21"/>
  <c r="BO302" i="21"/>
  <c r="BK303" i="21"/>
  <c r="BL303" i="21"/>
  <c r="BM303" i="21"/>
  <c r="BN303" i="21"/>
  <c r="BO303" i="21"/>
  <c r="BK304" i="21"/>
  <c r="BL304" i="21"/>
  <c r="BM304" i="21"/>
  <c r="BN304" i="21"/>
  <c r="BO304" i="21"/>
  <c r="BK305" i="21"/>
  <c r="BP305" i="21" s="1"/>
  <c r="CS305" i="21" s="1"/>
  <c r="BL305" i="21"/>
  <c r="BM305" i="21"/>
  <c r="BN305" i="21"/>
  <c r="BO305" i="21"/>
  <c r="BK306" i="21"/>
  <c r="BL306" i="21"/>
  <c r="BM306" i="21"/>
  <c r="BN306" i="21"/>
  <c r="BO306" i="21"/>
  <c r="BK307" i="21"/>
  <c r="BP307" i="21" s="1"/>
  <c r="CS307" i="21" s="1"/>
  <c r="BL307" i="21"/>
  <c r="BM307" i="21"/>
  <c r="BN307" i="21"/>
  <c r="BO307" i="21"/>
  <c r="BK308" i="21"/>
  <c r="BL308" i="21"/>
  <c r="BM308" i="21"/>
  <c r="BN308" i="21"/>
  <c r="BO308" i="21"/>
  <c r="BK309" i="21"/>
  <c r="BL309" i="21"/>
  <c r="BM309" i="21"/>
  <c r="BN309" i="21"/>
  <c r="BO309" i="21"/>
  <c r="BP309" i="21" s="1"/>
  <c r="CS309" i="21" s="1"/>
  <c r="BK310" i="21"/>
  <c r="BL310" i="21"/>
  <c r="BM310" i="21"/>
  <c r="BN310" i="21"/>
  <c r="BO310" i="21"/>
  <c r="BK311" i="21"/>
  <c r="BL311" i="21"/>
  <c r="BM311" i="21"/>
  <c r="BN311" i="21"/>
  <c r="BO311" i="21"/>
  <c r="BK312" i="21"/>
  <c r="BP312" i="21" s="1"/>
  <c r="CS312" i="21" s="1"/>
  <c r="BL312" i="21"/>
  <c r="BM312" i="21"/>
  <c r="BN312" i="21"/>
  <c r="BO312" i="21"/>
  <c r="BK313" i="21"/>
  <c r="BL313" i="21"/>
  <c r="BM313" i="21"/>
  <c r="BN313" i="21"/>
  <c r="BO313" i="21"/>
  <c r="BK314" i="21"/>
  <c r="BL314" i="21"/>
  <c r="BM314" i="21"/>
  <c r="BN314" i="21"/>
  <c r="BO314" i="21"/>
  <c r="BK315" i="21"/>
  <c r="BP315" i="21" s="1"/>
  <c r="CS315" i="21" s="1"/>
  <c r="BL315" i="21"/>
  <c r="BM315" i="21"/>
  <c r="BN315" i="21"/>
  <c r="BO315" i="21"/>
  <c r="BK316" i="21"/>
  <c r="BL316" i="21"/>
  <c r="BM316" i="21"/>
  <c r="BN316" i="21"/>
  <c r="BO316" i="21"/>
  <c r="BK317" i="21"/>
  <c r="BL317" i="21"/>
  <c r="BM317" i="21"/>
  <c r="BN317" i="21"/>
  <c r="BO317" i="21"/>
  <c r="BK318" i="21"/>
  <c r="BL318" i="21"/>
  <c r="BM318" i="21"/>
  <c r="BN318" i="21"/>
  <c r="BO318" i="21"/>
  <c r="BK319" i="21"/>
  <c r="BL319" i="21"/>
  <c r="BM319" i="21"/>
  <c r="BN319" i="21"/>
  <c r="BO319" i="21"/>
  <c r="BK320" i="21"/>
  <c r="BP320" i="21" s="1"/>
  <c r="CS320" i="21" s="1"/>
  <c r="BL320" i="21"/>
  <c r="BM320" i="21"/>
  <c r="BN320" i="21"/>
  <c r="BO320" i="21"/>
  <c r="BK321" i="21"/>
  <c r="BL321" i="21"/>
  <c r="BM321" i="21"/>
  <c r="BN321" i="21"/>
  <c r="BO321" i="21"/>
  <c r="BK322" i="21"/>
  <c r="BL322" i="21"/>
  <c r="BM322" i="21"/>
  <c r="BN322" i="21"/>
  <c r="BP322" i="21" s="1"/>
  <c r="CS322" i="21" s="1"/>
  <c r="BO322" i="21"/>
  <c r="BK323" i="21"/>
  <c r="BP323" i="21" s="1"/>
  <c r="CS323" i="21" s="1"/>
  <c r="BL323" i="21"/>
  <c r="BM323" i="21"/>
  <c r="BN323" i="21"/>
  <c r="BO323" i="21"/>
  <c r="BK324" i="21"/>
  <c r="BL324" i="21"/>
  <c r="BM324" i="21"/>
  <c r="BN324" i="21"/>
  <c r="BO324" i="21"/>
  <c r="BK325" i="21"/>
  <c r="BL325" i="21"/>
  <c r="BM325" i="21"/>
  <c r="BN325" i="21"/>
  <c r="BO325" i="21"/>
  <c r="BP325" i="21" s="1"/>
  <c r="CS325" i="21" s="1"/>
  <c r="BK326" i="21"/>
  <c r="BL326" i="21"/>
  <c r="BM326" i="21"/>
  <c r="BN326" i="21"/>
  <c r="BO326" i="21"/>
  <c r="BK327" i="21"/>
  <c r="BL327" i="21"/>
  <c r="BM327" i="21"/>
  <c r="BN327" i="21"/>
  <c r="BO327" i="21"/>
  <c r="BK328" i="21"/>
  <c r="BL328" i="21"/>
  <c r="BM328" i="21"/>
  <c r="BN328" i="21"/>
  <c r="BO328" i="21"/>
  <c r="BK329" i="21"/>
  <c r="BL329" i="21"/>
  <c r="BM329" i="21"/>
  <c r="BN329" i="21"/>
  <c r="BO329" i="21"/>
  <c r="BK330" i="21"/>
  <c r="BL330" i="21"/>
  <c r="BM330" i="21"/>
  <c r="BN330" i="21"/>
  <c r="BO330" i="21"/>
  <c r="BK331" i="21"/>
  <c r="BP331" i="21" s="1"/>
  <c r="CS331" i="21" s="1"/>
  <c r="BL331" i="21"/>
  <c r="BM331" i="21"/>
  <c r="BN331" i="21"/>
  <c r="BO331" i="21"/>
  <c r="BK332" i="21"/>
  <c r="BL332" i="21"/>
  <c r="BM332" i="21"/>
  <c r="BN332" i="21"/>
  <c r="BO332" i="21"/>
  <c r="BK333" i="21"/>
  <c r="BL333" i="21"/>
  <c r="BM333" i="21"/>
  <c r="BN333" i="21"/>
  <c r="BO333" i="21"/>
  <c r="BP333" i="21" s="1"/>
  <c r="CS333" i="21" s="1"/>
  <c r="BK334" i="21"/>
  <c r="BL334" i="21"/>
  <c r="BM334" i="21"/>
  <c r="BN334" i="21"/>
  <c r="BO334" i="21"/>
  <c r="BK335" i="21"/>
  <c r="BL335" i="21"/>
  <c r="BM335" i="21"/>
  <c r="BN335" i="21"/>
  <c r="BO335" i="21"/>
  <c r="BK336" i="21"/>
  <c r="BL336" i="21"/>
  <c r="BM336" i="21"/>
  <c r="BN336" i="21"/>
  <c r="BO336" i="21"/>
  <c r="BK337" i="21"/>
  <c r="BL337" i="21"/>
  <c r="BM337" i="21"/>
  <c r="BN337" i="21"/>
  <c r="BO337" i="21"/>
  <c r="BK338" i="21"/>
  <c r="BL338" i="21"/>
  <c r="BM338" i="21"/>
  <c r="BN338" i="21"/>
  <c r="BO338" i="21"/>
  <c r="BK339" i="21"/>
  <c r="BP339" i="21" s="1"/>
  <c r="CS339" i="21" s="1"/>
  <c r="BL339" i="21"/>
  <c r="BM339" i="21"/>
  <c r="BN339" i="21"/>
  <c r="BO339" i="21"/>
  <c r="BK340" i="21"/>
  <c r="BL340" i="21"/>
  <c r="BM340" i="21"/>
  <c r="BN340" i="21"/>
  <c r="BO340" i="21"/>
  <c r="BK341" i="21"/>
  <c r="BL341" i="21"/>
  <c r="BM341" i="21"/>
  <c r="BN341" i="21"/>
  <c r="BO341" i="21"/>
  <c r="BK342" i="21"/>
  <c r="BL342" i="21"/>
  <c r="BM342" i="21"/>
  <c r="BN342" i="21"/>
  <c r="BO342" i="21"/>
  <c r="BK343" i="21"/>
  <c r="BL343" i="21"/>
  <c r="BM343" i="21"/>
  <c r="BN343" i="21"/>
  <c r="BO343" i="21"/>
  <c r="BK344" i="21"/>
  <c r="BP344" i="21" s="1"/>
  <c r="CS344" i="21" s="1"/>
  <c r="BL344" i="21"/>
  <c r="BM344" i="21"/>
  <c r="BN344" i="21"/>
  <c r="BO344" i="21"/>
  <c r="BK345" i="21"/>
  <c r="BL345" i="21"/>
  <c r="BM345" i="21"/>
  <c r="BN345" i="21"/>
  <c r="BO345" i="21"/>
  <c r="BK346" i="21"/>
  <c r="BL346" i="21"/>
  <c r="BM346" i="21"/>
  <c r="BN346" i="21"/>
  <c r="BO346" i="21"/>
  <c r="BK347" i="21"/>
  <c r="BP347" i="21" s="1"/>
  <c r="CS347" i="21" s="1"/>
  <c r="BL347" i="21"/>
  <c r="BM347" i="21"/>
  <c r="BN347" i="21"/>
  <c r="BO347" i="21"/>
  <c r="BK348" i="21"/>
  <c r="BL348" i="21"/>
  <c r="BM348" i="21"/>
  <c r="BN348" i="21"/>
  <c r="BO348" i="21"/>
  <c r="BK349" i="21"/>
  <c r="BL349" i="21"/>
  <c r="BM349" i="21"/>
  <c r="BN349" i="21"/>
  <c r="BO349" i="21"/>
  <c r="BP349" i="21" s="1"/>
  <c r="CS349" i="21" s="1"/>
  <c r="BK350" i="21"/>
  <c r="BP350" i="21" s="1"/>
  <c r="CS350" i="21" s="1"/>
  <c r="BL350" i="21"/>
  <c r="BM350" i="21"/>
  <c r="BN350" i="21"/>
  <c r="BO350" i="21"/>
  <c r="BK351" i="21"/>
  <c r="BL351" i="21"/>
  <c r="BM351" i="21"/>
  <c r="BN351" i="21"/>
  <c r="BO351" i="21"/>
  <c r="BK352" i="21"/>
  <c r="BL352" i="21"/>
  <c r="BM352" i="21"/>
  <c r="BN352" i="21"/>
  <c r="BO352" i="21"/>
  <c r="BK353" i="21"/>
  <c r="BL353" i="21"/>
  <c r="BM353" i="21"/>
  <c r="BN353" i="21"/>
  <c r="BO353" i="21"/>
  <c r="BK354" i="21"/>
  <c r="BL354" i="21"/>
  <c r="BM354" i="21"/>
  <c r="BN354" i="21"/>
  <c r="BO354" i="21"/>
  <c r="BK355" i="21"/>
  <c r="BP355" i="21" s="1"/>
  <c r="CS355" i="21" s="1"/>
  <c r="BL355" i="21"/>
  <c r="BM355" i="21"/>
  <c r="BN355" i="21"/>
  <c r="BO355" i="21"/>
  <c r="BK356" i="21"/>
  <c r="BL356" i="21"/>
  <c r="BM356" i="21"/>
  <c r="BN356" i="21"/>
  <c r="BO356" i="21"/>
  <c r="BK357" i="21"/>
  <c r="BL357" i="21"/>
  <c r="BM357" i="21"/>
  <c r="BN357" i="21"/>
  <c r="BO357" i="21"/>
  <c r="BP357" i="21" s="1"/>
  <c r="CS357" i="21" s="1"/>
  <c r="BK358" i="21"/>
  <c r="BL358" i="21"/>
  <c r="BM358" i="21"/>
  <c r="BN358" i="21"/>
  <c r="BO358" i="21"/>
  <c r="BK359" i="21"/>
  <c r="BL359" i="21"/>
  <c r="BM359" i="21"/>
  <c r="BN359" i="21"/>
  <c r="BO359" i="21"/>
  <c r="BK360" i="21"/>
  <c r="BP360" i="21" s="1"/>
  <c r="CS360" i="21" s="1"/>
  <c r="BL360" i="21"/>
  <c r="BM360" i="21"/>
  <c r="BN360" i="21"/>
  <c r="BO360" i="21"/>
  <c r="BK361" i="21"/>
  <c r="BL361" i="21"/>
  <c r="BM361" i="21"/>
  <c r="BN361" i="21"/>
  <c r="BO361" i="21"/>
  <c r="BK362" i="21"/>
  <c r="BL362" i="21"/>
  <c r="BM362" i="21"/>
  <c r="BN362" i="21"/>
  <c r="BO362" i="21"/>
  <c r="BK363" i="21"/>
  <c r="BP363" i="21" s="1"/>
  <c r="CS363" i="21" s="1"/>
  <c r="BL363" i="21"/>
  <c r="BM363" i="21"/>
  <c r="BN363" i="21"/>
  <c r="BO363" i="21"/>
  <c r="BK364" i="21"/>
  <c r="BL364" i="21"/>
  <c r="BM364" i="21"/>
  <c r="BN364" i="21"/>
  <c r="BO364" i="21"/>
  <c r="BK365" i="21"/>
  <c r="BL365" i="21"/>
  <c r="BM365" i="21"/>
  <c r="BN365" i="21"/>
  <c r="BO365" i="21"/>
  <c r="BK366" i="21"/>
  <c r="BL366" i="21"/>
  <c r="BM366" i="21"/>
  <c r="BN366" i="21"/>
  <c r="BO366" i="21"/>
  <c r="BK367" i="21"/>
  <c r="BL367" i="21"/>
  <c r="BM367" i="21"/>
  <c r="BN367" i="21"/>
  <c r="BO367" i="21"/>
  <c r="BK368" i="21"/>
  <c r="BL368" i="21"/>
  <c r="BM368" i="21"/>
  <c r="BN368" i="21"/>
  <c r="BO368" i="21"/>
  <c r="BK369" i="21"/>
  <c r="BL369" i="21"/>
  <c r="BM369" i="21"/>
  <c r="BN369" i="21"/>
  <c r="BO369" i="21"/>
  <c r="BK370" i="21"/>
  <c r="BL370" i="21"/>
  <c r="BM370" i="21"/>
  <c r="BN370" i="21"/>
  <c r="BO370" i="21"/>
  <c r="BK371" i="21"/>
  <c r="BP371" i="21" s="1"/>
  <c r="CS371" i="21" s="1"/>
  <c r="BL371" i="21"/>
  <c r="BM371" i="21"/>
  <c r="BN371" i="21"/>
  <c r="BO371" i="21"/>
  <c r="BK372" i="21"/>
  <c r="BL372" i="21"/>
  <c r="BM372" i="21"/>
  <c r="BN372" i="21"/>
  <c r="BO372" i="21"/>
  <c r="BK373" i="21"/>
  <c r="BL373" i="21"/>
  <c r="BM373" i="21"/>
  <c r="BN373" i="21"/>
  <c r="BO373" i="21"/>
  <c r="BP373" i="21" s="1"/>
  <c r="CS373" i="21" s="1"/>
  <c r="BK374" i="21"/>
  <c r="BL374" i="21"/>
  <c r="BM374" i="21"/>
  <c r="BN374" i="21"/>
  <c r="BO374" i="21"/>
  <c r="BK375" i="21"/>
  <c r="BL375" i="21"/>
  <c r="BM375" i="21"/>
  <c r="BN375" i="21"/>
  <c r="BO375" i="21"/>
  <c r="BK376" i="21"/>
  <c r="BL376" i="21"/>
  <c r="BM376" i="21"/>
  <c r="BN376" i="21"/>
  <c r="BO376" i="21"/>
  <c r="BK377" i="21"/>
  <c r="BL377" i="21"/>
  <c r="BM377" i="21"/>
  <c r="BN377" i="21"/>
  <c r="BO377" i="21"/>
  <c r="BK378" i="21"/>
  <c r="BL378" i="21"/>
  <c r="BM378" i="21"/>
  <c r="BN378" i="21"/>
  <c r="BO378" i="21"/>
  <c r="BK379" i="21"/>
  <c r="BP379" i="21" s="1"/>
  <c r="CS379" i="21" s="1"/>
  <c r="BL379" i="21"/>
  <c r="BM379" i="21"/>
  <c r="BN379" i="21"/>
  <c r="BO379" i="21"/>
  <c r="BK380" i="21"/>
  <c r="BL380" i="21"/>
  <c r="BM380" i="21"/>
  <c r="BN380" i="21"/>
  <c r="BO380" i="21"/>
  <c r="BK381" i="21"/>
  <c r="BL381" i="21"/>
  <c r="BM381" i="21"/>
  <c r="BN381" i="21"/>
  <c r="BO381" i="21"/>
  <c r="BK382" i="21"/>
  <c r="BL382" i="21"/>
  <c r="BM382" i="21"/>
  <c r="BN382" i="21"/>
  <c r="BO382" i="21"/>
  <c r="BK383" i="21"/>
  <c r="BL383" i="21"/>
  <c r="BM383" i="21"/>
  <c r="BN383" i="21"/>
  <c r="BO383" i="21"/>
  <c r="BK384" i="21"/>
  <c r="BP384" i="21" s="1"/>
  <c r="CS384" i="21" s="1"/>
  <c r="BL384" i="21"/>
  <c r="BM384" i="21"/>
  <c r="BN384" i="21"/>
  <c r="BO384" i="21"/>
  <c r="BK385" i="21"/>
  <c r="BL385" i="21"/>
  <c r="BM385" i="21"/>
  <c r="BN385" i="21"/>
  <c r="BO385" i="21"/>
  <c r="BK386" i="21"/>
  <c r="BL386" i="21"/>
  <c r="BM386" i="21"/>
  <c r="BN386" i="21"/>
  <c r="BO386" i="21"/>
  <c r="BK387" i="21"/>
  <c r="BP387" i="21" s="1"/>
  <c r="CS387" i="21" s="1"/>
  <c r="BL387" i="21"/>
  <c r="BM387" i="21"/>
  <c r="BN387" i="21"/>
  <c r="BO387" i="21"/>
  <c r="BK388" i="21"/>
  <c r="BL388" i="21"/>
  <c r="BM388" i="21"/>
  <c r="BN388" i="21"/>
  <c r="BO388" i="21"/>
  <c r="BK389" i="21"/>
  <c r="BL389" i="21"/>
  <c r="BM389" i="21"/>
  <c r="BN389" i="21"/>
  <c r="BO389" i="21"/>
  <c r="BK390" i="21"/>
  <c r="BL390" i="21"/>
  <c r="BM390" i="21"/>
  <c r="BN390" i="21"/>
  <c r="BO390" i="21"/>
  <c r="BK391" i="21"/>
  <c r="BL391" i="21"/>
  <c r="BM391" i="21"/>
  <c r="BN391" i="21"/>
  <c r="BO391" i="21"/>
  <c r="BK392" i="21"/>
  <c r="BL392" i="21"/>
  <c r="BM392" i="21"/>
  <c r="BN392" i="21"/>
  <c r="BO392" i="21"/>
  <c r="BK393" i="21"/>
  <c r="BL393" i="21"/>
  <c r="BM393" i="21"/>
  <c r="BN393" i="21"/>
  <c r="BO393" i="21"/>
  <c r="BK394" i="21"/>
  <c r="BL394" i="21"/>
  <c r="BM394" i="21"/>
  <c r="BN394" i="21"/>
  <c r="BO394" i="21"/>
  <c r="BK395" i="21"/>
  <c r="BP395" i="21" s="1"/>
  <c r="CS395" i="21" s="1"/>
  <c r="BL395" i="21"/>
  <c r="BM395" i="21"/>
  <c r="BN395" i="21"/>
  <c r="BO395" i="21"/>
  <c r="BK396" i="21"/>
  <c r="BL396" i="21"/>
  <c r="BM396" i="21"/>
  <c r="BN396" i="21"/>
  <c r="BO396" i="21"/>
  <c r="BK397" i="21"/>
  <c r="BL397" i="21"/>
  <c r="BM397" i="21"/>
  <c r="BN397" i="21"/>
  <c r="BO397" i="21"/>
  <c r="BP397" i="21" s="1"/>
  <c r="CS397" i="21" s="1"/>
  <c r="BK398" i="21"/>
  <c r="BL398" i="21"/>
  <c r="BM398" i="21"/>
  <c r="BN398" i="21"/>
  <c r="BO398" i="21"/>
  <c r="BK399" i="21"/>
  <c r="BL399" i="21"/>
  <c r="BM399" i="21"/>
  <c r="BN399" i="21"/>
  <c r="BO399" i="21"/>
  <c r="BK400" i="21"/>
  <c r="BL400" i="21"/>
  <c r="BM400" i="21"/>
  <c r="BN400" i="21"/>
  <c r="BO400" i="21"/>
  <c r="BK401" i="21"/>
  <c r="BL401" i="21"/>
  <c r="BM401" i="21"/>
  <c r="BN401" i="21"/>
  <c r="BO401" i="21"/>
  <c r="BK402" i="21"/>
  <c r="BL402" i="21"/>
  <c r="BM402" i="21"/>
  <c r="BN402" i="21"/>
  <c r="BO402" i="21"/>
  <c r="BK403" i="21"/>
  <c r="BP403" i="21" s="1"/>
  <c r="CS403" i="21" s="1"/>
  <c r="BL403" i="21"/>
  <c r="BM403" i="21"/>
  <c r="BN403" i="21"/>
  <c r="BO403" i="21"/>
  <c r="BK404" i="21"/>
  <c r="BL404" i="21"/>
  <c r="BM404" i="21"/>
  <c r="BN404" i="21"/>
  <c r="BO404" i="21"/>
  <c r="BK405" i="21"/>
  <c r="BL405" i="21"/>
  <c r="BM405" i="21"/>
  <c r="BN405" i="21"/>
  <c r="BO405" i="21"/>
  <c r="BK406" i="21"/>
  <c r="BL406" i="21"/>
  <c r="BM406" i="21"/>
  <c r="BN406" i="21"/>
  <c r="BO406" i="21"/>
  <c r="BK407" i="21"/>
  <c r="BL407" i="21"/>
  <c r="BM407" i="21"/>
  <c r="BN407" i="21"/>
  <c r="BO407" i="21"/>
  <c r="BK408" i="21"/>
  <c r="BP408" i="21" s="1"/>
  <c r="CS408" i="21" s="1"/>
  <c r="BL408" i="21"/>
  <c r="BM408" i="21"/>
  <c r="BN408" i="21"/>
  <c r="BO408" i="21"/>
  <c r="BK409" i="21"/>
  <c r="BL409" i="21"/>
  <c r="BM409" i="21"/>
  <c r="BN409" i="21"/>
  <c r="BO409" i="21"/>
  <c r="BK410" i="21"/>
  <c r="BL410" i="21"/>
  <c r="BM410" i="21"/>
  <c r="BN410" i="21"/>
  <c r="BO410" i="21"/>
  <c r="BK411" i="21"/>
  <c r="BP411" i="21" s="1"/>
  <c r="CS411" i="21" s="1"/>
  <c r="BL411" i="21"/>
  <c r="BM411" i="21"/>
  <c r="BN411" i="21"/>
  <c r="BO411" i="21"/>
  <c r="BK412" i="21"/>
  <c r="BL412" i="21"/>
  <c r="BM412" i="21"/>
  <c r="BN412" i="21"/>
  <c r="BO412" i="21"/>
  <c r="BK413" i="21"/>
  <c r="BL413" i="21"/>
  <c r="BM413" i="21"/>
  <c r="BN413" i="21"/>
  <c r="BO413" i="21"/>
  <c r="BK414" i="21"/>
  <c r="BL414" i="21"/>
  <c r="BM414" i="21"/>
  <c r="BN414" i="21"/>
  <c r="BO414" i="21"/>
  <c r="BK415" i="21"/>
  <c r="BL415" i="21"/>
  <c r="BM415" i="21"/>
  <c r="BN415" i="21"/>
  <c r="BO415" i="21"/>
  <c r="BK416" i="21"/>
  <c r="BL416" i="21"/>
  <c r="BM416" i="21"/>
  <c r="BN416" i="21"/>
  <c r="BO416" i="21"/>
  <c r="BK417" i="21"/>
  <c r="BL417" i="21"/>
  <c r="BM417" i="21"/>
  <c r="BN417" i="21"/>
  <c r="BO417" i="21"/>
  <c r="BK418" i="21"/>
  <c r="BL418" i="21"/>
  <c r="BM418" i="21"/>
  <c r="BN418" i="21"/>
  <c r="BO418" i="21"/>
  <c r="BK419" i="21"/>
  <c r="BP419" i="21" s="1"/>
  <c r="CS419" i="21" s="1"/>
  <c r="BL419" i="21"/>
  <c r="BM419" i="21"/>
  <c r="BN419" i="21"/>
  <c r="BO419" i="21"/>
  <c r="BK420" i="21"/>
  <c r="BL420" i="21"/>
  <c r="BM420" i="21"/>
  <c r="BN420" i="21"/>
  <c r="BO420" i="21"/>
  <c r="BK421" i="21"/>
  <c r="BL421" i="21"/>
  <c r="BM421" i="21"/>
  <c r="BN421" i="21"/>
  <c r="BO421" i="21"/>
  <c r="BP421" i="21" s="1"/>
  <c r="CS421" i="21" s="1"/>
  <c r="BK422" i="21"/>
  <c r="BL422" i="21"/>
  <c r="BM422" i="21"/>
  <c r="BN422" i="21"/>
  <c r="BO422" i="21"/>
  <c r="BK423" i="21"/>
  <c r="BL423" i="21"/>
  <c r="BM423" i="21"/>
  <c r="BP423" i="21" s="1"/>
  <c r="CS423" i="21" s="1"/>
  <c r="BN423" i="21"/>
  <c r="BO423" i="21"/>
  <c r="BK424" i="21"/>
  <c r="BL424" i="21"/>
  <c r="BM424" i="21"/>
  <c r="BN424" i="21"/>
  <c r="BO424" i="21"/>
  <c r="BK425" i="21"/>
  <c r="BL425" i="21"/>
  <c r="BM425" i="21"/>
  <c r="BN425" i="21"/>
  <c r="BO425" i="21"/>
  <c r="BK426" i="21"/>
  <c r="BL426" i="21"/>
  <c r="BM426" i="21"/>
  <c r="BN426" i="21"/>
  <c r="BO426" i="21"/>
  <c r="BK427" i="21"/>
  <c r="BP427" i="21" s="1"/>
  <c r="CS427" i="21" s="1"/>
  <c r="BL427" i="21"/>
  <c r="BM427" i="21"/>
  <c r="BN427" i="21"/>
  <c r="BO427" i="21"/>
  <c r="BK428" i="21"/>
  <c r="BL428" i="21"/>
  <c r="BM428" i="21"/>
  <c r="BN428" i="21"/>
  <c r="BO428" i="21"/>
  <c r="BK429" i="21"/>
  <c r="BL429" i="21"/>
  <c r="BM429" i="21"/>
  <c r="BN429" i="21"/>
  <c r="BO429" i="21"/>
  <c r="BK430" i="21"/>
  <c r="BP430" i="21" s="1"/>
  <c r="CS430" i="21" s="1"/>
  <c r="BL430" i="21"/>
  <c r="BM430" i="21"/>
  <c r="BN430" i="21"/>
  <c r="BO430" i="21"/>
  <c r="BK431" i="21"/>
  <c r="BL431" i="21"/>
  <c r="BM431" i="21"/>
  <c r="BN431" i="21"/>
  <c r="BO431" i="21"/>
  <c r="BK432" i="21"/>
  <c r="BL432" i="21"/>
  <c r="BM432" i="21"/>
  <c r="BN432" i="21"/>
  <c r="BO432" i="21"/>
  <c r="BK433" i="21"/>
  <c r="BL433" i="21"/>
  <c r="BM433" i="21"/>
  <c r="BN433" i="21"/>
  <c r="BO433" i="21"/>
  <c r="BK434" i="21"/>
  <c r="BL434" i="21"/>
  <c r="BM434" i="21"/>
  <c r="BN434" i="21"/>
  <c r="BO434" i="21"/>
  <c r="BK435" i="21"/>
  <c r="BP435" i="21" s="1"/>
  <c r="CS435" i="21" s="1"/>
  <c r="BL435" i="21"/>
  <c r="BM435" i="21"/>
  <c r="BN435" i="21"/>
  <c r="BO435" i="21"/>
  <c r="BK436" i="21"/>
  <c r="BL436" i="21"/>
  <c r="BM436" i="21"/>
  <c r="BN436" i="21"/>
  <c r="BO436" i="21"/>
  <c r="BK437" i="21"/>
  <c r="BL437" i="21"/>
  <c r="BM437" i="21"/>
  <c r="BN437" i="21"/>
  <c r="BO437" i="21"/>
  <c r="BK438" i="21"/>
  <c r="BL438" i="21"/>
  <c r="BM438" i="21"/>
  <c r="BN438" i="21"/>
  <c r="BO438" i="21"/>
  <c r="BK439" i="21"/>
  <c r="BL439" i="21"/>
  <c r="BM439" i="21"/>
  <c r="BN439" i="21"/>
  <c r="BO439" i="21"/>
  <c r="BK440" i="21"/>
  <c r="BL440" i="21"/>
  <c r="BM440" i="21"/>
  <c r="BN440" i="21"/>
  <c r="BO440" i="21"/>
  <c r="BK441" i="21"/>
  <c r="BL441" i="21"/>
  <c r="BM441" i="21"/>
  <c r="BN441" i="21"/>
  <c r="BO441" i="21"/>
  <c r="BK442" i="21"/>
  <c r="BL442" i="21"/>
  <c r="BM442" i="21"/>
  <c r="BN442" i="21"/>
  <c r="BO442" i="21"/>
  <c r="BK443" i="21"/>
  <c r="BP443" i="21" s="1"/>
  <c r="CS443" i="21" s="1"/>
  <c r="BL443" i="21"/>
  <c r="BM443" i="21"/>
  <c r="BN443" i="21"/>
  <c r="BO443" i="21"/>
  <c r="BK444" i="21"/>
  <c r="BL444" i="21"/>
  <c r="BM444" i="21"/>
  <c r="BN444" i="21"/>
  <c r="BO444" i="21"/>
  <c r="BK445" i="21"/>
  <c r="BL445" i="21"/>
  <c r="BM445" i="21"/>
  <c r="BN445" i="21"/>
  <c r="BO445" i="21"/>
  <c r="BK446" i="21"/>
  <c r="BL446" i="21"/>
  <c r="BM446" i="21"/>
  <c r="BN446" i="21"/>
  <c r="BO446" i="21"/>
  <c r="BK447" i="21"/>
  <c r="BL447" i="21"/>
  <c r="BM447" i="21"/>
  <c r="BN447" i="21"/>
  <c r="BO447" i="21"/>
  <c r="BK448" i="21"/>
  <c r="BL448" i="21"/>
  <c r="BM448" i="21"/>
  <c r="BN448" i="21"/>
  <c r="BO448" i="21"/>
  <c r="BK449" i="21"/>
  <c r="BL449" i="21"/>
  <c r="BM449" i="21"/>
  <c r="BN449" i="21"/>
  <c r="BO449" i="21"/>
  <c r="BK450" i="21"/>
  <c r="BL450" i="21"/>
  <c r="BM450" i="21"/>
  <c r="BN450" i="21"/>
  <c r="BO450" i="21"/>
  <c r="BK451" i="21"/>
  <c r="BP451" i="21" s="1"/>
  <c r="CS451" i="21" s="1"/>
  <c r="BL451" i="21"/>
  <c r="BM451" i="21"/>
  <c r="BN451" i="21"/>
  <c r="BO451" i="21"/>
  <c r="BK452" i="21"/>
  <c r="BL452" i="21"/>
  <c r="BM452" i="21"/>
  <c r="BN452" i="21"/>
  <c r="BO452" i="21"/>
  <c r="BK453" i="21"/>
  <c r="BL453" i="21"/>
  <c r="BM453" i="21"/>
  <c r="BN453" i="21"/>
  <c r="BO453" i="21"/>
  <c r="BK454" i="21"/>
  <c r="BL454" i="21"/>
  <c r="BM454" i="21"/>
  <c r="BN454" i="21"/>
  <c r="BO454" i="21"/>
  <c r="BK455" i="21"/>
  <c r="BL455" i="21"/>
  <c r="BM455" i="21"/>
  <c r="BN455" i="21"/>
  <c r="BO455" i="21"/>
  <c r="BK456" i="21"/>
  <c r="BP456" i="21" s="1"/>
  <c r="CS456" i="21" s="1"/>
  <c r="BL456" i="21"/>
  <c r="BM456" i="21"/>
  <c r="BN456" i="21"/>
  <c r="BO456" i="21"/>
  <c r="BK457" i="21"/>
  <c r="BL457" i="21"/>
  <c r="BM457" i="21"/>
  <c r="BN457" i="21"/>
  <c r="BO457" i="21"/>
  <c r="BK458" i="21"/>
  <c r="BL458" i="21"/>
  <c r="BM458" i="21"/>
  <c r="BN458" i="21"/>
  <c r="BO458" i="21"/>
  <c r="BK459" i="21"/>
  <c r="BP459" i="21" s="1"/>
  <c r="CS459" i="21" s="1"/>
  <c r="BL459" i="21"/>
  <c r="BM459" i="21"/>
  <c r="BN459" i="21"/>
  <c r="BO459" i="21"/>
  <c r="BK460" i="21"/>
  <c r="BL460" i="21"/>
  <c r="BM460" i="21"/>
  <c r="BN460" i="21"/>
  <c r="BO460" i="21"/>
  <c r="BK461" i="21"/>
  <c r="BL461" i="21"/>
  <c r="BM461" i="21"/>
  <c r="BN461" i="21"/>
  <c r="BO461" i="21"/>
  <c r="BK462" i="21"/>
  <c r="BL462" i="21"/>
  <c r="BM462" i="21"/>
  <c r="BN462" i="21"/>
  <c r="BO462" i="21"/>
  <c r="BK463" i="21"/>
  <c r="BL463" i="21"/>
  <c r="BM463" i="21"/>
  <c r="BN463" i="21"/>
  <c r="BO463" i="21"/>
  <c r="BK464" i="21"/>
  <c r="BL464" i="21"/>
  <c r="BM464" i="21"/>
  <c r="BN464" i="21"/>
  <c r="BO464" i="21"/>
  <c r="BK465" i="21"/>
  <c r="BL465" i="21"/>
  <c r="BM465" i="21"/>
  <c r="BN465" i="21"/>
  <c r="BO465" i="21"/>
  <c r="BK466" i="21"/>
  <c r="BL466" i="21"/>
  <c r="BM466" i="21"/>
  <c r="BN466" i="21"/>
  <c r="BO466" i="21"/>
  <c r="BK467" i="21"/>
  <c r="BP467" i="21" s="1"/>
  <c r="CS467" i="21" s="1"/>
  <c r="BL467" i="21"/>
  <c r="BM467" i="21"/>
  <c r="BN467" i="21"/>
  <c r="BO467" i="21"/>
  <c r="BK468" i="21"/>
  <c r="BL468" i="21"/>
  <c r="BM468" i="21"/>
  <c r="BN468" i="21"/>
  <c r="BO468" i="21"/>
  <c r="BK469" i="21"/>
  <c r="BL469" i="21"/>
  <c r="BM469" i="21"/>
  <c r="BN469" i="21"/>
  <c r="BO469" i="21"/>
  <c r="BK470" i="21"/>
  <c r="BL470" i="21"/>
  <c r="BM470" i="21"/>
  <c r="BN470" i="21"/>
  <c r="BO470" i="21"/>
  <c r="BK471" i="21"/>
  <c r="BL471" i="21"/>
  <c r="BM471" i="21"/>
  <c r="BN471" i="21"/>
  <c r="BO471" i="21"/>
  <c r="BK472" i="21"/>
  <c r="BL472" i="21"/>
  <c r="BM472" i="21"/>
  <c r="BN472" i="21"/>
  <c r="BO472" i="21"/>
  <c r="BK473" i="21"/>
  <c r="BL473" i="21"/>
  <c r="BM473" i="21"/>
  <c r="BN473" i="21"/>
  <c r="BO473" i="21"/>
  <c r="BK474" i="21"/>
  <c r="BL474" i="21"/>
  <c r="BM474" i="21"/>
  <c r="BN474" i="21"/>
  <c r="BO474" i="21"/>
  <c r="BK475" i="21"/>
  <c r="BP475" i="21" s="1"/>
  <c r="CS475" i="21" s="1"/>
  <c r="BL475" i="21"/>
  <c r="BM475" i="21"/>
  <c r="BN475" i="21"/>
  <c r="BO475" i="21"/>
  <c r="BK476" i="21"/>
  <c r="BL476" i="21"/>
  <c r="BM476" i="21"/>
  <c r="BN476" i="21"/>
  <c r="BO476" i="21"/>
  <c r="BK477" i="21"/>
  <c r="BL477" i="21"/>
  <c r="BM477" i="21"/>
  <c r="BN477" i="21"/>
  <c r="BO477" i="21"/>
  <c r="BK478" i="21"/>
  <c r="BL478" i="21"/>
  <c r="BM478" i="21"/>
  <c r="BN478" i="21"/>
  <c r="BO478" i="21"/>
  <c r="BK479" i="21"/>
  <c r="BL479" i="21"/>
  <c r="BM479" i="21"/>
  <c r="BP479" i="21" s="1"/>
  <c r="CS479" i="21" s="1"/>
  <c r="BN479" i="21"/>
  <c r="BO479" i="21"/>
  <c r="BK480" i="21"/>
  <c r="BP480" i="21" s="1"/>
  <c r="CS480" i="21" s="1"/>
  <c r="BL480" i="21"/>
  <c r="BM480" i="21"/>
  <c r="BN480" i="21"/>
  <c r="BO480" i="21"/>
  <c r="BK481" i="21"/>
  <c r="BL481" i="21"/>
  <c r="BM481" i="21"/>
  <c r="BN481" i="21"/>
  <c r="BO481" i="21"/>
  <c r="BK482" i="21"/>
  <c r="BL482" i="21"/>
  <c r="BM482" i="21"/>
  <c r="BN482" i="21"/>
  <c r="BO482" i="21"/>
  <c r="BK483" i="21"/>
  <c r="BP483" i="21" s="1"/>
  <c r="CS483" i="21" s="1"/>
  <c r="BL483" i="21"/>
  <c r="BM483" i="21"/>
  <c r="BN483" i="21"/>
  <c r="BO483" i="21"/>
  <c r="BK484" i="21"/>
  <c r="BL484" i="21"/>
  <c r="BM484" i="21"/>
  <c r="BN484" i="21"/>
  <c r="BO484" i="21"/>
  <c r="BK485" i="21"/>
  <c r="BL485" i="21"/>
  <c r="BM485" i="21"/>
  <c r="BN485" i="21"/>
  <c r="BO485" i="21"/>
  <c r="BK486" i="21"/>
  <c r="BL486" i="21"/>
  <c r="BM486" i="21"/>
  <c r="BN486" i="21"/>
  <c r="BO486" i="21"/>
  <c r="BK487" i="21"/>
  <c r="BL487" i="21"/>
  <c r="BM487" i="21"/>
  <c r="BN487" i="21"/>
  <c r="BO487" i="21"/>
  <c r="BK488" i="21"/>
  <c r="BL488" i="21"/>
  <c r="BM488" i="21"/>
  <c r="BN488" i="21"/>
  <c r="BO488" i="21"/>
  <c r="BK489" i="21"/>
  <c r="BL489" i="21"/>
  <c r="BM489" i="21"/>
  <c r="BN489" i="21"/>
  <c r="BO489" i="21"/>
  <c r="BK490" i="21"/>
  <c r="BL490" i="21"/>
  <c r="BM490" i="21"/>
  <c r="BN490" i="21"/>
  <c r="BO490" i="21"/>
  <c r="BK491" i="21"/>
  <c r="BP491" i="21" s="1"/>
  <c r="CS491" i="21" s="1"/>
  <c r="BL491" i="21"/>
  <c r="BM491" i="21"/>
  <c r="BN491" i="21"/>
  <c r="BO491" i="21"/>
  <c r="BK492" i="21"/>
  <c r="BL492" i="21"/>
  <c r="BM492" i="21"/>
  <c r="BN492" i="21"/>
  <c r="BO492" i="21"/>
  <c r="BK493" i="21"/>
  <c r="BL493" i="21"/>
  <c r="BM493" i="21"/>
  <c r="BN493" i="21"/>
  <c r="BO493" i="21"/>
  <c r="BP493" i="21" s="1"/>
  <c r="CS493" i="21" s="1"/>
  <c r="BK494" i="21"/>
  <c r="BP494" i="21" s="1"/>
  <c r="CS494" i="21" s="1"/>
  <c r="BL494" i="21"/>
  <c r="BM494" i="21"/>
  <c r="BN494" i="21"/>
  <c r="BO494" i="21"/>
  <c r="BK495" i="21"/>
  <c r="BL495" i="21"/>
  <c r="BM495" i="21"/>
  <c r="BN495" i="21"/>
  <c r="BO495" i="21"/>
  <c r="BK496" i="21"/>
  <c r="BL496" i="21"/>
  <c r="BM496" i="21"/>
  <c r="BN496" i="21"/>
  <c r="BO496" i="21"/>
  <c r="BK497" i="21"/>
  <c r="BL497" i="21"/>
  <c r="BM497" i="21"/>
  <c r="BN497" i="21"/>
  <c r="BO497" i="21"/>
  <c r="BK498" i="21"/>
  <c r="BL498" i="21"/>
  <c r="BM498" i="21"/>
  <c r="BN498" i="21"/>
  <c r="BO498" i="21"/>
  <c r="BK499" i="21"/>
  <c r="BP499" i="21" s="1"/>
  <c r="CS499" i="21" s="1"/>
  <c r="BL499" i="21"/>
  <c r="BM499" i="21"/>
  <c r="BN499" i="21"/>
  <c r="BO499" i="21"/>
  <c r="BK500" i="21"/>
  <c r="BL500" i="21"/>
  <c r="BM500" i="21"/>
  <c r="BN500" i="21"/>
  <c r="BO500" i="21"/>
  <c r="BK501" i="21"/>
  <c r="BL501" i="21"/>
  <c r="BM501" i="21"/>
  <c r="BN501" i="21"/>
  <c r="BO501" i="21"/>
  <c r="BP501" i="21" s="1"/>
  <c r="CS501" i="21" s="1"/>
  <c r="BK502" i="21"/>
  <c r="BL502" i="21"/>
  <c r="BM502" i="21"/>
  <c r="BN502" i="21"/>
  <c r="BO502" i="21"/>
  <c r="BK503" i="21"/>
  <c r="BL503" i="21"/>
  <c r="BM503" i="21"/>
  <c r="BN503" i="21"/>
  <c r="BO503" i="21"/>
  <c r="BK504" i="21"/>
  <c r="BL504" i="21"/>
  <c r="BM504" i="21"/>
  <c r="BN504" i="21"/>
  <c r="BO504" i="21"/>
  <c r="BK505" i="21"/>
  <c r="BL505" i="21"/>
  <c r="BM505" i="21"/>
  <c r="BN505" i="21"/>
  <c r="BO505" i="21"/>
  <c r="BK506" i="21"/>
  <c r="BL506" i="21"/>
  <c r="BM506" i="21"/>
  <c r="BN506" i="21"/>
  <c r="BO506" i="21"/>
  <c r="BK507" i="21"/>
  <c r="BP507" i="21" s="1"/>
  <c r="CS507" i="21" s="1"/>
  <c r="BL507" i="21"/>
  <c r="BM507" i="21"/>
  <c r="BN507" i="21"/>
  <c r="BO507" i="21"/>
  <c r="BK508" i="21"/>
  <c r="BL508" i="21"/>
  <c r="BM508" i="21"/>
  <c r="BN508" i="21"/>
  <c r="BO508" i="21"/>
  <c r="BK509" i="21"/>
  <c r="BL509" i="21"/>
  <c r="BM509" i="21"/>
  <c r="BN509" i="21"/>
  <c r="BO509" i="21"/>
  <c r="BK510" i="21"/>
  <c r="BL510" i="21"/>
  <c r="BM510" i="21"/>
  <c r="BN510" i="21"/>
  <c r="BO510" i="21"/>
  <c r="BK511" i="21"/>
  <c r="BL511" i="21"/>
  <c r="BM511" i="21"/>
  <c r="BN511" i="21"/>
  <c r="BO511" i="21"/>
  <c r="BK512" i="21"/>
  <c r="BP512" i="21" s="1"/>
  <c r="CS512" i="21" s="1"/>
  <c r="BL512" i="21"/>
  <c r="BM512" i="21"/>
  <c r="BN512" i="21"/>
  <c r="BO512" i="21"/>
  <c r="BK513" i="21"/>
  <c r="BL513" i="21"/>
  <c r="BM513" i="21"/>
  <c r="BN513" i="21"/>
  <c r="BO513" i="21"/>
  <c r="BK514" i="21"/>
  <c r="BL514" i="21"/>
  <c r="BM514" i="21"/>
  <c r="BN514" i="21"/>
  <c r="BP514" i="21" s="1"/>
  <c r="CS514" i="21" s="1"/>
  <c r="BO514" i="21"/>
  <c r="BK515" i="21"/>
  <c r="BP515" i="21" s="1"/>
  <c r="CS515" i="21" s="1"/>
  <c r="BL515" i="21"/>
  <c r="BM515" i="21"/>
  <c r="BN515" i="21"/>
  <c r="BO515" i="21"/>
  <c r="BK516" i="21"/>
  <c r="BL516" i="21"/>
  <c r="BM516" i="21"/>
  <c r="BN516" i="21"/>
  <c r="BO516" i="21"/>
  <c r="BK517" i="21"/>
  <c r="BL517" i="21"/>
  <c r="BM517" i="21"/>
  <c r="BN517" i="21"/>
  <c r="BO517" i="21"/>
  <c r="BK518" i="21"/>
  <c r="BL518" i="21"/>
  <c r="BM518" i="21"/>
  <c r="BN518" i="21"/>
  <c r="BO518" i="21"/>
  <c r="BK519" i="21"/>
  <c r="BL519" i="21"/>
  <c r="BM519" i="21"/>
  <c r="BN519" i="21"/>
  <c r="BO519" i="21"/>
  <c r="BK520" i="21"/>
  <c r="BL520" i="21"/>
  <c r="BM520" i="21"/>
  <c r="BN520" i="21"/>
  <c r="BO520" i="21"/>
  <c r="BK521" i="21"/>
  <c r="BL521" i="21"/>
  <c r="BM521" i="21"/>
  <c r="BN521" i="21"/>
  <c r="BO521" i="21"/>
  <c r="BK522" i="21"/>
  <c r="BL522" i="21"/>
  <c r="BM522" i="21"/>
  <c r="BN522" i="21"/>
  <c r="BO522" i="21"/>
  <c r="BK523" i="21"/>
  <c r="BP523" i="21" s="1"/>
  <c r="CS523" i="21" s="1"/>
  <c r="BL523" i="21"/>
  <c r="BM523" i="21"/>
  <c r="BN523" i="21"/>
  <c r="BO523" i="21"/>
  <c r="BK524" i="21"/>
  <c r="BL524" i="21"/>
  <c r="BM524" i="21"/>
  <c r="BN524" i="21"/>
  <c r="BO524" i="21"/>
  <c r="BK525" i="21"/>
  <c r="BL525" i="21"/>
  <c r="BM525" i="21"/>
  <c r="BN525" i="21"/>
  <c r="BO525" i="21"/>
  <c r="BK526" i="21"/>
  <c r="BL526" i="21"/>
  <c r="BM526" i="21"/>
  <c r="BN526" i="21"/>
  <c r="BO526" i="21"/>
  <c r="BK527" i="21"/>
  <c r="BL527" i="21"/>
  <c r="BM527" i="21"/>
  <c r="BN527" i="21"/>
  <c r="BO527" i="21"/>
  <c r="BK528" i="21"/>
  <c r="BL528" i="21"/>
  <c r="BM528" i="21"/>
  <c r="BN528" i="21"/>
  <c r="BO528" i="21"/>
  <c r="BK529" i="21"/>
  <c r="BL529" i="21"/>
  <c r="BM529" i="21"/>
  <c r="BN529" i="21"/>
  <c r="BO529" i="21"/>
  <c r="BK530" i="21"/>
  <c r="BL530" i="21"/>
  <c r="BM530" i="21"/>
  <c r="BN530" i="21"/>
  <c r="BO530" i="21"/>
  <c r="BK531" i="21"/>
  <c r="BP531" i="21" s="1"/>
  <c r="CS531" i="21" s="1"/>
  <c r="BL531" i="21"/>
  <c r="BM531" i="21"/>
  <c r="BN531" i="21"/>
  <c r="BO531" i="21"/>
  <c r="BK532" i="21"/>
  <c r="BL532" i="21"/>
  <c r="BM532" i="21"/>
  <c r="BN532" i="21"/>
  <c r="BO532" i="21"/>
  <c r="BK533" i="21"/>
  <c r="BL533" i="21"/>
  <c r="BM533" i="21"/>
  <c r="BN533" i="21"/>
  <c r="BO533" i="21"/>
  <c r="BK534" i="21"/>
  <c r="BL534" i="21"/>
  <c r="BM534" i="21"/>
  <c r="BN534" i="21"/>
  <c r="BO534" i="21"/>
  <c r="BK535" i="21"/>
  <c r="BL535" i="21"/>
  <c r="BM535" i="21"/>
  <c r="BN535" i="21"/>
  <c r="BO535" i="21"/>
  <c r="BK536" i="21"/>
  <c r="BL536" i="21"/>
  <c r="BM536" i="21"/>
  <c r="BN536" i="21"/>
  <c r="BO536" i="21"/>
  <c r="BK537" i="21"/>
  <c r="BL537" i="21"/>
  <c r="BM537" i="21"/>
  <c r="BN537" i="21"/>
  <c r="BO537" i="21"/>
  <c r="BK538" i="21"/>
  <c r="BL538" i="21"/>
  <c r="BM538" i="21"/>
  <c r="BN538" i="21"/>
  <c r="BO538" i="21"/>
  <c r="BK539" i="21"/>
  <c r="BP539" i="21" s="1"/>
  <c r="CS539" i="21" s="1"/>
  <c r="BL539" i="21"/>
  <c r="BM539" i="21"/>
  <c r="BN539" i="21"/>
  <c r="BO539" i="21"/>
  <c r="BK540" i="21"/>
  <c r="BL540" i="21"/>
  <c r="BM540" i="21"/>
  <c r="BN540" i="21"/>
  <c r="BO540" i="21"/>
  <c r="BK541" i="21"/>
  <c r="BL541" i="21"/>
  <c r="BM541" i="21"/>
  <c r="BN541" i="21"/>
  <c r="BO541" i="21"/>
  <c r="BK542" i="21"/>
  <c r="BL542" i="21"/>
  <c r="BM542" i="21"/>
  <c r="BN542" i="21"/>
  <c r="BO542" i="21"/>
  <c r="BK543" i="21"/>
  <c r="BL543" i="21"/>
  <c r="BM543" i="21"/>
  <c r="BP543" i="21" s="1"/>
  <c r="CS543" i="21" s="1"/>
  <c r="BN543" i="21"/>
  <c r="BO543" i="21"/>
  <c r="BK544" i="21"/>
  <c r="BP544" i="21" s="1"/>
  <c r="CS544" i="21" s="1"/>
  <c r="BL544" i="21"/>
  <c r="BM544" i="21"/>
  <c r="BN544" i="21"/>
  <c r="BO544" i="21"/>
  <c r="BK545" i="21"/>
  <c r="BL545" i="21"/>
  <c r="BM545" i="21"/>
  <c r="BN545" i="21"/>
  <c r="BO545" i="21"/>
  <c r="BK546" i="21"/>
  <c r="BL546" i="21"/>
  <c r="BM546" i="21"/>
  <c r="BN546" i="21"/>
  <c r="BO546" i="21"/>
  <c r="BK547" i="21"/>
  <c r="BP547" i="21" s="1"/>
  <c r="CS547" i="21" s="1"/>
  <c r="BL547" i="21"/>
  <c r="BM547" i="21"/>
  <c r="BN547" i="21"/>
  <c r="BO547" i="21"/>
  <c r="BK548" i="21"/>
  <c r="BL548" i="21"/>
  <c r="BM548" i="21"/>
  <c r="BN548" i="21"/>
  <c r="BO548" i="21"/>
  <c r="BK549" i="21"/>
  <c r="BL549" i="21"/>
  <c r="BM549" i="21"/>
  <c r="BN549" i="21"/>
  <c r="BO549" i="21"/>
  <c r="BK550" i="21"/>
  <c r="BL550" i="21"/>
  <c r="BM550" i="21"/>
  <c r="BN550" i="21"/>
  <c r="BO550" i="21"/>
  <c r="BK551" i="21"/>
  <c r="BL551" i="21"/>
  <c r="BM551" i="21"/>
  <c r="BN551" i="21"/>
  <c r="BO551" i="21"/>
  <c r="BK552" i="21"/>
  <c r="BL552" i="21"/>
  <c r="BM552" i="21"/>
  <c r="BN552" i="21"/>
  <c r="BO552" i="21"/>
  <c r="BK553" i="21"/>
  <c r="BL553" i="21"/>
  <c r="BM553" i="21"/>
  <c r="BN553" i="21"/>
  <c r="BO553" i="21"/>
  <c r="BK554" i="21"/>
  <c r="BL554" i="21"/>
  <c r="BM554" i="21"/>
  <c r="BN554" i="21"/>
  <c r="BO554" i="21"/>
  <c r="BK555" i="21"/>
  <c r="BP555" i="21" s="1"/>
  <c r="CS555" i="21" s="1"/>
  <c r="BL555" i="21"/>
  <c r="BM555" i="21"/>
  <c r="BN555" i="21"/>
  <c r="BO555" i="21"/>
  <c r="BK556" i="21"/>
  <c r="BL556" i="21"/>
  <c r="BP556" i="21" s="1"/>
  <c r="CS556" i="21" s="1"/>
  <c r="BM556" i="21"/>
  <c r="BN556" i="21"/>
  <c r="BO556" i="21"/>
  <c r="BK557" i="21"/>
  <c r="BL557" i="21"/>
  <c r="BM557" i="21"/>
  <c r="BN557" i="21"/>
  <c r="BO557" i="21"/>
  <c r="BP557" i="21" s="1"/>
  <c r="CS557" i="21" s="1"/>
  <c r="BK558" i="21"/>
  <c r="BL558" i="21"/>
  <c r="BM558" i="21"/>
  <c r="BN558" i="21"/>
  <c r="BO558" i="21"/>
  <c r="BK559" i="21"/>
  <c r="BL559" i="21"/>
  <c r="BM559" i="21"/>
  <c r="BN559" i="21"/>
  <c r="BO559" i="21"/>
  <c r="BK560" i="21"/>
  <c r="BL560" i="21"/>
  <c r="BM560" i="21"/>
  <c r="BN560" i="21"/>
  <c r="BO560" i="21"/>
  <c r="BK561" i="21"/>
  <c r="BL561" i="21"/>
  <c r="BM561" i="21"/>
  <c r="BN561" i="21"/>
  <c r="BO561" i="21"/>
  <c r="BK562" i="21"/>
  <c r="BL562" i="21"/>
  <c r="BM562" i="21"/>
  <c r="BN562" i="21"/>
  <c r="BO562" i="21"/>
  <c r="BK563" i="21"/>
  <c r="BP563" i="21" s="1"/>
  <c r="CS563" i="21" s="1"/>
  <c r="BL563" i="21"/>
  <c r="BM563" i="21"/>
  <c r="BN563" i="21"/>
  <c r="BO563" i="21"/>
  <c r="BK564" i="21"/>
  <c r="BL564" i="21"/>
  <c r="BM564" i="21"/>
  <c r="BN564" i="21"/>
  <c r="BO564" i="21"/>
  <c r="BK565" i="21"/>
  <c r="BL565" i="21"/>
  <c r="BM565" i="21"/>
  <c r="BN565" i="21"/>
  <c r="BO565" i="21"/>
  <c r="BK566" i="21"/>
  <c r="BL566" i="21"/>
  <c r="BM566" i="21"/>
  <c r="BN566" i="21"/>
  <c r="BO566" i="21"/>
  <c r="BK567" i="21"/>
  <c r="BL567" i="21"/>
  <c r="BM567" i="21"/>
  <c r="BN567" i="21"/>
  <c r="BO567" i="21"/>
  <c r="BK568" i="21"/>
  <c r="BL568" i="21"/>
  <c r="BM568" i="21"/>
  <c r="BN568" i="21"/>
  <c r="BO568" i="21"/>
  <c r="BK569" i="21"/>
  <c r="BL569" i="21"/>
  <c r="BM569" i="21"/>
  <c r="BN569" i="21"/>
  <c r="BO569" i="21"/>
  <c r="BK570" i="21"/>
  <c r="BL570" i="21"/>
  <c r="BM570" i="21"/>
  <c r="BN570" i="21"/>
  <c r="BO570" i="21"/>
  <c r="BK571" i="21"/>
  <c r="BP571" i="21" s="1"/>
  <c r="CS571" i="21" s="1"/>
  <c r="BL571" i="21"/>
  <c r="BM571" i="21"/>
  <c r="BN571" i="21"/>
  <c r="BO571" i="21"/>
  <c r="BK572" i="21"/>
  <c r="BL572" i="21"/>
  <c r="BM572" i="21"/>
  <c r="BN572" i="21"/>
  <c r="BO572" i="21"/>
  <c r="BK573" i="21"/>
  <c r="BL573" i="21"/>
  <c r="BM573" i="21"/>
  <c r="BN573" i="21"/>
  <c r="BO573" i="21"/>
  <c r="BK574" i="21"/>
  <c r="BL574" i="21"/>
  <c r="BM574" i="21"/>
  <c r="BN574" i="21"/>
  <c r="BO574" i="21"/>
  <c r="BK575" i="21"/>
  <c r="BL575" i="21"/>
  <c r="BM575" i="21"/>
  <c r="BN575" i="21"/>
  <c r="BO575" i="21"/>
  <c r="BK576" i="21"/>
  <c r="BL576" i="21"/>
  <c r="BM576" i="21"/>
  <c r="BN576" i="21"/>
  <c r="BO576" i="21"/>
  <c r="BK577" i="21"/>
  <c r="BL577" i="21"/>
  <c r="BM577" i="21"/>
  <c r="BN577" i="21"/>
  <c r="BO577" i="21"/>
  <c r="BK578" i="21"/>
  <c r="BL578" i="21"/>
  <c r="BM578" i="21"/>
  <c r="BN578" i="21"/>
  <c r="BO578" i="21"/>
  <c r="BK579" i="21"/>
  <c r="BP579" i="21" s="1"/>
  <c r="CS579" i="21" s="1"/>
  <c r="BL579" i="21"/>
  <c r="BM579" i="21"/>
  <c r="BN579" i="21"/>
  <c r="BO579" i="21"/>
  <c r="BK580" i="21"/>
  <c r="BL580" i="21"/>
  <c r="BM580" i="21"/>
  <c r="BN580" i="21"/>
  <c r="BO580" i="21"/>
  <c r="BK581" i="21"/>
  <c r="BL581" i="21"/>
  <c r="BM581" i="21"/>
  <c r="BN581" i="21"/>
  <c r="BO581" i="21"/>
  <c r="BK582" i="21"/>
  <c r="BL582" i="21"/>
  <c r="BM582" i="21"/>
  <c r="BN582" i="21"/>
  <c r="BO582" i="21"/>
  <c r="BK583" i="21"/>
  <c r="BL583" i="21"/>
  <c r="BM583" i="21"/>
  <c r="BN583" i="21"/>
  <c r="BO583" i="21"/>
  <c r="BK584" i="21"/>
  <c r="BP584" i="21" s="1"/>
  <c r="CS584" i="21" s="1"/>
  <c r="BL584" i="21"/>
  <c r="BM584" i="21"/>
  <c r="BN584" i="21"/>
  <c r="BO584" i="21"/>
  <c r="BK585" i="21"/>
  <c r="BL585" i="21"/>
  <c r="BM585" i="21"/>
  <c r="BN585" i="21"/>
  <c r="BO585" i="21"/>
  <c r="BK586" i="21"/>
  <c r="BL586" i="21"/>
  <c r="BM586" i="21"/>
  <c r="BN586" i="21"/>
  <c r="BO586" i="21"/>
  <c r="BK587" i="21"/>
  <c r="BP587" i="21" s="1"/>
  <c r="CS587" i="21" s="1"/>
  <c r="BL587" i="21"/>
  <c r="BM587" i="21"/>
  <c r="BN587" i="21"/>
  <c r="BO587" i="21"/>
  <c r="BK588" i="21"/>
  <c r="BL588" i="21"/>
  <c r="BM588" i="21"/>
  <c r="BN588" i="21"/>
  <c r="BO588" i="21"/>
  <c r="BK589" i="21"/>
  <c r="BL589" i="21"/>
  <c r="BM589" i="21"/>
  <c r="BN589" i="21"/>
  <c r="BO589" i="21"/>
  <c r="BK590" i="21"/>
  <c r="BL590" i="21"/>
  <c r="BM590" i="21"/>
  <c r="BN590" i="21"/>
  <c r="BO590" i="21"/>
  <c r="BK591" i="21"/>
  <c r="BL591" i="21"/>
  <c r="BM591" i="21"/>
  <c r="BN591" i="21"/>
  <c r="BO591" i="21"/>
  <c r="BK592" i="21"/>
  <c r="BP592" i="21" s="1"/>
  <c r="CS592" i="21" s="1"/>
  <c r="BL592" i="21"/>
  <c r="BM592" i="21"/>
  <c r="BN592" i="21"/>
  <c r="BO592" i="21"/>
  <c r="BK593" i="21"/>
  <c r="BP593" i="21" s="1"/>
  <c r="CS593" i="21" s="1"/>
  <c r="BL593" i="21"/>
  <c r="BM593" i="21"/>
  <c r="BN593" i="21"/>
  <c r="BO593" i="21"/>
  <c r="BK594" i="21"/>
  <c r="BL594" i="21"/>
  <c r="BM594" i="21"/>
  <c r="BN594" i="21"/>
  <c r="BP594" i="21" s="1"/>
  <c r="CS594" i="21" s="1"/>
  <c r="BO594" i="21"/>
  <c r="BK595" i="21"/>
  <c r="BP595" i="21" s="1"/>
  <c r="CS595" i="21" s="1"/>
  <c r="BL595" i="21"/>
  <c r="BM595" i="21"/>
  <c r="BN595" i="21"/>
  <c r="BO595" i="21"/>
  <c r="BK596" i="21"/>
  <c r="BL596" i="21"/>
  <c r="BM596" i="21"/>
  <c r="BN596" i="21"/>
  <c r="BO596" i="21"/>
  <c r="BK597" i="21"/>
  <c r="BL597" i="21"/>
  <c r="BM597" i="21"/>
  <c r="BN597" i="21"/>
  <c r="BO597" i="21"/>
  <c r="BK598" i="21"/>
  <c r="BL598" i="21"/>
  <c r="BM598" i="21"/>
  <c r="BN598" i="21"/>
  <c r="BO598" i="21"/>
  <c r="BK599" i="21"/>
  <c r="BL599" i="21"/>
  <c r="BM599" i="21"/>
  <c r="BN599" i="21"/>
  <c r="BO599" i="21"/>
  <c r="BK600" i="21"/>
  <c r="BL600" i="21"/>
  <c r="BM600" i="21"/>
  <c r="BN600" i="21"/>
  <c r="BO600" i="21"/>
  <c r="BK601" i="21"/>
  <c r="BL601" i="21"/>
  <c r="BM601" i="21"/>
  <c r="BN601" i="21"/>
  <c r="BO601" i="21"/>
  <c r="BK602" i="21"/>
  <c r="BL602" i="21"/>
  <c r="BM602" i="21"/>
  <c r="BN602" i="21"/>
  <c r="BO602" i="21"/>
  <c r="BK603" i="21"/>
  <c r="BP603" i="21" s="1"/>
  <c r="CS603" i="21" s="1"/>
  <c r="BL603" i="21"/>
  <c r="BM603" i="21"/>
  <c r="BN603" i="21"/>
  <c r="BO603" i="21"/>
  <c r="BK604" i="21"/>
  <c r="BL604" i="21"/>
  <c r="BM604" i="21"/>
  <c r="BN604" i="21"/>
  <c r="BO604" i="21"/>
  <c r="BK605" i="21"/>
  <c r="BL605" i="21"/>
  <c r="BM605" i="21"/>
  <c r="BN605" i="21"/>
  <c r="BO605" i="21"/>
  <c r="BK606" i="21"/>
  <c r="BL606" i="21"/>
  <c r="BM606" i="21"/>
  <c r="BN606" i="21"/>
  <c r="BO606" i="21"/>
  <c r="BK607" i="21"/>
  <c r="BL607" i="21"/>
  <c r="BM607" i="21"/>
  <c r="BN607" i="21"/>
  <c r="BO607" i="21"/>
  <c r="BK608" i="21"/>
  <c r="BL608" i="21"/>
  <c r="BM608" i="21"/>
  <c r="BN608" i="21"/>
  <c r="BO608" i="21"/>
  <c r="BK609" i="21"/>
  <c r="BL609" i="21"/>
  <c r="BM609" i="21"/>
  <c r="BN609" i="21"/>
  <c r="BO609" i="21"/>
  <c r="BK610" i="21"/>
  <c r="BL610" i="21"/>
  <c r="BM610" i="21"/>
  <c r="BN610" i="21"/>
  <c r="BO610" i="21"/>
  <c r="BK611" i="21"/>
  <c r="BP611" i="21" s="1"/>
  <c r="CS611" i="21" s="1"/>
  <c r="BL611" i="21"/>
  <c r="BM611" i="21"/>
  <c r="BN611" i="21"/>
  <c r="BO611" i="21"/>
  <c r="BK612" i="21"/>
  <c r="BL612" i="21"/>
  <c r="BM612" i="21"/>
  <c r="BN612" i="21"/>
  <c r="BO612" i="21"/>
  <c r="BK613" i="21"/>
  <c r="BL613" i="21"/>
  <c r="BM613" i="21"/>
  <c r="BN613" i="21"/>
  <c r="BO613" i="21"/>
  <c r="BK614" i="21"/>
  <c r="BL614" i="21"/>
  <c r="BM614" i="21"/>
  <c r="BN614" i="21"/>
  <c r="BO614" i="21"/>
  <c r="BK615" i="21"/>
  <c r="BL615" i="21"/>
  <c r="BM615" i="21"/>
  <c r="BN615" i="21"/>
  <c r="BO615" i="21"/>
  <c r="BK616" i="21"/>
  <c r="BL616" i="21"/>
  <c r="BM616" i="21"/>
  <c r="BN616" i="21"/>
  <c r="BO616" i="21"/>
  <c r="BK617" i="21"/>
  <c r="BL617" i="21"/>
  <c r="BM617" i="21"/>
  <c r="BN617" i="21"/>
  <c r="BO617" i="21"/>
  <c r="BK618" i="21"/>
  <c r="BL618" i="21"/>
  <c r="BM618" i="21"/>
  <c r="BN618" i="21"/>
  <c r="BO618" i="21"/>
  <c r="BK619" i="21"/>
  <c r="BP619" i="21" s="1"/>
  <c r="CS619" i="21" s="1"/>
  <c r="BL619" i="21"/>
  <c r="BM619" i="21"/>
  <c r="BN619" i="21"/>
  <c r="BO619" i="21"/>
  <c r="BK620" i="21"/>
  <c r="BL620" i="21"/>
  <c r="BM620" i="21"/>
  <c r="BN620" i="21"/>
  <c r="BO620" i="21"/>
  <c r="BK621" i="21"/>
  <c r="BL621" i="21"/>
  <c r="BM621" i="21"/>
  <c r="BN621" i="21"/>
  <c r="BO621" i="21"/>
  <c r="BK622" i="21"/>
  <c r="BL622" i="21"/>
  <c r="BM622" i="21"/>
  <c r="BN622" i="21"/>
  <c r="BO622" i="21"/>
  <c r="BK623" i="21"/>
  <c r="BL623" i="21"/>
  <c r="BM623" i="21"/>
  <c r="BN623" i="21"/>
  <c r="BO623" i="21"/>
  <c r="BK624" i="21"/>
  <c r="BL624" i="21"/>
  <c r="BM624" i="21"/>
  <c r="BN624" i="21"/>
  <c r="BO624" i="21"/>
  <c r="BK625" i="21"/>
  <c r="BL625" i="21"/>
  <c r="BM625" i="21"/>
  <c r="BN625" i="21"/>
  <c r="BO625" i="21"/>
  <c r="BK626" i="21"/>
  <c r="BL626" i="21"/>
  <c r="BM626" i="21"/>
  <c r="BN626" i="21"/>
  <c r="BO626" i="21"/>
  <c r="BK627" i="21"/>
  <c r="BP627" i="21" s="1"/>
  <c r="CS627" i="21" s="1"/>
  <c r="BL627" i="21"/>
  <c r="BM627" i="21"/>
  <c r="BN627" i="21"/>
  <c r="BO627" i="21"/>
  <c r="BK628" i="21"/>
  <c r="BL628" i="21"/>
  <c r="BM628" i="21"/>
  <c r="BN628" i="21"/>
  <c r="BO628" i="21"/>
  <c r="BK629" i="21"/>
  <c r="BL629" i="21"/>
  <c r="BM629" i="21"/>
  <c r="BN629" i="21"/>
  <c r="BO629" i="21"/>
  <c r="BK630" i="21"/>
  <c r="BL630" i="21"/>
  <c r="BM630" i="21"/>
  <c r="BN630" i="21"/>
  <c r="BO630" i="21"/>
  <c r="BK631" i="21"/>
  <c r="BL631" i="21"/>
  <c r="BM631" i="21"/>
  <c r="BN631" i="21"/>
  <c r="BO631" i="21"/>
  <c r="BK632" i="21"/>
  <c r="BL632" i="21"/>
  <c r="BM632" i="21"/>
  <c r="BN632" i="21"/>
  <c r="BO632" i="21"/>
  <c r="BK633" i="21"/>
  <c r="BP633" i="21" s="1"/>
  <c r="CS633" i="21" s="1"/>
  <c r="BL633" i="21"/>
  <c r="BM633" i="21"/>
  <c r="BN633" i="21"/>
  <c r="BO633" i="21"/>
  <c r="BK634" i="21"/>
  <c r="BL634" i="21"/>
  <c r="BM634" i="21"/>
  <c r="BN634" i="21"/>
  <c r="BO634" i="21"/>
  <c r="BK635" i="21"/>
  <c r="BP635" i="21" s="1"/>
  <c r="CS635" i="21" s="1"/>
  <c r="BL635" i="21"/>
  <c r="BM635" i="21"/>
  <c r="BN635" i="21"/>
  <c r="BO635" i="21"/>
  <c r="BK636" i="21"/>
  <c r="BL636" i="21"/>
  <c r="BM636" i="21"/>
  <c r="BN636" i="21"/>
  <c r="BO636" i="21"/>
  <c r="BK637" i="21"/>
  <c r="BL637" i="21"/>
  <c r="BM637" i="21"/>
  <c r="BN637" i="21"/>
  <c r="BO637" i="21"/>
  <c r="BK638" i="21"/>
  <c r="BL638" i="21"/>
  <c r="BM638" i="21"/>
  <c r="BN638" i="21"/>
  <c r="BO638" i="21"/>
  <c r="BK639" i="21"/>
  <c r="BL639" i="21"/>
  <c r="BM639" i="21"/>
  <c r="BN639" i="21"/>
  <c r="BO639" i="21"/>
  <c r="BK640" i="21"/>
  <c r="BL640" i="21"/>
  <c r="BM640" i="21"/>
  <c r="BN640" i="21"/>
  <c r="BO640" i="21"/>
  <c r="BK641" i="21"/>
  <c r="BL641" i="21"/>
  <c r="BM641" i="21"/>
  <c r="BN641" i="21"/>
  <c r="BO641" i="21"/>
  <c r="BK642" i="21"/>
  <c r="BL642" i="21"/>
  <c r="BM642" i="21"/>
  <c r="BN642" i="21"/>
  <c r="BO642" i="21"/>
  <c r="BK643" i="21"/>
  <c r="BP643" i="21" s="1"/>
  <c r="CS643" i="21" s="1"/>
  <c r="BL643" i="21"/>
  <c r="BM643" i="21"/>
  <c r="BN643" i="21"/>
  <c r="BO643" i="21"/>
  <c r="BK644" i="21"/>
  <c r="BL644" i="21"/>
  <c r="BP644" i="21" s="1"/>
  <c r="CS644" i="21" s="1"/>
  <c r="BM644" i="21"/>
  <c r="BN644" i="21"/>
  <c r="BO644" i="21"/>
  <c r="BK645" i="21"/>
  <c r="BL645" i="21"/>
  <c r="BM645" i="21"/>
  <c r="BN645" i="21"/>
  <c r="BO645" i="21"/>
  <c r="BK646" i="21"/>
  <c r="BL646" i="21"/>
  <c r="BM646" i="21"/>
  <c r="BN646" i="21"/>
  <c r="BO646" i="21"/>
  <c r="BK647" i="21"/>
  <c r="BL647" i="21"/>
  <c r="BM647" i="21"/>
  <c r="BN647" i="21"/>
  <c r="BO647" i="21"/>
  <c r="BK648" i="21"/>
  <c r="BL648" i="21"/>
  <c r="BM648" i="21"/>
  <c r="BN648" i="21"/>
  <c r="BO648" i="21"/>
  <c r="BK649" i="21"/>
  <c r="BL649" i="21"/>
  <c r="BM649" i="21"/>
  <c r="BN649" i="21"/>
  <c r="BO649" i="21"/>
  <c r="BK650" i="21"/>
  <c r="BL650" i="21"/>
  <c r="BM650" i="21"/>
  <c r="BN650" i="21"/>
  <c r="BO650" i="21"/>
  <c r="BK651" i="21"/>
  <c r="BP651" i="21" s="1"/>
  <c r="CS651" i="21" s="1"/>
  <c r="BL651" i="21"/>
  <c r="BM651" i="21"/>
  <c r="BN651" i="21"/>
  <c r="BO651" i="21"/>
  <c r="BK652" i="21"/>
  <c r="BL652" i="21"/>
  <c r="BM652" i="21"/>
  <c r="BN652" i="21"/>
  <c r="BO652" i="21"/>
  <c r="BK653" i="21"/>
  <c r="BL653" i="21"/>
  <c r="BM653" i="21"/>
  <c r="BN653" i="21"/>
  <c r="BO653" i="21"/>
  <c r="BK654" i="21"/>
  <c r="BL654" i="21"/>
  <c r="BM654" i="21"/>
  <c r="BN654" i="21"/>
  <c r="BO654" i="21"/>
  <c r="BK655" i="21"/>
  <c r="BL655" i="21"/>
  <c r="BM655" i="21"/>
  <c r="BN655" i="21"/>
  <c r="BO655" i="21"/>
  <c r="BK656" i="21"/>
  <c r="BL656" i="21"/>
  <c r="BM656" i="21"/>
  <c r="BN656" i="21"/>
  <c r="BO656" i="21"/>
  <c r="BK657" i="21"/>
  <c r="BL657" i="21"/>
  <c r="BM657" i="21"/>
  <c r="BN657" i="21"/>
  <c r="BO657" i="21"/>
  <c r="BK658" i="21"/>
  <c r="BL658" i="21"/>
  <c r="BM658" i="21"/>
  <c r="BN658" i="21"/>
  <c r="BO658" i="21"/>
  <c r="BK659" i="21"/>
  <c r="BP659" i="21" s="1"/>
  <c r="CS659" i="21" s="1"/>
  <c r="BL659" i="21"/>
  <c r="BM659" i="21"/>
  <c r="BN659" i="21"/>
  <c r="BO659" i="21"/>
  <c r="BK660" i="21"/>
  <c r="BL660" i="21"/>
  <c r="BM660" i="21"/>
  <c r="BN660" i="21"/>
  <c r="BO660" i="21"/>
  <c r="BK661" i="21"/>
  <c r="BL661" i="21"/>
  <c r="BM661" i="21"/>
  <c r="BN661" i="21"/>
  <c r="BO661" i="21"/>
  <c r="BK662" i="21"/>
  <c r="BL662" i="21"/>
  <c r="BM662" i="21"/>
  <c r="BN662" i="21"/>
  <c r="BO662" i="21"/>
  <c r="BK663" i="21"/>
  <c r="BL663" i="21"/>
  <c r="BM663" i="21"/>
  <c r="BN663" i="21"/>
  <c r="BO663" i="21"/>
  <c r="BK664" i="21"/>
  <c r="BL664" i="21"/>
  <c r="BM664" i="21"/>
  <c r="BN664" i="21"/>
  <c r="BO664" i="21"/>
  <c r="BK665" i="21"/>
  <c r="BL665" i="21"/>
  <c r="BM665" i="21"/>
  <c r="BN665" i="21"/>
  <c r="BO665" i="21"/>
  <c r="BK666" i="21"/>
  <c r="BL666" i="21"/>
  <c r="BM666" i="21"/>
  <c r="BN666" i="21"/>
  <c r="BO666" i="21"/>
  <c r="BK667" i="21"/>
  <c r="BP667" i="21" s="1"/>
  <c r="CS667" i="21" s="1"/>
  <c r="BL667" i="21"/>
  <c r="BM667" i="21"/>
  <c r="BN667" i="21"/>
  <c r="BO667" i="21"/>
  <c r="BK668" i="21"/>
  <c r="BL668" i="21"/>
  <c r="BM668" i="21"/>
  <c r="BN668" i="21"/>
  <c r="BO668" i="21"/>
  <c r="BK669" i="21"/>
  <c r="BL669" i="21"/>
  <c r="BM669" i="21"/>
  <c r="BN669" i="21"/>
  <c r="BO669" i="21"/>
  <c r="BK670" i="21"/>
  <c r="BL670" i="21"/>
  <c r="BM670" i="21"/>
  <c r="BN670" i="21"/>
  <c r="BO670" i="21"/>
  <c r="BK671" i="21"/>
  <c r="BL671" i="21"/>
  <c r="BM671" i="21"/>
  <c r="BN671" i="21"/>
  <c r="BO671" i="21"/>
  <c r="BK672" i="21"/>
  <c r="BL672" i="21"/>
  <c r="BM672" i="21"/>
  <c r="BN672" i="21"/>
  <c r="BO672" i="21"/>
  <c r="BK673" i="21"/>
  <c r="BL673" i="21"/>
  <c r="BM673" i="21"/>
  <c r="BN673" i="21"/>
  <c r="BO673" i="21"/>
  <c r="BK674" i="21"/>
  <c r="BL674" i="21"/>
  <c r="BM674" i="21"/>
  <c r="BN674" i="21"/>
  <c r="BO674" i="21"/>
  <c r="BK675" i="21"/>
  <c r="BP675" i="21" s="1"/>
  <c r="CS675" i="21" s="1"/>
  <c r="BL675" i="21"/>
  <c r="BM675" i="21"/>
  <c r="BN675" i="21"/>
  <c r="BO675" i="21"/>
  <c r="BK676" i="21"/>
  <c r="BL676" i="21"/>
  <c r="BP676" i="21" s="1"/>
  <c r="CS676" i="21" s="1"/>
  <c r="BM676" i="21"/>
  <c r="BN676" i="21"/>
  <c r="BO676" i="21"/>
  <c r="BK677" i="21"/>
  <c r="BL677" i="21"/>
  <c r="BM677" i="21"/>
  <c r="BN677" i="21"/>
  <c r="BO677" i="21"/>
  <c r="BK678" i="21"/>
  <c r="BL678" i="21"/>
  <c r="BM678" i="21"/>
  <c r="BN678" i="21"/>
  <c r="BO678" i="21"/>
  <c r="BK679" i="21"/>
  <c r="BL679" i="21"/>
  <c r="BM679" i="21"/>
  <c r="BN679" i="21"/>
  <c r="BO679" i="21"/>
  <c r="BK680" i="21"/>
  <c r="BL680" i="21"/>
  <c r="BM680" i="21"/>
  <c r="BN680" i="21"/>
  <c r="BO680" i="21"/>
  <c r="BK681" i="21"/>
  <c r="BP681" i="21" s="1"/>
  <c r="CS681" i="21" s="1"/>
  <c r="BL681" i="21"/>
  <c r="BM681" i="21"/>
  <c r="BN681" i="21"/>
  <c r="BO681" i="21"/>
  <c r="BK682" i="21"/>
  <c r="BL682" i="21"/>
  <c r="BM682" i="21"/>
  <c r="BN682" i="21"/>
  <c r="BO682" i="21"/>
  <c r="BK683" i="21"/>
  <c r="BP683" i="21" s="1"/>
  <c r="CS683" i="21" s="1"/>
  <c r="BL683" i="21"/>
  <c r="BM683" i="21"/>
  <c r="BN683" i="21"/>
  <c r="BO683" i="21"/>
  <c r="BK684" i="21"/>
  <c r="BL684" i="21"/>
  <c r="BM684" i="21"/>
  <c r="BN684" i="21"/>
  <c r="BO684" i="21"/>
  <c r="BK685" i="21"/>
  <c r="BL685" i="21"/>
  <c r="BM685" i="21"/>
  <c r="BN685" i="21"/>
  <c r="BO685" i="21"/>
  <c r="BK686" i="21"/>
  <c r="BL686" i="21"/>
  <c r="BM686" i="21"/>
  <c r="BN686" i="21"/>
  <c r="BO686" i="21"/>
  <c r="BK687" i="21"/>
  <c r="BL687" i="21"/>
  <c r="BM687" i="21"/>
  <c r="BN687" i="21"/>
  <c r="BO687" i="21"/>
  <c r="BK688" i="21"/>
  <c r="BL688" i="21"/>
  <c r="BM688" i="21"/>
  <c r="BN688" i="21"/>
  <c r="BO688" i="21"/>
  <c r="BK689" i="21"/>
  <c r="BL689" i="21"/>
  <c r="BM689" i="21"/>
  <c r="BN689" i="21"/>
  <c r="BO689" i="21"/>
  <c r="BK690" i="21"/>
  <c r="BL690" i="21"/>
  <c r="BM690" i="21"/>
  <c r="BN690" i="21"/>
  <c r="BO690" i="21"/>
  <c r="BK691" i="21"/>
  <c r="BP691" i="21" s="1"/>
  <c r="CS691" i="21" s="1"/>
  <c r="BL691" i="21"/>
  <c r="BM691" i="21"/>
  <c r="BN691" i="21"/>
  <c r="BO691" i="21"/>
  <c r="BK692" i="21"/>
  <c r="BL692" i="21"/>
  <c r="BM692" i="21"/>
  <c r="BN692" i="21"/>
  <c r="BO692" i="21"/>
  <c r="BK693" i="21"/>
  <c r="BL693" i="21"/>
  <c r="BM693" i="21"/>
  <c r="BN693" i="21"/>
  <c r="BO693" i="21"/>
  <c r="BK694" i="21"/>
  <c r="BL694" i="21"/>
  <c r="BM694" i="21"/>
  <c r="BN694" i="21"/>
  <c r="BO694" i="21"/>
  <c r="BK695" i="21"/>
  <c r="BL695" i="21"/>
  <c r="BM695" i="21"/>
  <c r="BN695" i="21"/>
  <c r="BO695" i="21"/>
  <c r="BK696" i="21"/>
  <c r="BL696" i="21"/>
  <c r="BM696" i="21"/>
  <c r="BN696" i="21"/>
  <c r="BO696" i="21"/>
  <c r="BK697" i="21"/>
  <c r="BL697" i="21"/>
  <c r="BM697" i="21"/>
  <c r="BN697" i="21"/>
  <c r="BO697" i="21"/>
  <c r="BK698" i="21"/>
  <c r="BL698" i="21"/>
  <c r="BM698" i="21"/>
  <c r="BN698" i="21"/>
  <c r="BO698" i="21"/>
  <c r="BK699" i="21"/>
  <c r="BP699" i="21" s="1"/>
  <c r="CS699" i="21" s="1"/>
  <c r="BL699" i="21"/>
  <c r="BM699" i="21"/>
  <c r="BN699" i="21"/>
  <c r="BO699" i="21"/>
  <c r="BK700" i="21"/>
  <c r="BL700" i="21"/>
  <c r="BM700" i="21"/>
  <c r="BN700" i="21"/>
  <c r="BO700" i="21"/>
  <c r="BK701" i="21"/>
  <c r="BL701" i="21"/>
  <c r="BM701" i="21"/>
  <c r="BN701" i="21"/>
  <c r="BO701" i="21"/>
  <c r="BK702" i="21"/>
  <c r="BL702" i="21"/>
  <c r="BM702" i="21"/>
  <c r="BN702" i="21"/>
  <c r="BO702" i="21"/>
  <c r="BK703" i="21"/>
  <c r="BL703" i="21"/>
  <c r="BM703" i="21"/>
  <c r="BN703" i="21"/>
  <c r="BO703" i="21"/>
  <c r="BK704" i="21"/>
  <c r="BL704" i="21"/>
  <c r="BM704" i="21"/>
  <c r="BN704" i="21"/>
  <c r="BO704" i="21"/>
  <c r="BK705" i="21"/>
  <c r="BL705" i="21"/>
  <c r="BM705" i="21"/>
  <c r="BN705" i="21"/>
  <c r="BO705" i="21"/>
  <c r="BK706" i="21"/>
  <c r="BL706" i="21"/>
  <c r="BM706" i="21"/>
  <c r="BN706" i="21"/>
  <c r="BO706" i="21"/>
  <c r="BK707" i="21"/>
  <c r="BP707" i="21" s="1"/>
  <c r="CS707" i="21" s="1"/>
  <c r="BL707" i="21"/>
  <c r="BM707" i="21"/>
  <c r="BN707" i="21"/>
  <c r="BO707" i="21"/>
  <c r="BK708" i="21"/>
  <c r="BL708" i="21"/>
  <c r="BM708" i="21"/>
  <c r="BN708" i="21"/>
  <c r="BO708" i="21"/>
  <c r="BK709" i="21"/>
  <c r="BL709" i="21"/>
  <c r="BM709" i="21"/>
  <c r="BN709" i="21"/>
  <c r="BO709" i="21"/>
  <c r="BK710" i="21"/>
  <c r="BL710" i="21"/>
  <c r="BM710" i="21"/>
  <c r="BN710" i="21"/>
  <c r="BO710" i="21"/>
  <c r="BK711" i="21"/>
  <c r="BL711" i="21"/>
  <c r="BM711" i="21"/>
  <c r="BN711" i="21"/>
  <c r="BO711" i="21"/>
  <c r="BK712" i="21"/>
  <c r="BL712" i="21"/>
  <c r="BM712" i="21"/>
  <c r="BN712" i="21"/>
  <c r="BO712" i="21"/>
  <c r="BK713" i="21"/>
  <c r="BL713" i="21"/>
  <c r="BM713" i="21"/>
  <c r="BN713" i="21"/>
  <c r="BO713" i="21"/>
  <c r="BK714" i="21"/>
  <c r="BL714" i="21"/>
  <c r="BM714" i="21"/>
  <c r="BN714" i="21"/>
  <c r="BO714" i="21"/>
  <c r="BK715" i="21"/>
  <c r="BP715" i="21" s="1"/>
  <c r="CS715" i="21" s="1"/>
  <c r="BL715" i="21"/>
  <c r="BM715" i="21"/>
  <c r="BN715" i="21"/>
  <c r="BO715" i="21"/>
  <c r="BK716" i="21"/>
  <c r="BL716" i="21"/>
  <c r="BM716" i="21"/>
  <c r="BN716" i="21"/>
  <c r="BO716" i="21"/>
  <c r="BK717" i="21"/>
  <c r="BL717" i="21"/>
  <c r="BM717" i="21"/>
  <c r="BN717" i="21"/>
  <c r="BO717" i="21"/>
  <c r="BK718" i="21"/>
  <c r="BL718" i="21"/>
  <c r="BM718" i="21"/>
  <c r="BN718" i="21"/>
  <c r="BO718" i="21"/>
  <c r="BK719" i="21"/>
  <c r="BL719" i="21"/>
  <c r="BM719" i="21"/>
  <c r="BN719" i="21"/>
  <c r="BO719" i="21"/>
  <c r="BK720" i="21"/>
  <c r="BL720" i="21"/>
  <c r="BM720" i="21"/>
  <c r="BN720" i="21"/>
  <c r="BO720" i="21"/>
  <c r="BK721" i="21"/>
  <c r="BL721" i="21"/>
  <c r="BM721" i="21"/>
  <c r="BN721" i="21"/>
  <c r="BO721" i="21"/>
  <c r="BK722" i="21"/>
  <c r="BL722" i="21"/>
  <c r="BM722" i="21"/>
  <c r="BN722" i="21"/>
  <c r="BO722" i="21"/>
  <c r="BK723" i="21"/>
  <c r="BP723" i="21" s="1"/>
  <c r="CS723" i="21" s="1"/>
  <c r="BL723" i="21"/>
  <c r="BM723" i="21"/>
  <c r="BN723" i="21"/>
  <c r="BO723" i="21"/>
  <c r="BK724" i="21"/>
  <c r="BL724" i="21"/>
  <c r="BP724" i="21" s="1"/>
  <c r="CS724" i="21" s="1"/>
  <c r="BM724" i="21"/>
  <c r="BN724" i="21"/>
  <c r="BO724" i="21"/>
  <c r="BK725" i="21"/>
  <c r="BL725" i="21"/>
  <c r="BM725" i="21"/>
  <c r="BN725" i="21"/>
  <c r="BO725" i="21"/>
  <c r="BK726" i="21"/>
  <c r="BL726" i="21"/>
  <c r="BM726" i="21"/>
  <c r="BN726" i="21"/>
  <c r="BO726" i="21"/>
  <c r="BK727" i="21"/>
  <c r="BL727" i="21"/>
  <c r="BM727" i="21"/>
  <c r="BN727" i="21"/>
  <c r="BO727" i="21"/>
  <c r="BK728" i="21"/>
  <c r="BL728" i="21"/>
  <c r="BM728" i="21"/>
  <c r="BN728" i="21"/>
  <c r="BO728" i="21"/>
  <c r="BK729" i="21"/>
  <c r="BP729" i="21" s="1"/>
  <c r="CS729" i="21" s="1"/>
  <c r="BL729" i="21"/>
  <c r="BM729" i="21"/>
  <c r="BN729" i="21"/>
  <c r="BO729" i="21"/>
  <c r="BK730" i="21"/>
  <c r="BL730" i="21"/>
  <c r="BM730" i="21"/>
  <c r="BN730" i="21"/>
  <c r="BO730" i="21"/>
  <c r="BM31" i="21"/>
  <c r="BL31" i="21"/>
  <c r="BK31" i="21"/>
  <c r="AG730" i="21"/>
  <c r="AG32" i="21"/>
  <c r="AG33" i="21"/>
  <c r="AG34" i="21"/>
  <c r="AG35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G64" i="21"/>
  <c r="AG65" i="21"/>
  <c r="AG66" i="21"/>
  <c r="AG67" i="21"/>
  <c r="AG68" i="21"/>
  <c r="AG69" i="21"/>
  <c r="AG70" i="21"/>
  <c r="AG71" i="21"/>
  <c r="AG72" i="21"/>
  <c r="AG73" i="21"/>
  <c r="AG74" i="21"/>
  <c r="AG75" i="21"/>
  <c r="AG76" i="21"/>
  <c r="AG77" i="21"/>
  <c r="AG78" i="21"/>
  <c r="AG79" i="21"/>
  <c r="AG80" i="21"/>
  <c r="AG81" i="21"/>
  <c r="AG82" i="21"/>
  <c r="AG83" i="21"/>
  <c r="AG84" i="21"/>
  <c r="AG85" i="21"/>
  <c r="AG86" i="21"/>
  <c r="AG87" i="21"/>
  <c r="AG88" i="21"/>
  <c r="AG89" i="21"/>
  <c r="AG90" i="21"/>
  <c r="AG91" i="21"/>
  <c r="AG92" i="21"/>
  <c r="AG93" i="21"/>
  <c r="AG94" i="21"/>
  <c r="AG95" i="21"/>
  <c r="AG96" i="21"/>
  <c r="AG97" i="21"/>
  <c r="AG98" i="21"/>
  <c r="AG99" i="21"/>
  <c r="AG100" i="21"/>
  <c r="AG101" i="21"/>
  <c r="AG102" i="21"/>
  <c r="AG103" i="21"/>
  <c r="AG104" i="21"/>
  <c r="AG105" i="21"/>
  <c r="AG106" i="21"/>
  <c r="AG107" i="21"/>
  <c r="AG108" i="21"/>
  <c r="AG109" i="21"/>
  <c r="AG110" i="21"/>
  <c r="AG111" i="21"/>
  <c r="AG112" i="21"/>
  <c r="AG113" i="21"/>
  <c r="AG114" i="21"/>
  <c r="AG115" i="21"/>
  <c r="AG116" i="21"/>
  <c r="AG117" i="21"/>
  <c r="AG118" i="21"/>
  <c r="AG119" i="21"/>
  <c r="AG120" i="21"/>
  <c r="AG121" i="21"/>
  <c r="AG122" i="21"/>
  <c r="AG123" i="21"/>
  <c r="AG124" i="21"/>
  <c r="AG125" i="21"/>
  <c r="AG126" i="21"/>
  <c r="AG127" i="21"/>
  <c r="AG128" i="21"/>
  <c r="AG129" i="21"/>
  <c r="AG130" i="21"/>
  <c r="AG131" i="21"/>
  <c r="AG132" i="21"/>
  <c r="AG133" i="21"/>
  <c r="AG134" i="21"/>
  <c r="AG135" i="21"/>
  <c r="AG136" i="21"/>
  <c r="AG137" i="21"/>
  <c r="AG138" i="21"/>
  <c r="AG139" i="21"/>
  <c r="AG140" i="21"/>
  <c r="AG141" i="21"/>
  <c r="AG142" i="21"/>
  <c r="AG143" i="21"/>
  <c r="AG144" i="21"/>
  <c r="AG145" i="21"/>
  <c r="AG146" i="21"/>
  <c r="AG147" i="21"/>
  <c r="AG148" i="21"/>
  <c r="AG149" i="21"/>
  <c r="AG150" i="21"/>
  <c r="AG151" i="21"/>
  <c r="AG152" i="21"/>
  <c r="AG153" i="21"/>
  <c r="AG154" i="21"/>
  <c r="AG155" i="21"/>
  <c r="AG156" i="21"/>
  <c r="AG157" i="21"/>
  <c r="AG158" i="21"/>
  <c r="AG159" i="21"/>
  <c r="AG160" i="21"/>
  <c r="AG161" i="21"/>
  <c r="AG162" i="21"/>
  <c r="AG163" i="21"/>
  <c r="AG164" i="21"/>
  <c r="AG165" i="21"/>
  <c r="AG166" i="21"/>
  <c r="AG167" i="21"/>
  <c r="AG168" i="21"/>
  <c r="AG169" i="21"/>
  <c r="AG170" i="21"/>
  <c r="AG171" i="21"/>
  <c r="AG172" i="21"/>
  <c r="AG173" i="21"/>
  <c r="AG174" i="21"/>
  <c r="AG175" i="21"/>
  <c r="AG176" i="21"/>
  <c r="AG177" i="21"/>
  <c r="AG178" i="21"/>
  <c r="AG179" i="21"/>
  <c r="AG180" i="21"/>
  <c r="AG181" i="21"/>
  <c r="AG182" i="21"/>
  <c r="AG183" i="21"/>
  <c r="AG184" i="21"/>
  <c r="AG185" i="21"/>
  <c r="AG186" i="21"/>
  <c r="AG187" i="21"/>
  <c r="AG188" i="21"/>
  <c r="AG189" i="21"/>
  <c r="AG190" i="21"/>
  <c r="AG191" i="21"/>
  <c r="AG192" i="21"/>
  <c r="AG193" i="21"/>
  <c r="AG194" i="21"/>
  <c r="AG195" i="21"/>
  <c r="AG196" i="21"/>
  <c r="AG197" i="21"/>
  <c r="AG198" i="21"/>
  <c r="AG199" i="21"/>
  <c r="AG200" i="21"/>
  <c r="AG201" i="21"/>
  <c r="AG202" i="21"/>
  <c r="AG203" i="21"/>
  <c r="AG204" i="21"/>
  <c r="AG205" i="21"/>
  <c r="AG206" i="21"/>
  <c r="AG207" i="21"/>
  <c r="AG208" i="21"/>
  <c r="AG209" i="21"/>
  <c r="AG210" i="21"/>
  <c r="AG211" i="21"/>
  <c r="AG212" i="21"/>
  <c r="AG213" i="21"/>
  <c r="AG214" i="21"/>
  <c r="AG215" i="21"/>
  <c r="AG216" i="21"/>
  <c r="AG217" i="21"/>
  <c r="AG218" i="21"/>
  <c r="AG219" i="21"/>
  <c r="AG220" i="21"/>
  <c r="AG221" i="21"/>
  <c r="AG222" i="21"/>
  <c r="AG223" i="21"/>
  <c r="AG224" i="21"/>
  <c r="AG225" i="21"/>
  <c r="AG226" i="21"/>
  <c r="AG227" i="21"/>
  <c r="AG228" i="21"/>
  <c r="AG229" i="21"/>
  <c r="AG230" i="21"/>
  <c r="AG231" i="21"/>
  <c r="AG232" i="21"/>
  <c r="AG233" i="21"/>
  <c r="AG234" i="21"/>
  <c r="AG235" i="21"/>
  <c r="AG236" i="21"/>
  <c r="AG237" i="21"/>
  <c r="AG238" i="21"/>
  <c r="AG239" i="21"/>
  <c r="AG240" i="21"/>
  <c r="AG241" i="21"/>
  <c r="AG242" i="21"/>
  <c r="AG243" i="21"/>
  <c r="AG244" i="21"/>
  <c r="AG245" i="21"/>
  <c r="AG246" i="21"/>
  <c r="AG247" i="21"/>
  <c r="AG248" i="21"/>
  <c r="AG249" i="21"/>
  <c r="AG250" i="21"/>
  <c r="AG251" i="21"/>
  <c r="AG252" i="21"/>
  <c r="AG253" i="21"/>
  <c r="AG254" i="21"/>
  <c r="AG255" i="21"/>
  <c r="AG256" i="21"/>
  <c r="AG257" i="21"/>
  <c r="AG258" i="21"/>
  <c r="AG259" i="21"/>
  <c r="AG260" i="21"/>
  <c r="AG261" i="21"/>
  <c r="AG262" i="21"/>
  <c r="AG263" i="21"/>
  <c r="AG264" i="21"/>
  <c r="AG265" i="21"/>
  <c r="AG266" i="21"/>
  <c r="AG267" i="21"/>
  <c r="AG268" i="21"/>
  <c r="AG269" i="21"/>
  <c r="AG270" i="21"/>
  <c r="AG271" i="21"/>
  <c r="AG272" i="21"/>
  <c r="AG273" i="21"/>
  <c r="AG274" i="21"/>
  <c r="AG275" i="21"/>
  <c r="AG276" i="21"/>
  <c r="AG277" i="21"/>
  <c r="AG278" i="21"/>
  <c r="AG279" i="21"/>
  <c r="AG280" i="21"/>
  <c r="AG281" i="21"/>
  <c r="AG282" i="21"/>
  <c r="AG283" i="21"/>
  <c r="AG284" i="21"/>
  <c r="AG285" i="21"/>
  <c r="AG286" i="21"/>
  <c r="AG287" i="21"/>
  <c r="AG288" i="21"/>
  <c r="AG289" i="21"/>
  <c r="AG290" i="21"/>
  <c r="AG291" i="21"/>
  <c r="AG292" i="21"/>
  <c r="AG293" i="21"/>
  <c r="AG294" i="21"/>
  <c r="AG295" i="21"/>
  <c r="AG296" i="21"/>
  <c r="AG297" i="21"/>
  <c r="AG298" i="21"/>
  <c r="AG299" i="21"/>
  <c r="AG300" i="21"/>
  <c r="AG301" i="21"/>
  <c r="AG302" i="21"/>
  <c r="AG303" i="21"/>
  <c r="AG304" i="21"/>
  <c r="AG305" i="21"/>
  <c r="AG306" i="21"/>
  <c r="AG307" i="21"/>
  <c r="AG308" i="21"/>
  <c r="AG309" i="21"/>
  <c r="AG310" i="21"/>
  <c r="AG311" i="21"/>
  <c r="AG312" i="21"/>
  <c r="AG313" i="21"/>
  <c r="AG314" i="21"/>
  <c r="AG315" i="21"/>
  <c r="AG316" i="21"/>
  <c r="AG317" i="21"/>
  <c r="AG318" i="21"/>
  <c r="AG319" i="21"/>
  <c r="AG320" i="21"/>
  <c r="AG321" i="21"/>
  <c r="AG322" i="21"/>
  <c r="AG323" i="21"/>
  <c r="AG324" i="21"/>
  <c r="AG325" i="21"/>
  <c r="AG326" i="21"/>
  <c r="AG327" i="21"/>
  <c r="AG328" i="21"/>
  <c r="AG329" i="21"/>
  <c r="AG330" i="21"/>
  <c r="AG331" i="21"/>
  <c r="AG332" i="21"/>
  <c r="AG333" i="21"/>
  <c r="AG334" i="21"/>
  <c r="AG335" i="21"/>
  <c r="AG336" i="21"/>
  <c r="AG337" i="21"/>
  <c r="AG338" i="21"/>
  <c r="AG339" i="21"/>
  <c r="AG340" i="21"/>
  <c r="AG341" i="21"/>
  <c r="AG342" i="21"/>
  <c r="AG343" i="21"/>
  <c r="AG344" i="21"/>
  <c r="AG345" i="21"/>
  <c r="AG346" i="21"/>
  <c r="AG347" i="21"/>
  <c r="AG348" i="21"/>
  <c r="AG349" i="21"/>
  <c r="AG350" i="21"/>
  <c r="AG351" i="21"/>
  <c r="AG352" i="21"/>
  <c r="AG353" i="21"/>
  <c r="AG354" i="21"/>
  <c r="AG355" i="21"/>
  <c r="AG356" i="21"/>
  <c r="AG357" i="21"/>
  <c r="AG358" i="21"/>
  <c r="AG359" i="21"/>
  <c r="AG360" i="21"/>
  <c r="AG361" i="21"/>
  <c r="AG362" i="21"/>
  <c r="AG363" i="21"/>
  <c r="AG364" i="21"/>
  <c r="AG365" i="21"/>
  <c r="AG366" i="21"/>
  <c r="AG367" i="21"/>
  <c r="AG368" i="21"/>
  <c r="AG369" i="21"/>
  <c r="AG370" i="21"/>
  <c r="AG371" i="21"/>
  <c r="AG372" i="21"/>
  <c r="AG373" i="21"/>
  <c r="AG374" i="21"/>
  <c r="AG375" i="21"/>
  <c r="AG376" i="21"/>
  <c r="AG377" i="21"/>
  <c r="AG378" i="21"/>
  <c r="AG379" i="21"/>
  <c r="AG380" i="21"/>
  <c r="AG381" i="21"/>
  <c r="AG382" i="21"/>
  <c r="AG383" i="21"/>
  <c r="AG384" i="21"/>
  <c r="AG385" i="21"/>
  <c r="AG386" i="21"/>
  <c r="AG387" i="21"/>
  <c r="AG388" i="21"/>
  <c r="AG389" i="21"/>
  <c r="AG390" i="21"/>
  <c r="AG391" i="21"/>
  <c r="AG392" i="21"/>
  <c r="AG393" i="21"/>
  <c r="AG394" i="21"/>
  <c r="AG395" i="21"/>
  <c r="AG396" i="21"/>
  <c r="AG397" i="21"/>
  <c r="AG398" i="21"/>
  <c r="AG399" i="21"/>
  <c r="AG400" i="21"/>
  <c r="AG401" i="21"/>
  <c r="AG402" i="21"/>
  <c r="AG403" i="21"/>
  <c r="AG404" i="21"/>
  <c r="AG405" i="21"/>
  <c r="AG406" i="21"/>
  <c r="AG407" i="21"/>
  <c r="AG408" i="21"/>
  <c r="AG409" i="21"/>
  <c r="AG410" i="21"/>
  <c r="AG411" i="21"/>
  <c r="AG412" i="21"/>
  <c r="AG413" i="21"/>
  <c r="AG414" i="21"/>
  <c r="AG415" i="21"/>
  <c r="AG416" i="21"/>
  <c r="AG417" i="21"/>
  <c r="AG418" i="21"/>
  <c r="AG419" i="21"/>
  <c r="AG420" i="21"/>
  <c r="AG421" i="21"/>
  <c r="AG422" i="21"/>
  <c r="AG423" i="21"/>
  <c r="AG424" i="21"/>
  <c r="AG425" i="21"/>
  <c r="AG426" i="21"/>
  <c r="AG427" i="21"/>
  <c r="AG428" i="21"/>
  <c r="AG429" i="21"/>
  <c r="AG430" i="21"/>
  <c r="AG431" i="21"/>
  <c r="AG432" i="21"/>
  <c r="AG433" i="21"/>
  <c r="AG434" i="21"/>
  <c r="AG435" i="21"/>
  <c r="AG436" i="21"/>
  <c r="AG437" i="21"/>
  <c r="AG438" i="21"/>
  <c r="AG439" i="21"/>
  <c r="AG440" i="21"/>
  <c r="AG441" i="21"/>
  <c r="AG442" i="21"/>
  <c r="AG443" i="21"/>
  <c r="AG444" i="21"/>
  <c r="AG445" i="21"/>
  <c r="AG446" i="21"/>
  <c r="AG447" i="21"/>
  <c r="AG448" i="21"/>
  <c r="AG449" i="21"/>
  <c r="AG450" i="21"/>
  <c r="AG451" i="21"/>
  <c r="AG452" i="21"/>
  <c r="AG453" i="21"/>
  <c r="AG454" i="21"/>
  <c r="AG455" i="21"/>
  <c r="AG456" i="21"/>
  <c r="AG457" i="21"/>
  <c r="AG458" i="21"/>
  <c r="AG459" i="21"/>
  <c r="AG460" i="21"/>
  <c r="AG461" i="21"/>
  <c r="AG462" i="21"/>
  <c r="AG463" i="21"/>
  <c r="AG464" i="21"/>
  <c r="AG465" i="21"/>
  <c r="AG466" i="21"/>
  <c r="AG467" i="21"/>
  <c r="AG468" i="21"/>
  <c r="AG469" i="21"/>
  <c r="AG470" i="21"/>
  <c r="AG471" i="21"/>
  <c r="AG472" i="21"/>
  <c r="AG473" i="21"/>
  <c r="AG474" i="21"/>
  <c r="AG475" i="21"/>
  <c r="AG476" i="21"/>
  <c r="AG477" i="21"/>
  <c r="AG478" i="21"/>
  <c r="AG479" i="21"/>
  <c r="AG480" i="21"/>
  <c r="AG481" i="21"/>
  <c r="AG482" i="21"/>
  <c r="AG483" i="21"/>
  <c r="AG484" i="21"/>
  <c r="AG485" i="21"/>
  <c r="AG486" i="21"/>
  <c r="AG487" i="21"/>
  <c r="AG488" i="21"/>
  <c r="AG489" i="21"/>
  <c r="AG490" i="21"/>
  <c r="AG491" i="21"/>
  <c r="AG492" i="21"/>
  <c r="AG493" i="21"/>
  <c r="AG494" i="21"/>
  <c r="AG495" i="21"/>
  <c r="AG496" i="21"/>
  <c r="AG497" i="21"/>
  <c r="AG498" i="21"/>
  <c r="AG499" i="21"/>
  <c r="AG500" i="21"/>
  <c r="AG501" i="21"/>
  <c r="AG502" i="21"/>
  <c r="AG503" i="21"/>
  <c r="AG504" i="21"/>
  <c r="AG505" i="21"/>
  <c r="AG506" i="21"/>
  <c r="AG507" i="21"/>
  <c r="AG508" i="21"/>
  <c r="AG509" i="21"/>
  <c r="AG510" i="21"/>
  <c r="AG511" i="21"/>
  <c r="AG512" i="21"/>
  <c r="AG513" i="21"/>
  <c r="AG514" i="21"/>
  <c r="AG515" i="21"/>
  <c r="AG516" i="21"/>
  <c r="AG517" i="21"/>
  <c r="AG518" i="21"/>
  <c r="AG519" i="21"/>
  <c r="AG520" i="21"/>
  <c r="AG521" i="21"/>
  <c r="AG522" i="21"/>
  <c r="AG523" i="21"/>
  <c r="AG524" i="21"/>
  <c r="AG525" i="21"/>
  <c r="AG526" i="21"/>
  <c r="AG527" i="21"/>
  <c r="AG528" i="21"/>
  <c r="AG529" i="21"/>
  <c r="AG530" i="21"/>
  <c r="AG531" i="21"/>
  <c r="AG532" i="21"/>
  <c r="AG533" i="21"/>
  <c r="AG534" i="21"/>
  <c r="AG535" i="21"/>
  <c r="AG536" i="21"/>
  <c r="AG537" i="21"/>
  <c r="AG538" i="21"/>
  <c r="AG539" i="21"/>
  <c r="AG540" i="21"/>
  <c r="AG541" i="21"/>
  <c r="AG542" i="21"/>
  <c r="AG543" i="21"/>
  <c r="AG544" i="21"/>
  <c r="AG545" i="21"/>
  <c r="AG546" i="21"/>
  <c r="AG547" i="21"/>
  <c r="AG548" i="21"/>
  <c r="AG549" i="21"/>
  <c r="AG550" i="21"/>
  <c r="AG551" i="21"/>
  <c r="AG552" i="21"/>
  <c r="AG553" i="21"/>
  <c r="AG554" i="21"/>
  <c r="AG555" i="21"/>
  <c r="AG556" i="21"/>
  <c r="AG557" i="21"/>
  <c r="AG558" i="21"/>
  <c r="AG559" i="21"/>
  <c r="AG560" i="21"/>
  <c r="AG561" i="21"/>
  <c r="AG562" i="21"/>
  <c r="AG563" i="21"/>
  <c r="AG564" i="21"/>
  <c r="AG565" i="21"/>
  <c r="AG566" i="21"/>
  <c r="AG567" i="21"/>
  <c r="AG568" i="21"/>
  <c r="AG569" i="21"/>
  <c r="AG570" i="21"/>
  <c r="AG571" i="21"/>
  <c r="AG572" i="21"/>
  <c r="AG573" i="21"/>
  <c r="AG574" i="21"/>
  <c r="AG575" i="21"/>
  <c r="AG576" i="21"/>
  <c r="AG577" i="21"/>
  <c r="AG578" i="21"/>
  <c r="AG579" i="21"/>
  <c r="AG580" i="21"/>
  <c r="AG581" i="21"/>
  <c r="AG582" i="21"/>
  <c r="AG583" i="21"/>
  <c r="AG584" i="21"/>
  <c r="AG585" i="21"/>
  <c r="AG586" i="21"/>
  <c r="AG587" i="21"/>
  <c r="AG588" i="21"/>
  <c r="AG589" i="21"/>
  <c r="AG590" i="21"/>
  <c r="AG591" i="21"/>
  <c r="AG592" i="21"/>
  <c r="AG593" i="21"/>
  <c r="AG594" i="21"/>
  <c r="AG595" i="21"/>
  <c r="AG596" i="21"/>
  <c r="AG597" i="21"/>
  <c r="AG598" i="21"/>
  <c r="AG599" i="21"/>
  <c r="AG600" i="21"/>
  <c r="AG601" i="21"/>
  <c r="AG602" i="21"/>
  <c r="AG603" i="21"/>
  <c r="AG604" i="21"/>
  <c r="AG605" i="21"/>
  <c r="AG606" i="21"/>
  <c r="AG607" i="21"/>
  <c r="AG608" i="21"/>
  <c r="AG609" i="21"/>
  <c r="AG610" i="21"/>
  <c r="AG611" i="21"/>
  <c r="AG612" i="21"/>
  <c r="AG613" i="21"/>
  <c r="AG614" i="21"/>
  <c r="AG615" i="21"/>
  <c r="AG616" i="21"/>
  <c r="AG617" i="21"/>
  <c r="AG618" i="21"/>
  <c r="AG619" i="21"/>
  <c r="AG620" i="21"/>
  <c r="AG621" i="21"/>
  <c r="AG622" i="21"/>
  <c r="AG623" i="21"/>
  <c r="AG624" i="21"/>
  <c r="AG625" i="21"/>
  <c r="AG626" i="21"/>
  <c r="AG627" i="21"/>
  <c r="AG628" i="21"/>
  <c r="AG629" i="21"/>
  <c r="AG630" i="21"/>
  <c r="AG631" i="21"/>
  <c r="AG632" i="21"/>
  <c r="AG633" i="21"/>
  <c r="AG634" i="21"/>
  <c r="AG635" i="21"/>
  <c r="AG636" i="21"/>
  <c r="AG637" i="21"/>
  <c r="AG638" i="21"/>
  <c r="AG639" i="21"/>
  <c r="AG640" i="21"/>
  <c r="AG641" i="21"/>
  <c r="AG642" i="21"/>
  <c r="AG643" i="21"/>
  <c r="AG644" i="21"/>
  <c r="AG645" i="21"/>
  <c r="AG646" i="21"/>
  <c r="AG647" i="21"/>
  <c r="AG648" i="21"/>
  <c r="AG649" i="21"/>
  <c r="AG650" i="21"/>
  <c r="AG651" i="21"/>
  <c r="AG652" i="21"/>
  <c r="AG653" i="21"/>
  <c r="AG654" i="21"/>
  <c r="AG655" i="21"/>
  <c r="AG656" i="21"/>
  <c r="AG657" i="21"/>
  <c r="AG658" i="21"/>
  <c r="AG659" i="21"/>
  <c r="AG660" i="21"/>
  <c r="AG661" i="21"/>
  <c r="AG662" i="21"/>
  <c r="AG663" i="21"/>
  <c r="AG664" i="21"/>
  <c r="AG665" i="21"/>
  <c r="AG666" i="21"/>
  <c r="AG667" i="21"/>
  <c r="AG668" i="21"/>
  <c r="AG669" i="21"/>
  <c r="AG670" i="21"/>
  <c r="AG671" i="21"/>
  <c r="AG672" i="21"/>
  <c r="AG673" i="21"/>
  <c r="AG674" i="21"/>
  <c r="AG675" i="21"/>
  <c r="AG676" i="21"/>
  <c r="AG677" i="21"/>
  <c r="AG678" i="21"/>
  <c r="AG679" i="21"/>
  <c r="AG680" i="21"/>
  <c r="AG681" i="21"/>
  <c r="AG682" i="21"/>
  <c r="AG683" i="21"/>
  <c r="AG684" i="21"/>
  <c r="AG685" i="21"/>
  <c r="AG686" i="21"/>
  <c r="AG687" i="21"/>
  <c r="AG688" i="21"/>
  <c r="AG689" i="21"/>
  <c r="AG690" i="21"/>
  <c r="AG691" i="21"/>
  <c r="AG692" i="21"/>
  <c r="AG693" i="21"/>
  <c r="AG694" i="21"/>
  <c r="AG695" i="21"/>
  <c r="AG696" i="21"/>
  <c r="AG697" i="21"/>
  <c r="AG698" i="21"/>
  <c r="AG699" i="21"/>
  <c r="AG700" i="21"/>
  <c r="AG701" i="21"/>
  <c r="AG702" i="21"/>
  <c r="AG703" i="21"/>
  <c r="AG704" i="21"/>
  <c r="AG705" i="21"/>
  <c r="AG706" i="21"/>
  <c r="AG707" i="21"/>
  <c r="AG708" i="21"/>
  <c r="AG709" i="21"/>
  <c r="AG710" i="21"/>
  <c r="AG711" i="21"/>
  <c r="AG712" i="21"/>
  <c r="AG713" i="21"/>
  <c r="AG714" i="21"/>
  <c r="AG715" i="21"/>
  <c r="AG716" i="21"/>
  <c r="AG717" i="21"/>
  <c r="AG718" i="21"/>
  <c r="AG719" i="21"/>
  <c r="AG720" i="21"/>
  <c r="AG721" i="21"/>
  <c r="AG722" i="21"/>
  <c r="AG723" i="21"/>
  <c r="AG724" i="21"/>
  <c r="AG725" i="21"/>
  <c r="AG726" i="21"/>
  <c r="AG727" i="21"/>
  <c r="AG728" i="21"/>
  <c r="AG729" i="21"/>
  <c r="AF730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44" i="2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F58" i="21"/>
  <c r="AF59" i="21"/>
  <c r="AF60" i="21"/>
  <c r="AF61" i="21"/>
  <c r="AF62" i="21"/>
  <c r="AF63" i="21"/>
  <c r="AF64" i="21"/>
  <c r="AF65" i="21"/>
  <c r="AF66" i="21"/>
  <c r="AF67" i="21"/>
  <c r="AF68" i="21"/>
  <c r="AF69" i="21"/>
  <c r="AF70" i="21"/>
  <c r="AF71" i="21"/>
  <c r="AF72" i="21"/>
  <c r="AF73" i="21"/>
  <c r="AF74" i="21"/>
  <c r="AF75" i="21"/>
  <c r="AF76" i="21"/>
  <c r="AF77" i="21"/>
  <c r="AF78" i="21"/>
  <c r="AF79" i="21"/>
  <c r="AF80" i="21"/>
  <c r="AF81" i="21"/>
  <c r="AF82" i="21"/>
  <c r="AF83" i="21"/>
  <c r="AF84" i="21"/>
  <c r="AF85" i="21"/>
  <c r="AF86" i="21"/>
  <c r="AF87" i="21"/>
  <c r="AF88" i="21"/>
  <c r="AF89" i="21"/>
  <c r="AF90" i="21"/>
  <c r="AF91" i="21"/>
  <c r="AF92" i="21"/>
  <c r="AF93" i="21"/>
  <c r="AF94" i="21"/>
  <c r="AF95" i="21"/>
  <c r="AF96" i="21"/>
  <c r="AF97" i="21"/>
  <c r="AF98" i="21"/>
  <c r="AF99" i="21"/>
  <c r="AF100" i="21"/>
  <c r="AF101" i="21"/>
  <c r="AF102" i="21"/>
  <c r="AF103" i="21"/>
  <c r="AF104" i="21"/>
  <c r="AF105" i="21"/>
  <c r="AF106" i="21"/>
  <c r="AF107" i="21"/>
  <c r="AF108" i="21"/>
  <c r="AF109" i="21"/>
  <c r="AF110" i="21"/>
  <c r="AF111" i="21"/>
  <c r="AF112" i="21"/>
  <c r="AF113" i="21"/>
  <c r="AF114" i="21"/>
  <c r="AF115" i="21"/>
  <c r="AF116" i="21"/>
  <c r="AF117" i="21"/>
  <c r="AF118" i="21"/>
  <c r="AF119" i="21"/>
  <c r="AF120" i="21"/>
  <c r="AF121" i="21"/>
  <c r="AF122" i="21"/>
  <c r="AF123" i="21"/>
  <c r="AF124" i="21"/>
  <c r="AF125" i="21"/>
  <c r="AF126" i="21"/>
  <c r="AF127" i="21"/>
  <c r="AF128" i="21"/>
  <c r="AF129" i="21"/>
  <c r="AF130" i="21"/>
  <c r="AF131" i="21"/>
  <c r="AF132" i="21"/>
  <c r="AF133" i="21"/>
  <c r="AF134" i="21"/>
  <c r="AF135" i="21"/>
  <c r="AF136" i="21"/>
  <c r="AF137" i="21"/>
  <c r="AF138" i="21"/>
  <c r="AF139" i="21"/>
  <c r="AF140" i="21"/>
  <c r="AF141" i="21"/>
  <c r="AF142" i="21"/>
  <c r="AF143" i="21"/>
  <c r="AF144" i="21"/>
  <c r="AF145" i="21"/>
  <c r="AF146" i="21"/>
  <c r="AF147" i="21"/>
  <c r="AF148" i="21"/>
  <c r="AF149" i="21"/>
  <c r="AF150" i="21"/>
  <c r="AF151" i="21"/>
  <c r="AF152" i="21"/>
  <c r="AF153" i="21"/>
  <c r="AF154" i="21"/>
  <c r="AF155" i="21"/>
  <c r="AF156" i="21"/>
  <c r="AF157" i="21"/>
  <c r="AF158" i="21"/>
  <c r="AF159" i="21"/>
  <c r="AF160" i="21"/>
  <c r="AF161" i="21"/>
  <c r="AF162" i="21"/>
  <c r="AF163" i="21"/>
  <c r="AF164" i="21"/>
  <c r="AF165" i="21"/>
  <c r="AF166" i="21"/>
  <c r="AF167" i="21"/>
  <c r="AF168" i="21"/>
  <c r="AF169" i="21"/>
  <c r="AF170" i="21"/>
  <c r="AF171" i="21"/>
  <c r="AF172" i="21"/>
  <c r="AF173" i="21"/>
  <c r="AF174" i="21"/>
  <c r="AF175" i="21"/>
  <c r="AF176" i="21"/>
  <c r="AF177" i="21"/>
  <c r="AF178" i="21"/>
  <c r="AF179" i="21"/>
  <c r="AF180" i="21"/>
  <c r="AF181" i="21"/>
  <c r="AF182" i="21"/>
  <c r="AF183" i="21"/>
  <c r="AF184" i="21"/>
  <c r="AF185" i="21"/>
  <c r="AF186" i="21"/>
  <c r="AF187" i="21"/>
  <c r="AF188" i="21"/>
  <c r="AF189" i="21"/>
  <c r="AF190" i="21"/>
  <c r="AF191" i="21"/>
  <c r="AF192" i="21"/>
  <c r="AF193" i="21"/>
  <c r="AF194" i="21"/>
  <c r="AF195" i="21"/>
  <c r="AF196" i="21"/>
  <c r="AF197" i="21"/>
  <c r="AF198" i="21"/>
  <c r="AF199" i="21"/>
  <c r="AF200" i="21"/>
  <c r="AF201" i="21"/>
  <c r="AF202" i="21"/>
  <c r="AF203" i="21"/>
  <c r="AF204" i="21"/>
  <c r="AF205" i="21"/>
  <c r="AF206" i="21"/>
  <c r="AF207" i="21"/>
  <c r="AF208" i="21"/>
  <c r="AF209" i="21"/>
  <c r="AF210" i="21"/>
  <c r="AF211" i="21"/>
  <c r="AF212" i="21"/>
  <c r="AF213" i="21"/>
  <c r="AF214" i="21"/>
  <c r="AF215" i="21"/>
  <c r="AF216" i="21"/>
  <c r="AF217" i="21"/>
  <c r="AF218" i="21"/>
  <c r="AF219" i="21"/>
  <c r="AF220" i="21"/>
  <c r="AF221" i="21"/>
  <c r="AF222" i="21"/>
  <c r="AF223" i="21"/>
  <c r="AF224" i="21"/>
  <c r="AF225" i="21"/>
  <c r="AF226" i="21"/>
  <c r="AF227" i="21"/>
  <c r="AF228" i="21"/>
  <c r="AF229" i="21"/>
  <c r="AF230" i="21"/>
  <c r="AF231" i="21"/>
  <c r="AF232" i="21"/>
  <c r="AF233" i="21"/>
  <c r="AF234" i="21"/>
  <c r="AF235" i="21"/>
  <c r="AF236" i="21"/>
  <c r="AF237" i="21"/>
  <c r="AF238" i="21"/>
  <c r="AF239" i="21"/>
  <c r="AF240" i="21"/>
  <c r="AF241" i="21"/>
  <c r="AF242" i="21"/>
  <c r="AF243" i="21"/>
  <c r="AF244" i="21"/>
  <c r="AF245" i="21"/>
  <c r="AF246" i="21"/>
  <c r="AF247" i="21"/>
  <c r="AF248" i="21"/>
  <c r="AF249" i="21"/>
  <c r="AF250" i="21"/>
  <c r="AF251" i="21"/>
  <c r="AF252" i="21"/>
  <c r="AF253" i="21"/>
  <c r="AF254" i="21"/>
  <c r="AF255" i="21"/>
  <c r="AF256" i="21"/>
  <c r="AF257" i="21"/>
  <c r="AF258" i="21"/>
  <c r="AF259" i="21"/>
  <c r="AF260" i="21"/>
  <c r="AF261" i="21"/>
  <c r="AF262" i="21"/>
  <c r="AF263" i="21"/>
  <c r="AF264" i="21"/>
  <c r="AF265" i="21"/>
  <c r="AF266" i="21"/>
  <c r="AF267" i="21"/>
  <c r="AF268" i="21"/>
  <c r="AF269" i="21"/>
  <c r="AF270" i="21"/>
  <c r="AF271" i="21"/>
  <c r="AF272" i="21"/>
  <c r="AF273" i="21"/>
  <c r="AF274" i="21"/>
  <c r="AF275" i="21"/>
  <c r="AF276" i="21"/>
  <c r="AF277" i="21"/>
  <c r="AF278" i="21"/>
  <c r="AF279" i="21"/>
  <c r="AF280" i="21"/>
  <c r="AF281" i="21"/>
  <c r="AF282" i="21"/>
  <c r="AF283" i="21"/>
  <c r="AF284" i="21"/>
  <c r="AF285" i="21"/>
  <c r="AF286" i="21"/>
  <c r="AF287" i="21"/>
  <c r="AF288" i="21"/>
  <c r="AF289" i="21"/>
  <c r="AF290" i="21"/>
  <c r="AF291" i="21"/>
  <c r="AF292" i="21"/>
  <c r="AF293" i="21"/>
  <c r="AF294" i="21"/>
  <c r="AF295" i="21"/>
  <c r="AF296" i="21"/>
  <c r="AF297" i="21"/>
  <c r="AF298" i="21"/>
  <c r="AF299" i="21"/>
  <c r="AF300" i="21"/>
  <c r="AF301" i="21"/>
  <c r="AF302" i="21"/>
  <c r="AF303" i="21"/>
  <c r="AF304" i="21"/>
  <c r="AF305" i="21"/>
  <c r="AF306" i="21"/>
  <c r="AF307" i="21"/>
  <c r="AF308" i="21"/>
  <c r="AF309" i="21"/>
  <c r="AF310" i="21"/>
  <c r="AF311" i="21"/>
  <c r="AF312" i="21"/>
  <c r="AF313" i="21"/>
  <c r="AF314" i="21"/>
  <c r="AF315" i="21"/>
  <c r="AF316" i="21"/>
  <c r="AF317" i="21"/>
  <c r="AF318" i="21"/>
  <c r="AF319" i="21"/>
  <c r="AF320" i="21"/>
  <c r="AF321" i="21"/>
  <c r="AF322" i="21"/>
  <c r="AF323" i="21"/>
  <c r="AF324" i="21"/>
  <c r="AF325" i="21"/>
  <c r="AF326" i="21"/>
  <c r="AF327" i="21"/>
  <c r="AF328" i="21"/>
  <c r="AF329" i="21"/>
  <c r="AF330" i="21"/>
  <c r="AF331" i="21"/>
  <c r="AF332" i="21"/>
  <c r="AF333" i="21"/>
  <c r="AF334" i="21"/>
  <c r="AF335" i="21"/>
  <c r="AF336" i="21"/>
  <c r="AF337" i="21"/>
  <c r="AF338" i="21"/>
  <c r="AF339" i="21"/>
  <c r="AF340" i="21"/>
  <c r="AF341" i="21"/>
  <c r="AF342" i="21"/>
  <c r="AF343" i="21"/>
  <c r="AF344" i="21"/>
  <c r="AF345" i="21"/>
  <c r="AF346" i="21"/>
  <c r="AF347" i="21"/>
  <c r="AF348" i="21"/>
  <c r="AF349" i="21"/>
  <c r="AF350" i="21"/>
  <c r="AF351" i="21"/>
  <c r="AF352" i="21"/>
  <c r="AF353" i="21"/>
  <c r="AF354" i="21"/>
  <c r="AF355" i="21"/>
  <c r="AF356" i="21"/>
  <c r="AF357" i="21"/>
  <c r="AF358" i="21"/>
  <c r="AF359" i="21"/>
  <c r="AF360" i="21"/>
  <c r="AF361" i="21"/>
  <c r="AF362" i="21"/>
  <c r="AF363" i="21"/>
  <c r="AF364" i="21"/>
  <c r="AF365" i="21"/>
  <c r="AF366" i="21"/>
  <c r="AF367" i="21"/>
  <c r="AF368" i="21"/>
  <c r="AF369" i="21"/>
  <c r="AF370" i="21"/>
  <c r="AF371" i="21"/>
  <c r="AF372" i="21"/>
  <c r="AF373" i="21"/>
  <c r="AF374" i="21"/>
  <c r="AF375" i="21"/>
  <c r="AF376" i="21"/>
  <c r="AF377" i="21"/>
  <c r="AF378" i="21"/>
  <c r="AF379" i="21"/>
  <c r="AF380" i="21"/>
  <c r="AF381" i="21"/>
  <c r="AF382" i="21"/>
  <c r="AF383" i="21"/>
  <c r="AF384" i="21"/>
  <c r="AF385" i="21"/>
  <c r="AF386" i="21"/>
  <c r="AF387" i="21"/>
  <c r="AF388" i="21"/>
  <c r="AF389" i="21"/>
  <c r="AF390" i="21"/>
  <c r="AF391" i="21"/>
  <c r="AF392" i="21"/>
  <c r="AF393" i="21"/>
  <c r="AF394" i="21"/>
  <c r="AF395" i="21"/>
  <c r="AF396" i="21"/>
  <c r="AF397" i="21"/>
  <c r="AF398" i="21"/>
  <c r="AF399" i="21"/>
  <c r="AF400" i="21"/>
  <c r="AF401" i="21"/>
  <c r="AF402" i="21"/>
  <c r="AF403" i="21"/>
  <c r="AF404" i="21"/>
  <c r="AF405" i="21"/>
  <c r="AF406" i="21"/>
  <c r="AF407" i="21"/>
  <c r="AF408" i="21"/>
  <c r="AF409" i="21"/>
  <c r="AF410" i="21"/>
  <c r="AF411" i="21"/>
  <c r="AF412" i="21"/>
  <c r="AF413" i="21"/>
  <c r="AF414" i="21"/>
  <c r="AF415" i="21"/>
  <c r="AF416" i="21"/>
  <c r="AF417" i="21"/>
  <c r="AF418" i="21"/>
  <c r="AF419" i="21"/>
  <c r="AF420" i="21"/>
  <c r="AF421" i="21"/>
  <c r="AF422" i="21"/>
  <c r="AF423" i="21"/>
  <c r="AF424" i="21"/>
  <c r="AF425" i="21"/>
  <c r="AF426" i="21"/>
  <c r="AF427" i="21"/>
  <c r="AF428" i="21"/>
  <c r="AF429" i="21"/>
  <c r="AF430" i="21"/>
  <c r="AF431" i="21"/>
  <c r="AF432" i="21"/>
  <c r="AF433" i="21"/>
  <c r="AF434" i="21"/>
  <c r="AF435" i="21"/>
  <c r="AF436" i="21"/>
  <c r="AF437" i="21"/>
  <c r="AF438" i="21"/>
  <c r="AF439" i="21"/>
  <c r="AF440" i="21"/>
  <c r="AF441" i="21"/>
  <c r="AF442" i="21"/>
  <c r="AF443" i="21"/>
  <c r="AF444" i="21"/>
  <c r="AF445" i="21"/>
  <c r="AF446" i="21"/>
  <c r="AF447" i="21"/>
  <c r="AF448" i="21"/>
  <c r="AF449" i="21"/>
  <c r="AF450" i="21"/>
  <c r="AF451" i="21"/>
  <c r="AF452" i="21"/>
  <c r="AF453" i="21"/>
  <c r="AF454" i="21"/>
  <c r="AF455" i="21"/>
  <c r="AF456" i="21"/>
  <c r="AF457" i="21"/>
  <c r="AF458" i="21"/>
  <c r="AF459" i="21"/>
  <c r="AF460" i="21"/>
  <c r="AF461" i="21"/>
  <c r="AF462" i="21"/>
  <c r="AF463" i="21"/>
  <c r="AF464" i="21"/>
  <c r="AF465" i="21"/>
  <c r="AF466" i="21"/>
  <c r="AF467" i="21"/>
  <c r="AF468" i="21"/>
  <c r="AF469" i="21"/>
  <c r="AF470" i="21"/>
  <c r="AF471" i="21"/>
  <c r="AF472" i="21"/>
  <c r="AF473" i="21"/>
  <c r="AF474" i="21"/>
  <c r="AF475" i="21"/>
  <c r="AF476" i="21"/>
  <c r="AF477" i="21"/>
  <c r="AF478" i="21"/>
  <c r="AF479" i="21"/>
  <c r="AF480" i="21"/>
  <c r="AF481" i="21"/>
  <c r="AF482" i="21"/>
  <c r="AF483" i="21"/>
  <c r="AF484" i="21"/>
  <c r="AF485" i="21"/>
  <c r="AF486" i="21"/>
  <c r="AF487" i="21"/>
  <c r="AF488" i="21"/>
  <c r="AF489" i="21"/>
  <c r="AF490" i="21"/>
  <c r="AF491" i="21"/>
  <c r="AF492" i="21"/>
  <c r="AF493" i="21"/>
  <c r="AF494" i="21"/>
  <c r="AF495" i="21"/>
  <c r="AF496" i="21"/>
  <c r="AF497" i="21"/>
  <c r="AF498" i="21"/>
  <c r="AF499" i="21"/>
  <c r="AF500" i="21"/>
  <c r="AF501" i="21"/>
  <c r="AF502" i="21"/>
  <c r="AF503" i="21"/>
  <c r="AF504" i="21"/>
  <c r="AF505" i="21"/>
  <c r="AF506" i="21"/>
  <c r="AF507" i="21"/>
  <c r="AF508" i="21"/>
  <c r="AF509" i="21"/>
  <c r="AF510" i="21"/>
  <c r="AF511" i="21"/>
  <c r="AF512" i="21"/>
  <c r="AF513" i="21"/>
  <c r="AF514" i="21"/>
  <c r="AF515" i="21"/>
  <c r="AF516" i="21"/>
  <c r="AF517" i="21"/>
  <c r="AF518" i="21"/>
  <c r="AF519" i="21"/>
  <c r="AF520" i="21"/>
  <c r="AF521" i="21"/>
  <c r="AF522" i="21"/>
  <c r="AF523" i="21"/>
  <c r="AF524" i="21"/>
  <c r="AF525" i="21"/>
  <c r="AF526" i="21"/>
  <c r="AF527" i="21"/>
  <c r="AF528" i="21"/>
  <c r="AF529" i="21"/>
  <c r="AF530" i="21"/>
  <c r="AF531" i="21"/>
  <c r="AF532" i="21"/>
  <c r="AF533" i="21"/>
  <c r="AF534" i="21"/>
  <c r="AF535" i="21"/>
  <c r="AF536" i="21"/>
  <c r="AF537" i="21"/>
  <c r="AF538" i="21"/>
  <c r="AF539" i="21"/>
  <c r="AF540" i="21"/>
  <c r="AF541" i="21"/>
  <c r="AF542" i="21"/>
  <c r="AF543" i="21"/>
  <c r="AF544" i="21"/>
  <c r="AF545" i="21"/>
  <c r="AF546" i="21"/>
  <c r="AF547" i="21"/>
  <c r="AF548" i="21"/>
  <c r="AF549" i="21"/>
  <c r="AF550" i="21"/>
  <c r="AF551" i="21"/>
  <c r="AF552" i="21"/>
  <c r="AF553" i="21"/>
  <c r="AF554" i="21"/>
  <c r="AF555" i="21"/>
  <c r="AF556" i="21"/>
  <c r="AF557" i="21"/>
  <c r="AF558" i="21"/>
  <c r="AF559" i="21"/>
  <c r="AF560" i="21"/>
  <c r="AF561" i="21"/>
  <c r="AF562" i="21"/>
  <c r="AF563" i="21"/>
  <c r="AF564" i="21"/>
  <c r="AF565" i="21"/>
  <c r="AF566" i="21"/>
  <c r="AF567" i="21"/>
  <c r="AF568" i="21"/>
  <c r="AF569" i="21"/>
  <c r="AF570" i="21"/>
  <c r="AF571" i="21"/>
  <c r="AF572" i="21"/>
  <c r="AF573" i="21"/>
  <c r="AF574" i="21"/>
  <c r="AF575" i="21"/>
  <c r="AF576" i="21"/>
  <c r="AF577" i="21"/>
  <c r="AF578" i="21"/>
  <c r="AF579" i="21"/>
  <c r="AF580" i="21"/>
  <c r="AF581" i="21"/>
  <c r="AF582" i="21"/>
  <c r="AF583" i="21"/>
  <c r="AF584" i="21"/>
  <c r="AF585" i="21"/>
  <c r="AF586" i="21"/>
  <c r="AF587" i="21"/>
  <c r="AF588" i="21"/>
  <c r="AF589" i="21"/>
  <c r="AF590" i="21"/>
  <c r="AF591" i="21"/>
  <c r="AF592" i="21"/>
  <c r="AF593" i="21"/>
  <c r="AF594" i="21"/>
  <c r="AF595" i="21"/>
  <c r="AF596" i="21"/>
  <c r="AF597" i="21"/>
  <c r="AF598" i="21"/>
  <c r="AF599" i="21"/>
  <c r="AF600" i="21"/>
  <c r="AF601" i="21"/>
  <c r="AF602" i="21"/>
  <c r="AF603" i="21"/>
  <c r="AF604" i="21"/>
  <c r="AF605" i="21"/>
  <c r="AF606" i="21"/>
  <c r="AF607" i="21"/>
  <c r="AF608" i="21"/>
  <c r="AF609" i="21"/>
  <c r="AF610" i="21"/>
  <c r="AF611" i="21"/>
  <c r="AF612" i="21"/>
  <c r="AF613" i="21"/>
  <c r="AF614" i="21"/>
  <c r="AF615" i="21"/>
  <c r="AF616" i="21"/>
  <c r="AF617" i="21"/>
  <c r="AF618" i="21"/>
  <c r="AF619" i="21"/>
  <c r="AF620" i="21"/>
  <c r="AF621" i="21"/>
  <c r="AF622" i="21"/>
  <c r="AF623" i="21"/>
  <c r="AF624" i="21"/>
  <c r="AF625" i="21"/>
  <c r="AF626" i="21"/>
  <c r="AF627" i="21"/>
  <c r="AF628" i="21"/>
  <c r="AF629" i="21"/>
  <c r="AF630" i="21"/>
  <c r="AF631" i="21"/>
  <c r="AF632" i="21"/>
  <c r="AF633" i="21"/>
  <c r="AF634" i="21"/>
  <c r="AF635" i="21"/>
  <c r="AF636" i="21"/>
  <c r="AF637" i="21"/>
  <c r="AF638" i="21"/>
  <c r="AF639" i="21"/>
  <c r="AF640" i="21"/>
  <c r="AF641" i="21"/>
  <c r="AF642" i="21"/>
  <c r="AF643" i="21"/>
  <c r="AF644" i="21"/>
  <c r="AF645" i="21"/>
  <c r="AF646" i="21"/>
  <c r="AF647" i="21"/>
  <c r="AF648" i="21"/>
  <c r="AF649" i="21"/>
  <c r="AF650" i="21"/>
  <c r="AF651" i="21"/>
  <c r="AF652" i="21"/>
  <c r="AF653" i="21"/>
  <c r="AF654" i="21"/>
  <c r="AF655" i="21"/>
  <c r="AF656" i="21"/>
  <c r="AF657" i="21"/>
  <c r="AF658" i="21"/>
  <c r="AF659" i="21"/>
  <c r="AF660" i="21"/>
  <c r="AF661" i="21"/>
  <c r="AF662" i="21"/>
  <c r="AF663" i="21"/>
  <c r="AF664" i="21"/>
  <c r="AF665" i="21"/>
  <c r="AF666" i="21"/>
  <c r="AF667" i="21"/>
  <c r="AF668" i="21"/>
  <c r="AF669" i="21"/>
  <c r="AF670" i="21"/>
  <c r="AF671" i="21"/>
  <c r="AF672" i="21"/>
  <c r="AF673" i="21"/>
  <c r="AF674" i="21"/>
  <c r="AF675" i="21"/>
  <c r="AF676" i="21"/>
  <c r="AF677" i="21"/>
  <c r="AF678" i="21"/>
  <c r="AF679" i="21"/>
  <c r="AF680" i="21"/>
  <c r="AF681" i="21"/>
  <c r="AF682" i="21"/>
  <c r="AF683" i="21"/>
  <c r="AF684" i="21"/>
  <c r="AF685" i="21"/>
  <c r="AF686" i="21"/>
  <c r="AF687" i="21"/>
  <c r="AF688" i="21"/>
  <c r="AF689" i="21"/>
  <c r="AF690" i="21"/>
  <c r="AF691" i="21"/>
  <c r="AF692" i="21"/>
  <c r="AF693" i="21"/>
  <c r="AF694" i="21"/>
  <c r="AF695" i="21"/>
  <c r="AF696" i="21"/>
  <c r="AF697" i="21"/>
  <c r="AF698" i="21"/>
  <c r="AF699" i="21"/>
  <c r="AF700" i="21"/>
  <c r="AF701" i="21"/>
  <c r="AF702" i="21"/>
  <c r="AF703" i="21"/>
  <c r="AF704" i="21"/>
  <c r="AF705" i="21"/>
  <c r="AF706" i="21"/>
  <c r="AF707" i="21"/>
  <c r="AF708" i="21"/>
  <c r="AF709" i="21"/>
  <c r="AF710" i="21"/>
  <c r="AF711" i="21"/>
  <c r="AF712" i="21"/>
  <c r="AF713" i="21"/>
  <c r="AF714" i="21"/>
  <c r="AF715" i="21"/>
  <c r="AF716" i="21"/>
  <c r="AF717" i="21"/>
  <c r="AF718" i="21"/>
  <c r="AF719" i="21"/>
  <c r="AF720" i="21"/>
  <c r="AF721" i="21"/>
  <c r="AF722" i="21"/>
  <c r="AF723" i="21"/>
  <c r="AF724" i="21"/>
  <c r="AF725" i="21"/>
  <c r="AF726" i="21"/>
  <c r="AF727" i="21"/>
  <c r="AF728" i="21"/>
  <c r="AF729" i="21"/>
  <c r="AD730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292" i="21"/>
  <c r="AD293" i="21"/>
  <c r="AD294" i="21"/>
  <c r="AD295" i="21"/>
  <c r="AD296" i="21"/>
  <c r="AD297" i="21"/>
  <c r="AD298" i="21"/>
  <c r="AD299" i="21"/>
  <c r="AD300" i="21"/>
  <c r="AD301" i="21"/>
  <c r="AD302" i="21"/>
  <c r="AD303" i="21"/>
  <c r="AD304" i="21"/>
  <c r="AD305" i="21"/>
  <c r="AD306" i="21"/>
  <c r="AD307" i="21"/>
  <c r="AD308" i="21"/>
  <c r="AD309" i="21"/>
  <c r="AD310" i="21"/>
  <c r="AD311" i="21"/>
  <c r="AD312" i="21"/>
  <c r="AD313" i="21"/>
  <c r="AD314" i="21"/>
  <c r="AD315" i="21"/>
  <c r="AD316" i="21"/>
  <c r="AD317" i="21"/>
  <c r="AD318" i="21"/>
  <c r="AD319" i="21"/>
  <c r="AD320" i="21"/>
  <c r="AD321" i="21"/>
  <c r="AD322" i="21"/>
  <c r="AD323" i="21"/>
  <c r="AD324" i="21"/>
  <c r="AD325" i="21"/>
  <c r="AD326" i="21"/>
  <c r="AD327" i="21"/>
  <c r="AD328" i="21"/>
  <c r="AD329" i="21"/>
  <c r="AD330" i="21"/>
  <c r="AD331" i="21"/>
  <c r="AD332" i="21"/>
  <c r="AD333" i="21"/>
  <c r="AD334" i="21"/>
  <c r="AD335" i="21"/>
  <c r="AD336" i="21"/>
  <c r="AD337" i="21"/>
  <c r="AD338" i="21"/>
  <c r="AD339" i="21"/>
  <c r="AD340" i="21"/>
  <c r="AD341" i="21"/>
  <c r="AD342" i="21"/>
  <c r="AD343" i="21"/>
  <c r="AD344" i="21"/>
  <c r="AD345" i="21"/>
  <c r="AD346" i="21"/>
  <c r="AD347" i="21"/>
  <c r="AD348" i="21"/>
  <c r="AD349" i="21"/>
  <c r="AD350" i="21"/>
  <c r="AD351" i="21"/>
  <c r="AD352" i="21"/>
  <c r="AD353" i="21"/>
  <c r="AD354" i="21"/>
  <c r="AD355" i="21"/>
  <c r="AD356" i="21"/>
  <c r="AD357" i="21"/>
  <c r="AD358" i="21"/>
  <c r="AD359" i="21"/>
  <c r="AD360" i="21"/>
  <c r="AD361" i="21"/>
  <c r="AD362" i="21"/>
  <c r="AD363" i="21"/>
  <c r="AD364" i="21"/>
  <c r="AD365" i="21"/>
  <c r="AD366" i="21"/>
  <c r="AD367" i="21"/>
  <c r="AD368" i="21"/>
  <c r="AD369" i="21"/>
  <c r="AD370" i="21"/>
  <c r="AD371" i="21"/>
  <c r="AD372" i="21"/>
  <c r="AD373" i="21"/>
  <c r="AD374" i="21"/>
  <c r="AD375" i="21"/>
  <c r="AD376" i="21"/>
  <c r="AD377" i="21"/>
  <c r="AD378" i="21"/>
  <c r="AD379" i="21"/>
  <c r="AD380" i="21"/>
  <c r="AD381" i="21"/>
  <c r="AD382" i="21"/>
  <c r="AD383" i="21"/>
  <c r="AD384" i="21"/>
  <c r="AD385" i="21"/>
  <c r="AD386" i="21"/>
  <c r="AD387" i="21"/>
  <c r="AD388" i="21"/>
  <c r="AD389" i="21"/>
  <c r="AD390" i="21"/>
  <c r="AD391" i="21"/>
  <c r="AD392" i="21"/>
  <c r="AD393" i="21"/>
  <c r="AD394" i="21"/>
  <c r="AD395" i="21"/>
  <c r="AD396" i="21"/>
  <c r="AD397" i="21"/>
  <c r="AD398" i="21"/>
  <c r="AD399" i="21"/>
  <c r="AD400" i="21"/>
  <c r="AD401" i="21"/>
  <c r="AD402" i="21"/>
  <c r="AD403" i="21"/>
  <c r="AD404" i="21"/>
  <c r="AD405" i="21"/>
  <c r="AD406" i="21"/>
  <c r="AD407" i="21"/>
  <c r="AD408" i="21"/>
  <c r="AD409" i="21"/>
  <c r="AD410" i="21"/>
  <c r="AD411" i="21"/>
  <c r="AD412" i="21"/>
  <c r="AD413" i="21"/>
  <c r="AD414" i="21"/>
  <c r="AD415" i="21"/>
  <c r="AD416" i="21"/>
  <c r="AD417" i="21"/>
  <c r="AD418" i="21"/>
  <c r="AD419" i="21"/>
  <c r="AD420" i="21"/>
  <c r="AD421" i="21"/>
  <c r="AD422" i="21"/>
  <c r="AD423" i="21"/>
  <c r="AD424" i="21"/>
  <c r="AD425" i="21"/>
  <c r="AD426" i="21"/>
  <c r="AD427" i="21"/>
  <c r="AD428" i="21"/>
  <c r="AD429" i="21"/>
  <c r="AD430" i="21"/>
  <c r="AD431" i="21"/>
  <c r="AD432" i="21"/>
  <c r="AD433" i="21"/>
  <c r="AD434" i="21"/>
  <c r="AD435" i="21"/>
  <c r="AD436" i="21"/>
  <c r="AD437" i="21"/>
  <c r="AD438" i="21"/>
  <c r="AD439" i="21"/>
  <c r="AD440" i="21"/>
  <c r="AD441" i="21"/>
  <c r="AD442" i="21"/>
  <c r="AD443" i="21"/>
  <c r="AD444" i="21"/>
  <c r="AD445" i="21"/>
  <c r="AD446" i="21"/>
  <c r="AD447" i="21"/>
  <c r="AD448" i="21"/>
  <c r="AD449" i="21"/>
  <c r="AD450" i="21"/>
  <c r="AD451" i="21"/>
  <c r="AD452" i="21"/>
  <c r="AD453" i="21"/>
  <c r="AD454" i="21"/>
  <c r="AD455" i="21"/>
  <c r="AD456" i="21"/>
  <c r="AD457" i="21"/>
  <c r="AD458" i="21"/>
  <c r="AD459" i="21"/>
  <c r="AD460" i="21"/>
  <c r="AD461" i="21"/>
  <c r="AD462" i="21"/>
  <c r="AD463" i="21"/>
  <c r="AD464" i="21"/>
  <c r="AD465" i="21"/>
  <c r="AD466" i="21"/>
  <c r="AD467" i="21"/>
  <c r="AD468" i="21"/>
  <c r="AD469" i="21"/>
  <c r="AD470" i="21"/>
  <c r="AD471" i="21"/>
  <c r="AD472" i="21"/>
  <c r="AD473" i="21"/>
  <c r="AD474" i="21"/>
  <c r="AD475" i="21"/>
  <c r="AD476" i="21"/>
  <c r="AD477" i="21"/>
  <c r="AD478" i="21"/>
  <c r="AD479" i="21"/>
  <c r="AD480" i="21"/>
  <c r="AD481" i="21"/>
  <c r="AD482" i="21"/>
  <c r="AD483" i="21"/>
  <c r="AD484" i="21"/>
  <c r="AD485" i="21"/>
  <c r="AD486" i="21"/>
  <c r="AD487" i="21"/>
  <c r="AD488" i="21"/>
  <c r="AD489" i="21"/>
  <c r="AD490" i="21"/>
  <c r="AD491" i="21"/>
  <c r="AD492" i="21"/>
  <c r="AD493" i="21"/>
  <c r="AD494" i="21"/>
  <c r="AD495" i="21"/>
  <c r="AD496" i="21"/>
  <c r="AD497" i="21"/>
  <c r="AD498" i="21"/>
  <c r="AD499" i="21"/>
  <c r="AD500" i="21"/>
  <c r="AD501" i="21"/>
  <c r="AD502" i="21"/>
  <c r="AD503" i="21"/>
  <c r="AD504" i="21"/>
  <c r="AD505" i="21"/>
  <c r="AD506" i="21"/>
  <c r="AD507" i="21"/>
  <c r="AD508" i="21"/>
  <c r="AD509" i="21"/>
  <c r="AD510" i="21"/>
  <c r="AD511" i="21"/>
  <c r="AD512" i="21"/>
  <c r="AD513" i="21"/>
  <c r="AD514" i="21"/>
  <c r="AD515" i="21"/>
  <c r="AD516" i="21"/>
  <c r="AD517" i="21"/>
  <c r="AD518" i="21"/>
  <c r="AD519" i="21"/>
  <c r="AD520" i="21"/>
  <c r="AD521" i="21"/>
  <c r="AD522" i="21"/>
  <c r="AD523" i="21"/>
  <c r="AD524" i="21"/>
  <c r="AD525" i="21"/>
  <c r="AD526" i="21"/>
  <c r="AD527" i="21"/>
  <c r="AD528" i="21"/>
  <c r="AD529" i="21"/>
  <c r="AD530" i="21"/>
  <c r="AD531" i="21"/>
  <c r="AD532" i="21"/>
  <c r="AD533" i="21"/>
  <c r="AD534" i="21"/>
  <c r="AD535" i="21"/>
  <c r="AD536" i="21"/>
  <c r="AD537" i="21"/>
  <c r="AD538" i="21"/>
  <c r="AD539" i="21"/>
  <c r="AD540" i="21"/>
  <c r="AD541" i="21"/>
  <c r="AD542" i="21"/>
  <c r="AD543" i="21"/>
  <c r="AD544" i="21"/>
  <c r="AD545" i="21"/>
  <c r="AD546" i="21"/>
  <c r="AD547" i="21"/>
  <c r="AD548" i="21"/>
  <c r="AD549" i="21"/>
  <c r="AD550" i="21"/>
  <c r="AD551" i="21"/>
  <c r="AD552" i="21"/>
  <c r="AD553" i="21"/>
  <c r="AD554" i="21"/>
  <c r="AD555" i="21"/>
  <c r="AD556" i="21"/>
  <c r="AD557" i="21"/>
  <c r="AD558" i="21"/>
  <c r="AD559" i="21"/>
  <c r="AD560" i="21"/>
  <c r="AD561" i="21"/>
  <c r="AD562" i="21"/>
  <c r="AD563" i="21"/>
  <c r="AD564" i="21"/>
  <c r="AD565" i="21"/>
  <c r="AD566" i="21"/>
  <c r="AD567" i="21"/>
  <c r="AD568" i="21"/>
  <c r="AD569" i="21"/>
  <c r="AD570" i="21"/>
  <c r="AD571" i="21"/>
  <c r="AD572" i="21"/>
  <c r="AD573" i="21"/>
  <c r="AD574" i="21"/>
  <c r="AD575" i="21"/>
  <c r="AD576" i="21"/>
  <c r="AD577" i="21"/>
  <c r="AD578" i="21"/>
  <c r="AD579" i="21"/>
  <c r="AD580" i="21"/>
  <c r="AD581" i="21"/>
  <c r="AD582" i="21"/>
  <c r="AD583" i="21"/>
  <c r="AD584" i="21"/>
  <c r="AD585" i="21"/>
  <c r="AD586" i="21"/>
  <c r="AD587" i="21"/>
  <c r="AD588" i="21"/>
  <c r="AD589" i="21"/>
  <c r="AD590" i="21"/>
  <c r="AD591" i="21"/>
  <c r="AD592" i="21"/>
  <c r="AD593" i="21"/>
  <c r="AD594" i="21"/>
  <c r="AD595" i="21"/>
  <c r="AD596" i="21"/>
  <c r="AD597" i="21"/>
  <c r="AD598" i="21"/>
  <c r="AD599" i="21"/>
  <c r="AD600" i="21"/>
  <c r="AD601" i="21"/>
  <c r="AD602" i="21"/>
  <c r="AD603" i="21"/>
  <c r="AD604" i="21"/>
  <c r="AD605" i="21"/>
  <c r="AD606" i="21"/>
  <c r="AD607" i="21"/>
  <c r="AD608" i="21"/>
  <c r="AD609" i="21"/>
  <c r="AD610" i="21"/>
  <c r="AD611" i="21"/>
  <c r="AD612" i="21"/>
  <c r="AD613" i="21"/>
  <c r="AD614" i="21"/>
  <c r="AD615" i="21"/>
  <c r="AD616" i="21"/>
  <c r="AD617" i="21"/>
  <c r="AD618" i="21"/>
  <c r="AD619" i="21"/>
  <c r="AD620" i="21"/>
  <c r="AD621" i="21"/>
  <c r="AD622" i="21"/>
  <c r="AD623" i="21"/>
  <c r="AD624" i="21"/>
  <c r="AD625" i="21"/>
  <c r="AD626" i="21"/>
  <c r="AD627" i="21"/>
  <c r="AD628" i="21"/>
  <c r="AD629" i="21"/>
  <c r="AD630" i="21"/>
  <c r="AD631" i="21"/>
  <c r="AD632" i="21"/>
  <c r="AD633" i="21"/>
  <c r="AD634" i="21"/>
  <c r="AD635" i="21"/>
  <c r="AD636" i="21"/>
  <c r="AD637" i="21"/>
  <c r="AD638" i="21"/>
  <c r="AD639" i="21"/>
  <c r="AD640" i="21"/>
  <c r="AD641" i="21"/>
  <c r="AD642" i="21"/>
  <c r="AD643" i="21"/>
  <c r="AD644" i="21"/>
  <c r="AD645" i="21"/>
  <c r="AD646" i="21"/>
  <c r="AD647" i="21"/>
  <c r="AD648" i="21"/>
  <c r="AD649" i="21"/>
  <c r="AD650" i="21"/>
  <c r="AD651" i="21"/>
  <c r="AD652" i="21"/>
  <c r="AD653" i="21"/>
  <c r="AD654" i="21"/>
  <c r="AD655" i="21"/>
  <c r="AD656" i="21"/>
  <c r="AD657" i="21"/>
  <c r="AD658" i="21"/>
  <c r="AD659" i="21"/>
  <c r="AD660" i="21"/>
  <c r="AD661" i="21"/>
  <c r="AD662" i="21"/>
  <c r="AD663" i="21"/>
  <c r="AD664" i="21"/>
  <c r="AD665" i="21"/>
  <c r="AD666" i="21"/>
  <c r="AD667" i="21"/>
  <c r="AD668" i="21"/>
  <c r="AD669" i="21"/>
  <c r="AD670" i="21"/>
  <c r="AD671" i="21"/>
  <c r="AD672" i="21"/>
  <c r="AD673" i="21"/>
  <c r="AD674" i="21"/>
  <c r="AD675" i="21"/>
  <c r="AD676" i="21"/>
  <c r="AD677" i="21"/>
  <c r="AD678" i="21"/>
  <c r="AD679" i="21"/>
  <c r="AD680" i="21"/>
  <c r="AD681" i="21"/>
  <c r="AD682" i="21"/>
  <c r="AD683" i="21"/>
  <c r="AD684" i="21"/>
  <c r="AD685" i="21"/>
  <c r="AD686" i="21"/>
  <c r="AD687" i="21"/>
  <c r="AD688" i="21"/>
  <c r="AD689" i="21"/>
  <c r="AD690" i="21"/>
  <c r="AD691" i="21"/>
  <c r="AD692" i="21"/>
  <c r="AD693" i="21"/>
  <c r="AD694" i="21"/>
  <c r="AD695" i="21"/>
  <c r="AD696" i="21"/>
  <c r="AD697" i="21"/>
  <c r="AD698" i="21"/>
  <c r="AD699" i="21"/>
  <c r="AD700" i="21"/>
  <c r="AD701" i="21"/>
  <c r="AD702" i="21"/>
  <c r="AD703" i="21"/>
  <c r="AD704" i="21"/>
  <c r="AD705" i="21"/>
  <c r="AD706" i="21"/>
  <c r="AD707" i="21"/>
  <c r="AD708" i="21"/>
  <c r="AD709" i="21"/>
  <c r="AD710" i="21"/>
  <c r="AD711" i="21"/>
  <c r="AD712" i="21"/>
  <c r="AD713" i="21"/>
  <c r="AD714" i="21"/>
  <c r="AD715" i="21"/>
  <c r="AD716" i="21"/>
  <c r="AD717" i="21"/>
  <c r="AD718" i="21"/>
  <c r="AD719" i="21"/>
  <c r="AD720" i="21"/>
  <c r="AD721" i="21"/>
  <c r="AD722" i="21"/>
  <c r="AD723" i="21"/>
  <c r="AD724" i="21"/>
  <c r="AD725" i="21"/>
  <c r="AD726" i="21"/>
  <c r="AD727" i="21"/>
  <c r="AD728" i="21"/>
  <c r="AD729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Y205" i="21"/>
  <c r="Y206" i="21"/>
  <c r="Y207" i="21"/>
  <c r="Y208" i="21"/>
  <c r="Y209" i="21"/>
  <c r="Y210" i="21"/>
  <c r="Y211" i="21"/>
  <c r="Y212" i="21"/>
  <c r="Y213" i="21"/>
  <c r="Y214" i="21"/>
  <c r="Y215" i="21"/>
  <c r="Y216" i="21"/>
  <c r="Y217" i="21"/>
  <c r="Y218" i="21"/>
  <c r="Y219" i="21"/>
  <c r="Y220" i="21"/>
  <c r="Y221" i="21"/>
  <c r="Y222" i="21"/>
  <c r="Y223" i="21"/>
  <c r="Y224" i="21"/>
  <c r="Y225" i="21"/>
  <c r="Y226" i="21"/>
  <c r="Y227" i="21"/>
  <c r="Y228" i="21"/>
  <c r="Y229" i="21"/>
  <c r="Y230" i="21"/>
  <c r="Y231" i="21"/>
  <c r="Y232" i="21"/>
  <c r="Y233" i="21"/>
  <c r="Y234" i="21"/>
  <c r="Y235" i="21"/>
  <c r="Y236" i="21"/>
  <c r="Y237" i="21"/>
  <c r="Y238" i="21"/>
  <c r="Y239" i="21"/>
  <c r="Y240" i="21"/>
  <c r="Y241" i="21"/>
  <c r="Y242" i="21"/>
  <c r="Y243" i="21"/>
  <c r="Y244" i="21"/>
  <c r="Y245" i="21"/>
  <c r="Y246" i="21"/>
  <c r="Y247" i="21"/>
  <c r="Y248" i="21"/>
  <c r="Y249" i="21"/>
  <c r="Y250" i="21"/>
  <c r="Y251" i="21"/>
  <c r="Y252" i="21"/>
  <c r="Y253" i="21"/>
  <c r="Y254" i="21"/>
  <c r="Y255" i="21"/>
  <c r="Y256" i="21"/>
  <c r="Y257" i="21"/>
  <c r="Y258" i="21"/>
  <c r="Y259" i="21"/>
  <c r="Y260" i="21"/>
  <c r="Y261" i="21"/>
  <c r="Y262" i="21"/>
  <c r="Y263" i="21"/>
  <c r="Y264" i="21"/>
  <c r="Y265" i="21"/>
  <c r="Y266" i="21"/>
  <c r="Y267" i="21"/>
  <c r="Y268" i="21"/>
  <c r="Y269" i="21"/>
  <c r="Y270" i="21"/>
  <c r="Y271" i="21"/>
  <c r="Y272" i="21"/>
  <c r="Y273" i="21"/>
  <c r="Y274" i="21"/>
  <c r="Y275" i="21"/>
  <c r="Y276" i="21"/>
  <c r="Y277" i="21"/>
  <c r="Y278" i="21"/>
  <c r="Y279" i="21"/>
  <c r="Y280" i="21"/>
  <c r="Y281" i="21"/>
  <c r="Y282" i="21"/>
  <c r="Y283" i="21"/>
  <c r="Y284" i="21"/>
  <c r="Y285" i="21"/>
  <c r="Y286" i="21"/>
  <c r="Y287" i="21"/>
  <c r="Y288" i="21"/>
  <c r="Y289" i="21"/>
  <c r="Y290" i="21"/>
  <c r="Y291" i="21"/>
  <c r="Y292" i="21"/>
  <c r="Y293" i="21"/>
  <c r="Y294" i="21"/>
  <c r="Y295" i="21"/>
  <c r="Y296" i="21"/>
  <c r="Y297" i="21"/>
  <c r="Y298" i="21"/>
  <c r="Y299" i="21"/>
  <c r="Y300" i="21"/>
  <c r="Y301" i="21"/>
  <c r="Y302" i="21"/>
  <c r="Y303" i="21"/>
  <c r="Y304" i="21"/>
  <c r="Y305" i="21"/>
  <c r="Y306" i="21"/>
  <c r="Y307" i="21"/>
  <c r="Y308" i="21"/>
  <c r="Y309" i="21"/>
  <c r="Y310" i="21"/>
  <c r="Y311" i="21"/>
  <c r="Y312" i="21"/>
  <c r="Y313" i="21"/>
  <c r="Y314" i="21"/>
  <c r="Y315" i="21"/>
  <c r="Y316" i="21"/>
  <c r="Y317" i="21"/>
  <c r="Y318" i="21"/>
  <c r="Y319" i="21"/>
  <c r="Y320" i="21"/>
  <c r="Y321" i="21"/>
  <c r="Y322" i="21"/>
  <c r="Y323" i="21"/>
  <c r="Y324" i="21"/>
  <c r="Y325" i="21"/>
  <c r="Y326" i="21"/>
  <c r="Y327" i="21"/>
  <c r="Y328" i="21"/>
  <c r="Y329" i="21"/>
  <c r="Y330" i="21"/>
  <c r="Y331" i="21"/>
  <c r="Y332" i="21"/>
  <c r="Y333" i="21"/>
  <c r="Y334" i="21"/>
  <c r="Y335" i="21"/>
  <c r="Y336" i="21"/>
  <c r="Y337" i="21"/>
  <c r="Y338" i="21"/>
  <c r="Y339" i="21"/>
  <c r="Y340" i="21"/>
  <c r="Y341" i="21"/>
  <c r="Y342" i="21"/>
  <c r="Y343" i="21"/>
  <c r="Y344" i="21"/>
  <c r="Y345" i="21"/>
  <c r="Y346" i="21"/>
  <c r="Y347" i="21"/>
  <c r="Y348" i="21"/>
  <c r="Y349" i="21"/>
  <c r="Y350" i="21"/>
  <c r="Y351" i="21"/>
  <c r="Y352" i="21"/>
  <c r="Y353" i="21"/>
  <c r="Y354" i="21"/>
  <c r="Y355" i="21"/>
  <c r="Y356" i="21"/>
  <c r="Y357" i="21"/>
  <c r="Y358" i="21"/>
  <c r="Y359" i="21"/>
  <c r="Y360" i="21"/>
  <c r="Y361" i="21"/>
  <c r="Y362" i="21"/>
  <c r="Y363" i="21"/>
  <c r="Y364" i="21"/>
  <c r="Y365" i="21"/>
  <c r="Y366" i="21"/>
  <c r="Y367" i="21"/>
  <c r="Y368" i="21"/>
  <c r="Y369" i="21"/>
  <c r="Y370" i="21"/>
  <c r="Y371" i="21"/>
  <c r="Y372" i="21"/>
  <c r="Y373" i="21"/>
  <c r="Y374" i="21"/>
  <c r="Y375" i="21"/>
  <c r="Y376" i="21"/>
  <c r="Y377" i="21"/>
  <c r="Y378" i="21"/>
  <c r="Y379" i="21"/>
  <c r="Y380" i="21"/>
  <c r="Y381" i="21"/>
  <c r="Y382" i="21"/>
  <c r="Y383" i="21"/>
  <c r="Y384" i="21"/>
  <c r="Y385" i="21"/>
  <c r="Y386" i="21"/>
  <c r="Y387" i="21"/>
  <c r="Y388" i="21"/>
  <c r="Y389" i="21"/>
  <c r="Y390" i="21"/>
  <c r="Y391" i="21"/>
  <c r="Y392" i="21"/>
  <c r="Y393" i="21"/>
  <c r="Y394" i="21"/>
  <c r="Y395" i="21"/>
  <c r="Y396" i="21"/>
  <c r="Y397" i="21"/>
  <c r="Y398" i="21"/>
  <c r="Y399" i="21"/>
  <c r="Y400" i="21"/>
  <c r="Y401" i="21"/>
  <c r="Y402" i="21"/>
  <c r="Y403" i="21"/>
  <c r="Y404" i="21"/>
  <c r="Y405" i="21"/>
  <c r="Y406" i="21"/>
  <c r="Y407" i="21"/>
  <c r="Y408" i="21"/>
  <c r="Y409" i="21"/>
  <c r="Y410" i="21"/>
  <c r="Y411" i="21"/>
  <c r="Y412" i="21"/>
  <c r="Y413" i="21"/>
  <c r="Y414" i="21"/>
  <c r="Y415" i="21"/>
  <c r="Y416" i="21"/>
  <c r="Y417" i="21"/>
  <c r="Y418" i="21"/>
  <c r="Y419" i="21"/>
  <c r="Y420" i="21"/>
  <c r="Y421" i="21"/>
  <c r="Y422" i="21"/>
  <c r="Y423" i="21"/>
  <c r="Y424" i="21"/>
  <c r="Y425" i="21"/>
  <c r="Y426" i="21"/>
  <c r="Y427" i="21"/>
  <c r="Y428" i="21"/>
  <c r="Y429" i="21"/>
  <c r="Y430" i="21"/>
  <c r="Y431" i="21"/>
  <c r="Y432" i="21"/>
  <c r="Y433" i="21"/>
  <c r="Y434" i="21"/>
  <c r="Y435" i="21"/>
  <c r="Y436" i="21"/>
  <c r="Y437" i="21"/>
  <c r="Y438" i="21"/>
  <c r="Y439" i="21"/>
  <c r="Y440" i="21"/>
  <c r="Y441" i="21"/>
  <c r="Y442" i="21"/>
  <c r="Y443" i="21"/>
  <c r="Y444" i="21"/>
  <c r="Y445" i="21"/>
  <c r="Y446" i="21"/>
  <c r="Y447" i="21"/>
  <c r="Y448" i="21"/>
  <c r="Y449" i="21"/>
  <c r="Y450" i="21"/>
  <c r="Y451" i="21"/>
  <c r="Y452" i="21"/>
  <c r="Y453" i="21"/>
  <c r="Y454" i="21"/>
  <c r="Y455" i="21"/>
  <c r="Y456" i="21"/>
  <c r="Y457" i="21"/>
  <c r="Y458" i="21"/>
  <c r="Y459" i="21"/>
  <c r="Y460" i="21"/>
  <c r="Y461" i="21"/>
  <c r="Y462" i="21"/>
  <c r="Y463" i="21"/>
  <c r="Y464" i="21"/>
  <c r="Y465" i="21"/>
  <c r="Y466" i="21"/>
  <c r="Y467" i="21"/>
  <c r="Y468" i="21"/>
  <c r="Y469" i="21"/>
  <c r="Y470" i="21"/>
  <c r="Y471" i="21"/>
  <c r="Y472" i="21"/>
  <c r="Y473" i="21"/>
  <c r="Y474" i="21"/>
  <c r="Y475" i="21"/>
  <c r="Y476" i="21"/>
  <c r="Y477" i="21"/>
  <c r="Y478" i="21"/>
  <c r="Y479" i="21"/>
  <c r="Y480" i="21"/>
  <c r="Y481" i="21"/>
  <c r="Y482" i="21"/>
  <c r="Y483" i="21"/>
  <c r="Y484" i="21"/>
  <c r="Y485" i="21"/>
  <c r="Y486" i="21"/>
  <c r="Y487" i="21"/>
  <c r="Y488" i="21"/>
  <c r="Y489" i="21"/>
  <c r="Y490" i="21"/>
  <c r="Y491" i="21"/>
  <c r="Y492" i="21"/>
  <c r="Y493" i="21"/>
  <c r="Y494" i="21"/>
  <c r="Y495" i="21"/>
  <c r="Y496" i="21"/>
  <c r="Y497" i="21"/>
  <c r="Y498" i="21"/>
  <c r="Y499" i="21"/>
  <c r="Y500" i="21"/>
  <c r="Y501" i="21"/>
  <c r="Y502" i="21"/>
  <c r="Y503" i="21"/>
  <c r="Y504" i="21"/>
  <c r="Y505" i="21"/>
  <c r="Y506" i="21"/>
  <c r="Y507" i="21"/>
  <c r="Y508" i="21"/>
  <c r="Y509" i="21"/>
  <c r="Y510" i="21"/>
  <c r="Y511" i="21"/>
  <c r="Y512" i="21"/>
  <c r="Y513" i="21"/>
  <c r="Y514" i="21"/>
  <c r="Y515" i="21"/>
  <c r="Y516" i="21"/>
  <c r="Y517" i="21"/>
  <c r="Y518" i="21"/>
  <c r="Y519" i="21"/>
  <c r="Y520" i="21"/>
  <c r="Y521" i="21"/>
  <c r="Y522" i="21"/>
  <c r="Y523" i="21"/>
  <c r="Y524" i="21"/>
  <c r="Y525" i="21"/>
  <c r="Y526" i="21"/>
  <c r="Y527" i="21"/>
  <c r="Y528" i="21"/>
  <c r="Y529" i="21"/>
  <c r="Y530" i="21"/>
  <c r="Y531" i="21"/>
  <c r="Y532" i="21"/>
  <c r="Y533" i="21"/>
  <c r="Y534" i="21"/>
  <c r="Y535" i="21"/>
  <c r="Y536" i="21"/>
  <c r="Y537" i="21"/>
  <c r="Y538" i="21"/>
  <c r="Y539" i="21"/>
  <c r="Y540" i="21"/>
  <c r="Y541" i="21"/>
  <c r="Y542" i="21"/>
  <c r="Y543" i="21"/>
  <c r="Y544" i="21"/>
  <c r="Y545" i="21"/>
  <c r="Y546" i="21"/>
  <c r="Y547" i="21"/>
  <c r="Y548" i="21"/>
  <c r="Y549" i="21"/>
  <c r="Y550" i="21"/>
  <c r="Y551" i="21"/>
  <c r="Y552" i="21"/>
  <c r="Y553" i="21"/>
  <c r="Y554" i="21"/>
  <c r="Y555" i="21"/>
  <c r="Y556" i="21"/>
  <c r="Y557" i="21"/>
  <c r="Y558" i="21"/>
  <c r="Y559" i="21"/>
  <c r="Y560" i="21"/>
  <c r="Y561" i="21"/>
  <c r="Y562" i="21"/>
  <c r="Y563" i="21"/>
  <c r="Y564" i="21"/>
  <c r="Y565" i="21"/>
  <c r="Y566" i="21"/>
  <c r="Y567" i="21"/>
  <c r="Y568" i="21"/>
  <c r="Y569" i="21"/>
  <c r="Y570" i="21"/>
  <c r="Y571" i="21"/>
  <c r="Y572" i="21"/>
  <c r="Y573" i="21"/>
  <c r="Y574" i="21"/>
  <c r="Y575" i="21"/>
  <c r="Y576" i="21"/>
  <c r="Y577" i="21"/>
  <c r="Y578" i="21"/>
  <c r="Y579" i="21"/>
  <c r="Y580" i="21"/>
  <c r="Y581" i="21"/>
  <c r="Y582" i="21"/>
  <c r="Y583" i="21"/>
  <c r="Y584" i="21"/>
  <c r="Y585" i="21"/>
  <c r="Y586" i="21"/>
  <c r="Y587" i="21"/>
  <c r="Y588" i="21"/>
  <c r="Y589" i="21"/>
  <c r="Y590" i="21"/>
  <c r="Y591" i="21"/>
  <c r="Y592" i="21"/>
  <c r="Y593" i="21"/>
  <c r="Y594" i="21"/>
  <c r="Y595" i="21"/>
  <c r="Y596" i="21"/>
  <c r="Y597" i="21"/>
  <c r="Y598" i="21"/>
  <c r="Y599" i="21"/>
  <c r="Y600" i="21"/>
  <c r="Y601" i="21"/>
  <c r="Y602" i="21"/>
  <c r="Y603" i="21"/>
  <c r="Y604" i="21"/>
  <c r="Y605" i="21"/>
  <c r="Y606" i="21"/>
  <c r="Y607" i="21"/>
  <c r="Y608" i="21"/>
  <c r="Y609" i="21"/>
  <c r="Y610" i="21"/>
  <c r="Y611" i="21"/>
  <c r="Y612" i="21"/>
  <c r="Y613" i="21"/>
  <c r="Y614" i="21"/>
  <c r="Y615" i="21"/>
  <c r="Y616" i="21"/>
  <c r="Y617" i="21"/>
  <c r="Y618" i="21"/>
  <c r="Y619" i="21"/>
  <c r="Y620" i="21"/>
  <c r="Y621" i="21"/>
  <c r="Y622" i="21"/>
  <c r="Y623" i="21"/>
  <c r="Y624" i="21"/>
  <c r="Y625" i="21"/>
  <c r="Y626" i="21"/>
  <c r="Y627" i="21"/>
  <c r="Y628" i="21"/>
  <c r="Y629" i="21"/>
  <c r="Y630" i="21"/>
  <c r="Y631" i="21"/>
  <c r="Y632" i="21"/>
  <c r="Y633" i="21"/>
  <c r="Y634" i="21"/>
  <c r="Y635" i="21"/>
  <c r="Y636" i="21"/>
  <c r="Y637" i="21"/>
  <c r="Y638" i="21"/>
  <c r="Y639" i="21"/>
  <c r="Y640" i="21"/>
  <c r="Y641" i="21"/>
  <c r="Y642" i="21"/>
  <c r="Y643" i="21"/>
  <c r="Y644" i="21"/>
  <c r="Y645" i="21"/>
  <c r="Y646" i="21"/>
  <c r="Y647" i="21"/>
  <c r="Y648" i="21"/>
  <c r="Y649" i="21"/>
  <c r="Y650" i="21"/>
  <c r="Y651" i="21"/>
  <c r="Y652" i="21"/>
  <c r="Y653" i="21"/>
  <c r="Y654" i="21"/>
  <c r="Y655" i="21"/>
  <c r="Y656" i="21"/>
  <c r="Y657" i="21"/>
  <c r="Y658" i="21"/>
  <c r="Y659" i="21"/>
  <c r="Y660" i="21"/>
  <c r="Y661" i="21"/>
  <c r="Y662" i="21"/>
  <c r="Y663" i="21"/>
  <c r="Y664" i="21"/>
  <c r="Y665" i="21"/>
  <c r="Y666" i="21"/>
  <c r="Y667" i="21"/>
  <c r="Y668" i="21"/>
  <c r="Y669" i="21"/>
  <c r="Y670" i="21"/>
  <c r="Y671" i="21"/>
  <c r="Y672" i="21"/>
  <c r="Y673" i="21"/>
  <c r="Y674" i="21"/>
  <c r="Y675" i="21"/>
  <c r="Y676" i="21"/>
  <c r="Y677" i="21"/>
  <c r="Y678" i="21"/>
  <c r="Y679" i="21"/>
  <c r="Y680" i="21"/>
  <c r="Y681" i="21"/>
  <c r="Y682" i="21"/>
  <c r="Y683" i="21"/>
  <c r="Y684" i="21"/>
  <c r="Y685" i="21"/>
  <c r="Y686" i="21"/>
  <c r="Y687" i="21"/>
  <c r="Y688" i="21"/>
  <c r="Y689" i="21"/>
  <c r="Y690" i="21"/>
  <c r="Y691" i="21"/>
  <c r="Y692" i="21"/>
  <c r="Y693" i="21"/>
  <c r="Y694" i="21"/>
  <c r="Y695" i="21"/>
  <c r="Y696" i="21"/>
  <c r="Y697" i="21"/>
  <c r="Y698" i="21"/>
  <c r="Y699" i="21"/>
  <c r="Y700" i="21"/>
  <c r="Y701" i="21"/>
  <c r="Y702" i="21"/>
  <c r="Y703" i="21"/>
  <c r="Y704" i="21"/>
  <c r="Y705" i="21"/>
  <c r="Y706" i="21"/>
  <c r="Y707" i="21"/>
  <c r="Y708" i="21"/>
  <c r="Y709" i="21"/>
  <c r="Y710" i="21"/>
  <c r="Y711" i="21"/>
  <c r="Y712" i="21"/>
  <c r="Y713" i="21"/>
  <c r="Y714" i="21"/>
  <c r="Y715" i="21"/>
  <c r="Y716" i="21"/>
  <c r="Y717" i="21"/>
  <c r="Y718" i="21"/>
  <c r="Y719" i="21"/>
  <c r="Y720" i="21"/>
  <c r="Y721" i="21"/>
  <c r="Y722" i="21"/>
  <c r="Y723" i="21"/>
  <c r="Y724" i="21"/>
  <c r="Y725" i="21"/>
  <c r="Y726" i="21"/>
  <c r="Y727" i="21"/>
  <c r="Y728" i="21"/>
  <c r="Y729" i="21"/>
  <c r="Y730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V161" i="21"/>
  <c r="V162" i="21"/>
  <c r="V163" i="21"/>
  <c r="V164" i="21"/>
  <c r="V165" i="21"/>
  <c r="V166" i="21"/>
  <c r="V167" i="21"/>
  <c r="V168" i="21"/>
  <c r="V169" i="21"/>
  <c r="V170" i="21"/>
  <c r="V171" i="21"/>
  <c r="V172" i="21"/>
  <c r="V173" i="21"/>
  <c r="V174" i="21"/>
  <c r="V175" i="21"/>
  <c r="V176" i="21"/>
  <c r="V177" i="21"/>
  <c r="V178" i="21"/>
  <c r="V179" i="21"/>
  <c r="V180" i="21"/>
  <c r="V181" i="21"/>
  <c r="V182" i="21"/>
  <c r="V183" i="21"/>
  <c r="V184" i="21"/>
  <c r="V185" i="21"/>
  <c r="V186" i="21"/>
  <c r="V187" i="21"/>
  <c r="V188" i="21"/>
  <c r="V189" i="21"/>
  <c r="V190" i="21"/>
  <c r="V191" i="21"/>
  <c r="V192" i="21"/>
  <c r="V193" i="21"/>
  <c r="V194" i="21"/>
  <c r="V195" i="21"/>
  <c r="V196" i="21"/>
  <c r="V197" i="21"/>
  <c r="V198" i="21"/>
  <c r="V199" i="21"/>
  <c r="V200" i="21"/>
  <c r="V201" i="21"/>
  <c r="V202" i="21"/>
  <c r="V203" i="21"/>
  <c r="V204" i="21"/>
  <c r="V205" i="21"/>
  <c r="V206" i="21"/>
  <c r="V207" i="21"/>
  <c r="V208" i="21"/>
  <c r="V209" i="21"/>
  <c r="V210" i="21"/>
  <c r="V211" i="21"/>
  <c r="V212" i="21"/>
  <c r="V213" i="21"/>
  <c r="V214" i="21"/>
  <c r="V215" i="21"/>
  <c r="V216" i="21"/>
  <c r="V217" i="21"/>
  <c r="V218" i="21"/>
  <c r="V219" i="21"/>
  <c r="V220" i="21"/>
  <c r="V221" i="21"/>
  <c r="V222" i="21"/>
  <c r="V223" i="21"/>
  <c r="V224" i="21"/>
  <c r="V225" i="21"/>
  <c r="V226" i="21"/>
  <c r="V227" i="21"/>
  <c r="V228" i="21"/>
  <c r="V229" i="21"/>
  <c r="V230" i="21"/>
  <c r="V231" i="21"/>
  <c r="V232" i="21"/>
  <c r="V233" i="21"/>
  <c r="V234" i="21"/>
  <c r="V235" i="21"/>
  <c r="V236" i="21"/>
  <c r="V237" i="21"/>
  <c r="V238" i="21"/>
  <c r="V239" i="21"/>
  <c r="V240" i="21"/>
  <c r="V241" i="21"/>
  <c r="V242" i="21"/>
  <c r="V243" i="21"/>
  <c r="V244" i="21"/>
  <c r="V245" i="21"/>
  <c r="V246" i="21"/>
  <c r="V247" i="21"/>
  <c r="V248" i="21"/>
  <c r="V249" i="21"/>
  <c r="V250" i="21"/>
  <c r="V251" i="21"/>
  <c r="V252" i="21"/>
  <c r="V253" i="21"/>
  <c r="V254" i="21"/>
  <c r="V255" i="21"/>
  <c r="V256" i="21"/>
  <c r="V257" i="21"/>
  <c r="V258" i="21"/>
  <c r="V259" i="21"/>
  <c r="V260" i="21"/>
  <c r="V261" i="21"/>
  <c r="V262" i="21"/>
  <c r="V263" i="21"/>
  <c r="V264" i="21"/>
  <c r="V265" i="21"/>
  <c r="V266" i="21"/>
  <c r="V267" i="21"/>
  <c r="V268" i="21"/>
  <c r="V269" i="21"/>
  <c r="V270" i="21"/>
  <c r="V271" i="21"/>
  <c r="V272" i="21"/>
  <c r="V273" i="21"/>
  <c r="V274" i="21"/>
  <c r="V275" i="21"/>
  <c r="V276" i="21"/>
  <c r="V277" i="21"/>
  <c r="V278" i="21"/>
  <c r="V279" i="21"/>
  <c r="V280" i="21"/>
  <c r="V281" i="21"/>
  <c r="V282" i="21"/>
  <c r="V283" i="21"/>
  <c r="V284" i="21"/>
  <c r="V285" i="21"/>
  <c r="V286" i="21"/>
  <c r="V287" i="21"/>
  <c r="V288" i="21"/>
  <c r="V289" i="21"/>
  <c r="V290" i="21"/>
  <c r="V291" i="21"/>
  <c r="V292" i="21"/>
  <c r="V293" i="21"/>
  <c r="V294" i="21"/>
  <c r="V295" i="21"/>
  <c r="V296" i="21"/>
  <c r="V297" i="21"/>
  <c r="V298" i="21"/>
  <c r="V299" i="21"/>
  <c r="V300" i="21"/>
  <c r="V301" i="21"/>
  <c r="V302" i="21"/>
  <c r="V303" i="21"/>
  <c r="V304" i="21"/>
  <c r="V305" i="21"/>
  <c r="V306" i="21"/>
  <c r="V307" i="21"/>
  <c r="V308" i="21"/>
  <c r="V309" i="21"/>
  <c r="V310" i="21"/>
  <c r="V311" i="21"/>
  <c r="V312" i="21"/>
  <c r="V313" i="21"/>
  <c r="V314" i="21"/>
  <c r="V315" i="21"/>
  <c r="V316" i="21"/>
  <c r="V317" i="21"/>
  <c r="V318" i="21"/>
  <c r="V319" i="21"/>
  <c r="V320" i="21"/>
  <c r="V321" i="21"/>
  <c r="V322" i="21"/>
  <c r="V323" i="21"/>
  <c r="V324" i="21"/>
  <c r="V325" i="21"/>
  <c r="V326" i="21"/>
  <c r="V327" i="21"/>
  <c r="V328" i="21"/>
  <c r="V329" i="21"/>
  <c r="V330" i="21"/>
  <c r="V331" i="21"/>
  <c r="V332" i="21"/>
  <c r="V333" i="21"/>
  <c r="V334" i="21"/>
  <c r="V335" i="21"/>
  <c r="V336" i="21"/>
  <c r="V337" i="21"/>
  <c r="V338" i="21"/>
  <c r="V339" i="21"/>
  <c r="V340" i="21"/>
  <c r="V341" i="21"/>
  <c r="V342" i="21"/>
  <c r="V343" i="21"/>
  <c r="V344" i="21"/>
  <c r="V345" i="21"/>
  <c r="V346" i="21"/>
  <c r="V347" i="21"/>
  <c r="V348" i="21"/>
  <c r="V349" i="21"/>
  <c r="V350" i="21"/>
  <c r="V351" i="21"/>
  <c r="V352" i="21"/>
  <c r="V353" i="21"/>
  <c r="V354" i="21"/>
  <c r="V355" i="21"/>
  <c r="V356" i="21"/>
  <c r="V357" i="21"/>
  <c r="V358" i="21"/>
  <c r="V359" i="21"/>
  <c r="V360" i="21"/>
  <c r="V361" i="21"/>
  <c r="V362" i="21"/>
  <c r="V363" i="21"/>
  <c r="V364" i="21"/>
  <c r="V365" i="21"/>
  <c r="V366" i="21"/>
  <c r="V367" i="21"/>
  <c r="V368" i="21"/>
  <c r="V369" i="21"/>
  <c r="V370" i="21"/>
  <c r="V371" i="21"/>
  <c r="V372" i="21"/>
  <c r="V373" i="21"/>
  <c r="V374" i="21"/>
  <c r="V375" i="21"/>
  <c r="V376" i="21"/>
  <c r="V377" i="21"/>
  <c r="V378" i="21"/>
  <c r="V379" i="21"/>
  <c r="V380" i="21"/>
  <c r="V381" i="21"/>
  <c r="V382" i="21"/>
  <c r="V383" i="21"/>
  <c r="V384" i="21"/>
  <c r="V385" i="21"/>
  <c r="V386" i="21"/>
  <c r="V387" i="21"/>
  <c r="V388" i="21"/>
  <c r="V389" i="21"/>
  <c r="V390" i="21"/>
  <c r="V391" i="21"/>
  <c r="V392" i="21"/>
  <c r="V393" i="21"/>
  <c r="V394" i="21"/>
  <c r="V395" i="21"/>
  <c r="V396" i="21"/>
  <c r="V397" i="21"/>
  <c r="V398" i="21"/>
  <c r="V399" i="21"/>
  <c r="V400" i="21"/>
  <c r="V401" i="21"/>
  <c r="V402" i="21"/>
  <c r="V403" i="21"/>
  <c r="V404" i="21"/>
  <c r="V405" i="21"/>
  <c r="V406" i="21"/>
  <c r="V407" i="21"/>
  <c r="V408" i="21"/>
  <c r="V409" i="21"/>
  <c r="V410" i="21"/>
  <c r="V411" i="21"/>
  <c r="V412" i="21"/>
  <c r="V413" i="21"/>
  <c r="V414" i="21"/>
  <c r="V415" i="21"/>
  <c r="V416" i="21"/>
  <c r="V417" i="21"/>
  <c r="V418" i="21"/>
  <c r="V419" i="21"/>
  <c r="V420" i="21"/>
  <c r="V421" i="21"/>
  <c r="V422" i="21"/>
  <c r="V423" i="21"/>
  <c r="V424" i="21"/>
  <c r="V425" i="21"/>
  <c r="V426" i="21"/>
  <c r="V427" i="21"/>
  <c r="V428" i="21"/>
  <c r="V429" i="21"/>
  <c r="V430" i="21"/>
  <c r="V431" i="21"/>
  <c r="V432" i="21"/>
  <c r="V433" i="21"/>
  <c r="V434" i="21"/>
  <c r="V435" i="21"/>
  <c r="V436" i="21"/>
  <c r="V437" i="21"/>
  <c r="V438" i="21"/>
  <c r="V439" i="21"/>
  <c r="V440" i="21"/>
  <c r="V441" i="21"/>
  <c r="V442" i="21"/>
  <c r="V443" i="21"/>
  <c r="V444" i="21"/>
  <c r="V445" i="21"/>
  <c r="V446" i="21"/>
  <c r="V447" i="21"/>
  <c r="V448" i="21"/>
  <c r="V449" i="21"/>
  <c r="V450" i="21"/>
  <c r="V451" i="21"/>
  <c r="V452" i="21"/>
  <c r="V453" i="21"/>
  <c r="V454" i="21"/>
  <c r="V455" i="21"/>
  <c r="V456" i="21"/>
  <c r="V457" i="21"/>
  <c r="V458" i="21"/>
  <c r="V459" i="21"/>
  <c r="V460" i="21"/>
  <c r="V461" i="21"/>
  <c r="V462" i="21"/>
  <c r="V463" i="21"/>
  <c r="V464" i="21"/>
  <c r="V465" i="21"/>
  <c r="V466" i="21"/>
  <c r="V467" i="21"/>
  <c r="V468" i="21"/>
  <c r="V469" i="21"/>
  <c r="V470" i="21"/>
  <c r="V471" i="21"/>
  <c r="V472" i="21"/>
  <c r="V473" i="21"/>
  <c r="V474" i="21"/>
  <c r="V475" i="21"/>
  <c r="V476" i="21"/>
  <c r="V477" i="21"/>
  <c r="V478" i="21"/>
  <c r="V479" i="21"/>
  <c r="V480" i="21"/>
  <c r="V481" i="21"/>
  <c r="V482" i="21"/>
  <c r="V483" i="21"/>
  <c r="V484" i="21"/>
  <c r="V485" i="21"/>
  <c r="V486" i="21"/>
  <c r="V487" i="21"/>
  <c r="V488" i="21"/>
  <c r="V489" i="21"/>
  <c r="V490" i="21"/>
  <c r="V491" i="21"/>
  <c r="V492" i="21"/>
  <c r="V493" i="21"/>
  <c r="V494" i="21"/>
  <c r="V495" i="21"/>
  <c r="V496" i="21"/>
  <c r="V497" i="21"/>
  <c r="V498" i="21"/>
  <c r="V499" i="21"/>
  <c r="V500" i="21"/>
  <c r="V501" i="21"/>
  <c r="V502" i="21"/>
  <c r="V503" i="21"/>
  <c r="V504" i="21"/>
  <c r="V505" i="21"/>
  <c r="V506" i="21"/>
  <c r="V507" i="21"/>
  <c r="V508" i="21"/>
  <c r="V509" i="21"/>
  <c r="V510" i="21"/>
  <c r="V511" i="21"/>
  <c r="V512" i="21"/>
  <c r="V513" i="21"/>
  <c r="V514" i="21"/>
  <c r="V515" i="21"/>
  <c r="V516" i="21"/>
  <c r="V517" i="21"/>
  <c r="V518" i="21"/>
  <c r="V519" i="21"/>
  <c r="V520" i="21"/>
  <c r="V521" i="21"/>
  <c r="V522" i="21"/>
  <c r="V523" i="21"/>
  <c r="V524" i="21"/>
  <c r="V525" i="21"/>
  <c r="V526" i="21"/>
  <c r="V527" i="21"/>
  <c r="V528" i="21"/>
  <c r="V529" i="21"/>
  <c r="V530" i="21"/>
  <c r="V531" i="21"/>
  <c r="V532" i="21"/>
  <c r="V533" i="21"/>
  <c r="V534" i="21"/>
  <c r="V535" i="21"/>
  <c r="V536" i="21"/>
  <c r="V537" i="21"/>
  <c r="V538" i="21"/>
  <c r="V539" i="21"/>
  <c r="V540" i="21"/>
  <c r="V541" i="21"/>
  <c r="V542" i="21"/>
  <c r="V543" i="21"/>
  <c r="V544" i="21"/>
  <c r="V545" i="21"/>
  <c r="V546" i="21"/>
  <c r="V547" i="21"/>
  <c r="V548" i="21"/>
  <c r="V549" i="21"/>
  <c r="V550" i="21"/>
  <c r="V551" i="21"/>
  <c r="V552" i="21"/>
  <c r="V553" i="21"/>
  <c r="V554" i="21"/>
  <c r="V555" i="21"/>
  <c r="V556" i="21"/>
  <c r="V557" i="21"/>
  <c r="V558" i="21"/>
  <c r="V559" i="21"/>
  <c r="V560" i="21"/>
  <c r="V561" i="21"/>
  <c r="V562" i="21"/>
  <c r="V563" i="21"/>
  <c r="V564" i="21"/>
  <c r="V565" i="21"/>
  <c r="V566" i="21"/>
  <c r="V567" i="21"/>
  <c r="V568" i="21"/>
  <c r="V569" i="21"/>
  <c r="V570" i="21"/>
  <c r="V571" i="21"/>
  <c r="V572" i="21"/>
  <c r="V573" i="21"/>
  <c r="V574" i="21"/>
  <c r="V575" i="21"/>
  <c r="V576" i="21"/>
  <c r="V577" i="21"/>
  <c r="V578" i="21"/>
  <c r="V579" i="21"/>
  <c r="V580" i="21"/>
  <c r="V581" i="21"/>
  <c r="V582" i="21"/>
  <c r="V583" i="21"/>
  <c r="V584" i="21"/>
  <c r="V585" i="21"/>
  <c r="V586" i="21"/>
  <c r="V587" i="21"/>
  <c r="V588" i="21"/>
  <c r="V589" i="21"/>
  <c r="V590" i="21"/>
  <c r="V591" i="21"/>
  <c r="V592" i="21"/>
  <c r="V593" i="21"/>
  <c r="V594" i="21"/>
  <c r="V595" i="21"/>
  <c r="V596" i="21"/>
  <c r="V597" i="21"/>
  <c r="V598" i="21"/>
  <c r="V599" i="21"/>
  <c r="V600" i="21"/>
  <c r="V601" i="21"/>
  <c r="V602" i="21"/>
  <c r="V603" i="21"/>
  <c r="V604" i="21"/>
  <c r="V605" i="21"/>
  <c r="V606" i="21"/>
  <c r="V607" i="21"/>
  <c r="V608" i="21"/>
  <c r="V609" i="21"/>
  <c r="V610" i="21"/>
  <c r="V611" i="21"/>
  <c r="V612" i="21"/>
  <c r="V613" i="21"/>
  <c r="V614" i="21"/>
  <c r="V615" i="21"/>
  <c r="V616" i="21"/>
  <c r="V617" i="21"/>
  <c r="V618" i="21"/>
  <c r="V619" i="21"/>
  <c r="V620" i="21"/>
  <c r="V621" i="21"/>
  <c r="V622" i="21"/>
  <c r="V623" i="21"/>
  <c r="V624" i="21"/>
  <c r="V625" i="21"/>
  <c r="V626" i="21"/>
  <c r="V627" i="21"/>
  <c r="V628" i="21"/>
  <c r="V629" i="21"/>
  <c r="V630" i="21"/>
  <c r="V631" i="21"/>
  <c r="V632" i="21"/>
  <c r="V633" i="21"/>
  <c r="V634" i="21"/>
  <c r="V635" i="21"/>
  <c r="V636" i="21"/>
  <c r="V637" i="21"/>
  <c r="V638" i="21"/>
  <c r="V639" i="21"/>
  <c r="V640" i="21"/>
  <c r="V641" i="21"/>
  <c r="V642" i="21"/>
  <c r="V643" i="21"/>
  <c r="V644" i="21"/>
  <c r="V645" i="21"/>
  <c r="V646" i="21"/>
  <c r="V647" i="21"/>
  <c r="V648" i="21"/>
  <c r="V649" i="21"/>
  <c r="V650" i="21"/>
  <c r="V651" i="21"/>
  <c r="V652" i="21"/>
  <c r="V653" i="21"/>
  <c r="V654" i="21"/>
  <c r="V655" i="21"/>
  <c r="V656" i="21"/>
  <c r="V657" i="21"/>
  <c r="V658" i="21"/>
  <c r="V659" i="21"/>
  <c r="V660" i="21"/>
  <c r="V661" i="21"/>
  <c r="V662" i="21"/>
  <c r="V663" i="21"/>
  <c r="V664" i="21"/>
  <c r="V665" i="21"/>
  <c r="V666" i="21"/>
  <c r="V667" i="21"/>
  <c r="V668" i="21"/>
  <c r="V669" i="21"/>
  <c r="V670" i="21"/>
  <c r="V671" i="21"/>
  <c r="V672" i="21"/>
  <c r="V673" i="21"/>
  <c r="V674" i="21"/>
  <c r="V675" i="21"/>
  <c r="V676" i="21"/>
  <c r="V677" i="21"/>
  <c r="V678" i="21"/>
  <c r="V679" i="21"/>
  <c r="V680" i="21"/>
  <c r="V681" i="21"/>
  <c r="V682" i="21"/>
  <c r="V683" i="21"/>
  <c r="V684" i="21"/>
  <c r="V685" i="21"/>
  <c r="V686" i="21"/>
  <c r="V687" i="21"/>
  <c r="V688" i="21"/>
  <c r="V689" i="21"/>
  <c r="V690" i="21"/>
  <c r="V691" i="21"/>
  <c r="V692" i="21"/>
  <c r="V693" i="21"/>
  <c r="V694" i="21"/>
  <c r="V695" i="21"/>
  <c r="V696" i="21"/>
  <c r="V697" i="21"/>
  <c r="V698" i="21"/>
  <c r="V699" i="21"/>
  <c r="V700" i="21"/>
  <c r="V701" i="21"/>
  <c r="V702" i="21"/>
  <c r="V703" i="21"/>
  <c r="V704" i="21"/>
  <c r="V705" i="21"/>
  <c r="V706" i="21"/>
  <c r="V707" i="21"/>
  <c r="V708" i="21"/>
  <c r="V709" i="21"/>
  <c r="V710" i="21"/>
  <c r="V711" i="21"/>
  <c r="V712" i="21"/>
  <c r="V713" i="21"/>
  <c r="V714" i="21"/>
  <c r="V715" i="21"/>
  <c r="V716" i="21"/>
  <c r="V717" i="21"/>
  <c r="V718" i="21"/>
  <c r="V719" i="21"/>
  <c r="V720" i="21"/>
  <c r="V721" i="21"/>
  <c r="V722" i="21"/>
  <c r="V723" i="21"/>
  <c r="V724" i="21"/>
  <c r="V725" i="21"/>
  <c r="V726" i="21"/>
  <c r="V727" i="21"/>
  <c r="V728" i="21"/>
  <c r="V729" i="21"/>
  <c r="V730" i="21"/>
  <c r="S35" i="21"/>
  <c r="S36" i="21"/>
  <c r="S38" i="21"/>
  <c r="S43" i="21"/>
  <c r="S44" i="21"/>
  <c r="S46" i="21"/>
  <c r="S51" i="21"/>
  <c r="S52" i="21"/>
  <c r="S53" i="21"/>
  <c r="S54" i="21"/>
  <c r="S59" i="21"/>
  <c r="S60" i="21"/>
  <c r="S62" i="21"/>
  <c r="S65" i="21"/>
  <c r="S67" i="21"/>
  <c r="S68" i="21"/>
  <c r="S70" i="21"/>
  <c r="S75" i="21"/>
  <c r="S76" i="21"/>
  <c r="S77" i="21"/>
  <c r="S78" i="21"/>
  <c r="S81" i="21"/>
  <c r="S83" i="21"/>
  <c r="S91" i="21"/>
  <c r="S92" i="21"/>
  <c r="S99" i="21"/>
  <c r="S100" i="21"/>
  <c r="S101" i="21"/>
  <c r="S107" i="21"/>
  <c r="S108" i="21"/>
  <c r="S115" i="21"/>
  <c r="S116" i="21"/>
  <c r="S117" i="21"/>
  <c r="S123" i="21"/>
  <c r="S124" i="21"/>
  <c r="S131" i="21"/>
  <c r="S132" i="21"/>
  <c r="S133" i="21"/>
  <c r="S139" i="21"/>
  <c r="S140" i="21"/>
  <c r="S147" i="21"/>
  <c r="S148" i="21"/>
  <c r="S149" i="21"/>
  <c r="S155" i="21"/>
  <c r="S156" i="21"/>
  <c r="S163" i="21"/>
  <c r="S164" i="21"/>
  <c r="S165" i="21"/>
  <c r="S171" i="21"/>
  <c r="S172" i="21"/>
  <c r="S179" i="21"/>
  <c r="S180" i="21"/>
  <c r="S181" i="21"/>
  <c r="S187" i="21"/>
  <c r="S188" i="21"/>
  <c r="S195" i="21"/>
  <c r="S196" i="21"/>
  <c r="S197" i="21"/>
  <c r="S203" i="21"/>
  <c r="S204" i="21"/>
  <c r="S211" i="21"/>
  <c r="S212" i="21"/>
  <c r="S213" i="21"/>
  <c r="S219" i="21"/>
  <c r="S220" i="21"/>
  <c r="S227" i="21"/>
  <c r="S228" i="21"/>
  <c r="S229" i="21"/>
  <c r="S235" i="21"/>
  <c r="S236" i="21"/>
  <c r="S243" i="21"/>
  <c r="S244" i="21"/>
  <c r="S245" i="21"/>
  <c r="S251" i="21"/>
  <c r="S252" i="21"/>
  <c r="S259" i="21"/>
  <c r="S260" i="21"/>
  <c r="S261" i="21"/>
  <c r="S267" i="21"/>
  <c r="S268" i="21"/>
  <c r="S275" i="21"/>
  <c r="S276" i="21"/>
  <c r="S277" i="21"/>
  <c r="S283" i="21"/>
  <c r="S284" i="21"/>
  <c r="S291" i="21"/>
  <c r="S292" i="21"/>
  <c r="S293" i="21"/>
  <c r="S299" i="21"/>
  <c r="S300" i="21"/>
  <c r="S307" i="21"/>
  <c r="S308" i="21"/>
  <c r="S309" i="21"/>
  <c r="S315" i="21"/>
  <c r="S316" i="21"/>
  <c r="S323" i="21"/>
  <c r="S324" i="21"/>
  <c r="S325" i="21"/>
  <c r="S331" i="21"/>
  <c r="S332" i="21"/>
  <c r="S339" i="21"/>
  <c r="S340" i="21"/>
  <c r="S341" i="21"/>
  <c r="S347" i="21"/>
  <c r="S348" i="21"/>
  <c r="S355" i="21"/>
  <c r="S356" i="21"/>
  <c r="S357" i="21"/>
  <c r="S363" i="21"/>
  <c r="S364" i="21"/>
  <c r="S371" i="21"/>
  <c r="S372" i="21"/>
  <c r="S373" i="21"/>
  <c r="S379" i="21"/>
  <c r="S380" i="21"/>
  <c r="S387" i="21"/>
  <c r="S388" i="21"/>
  <c r="S389" i="21"/>
  <c r="S395" i="21"/>
  <c r="S396" i="21"/>
  <c r="S400" i="21"/>
  <c r="S403" i="21"/>
  <c r="S404" i="21"/>
  <c r="S411" i="21"/>
  <c r="S412" i="21"/>
  <c r="S413" i="21"/>
  <c r="S416" i="21"/>
  <c r="S419" i="21"/>
  <c r="S420" i="21"/>
  <c r="S427" i="21"/>
  <c r="S428" i="21"/>
  <c r="S435" i="21"/>
  <c r="S436" i="21"/>
  <c r="S437" i="21"/>
  <c r="S440" i="21"/>
  <c r="S443" i="21"/>
  <c r="S444" i="21"/>
  <c r="S451" i="21"/>
  <c r="S452" i="21"/>
  <c r="S453" i="21"/>
  <c r="S459" i="21"/>
  <c r="S460" i="21"/>
  <c r="S464" i="21"/>
  <c r="S467" i="21"/>
  <c r="S468" i="21"/>
  <c r="S475" i="21"/>
  <c r="S476" i="21"/>
  <c r="S477" i="21"/>
  <c r="S480" i="21"/>
  <c r="S483" i="21"/>
  <c r="S484" i="21"/>
  <c r="S491" i="21"/>
  <c r="S492" i="21"/>
  <c r="S499" i="21"/>
  <c r="S500" i="21"/>
  <c r="S501" i="21"/>
  <c r="S504" i="21"/>
  <c r="S507" i="21"/>
  <c r="S508" i="21"/>
  <c r="S515" i="21"/>
  <c r="S516" i="21"/>
  <c r="S517" i="21"/>
  <c r="S523" i="21"/>
  <c r="S524" i="21"/>
  <c r="S528" i="21"/>
  <c r="S531" i="21"/>
  <c r="S532" i="21"/>
  <c r="S539" i="21"/>
  <c r="S540" i="21"/>
  <c r="S541" i="21"/>
  <c r="S544" i="21"/>
  <c r="S547" i="21"/>
  <c r="S548" i="21"/>
  <c r="S555" i="21"/>
  <c r="S556" i="21"/>
  <c r="S563" i="21"/>
  <c r="S564" i="21"/>
  <c r="S565" i="21"/>
  <c r="S568" i="21"/>
  <c r="S571" i="21"/>
  <c r="S572" i="21"/>
  <c r="S579" i="21"/>
  <c r="S580" i="21"/>
  <c r="S581" i="21"/>
  <c r="S587" i="21"/>
  <c r="S588" i="21"/>
  <c r="S592" i="21"/>
  <c r="S595" i="21"/>
  <c r="S596" i="21"/>
  <c r="S603" i="21"/>
  <c r="S604" i="21"/>
  <c r="S605" i="21"/>
  <c r="S608" i="21"/>
  <c r="S611" i="21"/>
  <c r="S612" i="21"/>
  <c r="S618" i="21"/>
  <c r="S619" i="21"/>
  <c r="S620" i="21"/>
  <c r="S627" i="21"/>
  <c r="S628" i="21"/>
  <c r="S629" i="21"/>
  <c r="S632" i="21"/>
  <c r="S635" i="21"/>
  <c r="S636" i="21"/>
  <c r="S643" i="21"/>
  <c r="S644" i="21"/>
  <c r="S645" i="21"/>
  <c r="S651" i="21"/>
  <c r="S652" i="21"/>
  <c r="S656" i="21"/>
  <c r="S658" i="21"/>
  <c r="S659" i="21"/>
  <c r="S660" i="21"/>
  <c r="S667" i="21"/>
  <c r="S668" i="21"/>
  <c r="S669" i="21"/>
  <c r="S672" i="21"/>
  <c r="S675" i="21"/>
  <c r="S676" i="21"/>
  <c r="S683" i="21"/>
  <c r="S684" i="21"/>
  <c r="S691" i="21"/>
  <c r="S692" i="21"/>
  <c r="S693" i="21"/>
  <c r="S696" i="21"/>
  <c r="S698" i="21"/>
  <c r="S699" i="21"/>
  <c r="S700" i="21"/>
  <c r="S707" i="21"/>
  <c r="S708" i="21"/>
  <c r="S709" i="21"/>
  <c r="S715" i="21"/>
  <c r="S716" i="21"/>
  <c r="S720" i="21"/>
  <c r="S723" i="21"/>
  <c r="S724" i="21"/>
  <c r="R32" i="21"/>
  <c r="S32" i="21" s="1"/>
  <c r="R33" i="21"/>
  <c r="S33" i="21" s="1"/>
  <c r="R34" i="21"/>
  <c r="S34" i="21" s="1"/>
  <c r="R35" i="21"/>
  <c r="R36" i="21"/>
  <c r="R37" i="21"/>
  <c r="S37" i="21" s="1"/>
  <c r="R38" i="21"/>
  <c r="R39" i="21"/>
  <c r="S39" i="21" s="1"/>
  <c r="R40" i="21"/>
  <c r="S40" i="21" s="1"/>
  <c r="R41" i="21"/>
  <c r="S41" i="21" s="1"/>
  <c r="R42" i="21"/>
  <c r="S42" i="21" s="1"/>
  <c r="R43" i="21"/>
  <c r="R44" i="21"/>
  <c r="R45" i="21"/>
  <c r="S45" i="21" s="1"/>
  <c r="R46" i="21"/>
  <c r="R47" i="21"/>
  <c r="S47" i="21" s="1"/>
  <c r="R48" i="21"/>
  <c r="S48" i="21" s="1"/>
  <c r="R49" i="21"/>
  <c r="S49" i="21" s="1"/>
  <c r="R50" i="21"/>
  <c r="S50" i="21" s="1"/>
  <c r="R51" i="21"/>
  <c r="R52" i="21"/>
  <c r="R53" i="21"/>
  <c r="R54" i="21"/>
  <c r="R55" i="21"/>
  <c r="S55" i="21" s="1"/>
  <c r="R56" i="21"/>
  <c r="S56" i="21" s="1"/>
  <c r="R57" i="21"/>
  <c r="S57" i="21" s="1"/>
  <c r="R58" i="21"/>
  <c r="S58" i="21" s="1"/>
  <c r="R59" i="21"/>
  <c r="R60" i="21"/>
  <c r="R61" i="21"/>
  <c r="S61" i="21" s="1"/>
  <c r="R62" i="21"/>
  <c r="R63" i="21"/>
  <c r="S63" i="21" s="1"/>
  <c r="R64" i="21"/>
  <c r="S64" i="21" s="1"/>
  <c r="R65" i="21"/>
  <c r="R66" i="21"/>
  <c r="S66" i="21" s="1"/>
  <c r="R67" i="21"/>
  <c r="R68" i="21"/>
  <c r="R69" i="21"/>
  <c r="S69" i="21" s="1"/>
  <c r="R70" i="21"/>
  <c r="R71" i="21"/>
  <c r="S71" i="21" s="1"/>
  <c r="R72" i="21"/>
  <c r="S72" i="21" s="1"/>
  <c r="R73" i="21"/>
  <c r="S73" i="21" s="1"/>
  <c r="R74" i="21"/>
  <c r="S74" i="21" s="1"/>
  <c r="R75" i="21"/>
  <c r="R76" i="21"/>
  <c r="R77" i="21"/>
  <c r="R78" i="21"/>
  <c r="R79" i="21"/>
  <c r="S79" i="21" s="1"/>
  <c r="R80" i="21"/>
  <c r="S80" i="21" s="1"/>
  <c r="R81" i="21"/>
  <c r="R82" i="21"/>
  <c r="S82" i="21" s="1"/>
  <c r="R83" i="21"/>
  <c r="R84" i="21"/>
  <c r="S84" i="21" s="1"/>
  <c r="R85" i="21"/>
  <c r="S85" i="21" s="1"/>
  <c r="R86" i="21"/>
  <c r="S86" i="21" s="1"/>
  <c r="R87" i="21"/>
  <c r="S87" i="21" s="1"/>
  <c r="R88" i="21"/>
  <c r="S88" i="21" s="1"/>
  <c r="R89" i="21"/>
  <c r="S89" i="21" s="1"/>
  <c r="R90" i="21"/>
  <c r="S90" i="21" s="1"/>
  <c r="R91" i="21"/>
  <c r="R92" i="21"/>
  <c r="R93" i="21"/>
  <c r="S93" i="21" s="1"/>
  <c r="R94" i="21"/>
  <c r="S94" i="21" s="1"/>
  <c r="R95" i="21"/>
  <c r="S95" i="21" s="1"/>
  <c r="R96" i="21"/>
  <c r="S96" i="21" s="1"/>
  <c r="R97" i="21"/>
  <c r="S97" i="21" s="1"/>
  <c r="R98" i="21"/>
  <c r="S98" i="21" s="1"/>
  <c r="R99" i="21"/>
  <c r="R100" i="21"/>
  <c r="R101" i="21"/>
  <c r="R102" i="21"/>
  <c r="S102" i="21" s="1"/>
  <c r="R103" i="21"/>
  <c r="S103" i="21" s="1"/>
  <c r="R104" i="21"/>
  <c r="S104" i="21" s="1"/>
  <c r="R105" i="21"/>
  <c r="S105" i="21" s="1"/>
  <c r="R106" i="21"/>
  <c r="S106" i="21" s="1"/>
  <c r="R107" i="21"/>
  <c r="R108" i="21"/>
  <c r="R109" i="21"/>
  <c r="S109" i="21" s="1"/>
  <c r="R110" i="21"/>
  <c r="S110" i="21" s="1"/>
  <c r="R111" i="21"/>
  <c r="S111" i="21" s="1"/>
  <c r="R112" i="21"/>
  <c r="S112" i="21" s="1"/>
  <c r="R113" i="21"/>
  <c r="S113" i="21" s="1"/>
  <c r="R114" i="21"/>
  <c r="S114" i="21" s="1"/>
  <c r="R115" i="21"/>
  <c r="R116" i="21"/>
  <c r="R117" i="21"/>
  <c r="R118" i="21"/>
  <c r="S118" i="21" s="1"/>
  <c r="R119" i="21"/>
  <c r="S119" i="21" s="1"/>
  <c r="R120" i="21"/>
  <c r="S120" i="21" s="1"/>
  <c r="R121" i="21"/>
  <c r="S121" i="21" s="1"/>
  <c r="R122" i="21"/>
  <c r="S122" i="21" s="1"/>
  <c r="R123" i="21"/>
  <c r="R124" i="21"/>
  <c r="R125" i="21"/>
  <c r="S125" i="21" s="1"/>
  <c r="R126" i="21"/>
  <c r="S126" i="21" s="1"/>
  <c r="R127" i="21"/>
  <c r="S127" i="21" s="1"/>
  <c r="R128" i="21"/>
  <c r="S128" i="21" s="1"/>
  <c r="R129" i="21"/>
  <c r="S129" i="21" s="1"/>
  <c r="R130" i="21"/>
  <c r="S130" i="21" s="1"/>
  <c r="R131" i="21"/>
  <c r="R132" i="21"/>
  <c r="R133" i="21"/>
  <c r="R134" i="21"/>
  <c r="S134" i="21" s="1"/>
  <c r="R135" i="21"/>
  <c r="S135" i="21" s="1"/>
  <c r="R136" i="21"/>
  <c r="S136" i="21" s="1"/>
  <c r="R137" i="21"/>
  <c r="S137" i="21" s="1"/>
  <c r="R138" i="21"/>
  <c r="S138" i="21" s="1"/>
  <c r="R139" i="21"/>
  <c r="R140" i="21"/>
  <c r="R141" i="21"/>
  <c r="S141" i="21" s="1"/>
  <c r="R142" i="21"/>
  <c r="S142" i="21" s="1"/>
  <c r="R143" i="21"/>
  <c r="S143" i="21" s="1"/>
  <c r="R144" i="21"/>
  <c r="S144" i="21" s="1"/>
  <c r="R145" i="21"/>
  <c r="S145" i="21" s="1"/>
  <c r="R146" i="21"/>
  <c r="S146" i="21" s="1"/>
  <c r="R147" i="21"/>
  <c r="R148" i="21"/>
  <c r="R149" i="21"/>
  <c r="R150" i="21"/>
  <c r="S150" i="21" s="1"/>
  <c r="R151" i="21"/>
  <c r="S151" i="21" s="1"/>
  <c r="R152" i="21"/>
  <c r="S152" i="21" s="1"/>
  <c r="R153" i="21"/>
  <c r="S153" i="21" s="1"/>
  <c r="R154" i="21"/>
  <c r="S154" i="21" s="1"/>
  <c r="R155" i="21"/>
  <c r="R156" i="21"/>
  <c r="R157" i="21"/>
  <c r="S157" i="21" s="1"/>
  <c r="R158" i="21"/>
  <c r="S158" i="21" s="1"/>
  <c r="R159" i="21"/>
  <c r="S159" i="21" s="1"/>
  <c r="R160" i="21"/>
  <c r="S160" i="21" s="1"/>
  <c r="R161" i="21"/>
  <c r="S161" i="21" s="1"/>
  <c r="R162" i="21"/>
  <c r="S162" i="21" s="1"/>
  <c r="R163" i="21"/>
  <c r="R164" i="21"/>
  <c r="R165" i="21"/>
  <c r="R166" i="21"/>
  <c r="S166" i="21" s="1"/>
  <c r="R167" i="21"/>
  <c r="S167" i="21" s="1"/>
  <c r="R168" i="21"/>
  <c r="S168" i="21" s="1"/>
  <c r="R169" i="21"/>
  <c r="S169" i="21" s="1"/>
  <c r="R170" i="21"/>
  <c r="S170" i="21" s="1"/>
  <c r="R171" i="21"/>
  <c r="R172" i="21"/>
  <c r="R173" i="21"/>
  <c r="S173" i="21" s="1"/>
  <c r="R174" i="21"/>
  <c r="S174" i="21" s="1"/>
  <c r="R175" i="21"/>
  <c r="S175" i="21" s="1"/>
  <c r="R176" i="21"/>
  <c r="S176" i="21" s="1"/>
  <c r="R177" i="21"/>
  <c r="S177" i="21" s="1"/>
  <c r="R178" i="21"/>
  <c r="S178" i="21" s="1"/>
  <c r="R179" i="21"/>
  <c r="R180" i="21"/>
  <c r="R181" i="21"/>
  <c r="R182" i="21"/>
  <c r="S182" i="21" s="1"/>
  <c r="R183" i="21"/>
  <c r="S183" i="21" s="1"/>
  <c r="R184" i="21"/>
  <c r="S184" i="21" s="1"/>
  <c r="R185" i="21"/>
  <c r="S185" i="21" s="1"/>
  <c r="R186" i="21"/>
  <c r="S186" i="21" s="1"/>
  <c r="R187" i="21"/>
  <c r="R188" i="21"/>
  <c r="R189" i="21"/>
  <c r="S189" i="21" s="1"/>
  <c r="R190" i="21"/>
  <c r="S190" i="21" s="1"/>
  <c r="R191" i="21"/>
  <c r="S191" i="21" s="1"/>
  <c r="R192" i="21"/>
  <c r="S192" i="21" s="1"/>
  <c r="R193" i="21"/>
  <c r="S193" i="21" s="1"/>
  <c r="R194" i="21"/>
  <c r="S194" i="21" s="1"/>
  <c r="R195" i="21"/>
  <c r="R196" i="21"/>
  <c r="R197" i="21"/>
  <c r="R198" i="21"/>
  <c r="S198" i="21" s="1"/>
  <c r="R199" i="21"/>
  <c r="S199" i="21" s="1"/>
  <c r="R200" i="21"/>
  <c r="S200" i="21" s="1"/>
  <c r="R201" i="21"/>
  <c r="S201" i="21" s="1"/>
  <c r="R202" i="21"/>
  <c r="S202" i="21" s="1"/>
  <c r="R203" i="21"/>
  <c r="R204" i="21"/>
  <c r="R205" i="21"/>
  <c r="S205" i="21" s="1"/>
  <c r="R206" i="21"/>
  <c r="S206" i="21" s="1"/>
  <c r="R207" i="21"/>
  <c r="S207" i="21" s="1"/>
  <c r="R208" i="21"/>
  <c r="S208" i="21" s="1"/>
  <c r="R209" i="21"/>
  <c r="S209" i="21" s="1"/>
  <c r="R210" i="21"/>
  <c r="S210" i="21" s="1"/>
  <c r="R211" i="21"/>
  <c r="R212" i="21"/>
  <c r="R213" i="21"/>
  <c r="R214" i="21"/>
  <c r="S214" i="21" s="1"/>
  <c r="R215" i="21"/>
  <c r="S215" i="21" s="1"/>
  <c r="R216" i="21"/>
  <c r="S216" i="21" s="1"/>
  <c r="R217" i="21"/>
  <c r="S217" i="21" s="1"/>
  <c r="R218" i="21"/>
  <c r="S218" i="21" s="1"/>
  <c r="R219" i="21"/>
  <c r="R220" i="21"/>
  <c r="R221" i="21"/>
  <c r="S221" i="21" s="1"/>
  <c r="R222" i="21"/>
  <c r="S222" i="21" s="1"/>
  <c r="R223" i="21"/>
  <c r="S223" i="21" s="1"/>
  <c r="R224" i="21"/>
  <c r="S224" i="21" s="1"/>
  <c r="R225" i="21"/>
  <c r="S225" i="21" s="1"/>
  <c r="R226" i="21"/>
  <c r="S226" i="21" s="1"/>
  <c r="R227" i="21"/>
  <c r="R228" i="21"/>
  <c r="R229" i="21"/>
  <c r="R230" i="21"/>
  <c r="S230" i="21" s="1"/>
  <c r="R231" i="21"/>
  <c r="S231" i="21" s="1"/>
  <c r="R232" i="21"/>
  <c r="S232" i="21" s="1"/>
  <c r="R233" i="21"/>
  <c r="S233" i="21" s="1"/>
  <c r="R234" i="21"/>
  <c r="S234" i="21" s="1"/>
  <c r="R235" i="21"/>
  <c r="R236" i="21"/>
  <c r="R237" i="21"/>
  <c r="S237" i="21" s="1"/>
  <c r="R238" i="21"/>
  <c r="S238" i="21" s="1"/>
  <c r="R239" i="21"/>
  <c r="S239" i="21" s="1"/>
  <c r="R240" i="21"/>
  <c r="S240" i="21" s="1"/>
  <c r="R241" i="21"/>
  <c r="S241" i="21" s="1"/>
  <c r="R242" i="21"/>
  <c r="S242" i="21" s="1"/>
  <c r="R243" i="21"/>
  <c r="R244" i="21"/>
  <c r="R245" i="21"/>
  <c r="R246" i="21"/>
  <c r="S246" i="21" s="1"/>
  <c r="R247" i="21"/>
  <c r="S247" i="21" s="1"/>
  <c r="R248" i="21"/>
  <c r="S248" i="21" s="1"/>
  <c r="R249" i="21"/>
  <c r="S249" i="21" s="1"/>
  <c r="R250" i="21"/>
  <c r="S250" i="21" s="1"/>
  <c r="R251" i="21"/>
  <c r="R252" i="21"/>
  <c r="R253" i="21"/>
  <c r="S253" i="21" s="1"/>
  <c r="R254" i="21"/>
  <c r="S254" i="21" s="1"/>
  <c r="R255" i="21"/>
  <c r="S255" i="21" s="1"/>
  <c r="R256" i="21"/>
  <c r="S256" i="21" s="1"/>
  <c r="R257" i="21"/>
  <c r="S257" i="21" s="1"/>
  <c r="R258" i="21"/>
  <c r="S258" i="21" s="1"/>
  <c r="R259" i="21"/>
  <c r="R260" i="21"/>
  <c r="R261" i="21"/>
  <c r="R262" i="21"/>
  <c r="S262" i="21" s="1"/>
  <c r="R263" i="21"/>
  <c r="S263" i="21" s="1"/>
  <c r="R264" i="21"/>
  <c r="S264" i="21" s="1"/>
  <c r="R265" i="21"/>
  <c r="S265" i="21" s="1"/>
  <c r="R266" i="21"/>
  <c r="S266" i="21" s="1"/>
  <c r="R267" i="21"/>
  <c r="R268" i="21"/>
  <c r="R269" i="21"/>
  <c r="S269" i="21" s="1"/>
  <c r="R270" i="21"/>
  <c r="S270" i="21" s="1"/>
  <c r="R271" i="21"/>
  <c r="S271" i="21" s="1"/>
  <c r="R272" i="21"/>
  <c r="S272" i="21" s="1"/>
  <c r="R273" i="21"/>
  <c r="S273" i="21" s="1"/>
  <c r="R274" i="21"/>
  <c r="S274" i="21" s="1"/>
  <c r="R275" i="21"/>
  <c r="R276" i="21"/>
  <c r="R277" i="21"/>
  <c r="R278" i="21"/>
  <c r="S278" i="21" s="1"/>
  <c r="R279" i="21"/>
  <c r="S279" i="21" s="1"/>
  <c r="R280" i="21"/>
  <c r="S280" i="21" s="1"/>
  <c r="R281" i="21"/>
  <c r="S281" i="21" s="1"/>
  <c r="R282" i="21"/>
  <c r="S282" i="21" s="1"/>
  <c r="R283" i="21"/>
  <c r="R284" i="21"/>
  <c r="R285" i="21"/>
  <c r="S285" i="21" s="1"/>
  <c r="R286" i="21"/>
  <c r="S286" i="21" s="1"/>
  <c r="R287" i="21"/>
  <c r="S287" i="21" s="1"/>
  <c r="R288" i="21"/>
  <c r="S288" i="21" s="1"/>
  <c r="R289" i="21"/>
  <c r="S289" i="21" s="1"/>
  <c r="R290" i="21"/>
  <c r="S290" i="21" s="1"/>
  <c r="R291" i="21"/>
  <c r="R292" i="21"/>
  <c r="R293" i="21"/>
  <c r="R294" i="21"/>
  <c r="S294" i="21" s="1"/>
  <c r="R295" i="21"/>
  <c r="S295" i="21" s="1"/>
  <c r="R296" i="21"/>
  <c r="S296" i="21" s="1"/>
  <c r="R297" i="21"/>
  <c r="S297" i="21" s="1"/>
  <c r="R298" i="21"/>
  <c r="S298" i="21" s="1"/>
  <c r="R299" i="21"/>
  <c r="R300" i="21"/>
  <c r="R301" i="21"/>
  <c r="S301" i="21" s="1"/>
  <c r="R302" i="21"/>
  <c r="S302" i="21" s="1"/>
  <c r="R303" i="21"/>
  <c r="S303" i="21" s="1"/>
  <c r="R304" i="21"/>
  <c r="S304" i="21" s="1"/>
  <c r="R305" i="21"/>
  <c r="S305" i="21" s="1"/>
  <c r="R306" i="21"/>
  <c r="S306" i="21" s="1"/>
  <c r="R307" i="21"/>
  <c r="R308" i="21"/>
  <c r="R309" i="21"/>
  <c r="R310" i="21"/>
  <c r="S310" i="21" s="1"/>
  <c r="R311" i="21"/>
  <c r="S311" i="21" s="1"/>
  <c r="R312" i="21"/>
  <c r="S312" i="21" s="1"/>
  <c r="R313" i="21"/>
  <c r="S313" i="21" s="1"/>
  <c r="R314" i="21"/>
  <c r="S314" i="21" s="1"/>
  <c r="R315" i="21"/>
  <c r="R316" i="21"/>
  <c r="R317" i="21"/>
  <c r="S317" i="21" s="1"/>
  <c r="R318" i="21"/>
  <c r="S318" i="21" s="1"/>
  <c r="R319" i="21"/>
  <c r="S319" i="21" s="1"/>
  <c r="R320" i="21"/>
  <c r="S320" i="21" s="1"/>
  <c r="R321" i="21"/>
  <c r="S321" i="21" s="1"/>
  <c r="R322" i="21"/>
  <c r="S322" i="21" s="1"/>
  <c r="R323" i="21"/>
  <c r="R324" i="21"/>
  <c r="R325" i="21"/>
  <c r="R326" i="21"/>
  <c r="S326" i="21" s="1"/>
  <c r="R327" i="21"/>
  <c r="S327" i="21" s="1"/>
  <c r="R328" i="21"/>
  <c r="S328" i="21" s="1"/>
  <c r="R329" i="21"/>
  <c r="S329" i="21" s="1"/>
  <c r="R330" i="21"/>
  <c r="S330" i="21" s="1"/>
  <c r="R331" i="21"/>
  <c r="R332" i="21"/>
  <c r="R333" i="21"/>
  <c r="S333" i="21" s="1"/>
  <c r="R334" i="21"/>
  <c r="S334" i="21" s="1"/>
  <c r="R335" i="21"/>
  <c r="S335" i="21" s="1"/>
  <c r="R336" i="21"/>
  <c r="S336" i="21" s="1"/>
  <c r="R337" i="21"/>
  <c r="S337" i="21" s="1"/>
  <c r="R338" i="21"/>
  <c r="S338" i="21" s="1"/>
  <c r="R339" i="21"/>
  <c r="R340" i="21"/>
  <c r="R341" i="21"/>
  <c r="R342" i="21"/>
  <c r="S342" i="21" s="1"/>
  <c r="R343" i="21"/>
  <c r="S343" i="21" s="1"/>
  <c r="R344" i="21"/>
  <c r="S344" i="21" s="1"/>
  <c r="R345" i="21"/>
  <c r="S345" i="21" s="1"/>
  <c r="R346" i="21"/>
  <c r="S346" i="21" s="1"/>
  <c r="R347" i="21"/>
  <c r="R348" i="21"/>
  <c r="R349" i="21"/>
  <c r="S349" i="21" s="1"/>
  <c r="R350" i="21"/>
  <c r="S350" i="21" s="1"/>
  <c r="R351" i="21"/>
  <c r="S351" i="21" s="1"/>
  <c r="R352" i="21"/>
  <c r="S352" i="21" s="1"/>
  <c r="R353" i="21"/>
  <c r="S353" i="21" s="1"/>
  <c r="R354" i="21"/>
  <c r="S354" i="21" s="1"/>
  <c r="R355" i="21"/>
  <c r="R356" i="21"/>
  <c r="R357" i="21"/>
  <c r="R358" i="21"/>
  <c r="S358" i="21" s="1"/>
  <c r="R359" i="21"/>
  <c r="S359" i="21" s="1"/>
  <c r="R360" i="21"/>
  <c r="S360" i="21" s="1"/>
  <c r="R361" i="21"/>
  <c r="S361" i="21" s="1"/>
  <c r="R362" i="21"/>
  <c r="S362" i="21" s="1"/>
  <c r="R363" i="21"/>
  <c r="R364" i="21"/>
  <c r="R365" i="21"/>
  <c r="S365" i="21" s="1"/>
  <c r="R366" i="21"/>
  <c r="S366" i="21" s="1"/>
  <c r="R367" i="21"/>
  <c r="S367" i="21" s="1"/>
  <c r="R368" i="21"/>
  <c r="S368" i="21" s="1"/>
  <c r="R369" i="21"/>
  <c r="S369" i="21" s="1"/>
  <c r="R370" i="21"/>
  <c r="S370" i="21" s="1"/>
  <c r="R371" i="21"/>
  <c r="R372" i="21"/>
  <c r="R373" i="21"/>
  <c r="R374" i="21"/>
  <c r="S374" i="21" s="1"/>
  <c r="R375" i="21"/>
  <c r="S375" i="21" s="1"/>
  <c r="R376" i="21"/>
  <c r="S376" i="21" s="1"/>
  <c r="R377" i="21"/>
  <c r="S377" i="21" s="1"/>
  <c r="R378" i="21"/>
  <c r="S378" i="21" s="1"/>
  <c r="R379" i="21"/>
  <c r="R380" i="21"/>
  <c r="R381" i="21"/>
  <c r="S381" i="21" s="1"/>
  <c r="R382" i="21"/>
  <c r="S382" i="21" s="1"/>
  <c r="R383" i="21"/>
  <c r="S383" i="21" s="1"/>
  <c r="R384" i="21"/>
  <c r="S384" i="21" s="1"/>
  <c r="R385" i="21"/>
  <c r="S385" i="21" s="1"/>
  <c r="R386" i="21"/>
  <c r="S386" i="21" s="1"/>
  <c r="R387" i="21"/>
  <c r="R388" i="21"/>
  <c r="R389" i="21"/>
  <c r="R390" i="21"/>
  <c r="S390" i="21" s="1"/>
  <c r="R391" i="21"/>
  <c r="S391" i="21" s="1"/>
  <c r="R392" i="21"/>
  <c r="S392" i="21" s="1"/>
  <c r="R393" i="21"/>
  <c r="S393" i="21" s="1"/>
  <c r="R394" i="21"/>
  <c r="S394" i="21" s="1"/>
  <c r="R395" i="21"/>
  <c r="R396" i="21"/>
  <c r="R397" i="21"/>
  <c r="S397" i="21" s="1"/>
  <c r="R398" i="21"/>
  <c r="S398" i="21" s="1"/>
  <c r="R399" i="21"/>
  <c r="S399" i="21" s="1"/>
  <c r="R400" i="21"/>
  <c r="R401" i="21"/>
  <c r="S401" i="21" s="1"/>
  <c r="R402" i="21"/>
  <c r="S402" i="21" s="1"/>
  <c r="R403" i="21"/>
  <c r="R404" i="21"/>
  <c r="R405" i="21"/>
  <c r="S405" i="21" s="1"/>
  <c r="R406" i="21"/>
  <c r="S406" i="21" s="1"/>
  <c r="R407" i="21"/>
  <c r="S407" i="21" s="1"/>
  <c r="R408" i="21"/>
  <c r="S408" i="21" s="1"/>
  <c r="R409" i="21"/>
  <c r="S409" i="21" s="1"/>
  <c r="R410" i="21"/>
  <c r="S410" i="21" s="1"/>
  <c r="R411" i="21"/>
  <c r="R412" i="21"/>
  <c r="R413" i="21"/>
  <c r="R414" i="21"/>
  <c r="S414" i="21" s="1"/>
  <c r="R415" i="21"/>
  <c r="S415" i="21" s="1"/>
  <c r="R416" i="21"/>
  <c r="R417" i="21"/>
  <c r="S417" i="21" s="1"/>
  <c r="R418" i="21"/>
  <c r="S418" i="21" s="1"/>
  <c r="R419" i="21"/>
  <c r="R420" i="21"/>
  <c r="R421" i="21"/>
  <c r="S421" i="21" s="1"/>
  <c r="R422" i="21"/>
  <c r="S422" i="21" s="1"/>
  <c r="R423" i="21"/>
  <c r="S423" i="21" s="1"/>
  <c r="R424" i="21"/>
  <c r="S424" i="21" s="1"/>
  <c r="R425" i="21"/>
  <c r="S425" i="21" s="1"/>
  <c r="R426" i="21"/>
  <c r="S426" i="21" s="1"/>
  <c r="R427" i="21"/>
  <c r="R428" i="21"/>
  <c r="R429" i="21"/>
  <c r="S429" i="21" s="1"/>
  <c r="R430" i="21"/>
  <c r="S430" i="21" s="1"/>
  <c r="R431" i="21"/>
  <c r="S431" i="21" s="1"/>
  <c r="R432" i="21"/>
  <c r="S432" i="21" s="1"/>
  <c r="R433" i="21"/>
  <c r="S433" i="21" s="1"/>
  <c r="R434" i="21"/>
  <c r="S434" i="21" s="1"/>
  <c r="R435" i="21"/>
  <c r="R436" i="21"/>
  <c r="R437" i="21"/>
  <c r="R438" i="21"/>
  <c r="S438" i="21" s="1"/>
  <c r="R439" i="21"/>
  <c r="S439" i="21" s="1"/>
  <c r="R440" i="21"/>
  <c r="R441" i="21"/>
  <c r="S441" i="21" s="1"/>
  <c r="R442" i="21"/>
  <c r="S442" i="21" s="1"/>
  <c r="R443" i="21"/>
  <c r="R444" i="21"/>
  <c r="R445" i="21"/>
  <c r="S445" i="21" s="1"/>
  <c r="R446" i="21"/>
  <c r="S446" i="21" s="1"/>
  <c r="R447" i="21"/>
  <c r="S447" i="21" s="1"/>
  <c r="R448" i="21"/>
  <c r="S448" i="21" s="1"/>
  <c r="R449" i="21"/>
  <c r="S449" i="21" s="1"/>
  <c r="R450" i="21"/>
  <c r="S450" i="21" s="1"/>
  <c r="R451" i="21"/>
  <c r="R452" i="21"/>
  <c r="R453" i="21"/>
  <c r="R454" i="21"/>
  <c r="S454" i="21" s="1"/>
  <c r="R455" i="21"/>
  <c r="S455" i="21" s="1"/>
  <c r="R456" i="21"/>
  <c r="S456" i="21" s="1"/>
  <c r="R457" i="21"/>
  <c r="S457" i="21" s="1"/>
  <c r="R458" i="21"/>
  <c r="S458" i="21" s="1"/>
  <c r="R459" i="21"/>
  <c r="R460" i="21"/>
  <c r="R461" i="21"/>
  <c r="S461" i="21" s="1"/>
  <c r="R462" i="21"/>
  <c r="S462" i="21" s="1"/>
  <c r="R463" i="21"/>
  <c r="S463" i="21" s="1"/>
  <c r="R464" i="21"/>
  <c r="R465" i="21"/>
  <c r="S465" i="21" s="1"/>
  <c r="R466" i="21"/>
  <c r="S466" i="21" s="1"/>
  <c r="R467" i="21"/>
  <c r="R468" i="21"/>
  <c r="R469" i="21"/>
  <c r="S469" i="21" s="1"/>
  <c r="R470" i="21"/>
  <c r="S470" i="21" s="1"/>
  <c r="R471" i="21"/>
  <c r="S471" i="21" s="1"/>
  <c r="R472" i="21"/>
  <c r="S472" i="21" s="1"/>
  <c r="R473" i="21"/>
  <c r="S473" i="21" s="1"/>
  <c r="R474" i="21"/>
  <c r="S474" i="21" s="1"/>
  <c r="R475" i="21"/>
  <c r="R476" i="21"/>
  <c r="R477" i="21"/>
  <c r="R478" i="21"/>
  <c r="S478" i="21" s="1"/>
  <c r="R479" i="21"/>
  <c r="S479" i="21" s="1"/>
  <c r="R480" i="21"/>
  <c r="R481" i="21"/>
  <c r="S481" i="21" s="1"/>
  <c r="R482" i="21"/>
  <c r="S482" i="21" s="1"/>
  <c r="R483" i="21"/>
  <c r="R484" i="21"/>
  <c r="R485" i="21"/>
  <c r="S485" i="21" s="1"/>
  <c r="R486" i="21"/>
  <c r="S486" i="21" s="1"/>
  <c r="R487" i="21"/>
  <c r="S487" i="21" s="1"/>
  <c r="R488" i="21"/>
  <c r="S488" i="21" s="1"/>
  <c r="R489" i="21"/>
  <c r="S489" i="21" s="1"/>
  <c r="R490" i="21"/>
  <c r="S490" i="21" s="1"/>
  <c r="R491" i="21"/>
  <c r="R492" i="21"/>
  <c r="R493" i="21"/>
  <c r="S493" i="21" s="1"/>
  <c r="R494" i="21"/>
  <c r="S494" i="21" s="1"/>
  <c r="R495" i="21"/>
  <c r="S495" i="21" s="1"/>
  <c r="R496" i="21"/>
  <c r="S496" i="21" s="1"/>
  <c r="R497" i="21"/>
  <c r="S497" i="21" s="1"/>
  <c r="R498" i="21"/>
  <c r="S498" i="21" s="1"/>
  <c r="R499" i="21"/>
  <c r="R500" i="21"/>
  <c r="R501" i="21"/>
  <c r="R502" i="21"/>
  <c r="S502" i="21" s="1"/>
  <c r="R503" i="21"/>
  <c r="S503" i="21" s="1"/>
  <c r="R504" i="21"/>
  <c r="R505" i="21"/>
  <c r="S505" i="21" s="1"/>
  <c r="R506" i="21"/>
  <c r="S506" i="21" s="1"/>
  <c r="R507" i="21"/>
  <c r="R508" i="21"/>
  <c r="R509" i="21"/>
  <c r="S509" i="21" s="1"/>
  <c r="R510" i="21"/>
  <c r="S510" i="21" s="1"/>
  <c r="R511" i="21"/>
  <c r="S511" i="21" s="1"/>
  <c r="R512" i="21"/>
  <c r="S512" i="21" s="1"/>
  <c r="R513" i="21"/>
  <c r="S513" i="21" s="1"/>
  <c r="R514" i="21"/>
  <c r="S514" i="21" s="1"/>
  <c r="R515" i="21"/>
  <c r="R516" i="21"/>
  <c r="R517" i="21"/>
  <c r="R518" i="21"/>
  <c r="S518" i="21" s="1"/>
  <c r="R519" i="21"/>
  <c r="S519" i="21" s="1"/>
  <c r="R520" i="21"/>
  <c r="S520" i="21" s="1"/>
  <c r="R521" i="21"/>
  <c r="S521" i="21" s="1"/>
  <c r="R522" i="21"/>
  <c r="S522" i="21" s="1"/>
  <c r="R523" i="21"/>
  <c r="R524" i="21"/>
  <c r="R525" i="21"/>
  <c r="S525" i="21" s="1"/>
  <c r="R526" i="21"/>
  <c r="S526" i="21" s="1"/>
  <c r="R527" i="21"/>
  <c r="S527" i="21" s="1"/>
  <c r="R528" i="21"/>
  <c r="R529" i="21"/>
  <c r="S529" i="21" s="1"/>
  <c r="R530" i="21"/>
  <c r="S530" i="21" s="1"/>
  <c r="R531" i="21"/>
  <c r="R532" i="21"/>
  <c r="R533" i="21"/>
  <c r="S533" i="21" s="1"/>
  <c r="R534" i="21"/>
  <c r="S534" i="21" s="1"/>
  <c r="R535" i="21"/>
  <c r="S535" i="21" s="1"/>
  <c r="R536" i="21"/>
  <c r="S536" i="21" s="1"/>
  <c r="R537" i="21"/>
  <c r="S537" i="21" s="1"/>
  <c r="R538" i="21"/>
  <c r="S538" i="21" s="1"/>
  <c r="R539" i="21"/>
  <c r="R540" i="21"/>
  <c r="R541" i="21"/>
  <c r="R542" i="21"/>
  <c r="S542" i="21" s="1"/>
  <c r="R543" i="21"/>
  <c r="S543" i="21" s="1"/>
  <c r="R544" i="21"/>
  <c r="R545" i="21"/>
  <c r="S545" i="21" s="1"/>
  <c r="R546" i="21"/>
  <c r="S546" i="21" s="1"/>
  <c r="R547" i="21"/>
  <c r="R548" i="21"/>
  <c r="R549" i="21"/>
  <c r="S549" i="21" s="1"/>
  <c r="R550" i="21"/>
  <c r="S550" i="21" s="1"/>
  <c r="R551" i="21"/>
  <c r="S551" i="21" s="1"/>
  <c r="R552" i="21"/>
  <c r="S552" i="21" s="1"/>
  <c r="R553" i="21"/>
  <c r="S553" i="21" s="1"/>
  <c r="R554" i="21"/>
  <c r="S554" i="21" s="1"/>
  <c r="R555" i="21"/>
  <c r="R556" i="21"/>
  <c r="R557" i="21"/>
  <c r="S557" i="21" s="1"/>
  <c r="R558" i="21"/>
  <c r="S558" i="21" s="1"/>
  <c r="R559" i="21"/>
  <c r="S559" i="21" s="1"/>
  <c r="R560" i="21"/>
  <c r="S560" i="21" s="1"/>
  <c r="R561" i="21"/>
  <c r="S561" i="21" s="1"/>
  <c r="R562" i="21"/>
  <c r="S562" i="21" s="1"/>
  <c r="R563" i="21"/>
  <c r="R564" i="21"/>
  <c r="R565" i="21"/>
  <c r="R566" i="21"/>
  <c r="S566" i="21" s="1"/>
  <c r="R567" i="21"/>
  <c r="S567" i="21" s="1"/>
  <c r="R568" i="21"/>
  <c r="R569" i="21"/>
  <c r="S569" i="21" s="1"/>
  <c r="R570" i="21"/>
  <c r="S570" i="21" s="1"/>
  <c r="R571" i="21"/>
  <c r="R572" i="21"/>
  <c r="R573" i="21"/>
  <c r="S573" i="21" s="1"/>
  <c r="R574" i="21"/>
  <c r="S574" i="21" s="1"/>
  <c r="R575" i="21"/>
  <c r="S575" i="21" s="1"/>
  <c r="R576" i="21"/>
  <c r="S576" i="21" s="1"/>
  <c r="R577" i="21"/>
  <c r="S577" i="21" s="1"/>
  <c r="R578" i="21"/>
  <c r="S578" i="21" s="1"/>
  <c r="R579" i="21"/>
  <c r="R580" i="21"/>
  <c r="R581" i="21"/>
  <c r="R582" i="21"/>
  <c r="S582" i="21" s="1"/>
  <c r="R583" i="21"/>
  <c r="S583" i="21" s="1"/>
  <c r="R584" i="21"/>
  <c r="S584" i="21" s="1"/>
  <c r="R585" i="21"/>
  <c r="S585" i="21" s="1"/>
  <c r="R586" i="21"/>
  <c r="S586" i="21" s="1"/>
  <c r="R587" i="21"/>
  <c r="R588" i="21"/>
  <c r="R589" i="21"/>
  <c r="S589" i="21" s="1"/>
  <c r="R590" i="21"/>
  <c r="S590" i="21" s="1"/>
  <c r="R591" i="21"/>
  <c r="S591" i="21" s="1"/>
  <c r="R592" i="21"/>
  <c r="R593" i="21"/>
  <c r="S593" i="21" s="1"/>
  <c r="R594" i="21"/>
  <c r="S594" i="21" s="1"/>
  <c r="R595" i="21"/>
  <c r="R596" i="21"/>
  <c r="R597" i="21"/>
  <c r="S597" i="21" s="1"/>
  <c r="R598" i="21"/>
  <c r="S598" i="21" s="1"/>
  <c r="R599" i="21"/>
  <c r="S599" i="21" s="1"/>
  <c r="R600" i="21"/>
  <c r="S600" i="21" s="1"/>
  <c r="R601" i="21"/>
  <c r="S601" i="21" s="1"/>
  <c r="R602" i="21"/>
  <c r="S602" i="21" s="1"/>
  <c r="R603" i="21"/>
  <c r="R604" i="21"/>
  <c r="R605" i="21"/>
  <c r="R606" i="21"/>
  <c r="S606" i="21" s="1"/>
  <c r="R607" i="21"/>
  <c r="S607" i="21" s="1"/>
  <c r="R608" i="21"/>
  <c r="R609" i="21"/>
  <c r="S609" i="21" s="1"/>
  <c r="R610" i="21"/>
  <c r="S610" i="21" s="1"/>
  <c r="R611" i="21"/>
  <c r="R612" i="21"/>
  <c r="R613" i="21"/>
  <c r="S613" i="21" s="1"/>
  <c r="R614" i="21"/>
  <c r="S614" i="21" s="1"/>
  <c r="R615" i="21"/>
  <c r="S615" i="21" s="1"/>
  <c r="R616" i="21"/>
  <c r="S616" i="21" s="1"/>
  <c r="R617" i="21"/>
  <c r="S617" i="21" s="1"/>
  <c r="R618" i="21"/>
  <c r="R619" i="21"/>
  <c r="R620" i="21"/>
  <c r="R621" i="21"/>
  <c r="S621" i="21" s="1"/>
  <c r="R622" i="21"/>
  <c r="S622" i="21" s="1"/>
  <c r="R623" i="21"/>
  <c r="S623" i="21" s="1"/>
  <c r="R624" i="21"/>
  <c r="S624" i="21" s="1"/>
  <c r="R625" i="21"/>
  <c r="S625" i="21" s="1"/>
  <c r="R626" i="21"/>
  <c r="S626" i="21" s="1"/>
  <c r="R627" i="21"/>
  <c r="R628" i="21"/>
  <c r="R629" i="21"/>
  <c r="R630" i="21"/>
  <c r="S630" i="21" s="1"/>
  <c r="R631" i="21"/>
  <c r="S631" i="21" s="1"/>
  <c r="R632" i="21"/>
  <c r="R633" i="21"/>
  <c r="S633" i="21" s="1"/>
  <c r="R634" i="21"/>
  <c r="S634" i="21" s="1"/>
  <c r="R635" i="21"/>
  <c r="R636" i="21"/>
  <c r="R637" i="21"/>
  <c r="S637" i="21" s="1"/>
  <c r="R638" i="21"/>
  <c r="S638" i="21" s="1"/>
  <c r="R639" i="21"/>
  <c r="S639" i="21" s="1"/>
  <c r="R640" i="21"/>
  <c r="S640" i="21" s="1"/>
  <c r="R641" i="21"/>
  <c r="S641" i="21" s="1"/>
  <c r="R642" i="21"/>
  <c r="S642" i="21" s="1"/>
  <c r="R643" i="21"/>
  <c r="R644" i="21"/>
  <c r="R645" i="21"/>
  <c r="R646" i="21"/>
  <c r="S646" i="21" s="1"/>
  <c r="R647" i="21"/>
  <c r="S647" i="21" s="1"/>
  <c r="R648" i="21"/>
  <c r="S648" i="21" s="1"/>
  <c r="R649" i="21"/>
  <c r="S649" i="21" s="1"/>
  <c r="R650" i="21"/>
  <c r="S650" i="21" s="1"/>
  <c r="R651" i="21"/>
  <c r="R652" i="21"/>
  <c r="R653" i="21"/>
  <c r="S653" i="21" s="1"/>
  <c r="R654" i="21"/>
  <c r="S654" i="21" s="1"/>
  <c r="R655" i="21"/>
  <c r="S655" i="21" s="1"/>
  <c r="R656" i="21"/>
  <c r="R657" i="21"/>
  <c r="S657" i="21" s="1"/>
  <c r="R658" i="21"/>
  <c r="R659" i="21"/>
  <c r="R660" i="21"/>
  <c r="R661" i="21"/>
  <c r="S661" i="21" s="1"/>
  <c r="R662" i="21"/>
  <c r="S662" i="21" s="1"/>
  <c r="R663" i="21"/>
  <c r="S663" i="21" s="1"/>
  <c r="R664" i="21"/>
  <c r="S664" i="21" s="1"/>
  <c r="R665" i="21"/>
  <c r="S665" i="21" s="1"/>
  <c r="R666" i="21"/>
  <c r="S666" i="21" s="1"/>
  <c r="R667" i="21"/>
  <c r="R668" i="21"/>
  <c r="R669" i="21"/>
  <c r="R670" i="21"/>
  <c r="S670" i="21" s="1"/>
  <c r="R671" i="21"/>
  <c r="S671" i="21" s="1"/>
  <c r="R672" i="21"/>
  <c r="R673" i="21"/>
  <c r="S673" i="21" s="1"/>
  <c r="R674" i="21"/>
  <c r="S674" i="21" s="1"/>
  <c r="R675" i="21"/>
  <c r="R676" i="21"/>
  <c r="R677" i="21"/>
  <c r="S677" i="21" s="1"/>
  <c r="R678" i="21"/>
  <c r="S678" i="21" s="1"/>
  <c r="R679" i="21"/>
  <c r="S679" i="21" s="1"/>
  <c r="R680" i="21"/>
  <c r="S680" i="21" s="1"/>
  <c r="R681" i="21"/>
  <c r="S681" i="21" s="1"/>
  <c r="R682" i="21"/>
  <c r="S682" i="21" s="1"/>
  <c r="R683" i="21"/>
  <c r="R684" i="21"/>
  <c r="R685" i="21"/>
  <c r="S685" i="21" s="1"/>
  <c r="R686" i="21"/>
  <c r="S686" i="21" s="1"/>
  <c r="R687" i="21"/>
  <c r="S687" i="21" s="1"/>
  <c r="R688" i="21"/>
  <c r="S688" i="21" s="1"/>
  <c r="R689" i="21"/>
  <c r="S689" i="21" s="1"/>
  <c r="R690" i="21"/>
  <c r="S690" i="21" s="1"/>
  <c r="R691" i="21"/>
  <c r="R692" i="21"/>
  <c r="R693" i="21"/>
  <c r="R694" i="21"/>
  <c r="S694" i="21" s="1"/>
  <c r="R695" i="21"/>
  <c r="S695" i="21" s="1"/>
  <c r="R696" i="21"/>
  <c r="R697" i="21"/>
  <c r="S697" i="21" s="1"/>
  <c r="R698" i="21"/>
  <c r="R699" i="21"/>
  <c r="R700" i="21"/>
  <c r="R701" i="21"/>
  <c r="S701" i="21" s="1"/>
  <c r="R702" i="21"/>
  <c r="S702" i="21" s="1"/>
  <c r="R703" i="21"/>
  <c r="S703" i="21" s="1"/>
  <c r="R704" i="21"/>
  <c r="S704" i="21" s="1"/>
  <c r="R705" i="21"/>
  <c r="S705" i="21" s="1"/>
  <c r="R706" i="21"/>
  <c r="S706" i="21" s="1"/>
  <c r="R707" i="21"/>
  <c r="R708" i="21"/>
  <c r="R709" i="21"/>
  <c r="R710" i="21"/>
  <c r="S710" i="21" s="1"/>
  <c r="R711" i="21"/>
  <c r="S711" i="21" s="1"/>
  <c r="R712" i="21"/>
  <c r="S712" i="21" s="1"/>
  <c r="R713" i="21"/>
  <c r="S713" i="21" s="1"/>
  <c r="R714" i="21"/>
  <c r="S714" i="21" s="1"/>
  <c r="R715" i="21"/>
  <c r="R716" i="21"/>
  <c r="R717" i="21"/>
  <c r="S717" i="21" s="1"/>
  <c r="R718" i="21"/>
  <c r="S718" i="21" s="1"/>
  <c r="R719" i="21"/>
  <c r="S719" i="21" s="1"/>
  <c r="R720" i="21"/>
  <c r="R721" i="21"/>
  <c r="S721" i="21" s="1"/>
  <c r="R722" i="21"/>
  <c r="S722" i="21" s="1"/>
  <c r="R723" i="21"/>
  <c r="R724" i="21"/>
  <c r="R725" i="21"/>
  <c r="S725" i="21" s="1"/>
  <c r="R726" i="21"/>
  <c r="S726" i="21" s="1"/>
  <c r="R727" i="21"/>
  <c r="S727" i="21" s="1"/>
  <c r="R728" i="21"/>
  <c r="S728" i="21" s="1"/>
  <c r="R729" i="21"/>
  <c r="S729" i="21" s="1"/>
  <c r="R730" i="21"/>
  <c r="S730" i="21" s="1"/>
  <c r="O34" i="21"/>
  <c r="O37" i="21"/>
  <c r="O44" i="21"/>
  <c r="O45" i="21"/>
  <c r="O53" i="21"/>
  <c r="O58" i="21"/>
  <c r="O60" i="21"/>
  <c r="O61" i="21"/>
  <c r="O69" i="21"/>
  <c r="O76" i="21"/>
  <c r="O77" i="21"/>
  <c r="O82" i="21"/>
  <c r="O85" i="21"/>
  <c r="O90" i="21"/>
  <c r="O92" i="21"/>
  <c r="O114" i="21"/>
  <c r="O124" i="21"/>
  <c r="O132" i="21"/>
  <c r="O138" i="21"/>
  <c r="O140" i="21"/>
  <c r="O151" i="21"/>
  <c r="O153" i="21"/>
  <c r="O154" i="21"/>
  <c r="O156" i="21"/>
  <c r="O163" i="21"/>
  <c r="O164" i="21"/>
  <c r="O178" i="21"/>
  <c r="O179" i="21"/>
  <c r="O188" i="21"/>
  <c r="O196" i="21"/>
  <c r="O202" i="21"/>
  <c r="O203" i="21"/>
  <c r="O204" i="21"/>
  <c r="O215" i="21"/>
  <c r="O218" i="21"/>
  <c r="O220" i="21"/>
  <c r="O227" i="21"/>
  <c r="O231" i="21"/>
  <c r="O241" i="21"/>
  <c r="O242" i="21"/>
  <c r="O252" i="21"/>
  <c r="O257" i="21"/>
  <c r="O260" i="21"/>
  <c r="O266" i="21"/>
  <c r="O268" i="21"/>
  <c r="O282" i="21"/>
  <c r="O284" i="21"/>
  <c r="O291" i="21"/>
  <c r="O292" i="21"/>
  <c r="O295" i="21"/>
  <c r="O305" i="21"/>
  <c r="O306" i="21"/>
  <c r="O316" i="21"/>
  <c r="O324" i="21"/>
  <c r="O330" i="21"/>
  <c r="O331" i="21"/>
  <c r="O346" i="21"/>
  <c r="O348" i="21"/>
  <c r="O355" i="21"/>
  <c r="O356" i="21"/>
  <c r="O359" i="21"/>
  <c r="O370" i="21"/>
  <c r="O371" i="21"/>
  <c r="O380" i="21"/>
  <c r="O385" i="21"/>
  <c r="O388" i="21"/>
  <c r="O394" i="21"/>
  <c r="O409" i="21"/>
  <c r="O410" i="21"/>
  <c r="O412" i="21"/>
  <c r="O419" i="21"/>
  <c r="O420" i="21"/>
  <c r="O434" i="21"/>
  <c r="O444" i="21"/>
  <c r="O447" i="21"/>
  <c r="O449" i="21"/>
  <c r="O452" i="21"/>
  <c r="O458" i="21"/>
  <c r="O474" i="21"/>
  <c r="O476" i="21"/>
  <c r="O483" i="21"/>
  <c r="O498" i="21"/>
  <c r="O508" i="21"/>
  <c r="O511" i="21"/>
  <c r="O513" i="21"/>
  <c r="O516" i="21"/>
  <c r="O522" i="21"/>
  <c r="O523" i="21"/>
  <c r="O524" i="21"/>
  <c r="O538" i="21"/>
  <c r="O540" i="21"/>
  <c r="O561" i="21"/>
  <c r="O562" i="21"/>
  <c r="O563" i="21"/>
  <c r="O572" i="21"/>
  <c r="O575" i="21"/>
  <c r="O580" i="21"/>
  <c r="O586" i="21"/>
  <c r="O599" i="21"/>
  <c r="O601" i="21"/>
  <c r="O602" i="21"/>
  <c r="O604" i="21"/>
  <c r="O626" i="21"/>
  <c r="O636" i="21"/>
  <c r="O644" i="21"/>
  <c r="O650" i="21"/>
  <c r="O652" i="21"/>
  <c r="O663" i="21"/>
  <c r="O665" i="21"/>
  <c r="O691" i="21"/>
  <c r="O700" i="21"/>
  <c r="O715" i="21"/>
  <c r="O727" i="21"/>
  <c r="O729" i="21"/>
  <c r="O730" i="21"/>
  <c r="N36" i="21"/>
  <c r="N37" i="21"/>
  <c r="N40" i="21"/>
  <c r="N41" i="21"/>
  <c r="N44" i="21"/>
  <c r="N45" i="21"/>
  <c r="N48" i="21"/>
  <c r="N49" i="21"/>
  <c r="N52" i="21"/>
  <c r="N53" i="21"/>
  <c r="N56" i="21"/>
  <c r="N57" i="21"/>
  <c r="N60" i="21"/>
  <c r="N61" i="21"/>
  <c r="N62" i="21"/>
  <c r="N68" i="21"/>
  <c r="O68" i="21" s="1"/>
  <c r="N69" i="21"/>
  <c r="N72" i="21"/>
  <c r="N73" i="21"/>
  <c r="N76" i="21"/>
  <c r="N77" i="21"/>
  <c r="N80" i="21"/>
  <c r="N81" i="21"/>
  <c r="N85" i="21"/>
  <c r="N91" i="21"/>
  <c r="N92" i="21"/>
  <c r="N93" i="21"/>
  <c r="N97" i="21"/>
  <c r="N100" i="21"/>
  <c r="O100" i="21" s="1"/>
  <c r="N101" i="21"/>
  <c r="N108" i="21"/>
  <c r="O108" i="21" s="1"/>
  <c r="N109" i="21"/>
  <c r="N113" i="21"/>
  <c r="N115" i="21"/>
  <c r="CT115" i="21" s="1"/>
  <c r="N116" i="21"/>
  <c r="N117" i="21"/>
  <c r="N121" i="21"/>
  <c r="N124" i="21"/>
  <c r="N125" i="21"/>
  <c r="N129" i="21"/>
  <c r="CT129" i="21" s="1"/>
  <c r="N132" i="21"/>
  <c r="N133" i="21"/>
  <c r="N139" i="21"/>
  <c r="CT139" i="21" s="1"/>
  <c r="N140" i="21"/>
  <c r="N141" i="21"/>
  <c r="N148" i="21"/>
  <c r="O148" i="21" s="1"/>
  <c r="N149" i="21"/>
  <c r="N150" i="21"/>
  <c r="N153" i="21"/>
  <c r="CT153" i="21" s="1"/>
  <c r="N155" i="21"/>
  <c r="N156" i="21"/>
  <c r="N157" i="21"/>
  <c r="N161" i="21"/>
  <c r="N164" i="21"/>
  <c r="N165" i="21"/>
  <c r="N166" i="21"/>
  <c r="N172" i="21"/>
  <c r="O172" i="21" s="1"/>
  <c r="N173" i="21"/>
  <c r="N177" i="21"/>
  <c r="O177" i="21" s="1"/>
  <c r="N179" i="21"/>
  <c r="N180" i="21"/>
  <c r="N181" i="21"/>
  <c r="N185" i="21"/>
  <c r="N188" i="21"/>
  <c r="N189" i="21"/>
  <c r="N190" i="21"/>
  <c r="N193" i="21"/>
  <c r="CT193" i="21" s="1"/>
  <c r="N196" i="21"/>
  <c r="N197" i="21"/>
  <c r="N203" i="21"/>
  <c r="N204" i="21"/>
  <c r="N205" i="21"/>
  <c r="N212" i="21"/>
  <c r="O212" i="21" s="1"/>
  <c r="N213" i="21"/>
  <c r="N214" i="21"/>
  <c r="N217" i="21"/>
  <c r="N219" i="21"/>
  <c r="N220" i="21"/>
  <c r="N221" i="21"/>
  <c r="N225" i="21"/>
  <c r="N228" i="21"/>
  <c r="O228" i="21" s="1"/>
  <c r="N229" i="21"/>
  <c r="N230" i="21"/>
  <c r="N236" i="21"/>
  <c r="O236" i="21" s="1"/>
  <c r="N237" i="21"/>
  <c r="N241" i="21"/>
  <c r="N243" i="21"/>
  <c r="N244" i="21"/>
  <c r="N245" i="21"/>
  <c r="N249" i="21"/>
  <c r="N252" i="21"/>
  <c r="N253" i="21"/>
  <c r="N257" i="21"/>
  <c r="N260" i="21"/>
  <c r="N261" i="21"/>
  <c r="N267" i="21"/>
  <c r="CT267" i="21" s="1"/>
  <c r="N268" i="21"/>
  <c r="N269" i="21"/>
  <c r="N276" i="21"/>
  <c r="O276" i="21" s="1"/>
  <c r="N277" i="21"/>
  <c r="N281" i="21"/>
  <c r="N283" i="21"/>
  <c r="N284" i="21"/>
  <c r="N285" i="21"/>
  <c r="N289" i="21"/>
  <c r="N292" i="21"/>
  <c r="N293" i="21"/>
  <c r="N300" i="21"/>
  <c r="O300" i="21" s="1"/>
  <c r="N301" i="21"/>
  <c r="N305" i="21"/>
  <c r="CT305" i="21" s="1"/>
  <c r="N307" i="21"/>
  <c r="CT307" i="21" s="1"/>
  <c r="N308" i="21"/>
  <c r="N309" i="21"/>
  <c r="N313" i="21"/>
  <c r="N316" i="21"/>
  <c r="N317" i="21"/>
  <c r="N318" i="21"/>
  <c r="N321" i="21"/>
  <c r="N324" i="21"/>
  <c r="N325" i="21"/>
  <c r="N331" i="21"/>
  <c r="N332" i="21"/>
  <c r="N333" i="21"/>
  <c r="N340" i="21"/>
  <c r="O340" i="21" s="1"/>
  <c r="N341" i="21"/>
  <c r="N342" i="21"/>
  <c r="N345" i="21"/>
  <c r="O345" i="21" s="1"/>
  <c r="N347" i="21"/>
  <c r="N348" i="21"/>
  <c r="N349" i="21"/>
  <c r="N353" i="21"/>
  <c r="N356" i="21"/>
  <c r="N357" i="21"/>
  <c r="N358" i="21"/>
  <c r="N364" i="21"/>
  <c r="O364" i="21" s="1"/>
  <c r="N365" i="21"/>
  <c r="N369" i="21"/>
  <c r="N371" i="21"/>
  <c r="N372" i="21"/>
  <c r="N373" i="21"/>
  <c r="N377" i="21"/>
  <c r="N380" i="21"/>
  <c r="N381" i="21"/>
  <c r="N382" i="21"/>
  <c r="N385" i="21"/>
  <c r="N388" i="21"/>
  <c r="N389" i="21"/>
  <c r="N395" i="21"/>
  <c r="N396" i="21"/>
  <c r="N397" i="21"/>
  <c r="N404" i="21"/>
  <c r="O404" i="21" s="1"/>
  <c r="N405" i="21"/>
  <c r="N409" i="21"/>
  <c r="N411" i="21"/>
  <c r="N412" i="21"/>
  <c r="N413" i="21"/>
  <c r="N417" i="21"/>
  <c r="N420" i="21"/>
  <c r="N421" i="21"/>
  <c r="N428" i="21"/>
  <c r="O428" i="21" s="1"/>
  <c r="N429" i="21"/>
  <c r="N433" i="21"/>
  <c r="N435" i="21"/>
  <c r="N436" i="21"/>
  <c r="N437" i="21"/>
  <c r="N441" i="21"/>
  <c r="N444" i="21"/>
  <c r="N445" i="21"/>
  <c r="N449" i="21"/>
  <c r="N452" i="21"/>
  <c r="N453" i="21"/>
  <c r="N459" i="21"/>
  <c r="O459" i="21" s="1"/>
  <c r="N460" i="21"/>
  <c r="N461" i="21"/>
  <c r="N468" i="21"/>
  <c r="O468" i="21" s="1"/>
  <c r="N469" i="21"/>
  <c r="N473" i="21"/>
  <c r="O473" i="21" s="1"/>
  <c r="N475" i="21"/>
  <c r="N476" i="21"/>
  <c r="N477" i="21"/>
  <c r="N481" i="21"/>
  <c r="N484" i="21"/>
  <c r="N485" i="21"/>
  <c r="N492" i="21"/>
  <c r="O492" i="21" s="1"/>
  <c r="N493" i="21"/>
  <c r="N497" i="21"/>
  <c r="O497" i="21" s="1"/>
  <c r="N499" i="21"/>
  <c r="CT499" i="21" s="1"/>
  <c r="N500" i="21"/>
  <c r="N501" i="21"/>
  <c r="N505" i="21"/>
  <c r="N508" i="21"/>
  <c r="N509" i="21"/>
  <c r="N510" i="21"/>
  <c r="N513" i="21"/>
  <c r="N516" i="21"/>
  <c r="N517" i="21"/>
  <c r="N523" i="21"/>
  <c r="N524" i="21"/>
  <c r="N525" i="21"/>
  <c r="N532" i="21"/>
  <c r="O532" i="21" s="1"/>
  <c r="N533" i="21"/>
  <c r="N534" i="21"/>
  <c r="N537" i="21"/>
  <c r="O537" i="21" s="1"/>
  <c r="N539" i="21"/>
  <c r="N540" i="21"/>
  <c r="N541" i="21"/>
  <c r="N545" i="21"/>
  <c r="N548" i="21"/>
  <c r="N549" i="21"/>
  <c r="N550" i="21"/>
  <c r="N556" i="21"/>
  <c r="O556" i="21" s="1"/>
  <c r="N557" i="21"/>
  <c r="N561" i="21"/>
  <c r="N563" i="21"/>
  <c r="N564" i="21"/>
  <c r="N565" i="21"/>
  <c r="N569" i="21"/>
  <c r="N572" i="21"/>
  <c r="N573" i="21"/>
  <c r="N577" i="21"/>
  <c r="N580" i="21"/>
  <c r="N581" i="21"/>
  <c r="N587" i="21"/>
  <c r="O587" i="21" s="1"/>
  <c r="N588" i="21"/>
  <c r="N589" i="21"/>
  <c r="N596" i="21"/>
  <c r="O596" i="21" s="1"/>
  <c r="N597" i="21"/>
  <c r="N601" i="21"/>
  <c r="N603" i="21"/>
  <c r="N604" i="21"/>
  <c r="N605" i="21"/>
  <c r="N609" i="21"/>
  <c r="N612" i="21"/>
  <c r="N613" i="21"/>
  <c r="N620" i="21"/>
  <c r="O620" i="21" s="1"/>
  <c r="N621" i="21"/>
  <c r="N625" i="21"/>
  <c r="N627" i="21"/>
  <c r="CT627" i="21" s="1"/>
  <c r="N628" i="21"/>
  <c r="N629" i="21"/>
  <c r="N633" i="21"/>
  <c r="O633" i="21" s="1"/>
  <c r="N636" i="21"/>
  <c r="N637" i="21"/>
  <c r="N641" i="21"/>
  <c r="O641" i="21" s="1"/>
  <c r="N644" i="21"/>
  <c r="N645" i="21"/>
  <c r="N651" i="21"/>
  <c r="CT651" i="21" s="1"/>
  <c r="N652" i="21"/>
  <c r="N653" i="21"/>
  <c r="N660" i="21"/>
  <c r="O660" i="21" s="1"/>
  <c r="N661" i="21"/>
  <c r="N662" i="21"/>
  <c r="N665" i="21"/>
  <c r="N666" i="21"/>
  <c r="O666" i="21" s="1"/>
  <c r="N668" i="21"/>
  <c r="N669" i="21"/>
  <c r="N674" i="21"/>
  <c r="N675" i="21"/>
  <c r="N676" i="21"/>
  <c r="N677" i="21"/>
  <c r="N681" i="21"/>
  <c r="N684" i="21"/>
  <c r="N685" i="21"/>
  <c r="N692" i="21"/>
  <c r="N693" i="21"/>
  <c r="N697" i="21"/>
  <c r="N698" i="21"/>
  <c r="N700" i="21"/>
  <c r="N701" i="21"/>
  <c r="N706" i="21"/>
  <c r="N707" i="21"/>
  <c r="N708" i="21"/>
  <c r="N709" i="21"/>
  <c r="N713" i="21"/>
  <c r="O713" i="21" s="1"/>
  <c r="N716" i="21"/>
  <c r="O716" i="21" s="1"/>
  <c r="N717" i="21"/>
  <c r="N718" i="21"/>
  <c r="N724" i="21"/>
  <c r="O724" i="21" s="1"/>
  <c r="N725" i="21"/>
  <c r="N729" i="21"/>
  <c r="N730" i="21"/>
  <c r="M32" i="21"/>
  <c r="N32" i="21" s="1"/>
  <c r="O32" i="21" s="1"/>
  <c r="M33" i="21"/>
  <c r="N33" i="21" s="1"/>
  <c r="O33" i="21" s="1"/>
  <c r="M34" i="21"/>
  <c r="N34" i="21" s="1"/>
  <c r="CT34" i="21" s="1"/>
  <c r="M35" i="21"/>
  <c r="N35" i="21" s="1"/>
  <c r="M36" i="21"/>
  <c r="M37" i="21"/>
  <c r="M38" i="21"/>
  <c r="N38" i="21" s="1"/>
  <c r="M39" i="21"/>
  <c r="N39" i="21" s="1"/>
  <c r="M40" i="21"/>
  <c r="M41" i="21"/>
  <c r="M42" i="21"/>
  <c r="N42" i="21" s="1"/>
  <c r="CT42" i="21" s="1"/>
  <c r="M43" i="21"/>
  <c r="N43" i="21" s="1"/>
  <c r="M44" i="21"/>
  <c r="M45" i="21"/>
  <c r="M46" i="21"/>
  <c r="N46" i="21" s="1"/>
  <c r="CT46" i="21" s="1"/>
  <c r="M47" i="21"/>
  <c r="N47" i="21" s="1"/>
  <c r="M48" i="21"/>
  <c r="M49" i="21"/>
  <c r="M50" i="21"/>
  <c r="N50" i="21" s="1"/>
  <c r="CT50" i="21" s="1"/>
  <c r="M51" i="21"/>
  <c r="N51" i="21" s="1"/>
  <c r="M52" i="21"/>
  <c r="M53" i="21"/>
  <c r="M54" i="21"/>
  <c r="N54" i="21" s="1"/>
  <c r="M55" i="21"/>
  <c r="N55" i="21" s="1"/>
  <c r="O55" i="21" s="1"/>
  <c r="M56" i="21"/>
  <c r="M57" i="21"/>
  <c r="M58" i="21"/>
  <c r="N58" i="21" s="1"/>
  <c r="CT58" i="21" s="1"/>
  <c r="M59" i="21"/>
  <c r="N59" i="21" s="1"/>
  <c r="M60" i="21"/>
  <c r="M61" i="21"/>
  <c r="M62" i="21"/>
  <c r="M63" i="21"/>
  <c r="N63" i="21" s="1"/>
  <c r="M64" i="21"/>
  <c r="N64" i="21" s="1"/>
  <c r="M65" i="21"/>
  <c r="N65" i="21" s="1"/>
  <c r="M66" i="21"/>
  <c r="N66" i="21" s="1"/>
  <c r="CT66" i="21" s="1"/>
  <c r="M67" i="21"/>
  <c r="N67" i="21" s="1"/>
  <c r="M68" i="21"/>
  <c r="M69" i="21"/>
  <c r="M70" i="21"/>
  <c r="N70" i="21" s="1"/>
  <c r="M71" i="21"/>
  <c r="N71" i="21" s="1"/>
  <c r="M72" i="21"/>
  <c r="M73" i="21"/>
  <c r="M74" i="21"/>
  <c r="N74" i="21" s="1"/>
  <c r="CT74" i="21" s="1"/>
  <c r="M75" i="21"/>
  <c r="N75" i="21" s="1"/>
  <c r="M76" i="21"/>
  <c r="M77" i="21"/>
  <c r="M78" i="21"/>
  <c r="N78" i="21" s="1"/>
  <c r="M79" i="21"/>
  <c r="N79" i="21" s="1"/>
  <c r="M80" i="21"/>
  <c r="M81" i="21"/>
  <c r="M82" i="21"/>
  <c r="N82" i="21" s="1"/>
  <c r="CT82" i="21" s="1"/>
  <c r="M83" i="21"/>
  <c r="N83" i="21" s="1"/>
  <c r="M84" i="21"/>
  <c r="N84" i="21" s="1"/>
  <c r="M85" i="21"/>
  <c r="M86" i="21"/>
  <c r="N86" i="21" s="1"/>
  <c r="M87" i="21"/>
  <c r="N87" i="21" s="1"/>
  <c r="M88" i="21"/>
  <c r="N88" i="21" s="1"/>
  <c r="M89" i="21"/>
  <c r="N89" i="21" s="1"/>
  <c r="M90" i="21"/>
  <c r="N90" i="21" s="1"/>
  <c r="CT90" i="21" s="1"/>
  <c r="M91" i="21"/>
  <c r="M92" i="21"/>
  <c r="M93" i="21"/>
  <c r="M94" i="21"/>
  <c r="N94" i="21" s="1"/>
  <c r="M95" i="21"/>
  <c r="N95" i="21" s="1"/>
  <c r="M96" i="21"/>
  <c r="N96" i="21" s="1"/>
  <c r="M97" i="21"/>
  <c r="M98" i="21"/>
  <c r="N98" i="21" s="1"/>
  <c r="O98" i="21" s="1"/>
  <c r="M99" i="21"/>
  <c r="N99" i="21" s="1"/>
  <c r="O99" i="21" s="1"/>
  <c r="M100" i="21"/>
  <c r="M101" i="21"/>
  <c r="M102" i="21"/>
  <c r="N102" i="21" s="1"/>
  <c r="M103" i="21"/>
  <c r="N103" i="21" s="1"/>
  <c r="O103" i="21" s="1"/>
  <c r="M104" i="21"/>
  <c r="N104" i="21" s="1"/>
  <c r="M105" i="21"/>
  <c r="N105" i="21" s="1"/>
  <c r="M106" i="21"/>
  <c r="N106" i="21" s="1"/>
  <c r="CT106" i="21" s="1"/>
  <c r="M107" i="21"/>
  <c r="N107" i="21" s="1"/>
  <c r="M108" i="21"/>
  <c r="M109" i="21"/>
  <c r="M110" i="21"/>
  <c r="N110" i="21" s="1"/>
  <c r="M111" i="21"/>
  <c r="N111" i="21" s="1"/>
  <c r="M112" i="21"/>
  <c r="N112" i="21" s="1"/>
  <c r="M113" i="21"/>
  <c r="M114" i="21"/>
  <c r="N114" i="21" s="1"/>
  <c r="CT114" i="21" s="1"/>
  <c r="M115" i="21"/>
  <c r="M116" i="21"/>
  <c r="M117" i="21"/>
  <c r="M118" i="21"/>
  <c r="N118" i="21" s="1"/>
  <c r="M119" i="21"/>
  <c r="N119" i="21" s="1"/>
  <c r="M120" i="21"/>
  <c r="N120" i="21" s="1"/>
  <c r="M121" i="21"/>
  <c r="M122" i="21"/>
  <c r="N122" i="21" s="1"/>
  <c r="CT122" i="21" s="1"/>
  <c r="M123" i="21"/>
  <c r="N123" i="21" s="1"/>
  <c r="M124" i="21"/>
  <c r="M125" i="21"/>
  <c r="M126" i="21"/>
  <c r="N126" i="21" s="1"/>
  <c r="M127" i="21"/>
  <c r="N127" i="21" s="1"/>
  <c r="M128" i="21"/>
  <c r="N128" i="21" s="1"/>
  <c r="M129" i="21"/>
  <c r="M130" i="21"/>
  <c r="N130" i="21" s="1"/>
  <c r="CT130" i="21" s="1"/>
  <c r="M131" i="21"/>
  <c r="N131" i="21" s="1"/>
  <c r="M132" i="21"/>
  <c r="M133" i="21"/>
  <c r="M134" i="21"/>
  <c r="N134" i="21" s="1"/>
  <c r="M135" i="21"/>
  <c r="N135" i="21" s="1"/>
  <c r="M136" i="21"/>
  <c r="N136" i="21" s="1"/>
  <c r="M137" i="21"/>
  <c r="N137" i="21" s="1"/>
  <c r="M138" i="21"/>
  <c r="N138" i="21" s="1"/>
  <c r="CT138" i="21" s="1"/>
  <c r="M139" i="21"/>
  <c r="M140" i="21"/>
  <c r="M141" i="21"/>
  <c r="M142" i="21"/>
  <c r="N142" i="21" s="1"/>
  <c r="M143" i="21"/>
  <c r="N143" i="21" s="1"/>
  <c r="M144" i="21"/>
  <c r="N144" i="21" s="1"/>
  <c r="M145" i="21"/>
  <c r="N145" i="21" s="1"/>
  <c r="M146" i="21"/>
  <c r="N146" i="21" s="1"/>
  <c r="CT146" i="21" s="1"/>
  <c r="M147" i="21"/>
  <c r="N147" i="21" s="1"/>
  <c r="M148" i="21"/>
  <c r="M149" i="21"/>
  <c r="M150" i="21"/>
  <c r="M151" i="21"/>
  <c r="N151" i="21" s="1"/>
  <c r="M152" i="21"/>
  <c r="N152" i="21" s="1"/>
  <c r="M153" i="21"/>
  <c r="M154" i="21"/>
  <c r="N154" i="21" s="1"/>
  <c r="CT154" i="21" s="1"/>
  <c r="M155" i="21"/>
  <c r="M156" i="21"/>
  <c r="M157" i="21"/>
  <c r="M158" i="21"/>
  <c r="N158" i="21" s="1"/>
  <c r="M159" i="21"/>
  <c r="N159" i="21" s="1"/>
  <c r="M160" i="21"/>
  <c r="N160" i="21" s="1"/>
  <c r="M161" i="21"/>
  <c r="M162" i="21"/>
  <c r="N162" i="21" s="1"/>
  <c r="CT162" i="21" s="1"/>
  <c r="M163" i="21"/>
  <c r="N163" i="21" s="1"/>
  <c r="M164" i="21"/>
  <c r="M165" i="21"/>
  <c r="M166" i="21"/>
  <c r="M167" i="21"/>
  <c r="N167" i="21" s="1"/>
  <c r="M168" i="21"/>
  <c r="N168" i="21" s="1"/>
  <c r="M169" i="21"/>
  <c r="N169" i="21" s="1"/>
  <c r="M170" i="21"/>
  <c r="N170" i="21" s="1"/>
  <c r="CT170" i="21" s="1"/>
  <c r="M171" i="21"/>
  <c r="N171" i="21" s="1"/>
  <c r="M172" i="21"/>
  <c r="M173" i="21"/>
  <c r="M174" i="21"/>
  <c r="N174" i="21" s="1"/>
  <c r="M175" i="21"/>
  <c r="N175" i="21" s="1"/>
  <c r="M176" i="21"/>
  <c r="N176" i="21" s="1"/>
  <c r="M177" i="21"/>
  <c r="M178" i="21"/>
  <c r="N178" i="21" s="1"/>
  <c r="CT178" i="21" s="1"/>
  <c r="M179" i="21"/>
  <c r="M180" i="21"/>
  <c r="M181" i="21"/>
  <c r="M182" i="21"/>
  <c r="N182" i="21" s="1"/>
  <c r="M183" i="21"/>
  <c r="N183" i="21" s="1"/>
  <c r="M184" i="21"/>
  <c r="N184" i="21" s="1"/>
  <c r="M185" i="21"/>
  <c r="M186" i="21"/>
  <c r="N186" i="21" s="1"/>
  <c r="CT186" i="21" s="1"/>
  <c r="M187" i="21"/>
  <c r="N187" i="21" s="1"/>
  <c r="M188" i="21"/>
  <c r="M189" i="21"/>
  <c r="M190" i="21"/>
  <c r="M191" i="21"/>
  <c r="N191" i="21" s="1"/>
  <c r="M192" i="21"/>
  <c r="N192" i="21" s="1"/>
  <c r="M193" i="21"/>
  <c r="M194" i="21"/>
  <c r="N194" i="21" s="1"/>
  <c r="CT194" i="21" s="1"/>
  <c r="M195" i="21"/>
  <c r="N195" i="21" s="1"/>
  <c r="M196" i="21"/>
  <c r="M197" i="21"/>
  <c r="M198" i="21"/>
  <c r="N198" i="21" s="1"/>
  <c r="M199" i="21"/>
  <c r="N199" i="21" s="1"/>
  <c r="M200" i="21"/>
  <c r="N200" i="21" s="1"/>
  <c r="M201" i="21"/>
  <c r="N201" i="21" s="1"/>
  <c r="M202" i="21"/>
  <c r="N202" i="21" s="1"/>
  <c r="M203" i="21"/>
  <c r="M204" i="21"/>
  <c r="M205" i="21"/>
  <c r="M206" i="21"/>
  <c r="N206" i="21" s="1"/>
  <c r="M207" i="21"/>
  <c r="N207" i="21" s="1"/>
  <c r="M208" i="21"/>
  <c r="N208" i="21" s="1"/>
  <c r="M209" i="21"/>
  <c r="N209" i="21" s="1"/>
  <c r="M210" i="21"/>
  <c r="N210" i="21" s="1"/>
  <c r="O210" i="21" s="1"/>
  <c r="M211" i="21"/>
  <c r="N211" i="21" s="1"/>
  <c r="M212" i="21"/>
  <c r="M213" i="21"/>
  <c r="M214" i="21"/>
  <c r="M215" i="21"/>
  <c r="N215" i="21" s="1"/>
  <c r="M216" i="21"/>
  <c r="N216" i="21" s="1"/>
  <c r="M217" i="21"/>
  <c r="M218" i="21"/>
  <c r="N218" i="21" s="1"/>
  <c r="M219" i="21"/>
  <c r="M220" i="21"/>
  <c r="M221" i="21"/>
  <c r="M222" i="21"/>
  <c r="N222" i="21" s="1"/>
  <c r="M223" i="21"/>
  <c r="N223" i="21" s="1"/>
  <c r="M224" i="21"/>
  <c r="N224" i="21" s="1"/>
  <c r="M225" i="21"/>
  <c r="M226" i="21"/>
  <c r="N226" i="21" s="1"/>
  <c r="O226" i="21" s="1"/>
  <c r="M227" i="21"/>
  <c r="N227" i="21" s="1"/>
  <c r="M228" i="21"/>
  <c r="M229" i="21"/>
  <c r="M230" i="21"/>
  <c r="M231" i="21"/>
  <c r="N231" i="21" s="1"/>
  <c r="M232" i="21"/>
  <c r="N232" i="21" s="1"/>
  <c r="M233" i="21"/>
  <c r="N233" i="21" s="1"/>
  <c r="M234" i="21"/>
  <c r="N234" i="21" s="1"/>
  <c r="O234" i="21" s="1"/>
  <c r="M235" i="21"/>
  <c r="N235" i="21" s="1"/>
  <c r="M236" i="21"/>
  <c r="M237" i="21"/>
  <c r="M238" i="21"/>
  <c r="N238" i="21" s="1"/>
  <c r="M239" i="21"/>
  <c r="N239" i="21" s="1"/>
  <c r="M240" i="21"/>
  <c r="N240" i="21" s="1"/>
  <c r="M241" i="21"/>
  <c r="M242" i="21"/>
  <c r="N242" i="21" s="1"/>
  <c r="M243" i="21"/>
  <c r="M244" i="21"/>
  <c r="M245" i="21"/>
  <c r="M246" i="21"/>
  <c r="N246" i="21" s="1"/>
  <c r="M247" i="21"/>
  <c r="N247" i="21" s="1"/>
  <c r="M248" i="21"/>
  <c r="N248" i="21" s="1"/>
  <c r="M249" i="21"/>
  <c r="M250" i="21"/>
  <c r="N250" i="21" s="1"/>
  <c r="O250" i="21" s="1"/>
  <c r="M251" i="21"/>
  <c r="N251" i="21" s="1"/>
  <c r="M252" i="21"/>
  <c r="M253" i="21"/>
  <c r="M254" i="21"/>
  <c r="N254" i="21" s="1"/>
  <c r="M255" i="21"/>
  <c r="N255" i="21" s="1"/>
  <c r="O255" i="21" s="1"/>
  <c r="M256" i="21"/>
  <c r="N256" i="21" s="1"/>
  <c r="M257" i="21"/>
  <c r="M258" i="21"/>
  <c r="N258" i="21" s="1"/>
  <c r="M259" i="21"/>
  <c r="N259" i="21" s="1"/>
  <c r="M260" i="21"/>
  <c r="M261" i="21"/>
  <c r="M262" i="21"/>
  <c r="N262" i="21" s="1"/>
  <c r="M263" i="21"/>
  <c r="N263" i="21" s="1"/>
  <c r="M264" i="21"/>
  <c r="N264" i="21" s="1"/>
  <c r="M265" i="21"/>
  <c r="N265" i="21" s="1"/>
  <c r="M266" i="21"/>
  <c r="N266" i="21" s="1"/>
  <c r="M267" i="21"/>
  <c r="M268" i="21"/>
  <c r="M269" i="21"/>
  <c r="M270" i="21"/>
  <c r="N270" i="21" s="1"/>
  <c r="M271" i="21"/>
  <c r="N271" i="21" s="1"/>
  <c r="M272" i="21"/>
  <c r="N272" i="21" s="1"/>
  <c r="M273" i="21"/>
  <c r="N273" i="21" s="1"/>
  <c r="M274" i="21"/>
  <c r="N274" i="21" s="1"/>
  <c r="O274" i="21" s="1"/>
  <c r="M275" i="21"/>
  <c r="N275" i="21" s="1"/>
  <c r="M276" i="21"/>
  <c r="M277" i="21"/>
  <c r="M278" i="21"/>
  <c r="N278" i="21" s="1"/>
  <c r="M279" i="21"/>
  <c r="N279" i="21" s="1"/>
  <c r="M280" i="21"/>
  <c r="N280" i="21" s="1"/>
  <c r="M281" i="21"/>
  <c r="M282" i="21"/>
  <c r="N282" i="21" s="1"/>
  <c r="M283" i="21"/>
  <c r="M284" i="21"/>
  <c r="M285" i="21"/>
  <c r="M286" i="21"/>
  <c r="N286" i="21" s="1"/>
  <c r="M287" i="21"/>
  <c r="N287" i="21" s="1"/>
  <c r="M288" i="21"/>
  <c r="N288" i="21" s="1"/>
  <c r="M289" i="21"/>
  <c r="M290" i="21"/>
  <c r="N290" i="21" s="1"/>
  <c r="O290" i="21" s="1"/>
  <c r="M291" i="21"/>
  <c r="N291" i="21" s="1"/>
  <c r="M292" i="21"/>
  <c r="M293" i="21"/>
  <c r="M294" i="21"/>
  <c r="N294" i="21" s="1"/>
  <c r="M295" i="21"/>
  <c r="N295" i="21" s="1"/>
  <c r="M296" i="21"/>
  <c r="N296" i="21" s="1"/>
  <c r="M297" i="21"/>
  <c r="N297" i="21" s="1"/>
  <c r="M298" i="21"/>
  <c r="N298" i="21" s="1"/>
  <c r="M299" i="21"/>
  <c r="N299" i="21" s="1"/>
  <c r="M300" i="21"/>
  <c r="M301" i="21"/>
  <c r="M302" i="21"/>
  <c r="N302" i="21" s="1"/>
  <c r="M303" i="21"/>
  <c r="N303" i="21" s="1"/>
  <c r="M304" i="21"/>
  <c r="N304" i="21" s="1"/>
  <c r="M305" i="21"/>
  <c r="M306" i="21"/>
  <c r="N306" i="21" s="1"/>
  <c r="M307" i="21"/>
  <c r="M308" i="21"/>
  <c r="M309" i="21"/>
  <c r="M310" i="21"/>
  <c r="N310" i="21" s="1"/>
  <c r="M311" i="21"/>
  <c r="N311" i="21" s="1"/>
  <c r="M312" i="21"/>
  <c r="N312" i="21" s="1"/>
  <c r="M313" i="21"/>
  <c r="M314" i="21"/>
  <c r="N314" i="21" s="1"/>
  <c r="O314" i="21" s="1"/>
  <c r="M315" i="21"/>
  <c r="N315" i="21" s="1"/>
  <c r="M316" i="21"/>
  <c r="M317" i="21"/>
  <c r="M318" i="21"/>
  <c r="M319" i="21"/>
  <c r="N319" i="21" s="1"/>
  <c r="O319" i="21" s="1"/>
  <c r="M320" i="21"/>
  <c r="N320" i="21" s="1"/>
  <c r="M321" i="21"/>
  <c r="M322" i="21"/>
  <c r="N322" i="21" s="1"/>
  <c r="M323" i="21"/>
  <c r="N323" i="21" s="1"/>
  <c r="M324" i="21"/>
  <c r="M325" i="21"/>
  <c r="M326" i="21"/>
  <c r="N326" i="21" s="1"/>
  <c r="M327" i="21"/>
  <c r="N327" i="21" s="1"/>
  <c r="M328" i="21"/>
  <c r="N328" i="21" s="1"/>
  <c r="M329" i="21"/>
  <c r="N329" i="21" s="1"/>
  <c r="M330" i="21"/>
  <c r="N330" i="21" s="1"/>
  <c r="M331" i="21"/>
  <c r="M332" i="21"/>
  <c r="M333" i="21"/>
  <c r="M334" i="21"/>
  <c r="N334" i="21" s="1"/>
  <c r="M335" i="21"/>
  <c r="N335" i="21" s="1"/>
  <c r="M336" i="21"/>
  <c r="N336" i="21" s="1"/>
  <c r="M337" i="21"/>
  <c r="N337" i="21" s="1"/>
  <c r="M338" i="21"/>
  <c r="N338" i="21" s="1"/>
  <c r="O338" i="21" s="1"/>
  <c r="M339" i="21"/>
  <c r="N339" i="21" s="1"/>
  <c r="M340" i="21"/>
  <c r="M341" i="21"/>
  <c r="M342" i="21"/>
  <c r="M343" i="21"/>
  <c r="N343" i="21" s="1"/>
  <c r="M344" i="21"/>
  <c r="N344" i="21" s="1"/>
  <c r="M345" i="21"/>
  <c r="M346" i="21"/>
  <c r="N346" i="21" s="1"/>
  <c r="M347" i="21"/>
  <c r="M348" i="21"/>
  <c r="M349" i="21"/>
  <c r="M350" i="21"/>
  <c r="N350" i="21" s="1"/>
  <c r="M351" i="21"/>
  <c r="N351" i="21" s="1"/>
  <c r="M352" i="21"/>
  <c r="N352" i="21" s="1"/>
  <c r="M353" i="21"/>
  <c r="M354" i="21"/>
  <c r="N354" i="21" s="1"/>
  <c r="O354" i="21" s="1"/>
  <c r="M355" i="21"/>
  <c r="N355" i="21" s="1"/>
  <c r="M356" i="21"/>
  <c r="M357" i="21"/>
  <c r="M358" i="21"/>
  <c r="M359" i="21"/>
  <c r="N359" i="21" s="1"/>
  <c r="M360" i="21"/>
  <c r="N360" i="21" s="1"/>
  <c r="M361" i="21"/>
  <c r="N361" i="21" s="1"/>
  <c r="M362" i="21"/>
  <c r="N362" i="21" s="1"/>
  <c r="M363" i="21"/>
  <c r="N363" i="21" s="1"/>
  <c r="M364" i="21"/>
  <c r="M365" i="21"/>
  <c r="M366" i="21"/>
  <c r="N366" i="21" s="1"/>
  <c r="M367" i="21"/>
  <c r="N367" i="21" s="1"/>
  <c r="M368" i="21"/>
  <c r="N368" i="21" s="1"/>
  <c r="M369" i="21"/>
  <c r="M370" i="21"/>
  <c r="N370" i="21" s="1"/>
  <c r="M371" i="21"/>
  <c r="M372" i="21"/>
  <c r="M373" i="21"/>
  <c r="M374" i="21"/>
  <c r="N374" i="21" s="1"/>
  <c r="M375" i="21"/>
  <c r="N375" i="21" s="1"/>
  <c r="M376" i="21"/>
  <c r="N376" i="21" s="1"/>
  <c r="M377" i="21"/>
  <c r="M378" i="21"/>
  <c r="N378" i="21" s="1"/>
  <c r="O378" i="21" s="1"/>
  <c r="M379" i="21"/>
  <c r="N379" i="21" s="1"/>
  <c r="M380" i="21"/>
  <c r="M381" i="21"/>
  <c r="M382" i="21"/>
  <c r="M383" i="21"/>
  <c r="N383" i="21" s="1"/>
  <c r="M384" i="21"/>
  <c r="N384" i="21" s="1"/>
  <c r="M385" i="21"/>
  <c r="M386" i="21"/>
  <c r="N386" i="21" s="1"/>
  <c r="M387" i="21"/>
  <c r="N387" i="21" s="1"/>
  <c r="M388" i="21"/>
  <c r="M389" i="21"/>
  <c r="M390" i="21"/>
  <c r="N390" i="21" s="1"/>
  <c r="M391" i="21"/>
  <c r="N391" i="21" s="1"/>
  <c r="M392" i="21"/>
  <c r="N392" i="21" s="1"/>
  <c r="M393" i="21"/>
  <c r="N393" i="21" s="1"/>
  <c r="M394" i="21"/>
  <c r="N394" i="21" s="1"/>
  <c r="M395" i="21"/>
  <c r="M396" i="21"/>
  <c r="M397" i="21"/>
  <c r="M398" i="21"/>
  <c r="N398" i="21" s="1"/>
  <c r="M399" i="21"/>
  <c r="N399" i="21" s="1"/>
  <c r="M400" i="21"/>
  <c r="N400" i="21" s="1"/>
  <c r="M401" i="21"/>
  <c r="N401" i="21" s="1"/>
  <c r="M402" i="21"/>
  <c r="N402" i="21" s="1"/>
  <c r="M403" i="21"/>
  <c r="N403" i="21" s="1"/>
  <c r="M404" i="21"/>
  <c r="M405" i="21"/>
  <c r="M406" i="21"/>
  <c r="N406" i="21" s="1"/>
  <c r="M407" i="21"/>
  <c r="N407" i="21" s="1"/>
  <c r="M408" i="21"/>
  <c r="N408" i="21" s="1"/>
  <c r="M409" i="21"/>
  <c r="M410" i="21"/>
  <c r="N410" i="21" s="1"/>
  <c r="M411" i="21"/>
  <c r="M412" i="21"/>
  <c r="M413" i="21"/>
  <c r="M414" i="21"/>
  <c r="N414" i="21" s="1"/>
  <c r="M415" i="21"/>
  <c r="N415" i="21" s="1"/>
  <c r="M416" i="21"/>
  <c r="N416" i="21" s="1"/>
  <c r="M417" i="21"/>
  <c r="M418" i="21"/>
  <c r="N418" i="21" s="1"/>
  <c r="O418" i="21" s="1"/>
  <c r="M419" i="21"/>
  <c r="N419" i="21" s="1"/>
  <c r="M420" i="21"/>
  <c r="M421" i="21"/>
  <c r="M422" i="21"/>
  <c r="N422" i="21" s="1"/>
  <c r="M423" i="21"/>
  <c r="N423" i="21" s="1"/>
  <c r="M424" i="21"/>
  <c r="N424" i="21" s="1"/>
  <c r="M425" i="21"/>
  <c r="N425" i="21" s="1"/>
  <c r="M426" i="21"/>
  <c r="N426" i="21" s="1"/>
  <c r="M427" i="21"/>
  <c r="N427" i="21" s="1"/>
  <c r="M428" i="21"/>
  <c r="M429" i="21"/>
  <c r="M430" i="21"/>
  <c r="N430" i="21" s="1"/>
  <c r="M431" i="21"/>
  <c r="N431" i="21" s="1"/>
  <c r="M432" i="21"/>
  <c r="N432" i="21" s="1"/>
  <c r="M433" i="21"/>
  <c r="M434" i="21"/>
  <c r="N434" i="21" s="1"/>
  <c r="M435" i="21"/>
  <c r="M436" i="21"/>
  <c r="M437" i="21"/>
  <c r="M438" i="21"/>
  <c r="N438" i="21" s="1"/>
  <c r="M439" i="21"/>
  <c r="N439" i="21" s="1"/>
  <c r="M440" i="21"/>
  <c r="N440" i="21" s="1"/>
  <c r="M441" i="21"/>
  <c r="M442" i="21"/>
  <c r="N442" i="21" s="1"/>
  <c r="O442" i="21" s="1"/>
  <c r="M443" i="21"/>
  <c r="N443" i="21" s="1"/>
  <c r="M444" i="21"/>
  <c r="M445" i="21"/>
  <c r="M446" i="21"/>
  <c r="N446" i="21" s="1"/>
  <c r="M447" i="21"/>
  <c r="N447" i="21" s="1"/>
  <c r="M448" i="21"/>
  <c r="N448" i="21" s="1"/>
  <c r="M449" i="21"/>
  <c r="M450" i="21"/>
  <c r="N450" i="21" s="1"/>
  <c r="M451" i="21"/>
  <c r="N451" i="21" s="1"/>
  <c r="M452" i="21"/>
  <c r="M453" i="21"/>
  <c r="M454" i="21"/>
  <c r="N454" i="21" s="1"/>
  <c r="M455" i="21"/>
  <c r="N455" i="21" s="1"/>
  <c r="M456" i="21"/>
  <c r="N456" i="21" s="1"/>
  <c r="M457" i="21"/>
  <c r="N457" i="21" s="1"/>
  <c r="M458" i="21"/>
  <c r="N458" i="21" s="1"/>
  <c r="M459" i="21"/>
  <c r="M460" i="21"/>
  <c r="M461" i="21"/>
  <c r="M462" i="21"/>
  <c r="N462" i="21" s="1"/>
  <c r="M463" i="21"/>
  <c r="N463" i="21" s="1"/>
  <c r="M464" i="21"/>
  <c r="N464" i="21" s="1"/>
  <c r="M465" i="21"/>
  <c r="N465" i="21" s="1"/>
  <c r="M466" i="21"/>
  <c r="N466" i="21" s="1"/>
  <c r="O466" i="21" s="1"/>
  <c r="M467" i="21"/>
  <c r="N467" i="21" s="1"/>
  <c r="M468" i="21"/>
  <c r="M469" i="21"/>
  <c r="M470" i="21"/>
  <c r="N470" i="21" s="1"/>
  <c r="M471" i="21"/>
  <c r="N471" i="21" s="1"/>
  <c r="O471" i="21" s="1"/>
  <c r="M472" i="21"/>
  <c r="N472" i="21" s="1"/>
  <c r="M473" i="21"/>
  <c r="M474" i="21"/>
  <c r="N474" i="21" s="1"/>
  <c r="M475" i="21"/>
  <c r="M476" i="21"/>
  <c r="M477" i="21"/>
  <c r="M478" i="21"/>
  <c r="N478" i="21" s="1"/>
  <c r="M479" i="21"/>
  <c r="N479" i="21" s="1"/>
  <c r="M480" i="21"/>
  <c r="N480" i="21" s="1"/>
  <c r="M481" i="21"/>
  <c r="M482" i="21"/>
  <c r="N482" i="21" s="1"/>
  <c r="O482" i="21" s="1"/>
  <c r="M483" i="21"/>
  <c r="N483" i="21" s="1"/>
  <c r="M484" i="21"/>
  <c r="M485" i="21"/>
  <c r="M486" i="21"/>
  <c r="N486" i="21" s="1"/>
  <c r="M487" i="21"/>
  <c r="N487" i="21" s="1"/>
  <c r="M488" i="21"/>
  <c r="N488" i="21" s="1"/>
  <c r="M489" i="21"/>
  <c r="N489" i="21" s="1"/>
  <c r="M490" i="21"/>
  <c r="N490" i="21" s="1"/>
  <c r="O490" i="21" s="1"/>
  <c r="M491" i="21"/>
  <c r="N491" i="21" s="1"/>
  <c r="M492" i="21"/>
  <c r="M493" i="21"/>
  <c r="M494" i="21"/>
  <c r="N494" i="21" s="1"/>
  <c r="M495" i="21"/>
  <c r="N495" i="21" s="1"/>
  <c r="M496" i="21"/>
  <c r="N496" i="21" s="1"/>
  <c r="M497" i="21"/>
  <c r="M498" i="21"/>
  <c r="N498" i="21" s="1"/>
  <c r="M499" i="21"/>
  <c r="M500" i="21"/>
  <c r="M501" i="21"/>
  <c r="M502" i="21"/>
  <c r="N502" i="21" s="1"/>
  <c r="M503" i="21"/>
  <c r="N503" i="21" s="1"/>
  <c r="M504" i="21"/>
  <c r="N504" i="21" s="1"/>
  <c r="M505" i="21"/>
  <c r="M506" i="21"/>
  <c r="N506" i="21" s="1"/>
  <c r="O506" i="21" s="1"/>
  <c r="M507" i="21"/>
  <c r="N507" i="21" s="1"/>
  <c r="M508" i="21"/>
  <c r="M509" i="21"/>
  <c r="M510" i="21"/>
  <c r="M511" i="21"/>
  <c r="N511" i="21" s="1"/>
  <c r="M512" i="21"/>
  <c r="N512" i="21" s="1"/>
  <c r="M513" i="21"/>
  <c r="M514" i="21"/>
  <c r="N514" i="21" s="1"/>
  <c r="M515" i="21"/>
  <c r="N515" i="21" s="1"/>
  <c r="M516" i="21"/>
  <c r="M517" i="21"/>
  <c r="M518" i="21"/>
  <c r="N518" i="21" s="1"/>
  <c r="M519" i="21"/>
  <c r="N519" i="21" s="1"/>
  <c r="M520" i="21"/>
  <c r="N520" i="21" s="1"/>
  <c r="M521" i="21"/>
  <c r="N521" i="21" s="1"/>
  <c r="M522" i="21"/>
  <c r="N522" i="21" s="1"/>
  <c r="M523" i="21"/>
  <c r="M524" i="21"/>
  <c r="M525" i="21"/>
  <c r="M526" i="21"/>
  <c r="N526" i="21" s="1"/>
  <c r="M527" i="21"/>
  <c r="N527" i="21" s="1"/>
  <c r="M528" i="21"/>
  <c r="N528" i="21" s="1"/>
  <c r="M529" i="21"/>
  <c r="N529" i="21" s="1"/>
  <c r="M530" i="21"/>
  <c r="N530" i="21" s="1"/>
  <c r="O530" i="21" s="1"/>
  <c r="M531" i="21"/>
  <c r="N531" i="21" s="1"/>
  <c r="M532" i="21"/>
  <c r="M533" i="21"/>
  <c r="M534" i="21"/>
  <c r="M535" i="21"/>
  <c r="N535" i="21" s="1"/>
  <c r="M536" i="21"/>
  <c r="N536" i="21" s="1"/>
  <c r="M537" i="21"/>
  <c r="M538" i="21"/>
  <c r="N538" i="21" s="1"/>
  <c r="M539" i="21"/>
  <c r="M540" i="21"/>
  <c r="M541" i="21"/>
  <c r="M542" i="21"/>
  <c r="N542" i="21" s="1"/>
  <c r="M543" i="21"/>
  <c r="N543" i="21" s="1"/>
  <c r="M544" i="21"/>
  <c r="N544" i="21" s="1"/>
  <c r="M545" i="21"/>
  <c r="M546" i="21"/>
  <c r="N546" i="21" s="1"/>
  <c r="O546" i="21" s="1"/>
  <c r="M547" i="21"/>
  <c r="N547" i="21" s="1"/>
  <c r="M548" i="21"/>
  <c r="M549" i="21"/>
  <c r="M550" i="21"/>
  <c r="M551" i="21"/>
  <c r="N551" i="21" s="1"/>
  <c r="M552" i="21"/>
  <c r="N552" i="21" s="1"/>
  <c r="M553" i="21"/>
  <c r="N553" i="21" s="1"/>
  <c r="M554" i="21"/>
  <c r="N554" i="21" s="1"/>
  <c r="M555" i="21"/>
  <c r="N555" i="21" s="1"/>
  <c r="M556" i="21"/>
  <c r="M557" i="21"/>
  <c r="M558" i="21"/>
  <c r="N558" i="21" s="1"/>
  <c r="M559" i="21"/>
  <c r="N559" i="21" s="1"/>
  <c r="M560" i="21"/>
  <c r="N560" i="21" s="1"/>
  <c r="M561" i="21"/>
  <c r="M562" i="21"/>
  <c r="N562" i="21" s="1"/>
  <c r="M563" i="21"/>
  <c r="M564" i="21"/>
  <c r="M565" i="21"/>
  <c r="M566" i="21"/>
  <c r="N566" i="21" s="1"/>
  <c r="M567" i="21"/>
  <c r="N567" i="21" s="1"/>
  <c r="M568" i="21"/>
  <c r="N568" i="21" s="1"/>
  <c r="M569" i="21"/>
  <c r="M570" i="21"/>
  <c r="N570" i="21" s="1"/>
  <c r="O570" i="21" s="1"/>
  <c r="M571" i="21"/>
  <c r="N571" i="21" s="1"/>
  <c r="M572" i="21"/>
  <c r="M573" i="21"/>
  <c r="M574" i="21"/>
  <c r="N574" i="21" s="1"/>
  <c r="M575" i="21"/>
  <c r="N575" i="21" s="1"/>
  <c r="M576" i="21"/>
  <c r="N576" i="21" s="1"/>
  <c r="M577" i="21"/>
  <c r="M578" i="21"/>
  <c r="N578" i="21" s="1"/>
  <c r="M579" i="21"/>
  <c r="N579" i="21" s="1"/>
  <c r="M580" i="21"/>
  <c r="M581" i="21"/>
  <c r="M582" i="21"/>
  <c r="N582" i="21" s="1"/>
  <c r="M583" i="21"/>
  <c r="N583" i="21" s="1"/>
  <c r="M584" i="21"/>
  <c r="N584" i="21" s="1"/>
  <c r="M585" i="21"/>
  <c r="N585" i="21" s="1"/>
  <c r="M586" i="21"/>
  <c r="N586" i="21" s="1"/>
  <c r="M587" i="21"/>
  <c r="M588" i="21"/>
  <c r="M589" i="21"/>
  <c r="M590" i="21"/>
  <c r="N590" i="21" s="1"/>
  <c r="M591" i="21"/>
  <c r="N591" i="21" s="1"/>
  <c r="M592" i="21"/>
  <c r="N592" i="21" s="1"/>
  <c r="M593" i="21"/>
  <c r="N593" i="21" s="1"/>
  <c r="M594" i="21"/>
  <c r="N594" i="21" s="1"/>
  <c r="O594" i="21" s="1"/>
  <c r="M595" i="21"/>
  <c r="N595" i="21" s="1"/>
  <c r="M596" i="21"/>
  <c r="M597" i="21"/>
  <c r="M598" i="21"/>
  <c r="N598" i="21" s="1"/>
  <c r="M599" i="21"/>
  <c r="N599" i="21" s="1"/>
  <c r="M600" i="21"/>
  <c r="N600" i="21" s="1"/>
  <c r="M601" i="21"/>
  <c r="M602" i="21"/>
  <c r="N602" i="21" s="1"/>
  <c r="M603" i="21"/>
  <c r="M604" i="21"/>
  <c r="M605" i="21"/>
  <c r="M606" i="21"/>
  <c r="N606" i="21" s="1"/>
  <c r="M607" i="21"/>
  <c r="N607" i="21" s="1"/>
  <c r="M608" i="21"/>
  <c r="N608" i="21" s="1"/>
  <c r="M609" i="21"/>
  <c r="M610" i="21"/>
  <c r="N610" i="21" s="1"/>
  <c r="O610" i="21" s="1"/>
  <c r="M611" i="21"/>
  <c r="N611" i="21" s="1"/>
  <c r="O611" i="21" s="1"/>
  <c r="M612" i="21"/>
  <c r="M613" i="21"/>
  <c r="M614" i="21"/>
  <c r="N614" i="21" s="1"/>
  <c r="M615" i="21"/>
  <c r="N615" i="21" s="1"/>
  <c r="O615" i="21" s="1"/>
  <c r="M616" i="21"/>
  <c r="N616" i="21" s="1"/>
  <c r="M617" i="21"/>
  <c r="N617" i="21" s="1"/>
  <c r="M618" i="21"/>
  <c r="N618" i="21" s="1"/>
  <c r="M619" i="21"/>
  <c r="N619" i="21" s="1"/>
  <c r="M620" i="21"/>
  <c r="M621" i="21"/>
  <c r="M622" i="21"/>
  <c r="N622" i="21" s="1"/>
  <c r="M623" i="21"/>
  <c r="N623" i="21" s="1"/>
  <c r="M624" i="21"/>
  <c r="N624" i="21" s="1"/>
  <c r="M625" i="21"/>
  <c r="M626" i="21"/>
  <c r="N626" i="21" s="1"/>
  <c r="M627" i="21"/>
  <c r="M628" i="21"/>
  <c r="M629" i="21"/>
  <c r="M630" i="21"/>
  <c r="N630" i="21" s="1"/>
  <c r="M631" i="21"/>
  <c r="N631" i="21" s="1"/>
  <c r="M632" i="21"/>
  <c r="N632" i="21" s="1"/>
  <c r="M633" i="21"/>
  <c r="M634" i="21"/>
  <c r="N634" i="21" s="1"/>
  <c r="O634" i="21" s="1"/>
  <c r="M635" i="21"/>
  <c r="N635" i="21" s="1"/>
  <c r="M636" i="21"/>
  <c r="M637" i="21"/>
  <c r="M638" i="21"/>
  <c r="N638" i="21" s="1"/>
  <c r="M639" i="21"/>
  <c r="N639" i="21" s="1"/>
  <c r="M640" i="21"/>
  <c r="N640" i="21" s="1"/>
  <c r="M641" i="21"/>
  <c r="M642" i="21"/>
  <c r="N642" i="21" s="1"/>
  <c r="M643" i="21"/>
  <c r="N643" i="21" s="1"/>
  <c r="M644" i="21"/>
  <c r="M645" i="21"/>
  <c r="M646" i="21"/>
  <c r="N646" i="21" s="1"/>
  <c r="M647" i="21"/>
  <c r="N647" i="21" s="1"/>
  <c r="M648" i="21"/>
  <c r="N648" i="21" s="1"/>
  <c r="M649" i="21"/>
  <c r="N649" i="21" s="1"/>
  <c r="M650" i="21"/>
  <c r="N650" i="21" s="1"/>
  <c r="M651" i="21"/>
  <c r="M652" i="21"/>
  <c r="M653" i="21"/>
  <c r="M654" i="21"/>
  <c r="N654" i="21" s="1"/>
  <c r="M655" i="21"/>
  <c r="N655" i="21" s="1"/>
  <c r="M656" i="21"/>
  <c r="N656" i="21" s="1"/>
  <c r="M657" i="21"/>
  <c r="N657" i="21" s="1"/>
  <c r="M658" i="21"/>
  <c r="N658" i="21" s="1"/>
  <c r="O658" i="21" s="1"/>
  <c r="M659" i="21"/>
  <c r="N659" i="21" s="1"/>
  <c r="M660" i="21"/>
  <c r="M661" i="21"/>
  <c r="M662" i="21"/>
  <c r="M663" i="21"/>
  <c r="N663" i="21" s="1"/>
  <c r="M664" i="21"/>
  <c r="N664" i="21" s="1"/>
  <c r="M665" i="21"/>
  <c r="M666" i="21"/>
  <c r="M667" i="21"/>
  <c r="N667" i="21" s="1"/>
  <c r="M668" i="21"/>
  <c r="M669" i="21"/>
  <c r="M670" i="21"/>
  <c r="N670" i="21" s="1"/>
  <c r="M671" i="21"/>
  <c r="N671" i="21" s="1"/>
  <c r="M672" i="21"/>
  <c r="N672" i="21" s="1"/>
  <c r="M673" i="21"/>
  <c r="N673" i="21" s="1"/>
  <c r="M674" i="21"/>
  <c r="M675" i="21"/>
  <c r="M676" i="21"/>
  <c r="M677" i="21"/>
  <c r="M678" i="21"/>
  <c r="N678" i="21" s="1"/>
  <c r="M679" i="21"/>
  <c r="N679" i="21" s="1"/>
  <c r="O679" i="21" s="1"/>
  <c r="M680" i="21"/>
  <c r="N680" i="21" s="1"/>
  <c r="M681" i="21"/>
  <c r="M682" i="21"/>
  <c r="N682" i="21" s="1"/>
  <c r="M683" i="21"/>
  <c r="N683" i="21" s="1"/>
  <c r="M684" i="21"/>
  <c r="M685" i="21"/>
  <c r="M686" i="21"/>
  <c r="N686" i="21" s="1"/>
  <c r="M687" i="21"/>
  <c r="N687" i="21" s="1"/>
  <c r="M688" i="21"/>
  <c r="N688" i="21" s="1"/>
  <c r="M689" i="21"/>
  <c r="N689" i="21" s="1"/>
  <c r="O689" i="21" s="1"/>
  <c r="M690" i="21"/>
  <c r="N690" i="21" s="1"/>
  <c r="M691" i="21"/>
  <c r="N691" i="21" s="1"/>
  <c r="M692" i="21"/>
  <c r="M693" i="21"/>
  <c r="M694" i="21"/>
  <c r="N694" i="21" s="1"/>
  <c r="M695" i="21"/>
  <c r="N695" i="21" s="1"/>
  <c r="M696" i="21"/>
  <c r="N696" i="21" s="1"/>
  <c r="M697" i="21"/>
  <c r="M698" i="21"/>
  <c r="M699" i="21"/>
  <c r="N699" i="21" s="1"/>
  <c r="M700" i="21"/>
  <c r="M701" i="21"/>
  <c r="M702" i="21"/>
  <c r="N702" i="21" s="1"/>
  <c r="M703" i="21"/>
  <c r="N703" i="21" s="1"/>
  <c r="M704" i="21"/>
  <c r="N704" i="21" s="1"/>
  <c r="M705" i="21"/>
  <c r="N705" i="21" s="1"/>
  <c r="O705" i="21" s="1"/>
  <c r="M706" i="21"/>
  <c r="M707" i="21"/>
  <c r="M708" i="21"/>
  <c r="M709" i="21"/>
  <c r="M710" i="21"/>
  <c r="N710" i="21" s="1"/>
  <c r="M711" i="21"/>
  <c r="N711" i="21" s="1"/>
  <c r="M712" i="21"/>
  <c r="N712" i="21" s="1"/>
  <c r="M713" i="21"/>
  <c r="M714" i="21"/>
  <c r="N714" i="21" s="1"/>
  <c r="M715" i="21"/>
  <c r="N715" i="21" s="1"/>
  <c r="M716" i="21"/>
  <c r="M717" i="21"/>
  <c r="M718" i="21"/>
  <c r="M719" i="21"/>
  <c r="N719" i="21" s="1"/>
  <c r="M720" i="21"/>
  <c r="N720" i="21" s="1"/>
  <c r="M721" i="21"/>
  <c r="N721" i="21" s="1"/>
  <c r="M722" i="21"/>
  <c r="N722" i="21" s="1"/>
  <c r="M723" i="21"/>
  <c r="N723" i="21" s="1"/>
  <c r="M724" i="21"/>
  <c r="M725" i="21"/>
  <c r="M726" i="21"/>
  <c r="N726" i="21" s="1"/>
  <c r="M727" i="21"/>
  <c r="N727" i="21" s="1"/>
  <c r="M728" i="21"/>
  <c r="N728" i="21" s="1"/>
  <c r="M729" i="21"/>
  <c r="M730" i="21"/>
  <c r="O686" i="21" l="1"/>
  <c r="O574" i="21"/>
  <c r="O406" i="21"/>
  <c r="CT126" i="21"/>
  <c r="O126" i="21"/>
  <c r="O638" i="21"/>
  <c r="O422" i="21"/>
  <c r="O254" i="21"/>
  <c r="CT71" i="21"/>
  <c r="O71" i="21"/>
  <c r="O694" i="21"/>
  <c r="O614" i="21"/>
  <c r="O486" i="21"/>
  <c r="CT446" i="21"/>
  <c r="O446" i="21"/>
  <c r="O294" i="21"/>
  <c r="O102" i="21"/>
  <c r="O39" i="21"/>
  <c r="CT726" i="21"/>
  <c r="O726" i="21"/>
  <c r="O598" i="21"/>
  <c r="O470" i="21"/>
  <c r="O278" i="21"/>
  <c r="CT63" i="21"/>
  <c r="O63" i="21"/>
  <c r="O239" i="21"/>
  <c r="O247" i="21"/>
  <c r="O685" i="21"/>
  <c r="CT64" i="21"/>
  <c r="O64" i="21"/>
  <c r="O698" i="21"/>
  <c r="O358" i="21"/>
  <c r="CT73" i="21"/>
  <c r="O73" i="21"/>
  <c r="BP713" i="21"/>
  <c r="CS713" i="21" s="1"/>
  <c r="BP689" i="21"/>
  <c r="CS689" i="21" s="1"/>
  <c r="BP665" i="21"/>
  <c r="CS665" i="21" s="1"/>
  <c r="BP609" i="21"/>
  <c r="CS609" i="21" s="1"/>
  <c r="BP585" i="21"/>
  <c r="CS585" i="21" s="1"/>
  <c r="BP577" i="21"/>
  <c r="CS577" i="21" s="1"/>
  <c r="BP564" i="21"/>
  <c r="CS564" i="21" s="1"/>
  <c r="BP535" i="21"/>
  <c r="CS535" i="21" s="1"/>
  <c r="BP529" i="21"/>
  <c r="CS529" i="21" s="1"/>
  <c r="BP516" i="21"/>
  <c r="CS516" i="21" s="1"/>
  <c r="BP497" i="21"/>
  <c r="CS497" i="21" s="1"/>
  <c r="BP481" i="21"/>
  <c r="CS481" i="21" s="1"/>
  <c r="BP457" i="21"/>
  <c r="CS457" i="21" s="1"/>
  <c r="BP447" i="21"/>
  <c r="CS447" i="21" s="1"/>
  <c r="BP441" i="21"/>
  <c r="CS441" i="21" s="1"/>
  <c r="BP417" i="21"/>
  <c r="CS417" i="21" s="1"/>
  <c r="BP393" i="21"/>
  <c r="CS393" i="21" s="1"/>
  <c r="BP369" i="21"/>
  <c r="CS369" i="21" s="1"/>
  <c r="BP345" i="21"/>
  <c r="CS345" i="21" s="1"/>
  <c r="BP329" i="21"/>
  <c r="CS329" i="21" s="1"/>
  <c r="O711" i="21"/>
  <c r="CT687" i="21"/>
  <c r="O687" i="21"/>
  <c r="O671" i="21"/>
  <c r="O647" i="21"/>
  <c r="O623" i="21"/>
  <c r="O607" i="21"/>
  <c r="O583" i="21"/>
  <c r="O559" i="21"/>
  <c r="CT511" i="21"/>
  <c r="CT487" i="21"/>
  <c r="CT463" i="21"/>
  <c r="O463" i="21"/>
  <c r="O439" i="21"/>
  <c r="O335" i="21"/>
  <c r="O311" i="21"/>
  <c r="O271" i="21"/>
  <c r="CT215" i="21"/>
  <c r="CT191" i="21"/>
  <c r="O175" i="21"/>
  <c r="O159" i="21"/>
  <c r="O143" i="21"/>
  <c r="O119" i="21"/>
  <c r="CT95" i="21"/>
  <c r="O95" i="21"/>
  <c r="CT47" i="21"/>
  <c r="O47" i="21"/>
  <c r="O697" i="21"/>
  <c r="CT625" i="21"/>
  <c r="CT548" i="21"/>
  <c r="CT435" i="21"/>
  <c r="CT357" i="21"/>
  <c r="O357" i="21"/>
  <c r="O318" i="21"/>
  <c r="CT283" i="21"/>
  <c r="O283" i="21"/>
  <c r="CT166" i="21"/>
  <c r="O166" i="21"/>
  <c r="O651" i="21"/>
  <c r="O535" i="21"/>
  <c r="O321" i="21"/>
  <c r="O139" i="21"/>
  <c r="CD723" i="21"/>
  <c r="CD713" i="21"/>
  <c r="CD705" i="21"/>
  <c r="CD703" i="21"/>
  <c r="CD695" i="21"/>
  <c r="CD685" i="21"/>
  <c r="CD677" i="21"/>
  <c r="CD675" i="21"/>
  <c r="CD659" i="21"/>
  <c r="CD649" i="21"/>
  <c r="CD641" i="21"/>
  <c r="CD611" i="21"/>
  <c r="CD595" i="21"/>
  <c r="CD585" i="21"/>
  <c r="CD577" i="21"/>
  <c r="CD575" i="21"/>
  <c r="CD571" i="21"/>
  <c r="CD567" i="21"/>
  <c r="CD559" i="21"/>
  <c r="CD557" i="21"/>
  <c r="CD555" i="21"/>
  <c r="CD549" i="21"/>
  <c r="CD539" i="21"/>
  <c r="CD537" i="21"/>
  <c r="CD531" i="21"/>
  <c r="CD529" i="21"/>
  <c r="CD525" i="21"/>
  <c r="CD513" i="21"/>
  <c r="CD511" i="21"/>
  <c r="CD507" i="21"/>
  <c r="CD495" i="21"/>
  <c r="CD493" i="21"/>
  <c r="CD491" i="21"/>
  <c r="CD483" i="21"/>
  <c r="CD475" i="21"/>
  <c r="CD465" i="21"/>
  <c r="CD457" i="21"/>
  <c r="CD449" i="21"/>
  <c r="CD447" i="21"/>
  <c r="CD445" i="21"/>
  <c r="CD443" i="21"/>
  <c r="CD437" i="21"/>
  <c r="CT670" i="21"/>
  <c r="O670" i="21"/>
  <c r="O646" i="21"/>
  <c r="O630" i="21"/>
  <c r="CT606" i="21"/>
  <c r="O606" i="21"/>
  <c r="CT582" i="21"/>
  <c r="O582" i="21"/>
  <c r="O566" i="21"/>
  <c r="O542" i="21"/>
  <c r="CT518" i="21"/>
  <c r="O518" i="21"/>
  <c r="CT494" i="21"/>
  <c r="O494" i="21"/>
  <c r="O478" i="21"/>
  <c r="O454" i="21"/>
  <c r="O438" i="21"/>
  <c r="O414" i="21"/>
  <c r="O390" i="21"/>
  <c r="O374" i="21"/>
  <c r="CT350" i="21"/>
  <c r="O350" i="21"/>
  <c r="CT334" i="21"/>
  <c r="O334" i="21"/>
  <c r="O302" i="21"/>
  <c r="O286" i="21"/>
  <c r="CT262" i="21"/>
  <c r="O262" i="21"/>
  <c r="CT222" i="21"/>
  <c r="O222" i="21"/>
  <c r="O206" i="21"/>
  <c r="O182" i="21"/>
  <c r="O134" i="21"/>
  <c r="CT110" i="21"/>
  <c r="O110" i="21"/>
  <c r="O94" i="21"/>
  <c r="CT729" i="21"/>
  <c r="CT676" i="21"/>
  <c r="CT564" i="21"/>
  <c r="O564" i="21"/>
  <c r="CT395" i="21"/>
  <c r="O317" i="21"/>
  <c r="CT281" i="21"/>
  <c r="CT204" i="21"/>
  <c r="O165" i="21"/>
  <c r="CT91" i="21"/>
  <c r="O91" i="21"/>
  <c r="CT40" i="21"/>
  <c r="O40" i="21"/>
  <c r="O435" i="21"/>
  <c r="O485" i="21"/>
  <c r="CT241" i="21"/>
  <c r="O714" i="21"/>
  <c r="O407" i="21"/>
  <c r="O193" i="21"/>
  <c r="O46" i="21"/>
  <c r="CT690" i="21"/>
  <c r="CT718" i="21"/>
  <c r="O718" i="21"/>
  <c r="O382" i="21"/>
  <c r="O308" i="21"/>
  <c r="CT214" i="21"/>
  <c r="O214" i="21"/>
  <c r="CT62" i="21"/>
  <c r="O62" i="21"/>
  <c r="CT665" i="21"/>
  <c r="O510" i="21"/>
  <c r="CT436" i="21"/>
  <c r="O436" i="21"/>
  <c r="O189" i="21"/>
  <c r="BP721" i="21"/>
  <c r="CS721" i="21" s="1"/>
  <c r="BP708" i="21"/>
  <c r="CS708" i="21" s="1"/>
  <c r="BP697" i="21"/>
  <c r="CS697" i="21" s="1"/>
  <c r="BP673" i="21"/>
  <c r="CS673" i="21" s="1"/>
  <c r="BP660" i="21"/>
  <c r="CS660" i="21" s="1"/>
  <c r="BP649" i="21"/>
  <c r="CS649" i="21" s="1"/>
  <c r="BP628" i="21"/>
  <c r="CS628" i="21" s="1"/>
  <c r="BP612" i="21"/>
  <c r="CS612" i="21" s="1"/>
  <c r="BP601" i="21"/>
  <c r="CS601" i="21" s="1"/>
  <c r="BP561" i="21"/>
  <c r="CS561" i="21" s="1"/>
  <c r="BP537" i="21"/>
  <c r="CS537" i="21" s="1"/>
  <c r="BP505" i="21"/>
  <c r="CS505" i="21" s="1"/>
  <c r="BP473" i="21"/>
  <c r="CS473" i="21" s="1"/>
  <c r="BP455" i="21"/>
  <c r="CS455" i="21" s="1"/>
  <c r="BP449" i="21"/>
  <c r="CS449" i="21" s="1"/>
  <c r="BP425" i="21"/>
  <c r="CS425" i="21" s="1"/>
  <c r="BP401" i="21"/>
  <c r="CS401" i="21" s="1"/>
  <c r="BP377" i="21"/>
  <c r="CS377" i="21" s="1"/>
  <c r="BP353" i="21"/>
  <c r="CS353" i="21" s="1"/>
  <c r="BP321" i="21"/>
  <c r="CS321" i="21" s="1"/>
  <c r="BP313" i="21"/>
  <c r="CS313" i="21" s="1"/>
  <c r="O655" i="21"/>
  <c r="CT631" i="21"/>
  <c r="O631" i="21"/>
  <c r="O527" i="21"/>
  <c r="CT503" i="21"/>
  <c r="O503" i="21"/>
  <c r="CT471" i="21"/>
  <c r="O455" i="21"/>
  <c r="CT423" i="21"/>
  <c r="O399" i="21"/>
  <c r="CT375" i="21"/>
  <c r="O375" i="21"/>
  <c r="CT343" i="21"/>
  <c r="O303" i="21"/>
  <c r="O287" i="21"/>
  <c r="CT223" i="21"/>
  <c r="O223" i="21"/>
  <c r="O199" i="21"/>
  <c r="O135" i="21"/>
  <c r="CT111" i="21"/>
  <c r="O111" i="21"/>
  <c r="O662" i="21"/>
  <c r="CT587" i="21"/>
  <c r="O509" i="21"/>
  <c r="CT396" i="21"/>
  <c r="CT72" i="21"/>
  <c r="O72" i="21"/>
  <c r="O625" i="21"/>
  <c r="O383" i="21"/>
  <c r="O167" i="21"/>
  <c r="O113" i="21"/>
  <c r="CD631" i="21"/>
  <c r="CD603" i="21"/>
  <c r="CD547" i="21"/>
  <c r="CD471" i="21"/>
  <c r="CD455" i="21"/>
  <c r="O702" i="21"/>
  <c r="O678" i="21"/>
  <c r="O622" i="21"/>
  <c r="CT590" i="21"/>
  <c r="O590" i="21"/>
  <c r="O558" i="21"/>
  <c r="O502" i="21"/>
  <c r="CT462" i="21"/>
  <c r="O462" i="21"/>
  <c r="CT430" i="21"/>
  <c r="O430" i="21"/>
  <c r="O398" i="21"/>
  <c r="O366" i="21"/>
  <c r="CT310" i="21"/>
  <c r="O310" i="21"/>
  <c r="CT270" i="21"/>
  <c r="O270" i="21"/>
  <c r="O238" i="21"/>
  <c r="CT174" i="21"/>
  <c r="O174" i="21"/>
  <c r="CT142" i="21"/>
  <c r="O142" i="21"/>
  <c r="O78" i="21"/>
  <c r="O54" i="21"/>
  <c r="CT603" i="21"/>
  <c r="O603" i="21"/>
  <c r="CT243" i="21"/>
  <c r="CT675" i="21"/>
  <c r="O637" i="21"/>
  <c r="CT411" i="21"/>
  <c r="O411" i="21"/>
  <c r="O372" i="21"/>
  <c r="CT257" i="21"/>
  <c r="CT164" i="21"/>
  <c r="O125" i="21"/>
  <c r="O676" i="21"/>
  <c r="O551" i="21"/>
  <c r="O460" i="21"/>
  <c r="CT707" i="21"/>
  <c r="O707" i="21"/>
  <c r="O674" i="21"/>
  <c r="O653" i="21"/>
  <c r="CT561" i="21"/>
  <c r="CT523" i="21"/>
  <c r="CT484" i="21"/>
  <c r="O445" i="21"/>
  <c r="CT371" i="21"/>
  <c r="CT293" i="21"/>
  <c r="O293" i="21"/>
  <c r="CT219" i="21"/>
  <c r="O219" i="21"/>
  <c r="O180" i="21"/>
  <c r="O141" i="21"/>
  <c r="O81" i="21"/>
  <c r="CT52" i="21"/>
  <c r="O52" i="21"/>
  <c r="O675" i="21"/>
  <c r="O548" i="21"/>
  <c r="O487" i="21"/>
  <c r="O433" i="21"/>
  <c r="O396" i="21"/>
  <c r="O343" i="21"/>
  <c r="O307" i="21"/>
  <c r="O281" i="21"/>
  <c r="O191" i="21"/>
  <c r="O129" i="21"/>
  <c r="O70" i="21"/>
  <c r="O682" i="21"/>
  <c r="CT537" i="21"/>
  <c r="CT347" i="21"/>
  <c r="O347" i="21"/>
  <c r="O230" i="21"/>
  <c r="O549" i="21"/>
  <c r="CT475" i="21"/>
  <c r="O475" i="21"/>
  <c r="CT397" i="21"/>
  <c r="O397" i="21"/>
  <c r="O342" i="21"/>
  <c r="O690" i="21"/>
  <c r="BP705" i="21"/>
  <c r="CS705" i="21" s="1"/>
  <c r="BP692" i="21"/>
  <c r="CS692" i="21" s="1"/>
  <c r="BP657" i="21"/>
  <c r="CS657" i="21" s="1"/>
  <c r="BP641" i="21"/>
  <c r="CS641" i="21" s="1"/>
  <c r="BP625" i="21"/>
  <c r="CS625" i="21" s="1"/>
  <c r="BP617" i="21"/>
  <c r="CS617" i="21" s="1"/>
  <c r="BP575" i="21"/>
  <c r="CS575" i="21" s="1"/>
  <c r="BP569" i="21"/>
  <c r="CS569" i="21" s="1"/>
  <c r="BP553" i="21"/>
  <c r="CS553" i="21" s="1"/>
  <c r="BP545" i="21"/>
  <c r="CS545" i="21" s="1"/>
  <c r="BP521" i="21"/>
  <c r="CS521" i="21" s="1"/>
  <c r="BP513" i="21"/>
  <c r="CS513" i="21" s="1"/>
  <c r="BP489" i="21"/>
  <c r="CS489" i="21" s="1"/>
  <c r="BP471" i="21"/>
  <c r="CS471" i="21" s="1"/>
  <c r="BP465" i="21"/>
  <c r="CS465" i="21" s="1"/>
  <c r="BP433" i="21"/>
  <c r="CS433" i="21" s="1"/>
  <c r="BP409" i="21"/>
  <c r="CS409" i="21" s="1"/>
  <c r="BP385" i="21"/>
  <c r="CS385" i="21" s="1"/>
  <c r="BP361" i="21"/>
  <c r="CS361" i="21" s="1"/>
  <c r="BP337" i="21"/>
  <c r="CS337" i="21" s="1"/>
  <c r="O719" i="21"/>
  <c r="O695" i="21"/>
  <c r="CT639" i="21"/>
  <c r="CT615" i="21"/>
  <c r="O591" i="21"/>
  <c r="O567" i="21"/>
  <c r="CT543" i="21"/>
  <c r="O543" i="21"/>
  <c r="CT519" i="21"/>
  <c r="O519" i="21"/>
  <c r="O495" i="21"/>
  <c r="CT479" i="21"/>
  <c r="O479" i="21"/>
  <c r="CT431" i="21"/>
  <c r="O431" i="21"/>
  <c r="CT415" i="21"/>
  <c r="O415" i="21"/>
  <c r="O391" i="21"/>
  <c r="O367" i="21"/>
  <c r="O351" i="21"/>
  <c r="O327" i="21"/>
  <c r="O263" i="21"/>
  <c r="CT231" i="21"/>
  <c r="CT207" i="21"/>
  <c r="O207" i="21"/>
  <c r="O183" i="21"/>
  <c r="O79" i="21"/>
  <c r="CT641" i="21"/>
  <c r="CT473" i="21"/>
  <c r="O244" i="21"/>
  <c r="O205" i="21"/>
  <c r="CT150" i="21"/>
  <c r="O150" i="21"/>
  <c r="CT41" i="21"/>
  <c r="O41" i="21"/>
  <c r="O588" i="21"/>
  <c r="O499" i="21"/>
  <c r="CD667" i="21"/>
  <c r="CD521" i="21"/>
  <c r="CT710" i="21"/>
  <c r="O710" i="21"/>
  <c r="CT654" i="21"/>
  <c r="O654" i="21"/>
  <c r="O526" i="21"/>
  <c r="O326" i="21"/>
  <c r="CT246" i="21"/>
  <c r="O246" i="21"/>
  <c r="CT198" i="21"/>
  <c r="O198" i="21"/>
  <c r="CT158" i="21"/>
  <c r="O158" i="21"/>
  <c r="CT118" i="21"/>
  <c r="O118" i="21"/>
  <c r="CT38" i="21"/>
  <c r="O38" i="21"/>
  <c r="CT525" i="21"/>
  <c r="O525" i="21"/>
  <c r="O708" i="21"/>
  <c r="CT601" i="21"/>
  <c r="CT563" i="21"/>
  <c r="CT333" i="21"/>
  <c r="O333" i="21"/>
  <c r="CT203" i="21"/>
  <c r="O612" i="21"/>
  <c r="CT723" i="21"/>
  <c r="O723" i="21"/>
  <c r="CT715" i="21"/>
  <c r="CT699" i="21"/>
  <c r="O699" i="21"/>
  <c r="CT691" i="21"/>
  <c r="CT683" i="21"/>
  <c r="O683" i="21"/>
  <c r="CT667" i="21"/>
  <c r="O667" i="21"/>
  <c r="CT659" i="21"/>
  <c r="O659" i="21"/>
  <c r="CT643" i="21"/>
  <c r="O643" i="21"/>
  <c r="CT635" i="21"/>
  <c r="O635" i="21"/>
  <c r="CT619" i="21"/>
  <c r="O619" i="21"/>
  <c r="CT611" i="21"/>
  <c r="CT595" i="21"/>
  <c r="O595" i="21"/>
  <c r="CT579" i="21"/>
  <c r="O579" i="21"/>
  <c r="CT571" i="21"/>
  <c r="O571" i="21"/>
  <c r="CT555" i="21"/>
  <c r="O555" i="21"/>
  <c r="CT547" i="21"/>
  <c r="CT531" i="21"/>
  <c r="O531" i="21"/>
  <c r="CT515" i="21"/>
  <c r="O515" i="21"/>
  <c r="CT507" i="21"/>
  <c r="O507" i="21"/>
  <c r="CT491" i="21"/>
  <c r="O491" i="21"/>
  <c r="CT483" i="21"/>
  <c r="CT467" i="21"/>
  <c r="O467" i="21"/>
  <c r="CT451" i="21"/>
  <c r="O451" i="21"/>
  <c r="CT443" i="21"/>
  <c r="O443" i="21"/>
  <c r="CT427" i="21"/>
  <c r="O427" i="21"/>
  <c r="CT419" i="21"/>
  <c r="CT403" i="21"/>
  <c r="O403" i="21"/>
  <c r="CT387" i="21"/>
  <c r="O387" i="21"/>
  <c r="CT379" i="21"/>
  <c r="O379" i="21"/>
  <c r="CT363" i="21"/>
  <c r="O363" i="21"/>
  <c r="CT355" i="21"/>
  <c r="CT339" i="21"/>
  <c r="O339" i="21"/>
  <c r="CT323" i="21"/>
  <c r="O323" i="21"/>
  <c r="CT315" i="21"/>
  <c r="O315" i="21"/>
  <c r="CT299" i="21"/>
  <c r="O299" i="21"/>
  <c r="CT291" i="21"/>
  <c r="CT275" i="21"/>
  <c r="O275" i="21"/>
  <c r="CT259" i="21"/>
  <c r="O259" i="21"/>
  <c r="CT251" i="21"/>
  <c r="O251" i="21"/>
  <c r="CT235" i="21"/>
  <c r="O235" i="21"/>
  <c r="CT227" i="21"/>
  <c r="CT211" i="21"/>
  <c r="O211" i="21"/>
  <c r="CT195" i="21"/>
  <c r="O195" i="21"/>
  <c r="CT187" i="21"/>
  <c r="O187" i="21"/>
  <c r="CT171" i="21"/>
  <c r="O171" i="21"/>
  <c r="CT163" i="21"/>
  <c r="CT147" i="21"/>
  <c r="O147" i="21"/>
  <c r="CT131" i="21"/>
  <c r="O131" i="21"/>
  <c r="CT123" i="21"/>
  <c r="O123" i="21"/>
  <c r="CT107" i="21"/>
  <c r="O107" i="21"/>
  <c r="CT99" i="21"/>
  <c r="O706" i="21"/>
  <c r="CT652" i="21"/>
  <c r="CT613" i="21"/>
  <c r="O613" i="21"/>
  <c r="CT539" i="21"/>
  <c r="O539" i="21"/>
  <c r="O500" i="21"/>
  <c r="CT461" i="21"/>
  <c r="O461" i="21"/>
  <c r="CT444" i="21"/>
  <c r="CT369" i="21"/>
  <c r="CT331" i="21"/>
  <c r="O253" i="21"/>
  <c r="CT179" i="21"/>
  <c r="CT101" i="21"/>
  <c r="O101" i="21"/>
  <c r="O49" i="21"/>
  <c r="O703" i="21"/>
  <c r="O639" i="21"/>
  <c r="O577" i="21"/>
  <c r="O547" i="21"/>
  <c r="O484" i="21"/>
  <c r="O423" i="21"/>
  <c r="O395" i="21"/>
  <c r="O369" i="21"/>
  <c r="O332" i="21"/>
  <c r="O279" i="21"/>
  <c r="O243" i="21"/>
  <c r="O217" i="21"/>
  <c r="O127" i="21"/>
  <c r="CT722" i="21"/>
  <c r="O722" i="21"/>
  <c r="O573" i="21"/>
  <c r="CT421" i="21"/>
  <c r="O421" i="21"/>
  <c r="O269" i="21"/>
  <c r="CT721" i="21"/>
  <c r="O721" i="21"/>
  <c r="CT705" i="21"/>
  <c r="CT689" i="21"/>
  <c r="O673" i="21"/>
  <c r="O657" i="21"/>
  <c r="CT649" i="21"/>
  <c r="O649" i="21"/>
  <c r="CT617" i="21"/>
  <c r="O617" i="21"/>
  <c r="CT593" i="21"/>
  <c r="O593" i="21"/>
  <c r="CT585" i="21"/>
  <c r="O585" i="21"/>
  <c r="O553" i="21"/>
  <c r="CT529" i="21"/>
  <c r="O529" i="21"/>
  <c r="O521" i="21"/>
  <c r="CT489" i="21"/>
  <c r="O489" i="21"/>
  <c r="CT465" i="21"/>
  <c r="O465" i="21"/>
  <c r="CT457" i="21"/>
  <c r="O457" i="21"/>
  <c r="CT425" i="21"/>
  <c r="O425" i="21"/>
  <c r="CT401" i="21"/>
  <c r="O401" i="21"/>
  <c r="CT393" i="21"/>
  <c r="O393" i="21"/>
  <c r="O361" i="21"/>
  <c r="CT337" i="21"/>
  <c r="O337" i="21"/>
  <c r="CT329" i="21"/>
  <c r="O329" i="21"/>
  <c r="CT297" i="21"/>
  <c r="O297" i="21"/>
  <c r="CT273" i="21"/>
  <c r="O273" i="21"/>
  <c r="CT265" i="21"/>
  <c r="O265" i="21"/>
  <c r="CT233" i="21"/>
  <c r="O233" i="21"/>
  <c r="O209" i="21"/>
  <c r="CT201" i="21"/>
  <c r="O201" i="21"/>
  <c r="CT169" i="21"/>
  <c r="O169" i="21"/>
  <c r="O145" i="21"/>
  <c r="CT137" i="21"/>
  <c r="O137" i="21"/>
  <c r="CT105" i="21"/>
  <c r="O105" i="21"/>
  <c r="O65" i="21"/>
  <c r="O717" i="21"/>
  <c r="O684" i="21"/>
  <c r="CT628" i="21"/>
  <c r="O628" i="21"/>
  <c r="O589" i="21"/>
  <c r="CT550" i="21"/>
  <c r="O550" i="21"/>
  <c r="CT534" i="21"/>
  <c r="O534" i="21"/>
  <c r="CT513" i="21"/>
  <c r="CT497" i="21"/>
  <c r="CT459" i="21"/>
  <c r="CT420" i="21"/>
  <c r="O381" i="21"/>
  <c r="CT345" i="21"/>
  <c r="CT268" i="21"/>
  <c r="CT229" i="21"/>
  <c r="O229" i="21"/>
  <c r="CT190" i="21"/>
  <c r="O190" i="21"/>
  <c r="CT155" i="21"/>
  <c r="O155" i="21"/>
  <c r="O116" i="21"/>
  <c r="O627" i="21"/>
  <c r="O267" i="21"/>
  <c r="O115" i="21"/>
  <c r="BP726" i="21"/>
  <c r="CS726" i="21" s="1"/>
  <c r="BP718" i="21"/>
  <c r="CS718" i="21" s="1"/>
  <c r="BP710" i="21"/>
  <c r="CS710" i="21" s="1"/>
  <c r="BP702" i="21"/>
  <c r="CS702" i="21" s="1"/>
  <c r="BP694" i="21"/>
  <c r="CS694" i="21" s="1"/>
  <c r="BP686" i="21"/>
  <c r="CS686" i="21" s="1"/>
  <c r="BP678" i="21"/>
  <c r="CS678" i="21" s="1"/>
  <c r="BP670" i="21"/>
  <c r="CS670" i="21" s="1"/>
  <c r="BP662" i="21"/>
  <c r="CS662" i="21" s="1"/>
  <c r="BP654" i="21"/>
  <c r="CS654" i="21" s="1"/>
  <c r="BP646" i="21"/>
  <c r="CS646" i="21" s="1"/>
  <c r="BP638" i="21"/>
  <c r="CS638" i="21" s="1"/>
  <c r="BP630" i="21"/>
  <c r="CS630" i="21" s="1"/>
  <c r="BP622" i="21"/>
  <c r="CS622" i="21" s="1"/>
  <c r="BP614" i="21"/>
  <c r="CS614" i="21" s="1"/>
  <c r="BP606" i="21"/>
  <c r="CS606" i="21" s="1"/>
  <c r="BP598" i="21"/>
  <c r="CS598" i="21" s="1"/>
  <c r="BP590" i="21"/>
  <c r="CS590" i="21" s="1"/>
  <c r="BP582" i="21"/>
  <c r="CS582" i="21" s="1"/>
  <c r="BP574" i="21"/>
  <c r="CS574" i="21" s="1"/>
  <c r="BP566" i="21"/>
  <c r="CS566" i="21" s="1"/>
  <c r="BP558" i="21"/>
  <c r="CS558" i="21" s="1"/>
  <c r="BP550" i="21"/>
  <c r="CS550" i="21" s="1"/>
  <c r="BP542" i="21"/>
  <c r="CS542" i="21" s="1"/>
  <c r="BP534" i="21"/>
  <c r="CS534" i="21" s="1"/>
  <c r="BP526" i="21"/>
  <c r="CS526" i="21" s="1"/>
  <c r="BP518" i="21"/>
  <c r="CS518" i="21" s="1"/>
  <c r="BP510" i="21"/>
  <c r="CS510" i="21" s="1"/>
  <c r="BP502" i="21"/>
  <c r="CS502" i="21" s="1"/>
  <c r="BP486" i="21"/>
  <c r="CS486" i="21" s="1"/>
  <c r="BP478" i="21"/>
  <c r="CS478" i="21" s="1"/>
  <c r="BP470" i="21"/>
  <c r="CS470" i="21" s="1"/>
  <c r="BP462" i="21"/>
  <c r="CS462" i="21" s="1"/>
  <c r="BP454" i="21"/>
  <c r="CS454" i="21" s="1"/>
  <c r="BP446" i="21"/>
  <c r="CS446" i="21" s="1"/>
  <c r="BP438" i="21"/>
  <c r="CS438" i="21" s="1"/>
  <c r="BP422" i="21"/>
  <c r="CS422" i="21" s="1"/>
  <c r="BP414" i="21"/>
  <c r="CS414" i="21" s="1"/>
  <c r="BP406" i="21"/>
  <c r="CS406" i="21" s="1"/>
  <c r="BP398" i="21"/>
  <c r="CS398" i="21" s="1"/>
  <c r="BP390" i="21"/>
  <c r="CS390" i="21" s="1"/>
  <c r="BP382" i="21"/>
  <c r="CS382" i="21" s="1"/>
  <c r="BP374" i="21"/>
  <c r="CS374" i="21" s="1"/>
  <c r="BP366" i="21"/>
  <c r="CS366" i="21" s="1"/>
  <c r="BP358" i="21"/>
  <c r="CS358" i="21" s="1"/>
  <c r="BP342" i="21"/>
  <c r="CS342" i="21" s="1"/>
  <c r="BP334" i="21"/>
  <c r="CS334" i="21" s="1"/>
  <c r="BP326" i="21"/>
  <c r="CS326" i="21" s="1"/>
  <c r="BP318" i="21"/>
  <c r="CS318" i="21" s="1"/>
  <c r="BP310" i="21"/>
  <c r="CS310" i="21" s="1"/>
  <c r="BP302" i="21"/>
  <c r="CS302" i="21" s="1"/>
  <c r="BP294" i="21"/>
  <c r="CS294" i="21" s="1"/>
  <c r="BP286" i="21"/>
  <c r="CS286" i="21" s="1"/>
  <c r="BP278" i="21"/>
  <c r="CS278" i="21" s="1"/>
  <c r="BP270" i="21"/>
  <c r="CS270" i="21" s="1"/>
  <c r="BP262" i="21"/>
  <c r="CS262" i="21" s="1"/>
  <c r="BP254" i="21"/>
  <c r="CS254" i="21" s="1"/>
  <c r="BP246" i="21"/>
  <c r="CS246" i="21" s="1"/>
  <c r="BP238" i="21"/>
  <c r="CS238" i="21" s="1"/>
  <c r="BP230" i="21"/>
  <c r="CS230" i="21" s="1"/>
  <c r="BP222" i="21"/>
  <c r="CS222" i="21" s="1"/>
  <c r="BP217" i="21"/>
  <c r="CS217" i="21" s="1"/>
  <c r="BP206" i="21"/>
  <c r="CS206" i="21" s="1"/>
  <c r="BP182" i="21"/>
  <c r="CS182" i="21" s="1"/>
  <c r="BP150" i="21"/>
  <c r="CS150" i="21" s="1"/>
  <c r="BP126" i="21"/>
  <c r="CS126" i="21" s="1"/>
  <c r="BP121" i="21"/>
  <c r="CS121" i="21" s="1"/>
  <c r="BP110" i="21"/>
  <c r="CS110" i="21" s="1"/>
  <c r="BP94" i="21"/>
  <c r="CS94" i="21" s="1"/>
  <c r="BP78" i="21"/>
  <c r="CS78" i="21" s="1"/>
  <c r="BP65" i="21"/>
  <c r="CS65" i="21" s="1"/>
  <c r="BP54" i="21"/>
  <c r="CS54" i="21" s="1"/>
  <c r="CD427" i="21"/>
  <c r="CD419" i="21"/>
  <c r="CD409" i="21"/>
  <c r="CD407" i="21"/>
  <c r="CD403" i="21"/>
  <c r="CD401" i="21"/>
  <c r="CD397" i="21"/>
  <c r="CD393" i="21"/>
  <c r="CD391" i="21"/>
  <c r="O725" i="21"/>
  <c r="CT693" i="21"/>
  <c r="O693" i="21"/>
  <c r="O661" i="21"/>
  <c r="CT597" i="21"/>
  <c r="O597" i="21"/>
  <c r="O533" i="21"/>
  <c r="CT508" i="21"/>
  <c r="O469" i="21"/>
  <c r="O405" i="21"/>
  <c r="CT341" i="21"/>
  <c r="O341" i="21"/>
  <c r="CT316" i="21"/>
  <c r="CT277" i="21"/>
  <c r="O277" i="21"/>
  <c r="O213" i="21"/>
  <c r="CT149" i="21"/>
  <c r="O149" i="21"/>
  <c r="O80" i="21"/>
  <c r="CT48" i="21"/>
  <c r="O48" i="21"/>
  <c r="O162" i="21"/>
  <c r="O42" i="21"/>
  <c r="BP716" i="21"/>
  <c r="CS716" i="21" s="1"/>
  <c r="BP700" i="21"/>
  <c r="CS700" i="21" s="1"/>
  <c r="BP684" i="21"/>
  <c r="CS684" i="21" s="1"/>
  <c r="BP668" i="21"/>
  <c r="CS668" i="21" s="1"/>
  <c r="BP652" i="21"/>
  <c r="CS652" i="21" s="1"/>
  <c r="BP636" i="21"/>
  <c r="CS636" i="21" s="1"/>
  <c r="BP620" i="21"/>
  <c r="CS620" i="21" s="1"/>
  <c r="BP604" i="21"/>
  <c r="CS604" i="21" s="1"/>
  <c r="BP524" i="21"/>
  <c r="CS524" i="21" s="1"/>
  <c r="BP492" i="21"/>
  <c r="CS492" i="21" s="1"/>
  <c r="BP143" i="21"/>
  <c r="CS143" i="21" s="1"/>
  <c r="CT83" i="21"/>
  <c r="O83" i="21"/>
  <c r="CT75" i="21"/>
  <c r="O75" i="21"/>
  <c r="CT67" i="21"/>
  <c r="O67" i="21"/>
  <c r="CT59" i="21"/>
  <c r="O59" i="21"/>
  <c r="CT51" i="21"/>
  <c r="O51" i="21"/>
  <c r="CT43" i="21"/>
  <c r="O43" i="21"/>
  <c r="CT35" i="21"/>
  <c r="O35" i="21"/>
  <c r="CT724" i="21"/>
  <c r="CT660" i="21"/>
  <c r="O621" i="21"/>
  <c r="CT609" i="21"/>
  <c r="CT557" i="21"/>
  <c r="O557" i="21"/>
  <c r="CT493" i="21"/>
  <c r="O493" i="21"/>
  <c r="CT481" i="21"/>
  <c r="CT468" i="21"/>
  <c r="O429" i="21"/>
  <c r="O365" i="21"/>
  <c r="CT353" i="21"/>
  <c r="CT340" i="21"/>
  <c r="CT301" i="21"/>
  <c r="O301" i="21"/>
  <c r="CT289" i="21"/>
  <c r="O237" i="21"/>
  <c r="CT225" i="21"/>
  <c r="CT212" i="21"/>
  <c r="CT173" i="21"/>
  <c r="O173" i="21"/>
  <c r="CT161" i="21"/>
  <c r="O109" i="21"/>
  <c r="CT97" i="21"/>
  <c r="CT57" i="21"/>
  <c r="O57" i="21"/>
  <c r="O609" i="21"/>
  <c r="O545" i="21"/>
  <c r="O481" i="21"/>
  <c r="O417" i="21"/>
  <c r="O353" i="21"/>
  <c r="O289" i="21"/>
  <c r="O225" i="21"/>
  <c r="O186" i="21"/>
  <c r="O161" i="21"/>
  <c r="O122" i="21"/>
  <c r="O97" i="21"/>
  <c r="O66" i="21"/>
  <c r="BP591" i="21"/>
  <c r="CS591" i="21" s="1"/>
  <c r="BP583" i="21"/>
  <c r="CS583" i="21" s="1"/>
  <c r="BP567" i="21"/>
  <c r="CS567" i="21" s="1"/>
  <c r="BP511" i="21"/>
  <c r="CS511" i="21" s="1"/>
  <c r="BP503" i="21"/>
  <c r="CS503" i="21" s="1"/>
  <c r="BP431" i="21"/>
  <c r="CS431" i="21" s="1"/>
  <c r="BP407" i="21"/>
  <c r="CS407" i="21" s="1"/>
  <c r="BP383" i="21"/>
  <c r="CS383" i="21" s="1"/>
  <c r="BP359" i="21"/>
  <c r="CS359" i="21" s="1"/>
  <c r="BP335" i="21"/>
  <c r="CS335" i="21" s="1"/>
  <c r="BP311" i="21"/>
  <c r="CS311" i="21" s="1"/>
  <c r="BP287" i="21"/>
  <c r="CS287" i="21" s="1"/>
  <c r="BP271" i="21"/>
  <c r="CS271" i="21" s="1"/>
  <c r="BP159" i="21"/>
  <c r="CS159" i="21" s="1"/>
  <c r="CT578" i="21"/>
  <c r="CT546" i="21"/>
  <c r="CT514" i="21"/>
  <c r="CT290" i="21"/>
  <c r="CT258" i="21"/>
  <c r="CT226" i="21"/>
  <c r="CT202" i="21"/>
  <c r="CT713" i="21"/>
  <c r="CT681" i="21"/>
  <c r="O645" i="21"/>
  <c r="CT569" i="21"/>
  <c r="CT556" i="21"/>
  <c r="O517" i="21"/>
  <c r="CT492" i="21"/>
  <c r="O453" i="21"/>
  <c r="CT441" i="21"/>
  <c r="O389" i="21"/>
  <c r="CT325" i="21"/>
  <c r="O325" i="21"/>
  <c r="CT313" i="21"/>
  <c r="CT249" i="21"/>
  <c r="O197" i="21"/>
  <c r="CT185" i="21"/>
  <c r="CT133" i="21"/>
  <c r="O133" i="21"/>
  <c r="CT108" i="21"/>
  <c r="CT56" i="21"/>
  <c r="O56" i="21"/>
  <c r="CT36" i="21"/>
  <c r="O569" i="21"/>
  <c r="O505" i="21"/>
  <c r="O441" i="21"/>
  <c r="O402" i="21"/>
  <c r="O377" i="21"/>
  <c r="O313" i="21"/>
  <c r="O249" i="21"/>
  <c r="O185" i="21"/>
  <c r="O146" i="21"/>
  <c r="O121" i="21"/>
  <c r="BP722" i="21"/>
  <c r="CS722" i="21" s="1"/>
  <c r="BP714" i="21"/>
  <c r="CS714" i="21" s="1"/>
  <c r="BP706" i="21"/>
  <c r="CS706" i="21" s="1"/>
  <c r="BP698" i="21"/>
  <c r="CS698" i="21" s="1"/>
  <c r="BP690" i="21"/>
  <c r="CS690" i="21" s="1"/>
  <c r="BP682" i="21"/>
  <c r="CS682" i="21" s="1"/>
  <c r="BP674" i="21"/>
  <c r="CS674" i="21" s="1"/>
  <c r="BP666" i="21"/>
  <c r="CS666" i="21" s="1"/>
  <c r="BP658" i="21"/>
  <c r="CS658" i="21" s="1"/>
  <c r="BP650" i="21"/>
  <c r="CS650" i="21" s="1"/>
  <c r="BP642" i="21"/>
  <c r="CS642" i="21" s="1"/>
  <c r="BP634" i="21"/>
  <c r="CS634" i="21" s="1"/>
  <c r="BP626" i="21"/>
  <c r="CS626" i="21" s="1"/>
  <c r="BP618" i="21"/>
  <c r="CS618" i="21" s="1"/>
  <c r="BP610" i="21"/>
  <c r="CS610" i="21" s="1"/>
  <c r="BP602" i="21"/>
  <c r="CS602" i="21" s="1"/>
  <c r="BP554" i="21"/>
  <c r="CS554" i="21" s="1"/>
  <c r="BP546" i="21"/>
  <c r="CS546" i="21" s="1"/>
  <c r="BP490" i="21"/>
  <c r="CS490" i="21" s="1"/>
  <c r="BP482" i="21"/>
  <c r="CS482" i="21" s="1"/>
  <c r="BP466" i="21"/>
  <c r="CS466" i="21" s="1"/>
  <c r="BP458" i="21"/>
  <c r="CS458" i="21" s="1"/>
  <c r="BP434" i="21"/>
  <c r="CS434" i="21" s="1"/>
  <c r="BP418" i="21"/>
  <c r="CS418" i="21" s="1"/>
  <c r="BP394" i="21"/>
  <c r="CS394" i="21" s="1"/>
  <c r="BP370" i="21"/>
  <c r="CS370" i="21" s="1"/>
  <c r="BP258" i="21"/>
  <c r="CS258" i="21" s="1"/>
  <c r="BP242" i="21"/>
  <c r="CS242" i="21" s="1"/>
  <c r="BP226" i="21"/>
  <c r="CS226" i="21" s="1"/>
  <c r="CT658" i="21"/>
  <c r="CT626" i="21"/>
  <c r="CT594" i="21"/>
  <c r="CT498" i="21"/>
  <c r="CT394" i="21"/>
  <c r="CT370" i="21"/>
  <c r="CT338" i="21"/>
  <c r="CT274" i="21"/>
  <c r="CT242" i="21"/>
  <c r="CT98" i="21"/>
  <c r="O701" i="21"/>
  <c r="CT669" i="21"/>
  <c r="O669" i="21"/>
  <c r="CT633" i="21"/>
  <c r="O581" i="21"/>
  <c r="O106" i="21"/>
  <c r="O50" i="21"/>
  <c r="BP573" i="21"/>
  <c r="CS573" i="21" s="1"/>
  <c r="BP565" i="21"/>
  <c r="CS565" i="21" s="1"/>
  <c r="BP533" i="21"/>
  <c r="CS533" i="21" s="1"/>
  <c r="BP525" i="21"/>
  <c r="CS525" i="21" s="1"/>
  <c r="BP469" i="21"/>
  <c r="CS469" i="21" s="1"/>
  <c r="BP445" i="21"/>
  <c r="CS445" i="21" s="1"/>
  <c r="BP261" i="21"/>
  <c r="CS261" i="21" s="1"/>
  <c r="BP229" i="21"/>
  <c r="CS229" i="21" s="1"/>
  <c r="CT650" i="21"/>
  <c r="CT634" i="21"/>
  <c r="CT618" i="21"/>
  <c r="CT586" i="21"/>
  <c r="CT554" i="21"/>
  <c r="CT490" i="21"/>
  <c r="CT466" i="21"/>
  <c r="CT378" i="21"/>
  <c r="CT322" i="21"/>
  <c r="CT298" i="21"/>
  <c r="CT282" i="21"/>
  <c r="CT266" i="21"/>
  <c r="CT250" i="21"/>
  <c r="CT261" i="21"/>
  <c r="O261" i="21"/>
  <c r="CT700" i="21"/>
  <c r="CT668" i="21"/>
  <c r="CT644" i="21"/>
  <c r="O605" i="21"/>
  <c r="O541" i="21"/>
  <c r="CT516" i="21"/>
  <c r="CT477" i="21"/>
  <c r="O477" i="21"/>
  <c r="O413" i="21"/>
  <c r="CT349" i="21"/>
  <c r="O349" i="21"/>
  <c r="CT324" i="21"/>
  <c r="CT285" i="21"/>
  <c r="O285" i="21"/>
  <c r="CT221" i="21"/>
  <c r="O221" i="21"/>
  <c r="O157" i="21"/>
  <c r="CT132" i="21"/>
  <c r="O93" i="21"/>
  <c r="O668" i="21"/>
  <c r="O618" i="21"/>
  <c r="O554" i="21"/>
  <c r="O426" i="21"/>
  <c r="O362" i="21"/>
  <c r="O298" i="21"/>
  <c r="O170" i="21"/>
  <c r="O728" i="21"/>
  <c r="O720" i="21"/>
  <c r="O712" i="21"/>
  <c r="O704" i="21"/>
  <c r="CT696" i="21"/>
  <c r="O696" i="21"/>
  <c r="O688" i="21"/>
  <c r="CT680" i="21"/>
  <c r="O680" i="21"/>
  <c r="CT672" i="21"/>
  <c r="O672" i="21"/>
  <c r="O664" i="21"/>
  <c r="O656" i="21"/>
  <c r="O648" i="21"/>
  <c r="O640" i="21"/>
  <c r="CT632" i="21"/>
  <c r="O632" i="21"/>
  <c r="O624" i="21"/>
  <c r="CT616" i="21"/>
  <c r="O616" i="21"/>
  <c r="CT608" i="21"/>
  <c r="O608" i="21"/>
  <c r="CT600" i="21"/>
  <c r="O600" i="21"/>
  <c r="CT592" i="21"/>
  <c r="O592" i="21"/>
  <c r="CT584" i="21"/>
  <c r="O584" i="21"/>
  <c r="CT576" i="21"/>
  <c r="O576" i="21"/>
  <c r="O568" i="21"/>
  <c r="O560" i="21"/>
  <c r="O552" i="21"/>
  <c r="CT544" i="21"/>
  <c r="O544" i="21"/>
  <c r="CT536" i="21"/>
  <c r="O536" i="21"/>
  <c r="O528" i="21"/>
  <c r="CT520" i="21"/>
  <c r="O520" i="21"/>
  <c r="CT512" i="21"/>
  <c r="O512" i="21"/>
  <c r="O504" i="21"/>
  <c r="O496" i="21"/>
  <c r="CT488" i="21"/>
  <c r="O488" i="21"/>
  <c r="CT480" i="21"/>
  <c r="O480" i="21"/>
  <c r="O472" i="21"/>
  <c r="O464" i="21"/>
  <c r="CT456" i="21"/>
  <c r="O456" i="21"/>
  <c r="CT448" i="21"/>
  <c r="O448" i="21"/>
  <c r="O440" i="21"/>
  <c r="CT432" i="21"/>
  <c r="O432" i="21"/>
  <c r="CT424" i="21"/>
  <c r="O424" i="21"/>
  <c r="CT416" i="21"/>
  <c r="O416" i="21"/>
  <c r="CT408" i="21"/>
  <c r="O408" i="21"/>
  <c r="O400" i="21"/>
  <c r="CT392" i="21"/>
  <c r="O392" i="21"/>
  <c r="CT384" i="21"/>
  <c r="O384" i="21"/>
  <c r="O376" i="21"/>
  <c r="O368" i="21"/>
  <c r="CT360" i="21"/>
  <c r="O360" i="21"/>
  <c r="O352" i="21"/>
  <c r="CT344" i="21"/>
  <c r="O344" i="21"/>
  <c r="CT336" i="21"/>
  <c r="O336" i="21"/>
  <c r="CT328" i="21"/>
  <c r="O328" i="21"/>
  <c r="CT320" i="21"/>
  <c r="O320" i="21"/>
  <c r="CT312" i="21"/>
  <c r="O312" i="21"/>
  <c r="O304" i="21"/>
  <c r="CT296" i="21"/>
  <c r="O296" i="21"/>
  <c r="CT288" i="21"/>
  <c r="O288" i="21"/>
  <c r="O280" i="21"/>
  <c r="O272" i="21"/>
  <c r="O264" i="21"/>
  <c r="CT256" i="21"/>
  <c r="O256" i="21"/>
  <c r="O248" i="21"/>
  <c r="O240" i="21"/>
  <c r="CT232" i="21"/>
  <c r="O232" i="21"/>
  <c r="CT224" i="21"/>
  <c r="O224" i="21"/>
  <c r="CT216" i="21"/>
  <c r="O216" i="21"/>
  <c r="O208" i="21"/>
  <c r="CT200" i="21"/>
  <c r="O200" i="21"/>
  <c r="CT192" i="21"/>
  <c r="O192" i="21"/>
  <c r="CT184" i="21"/>
  <c r="O184" i="21"/>
  <c r="O176" i="21"/>
  <c r="CT168" i="21"/>
  <c r="O168" i="21"/>
  <c r="CT160" i="21"/>
  <c r="O160" i="21"/>
  <c r="O152" i="21"/>
  <c r="O144" i="21"/>
  <c r="O136" i="21"/>
  <c r="CT128" i="21"/>
  <c r="O128" i="21"/>
  <c r="CT120" i="21"/>
  <c r="O120" i="21"/>
  <c r="O112" i="21"/>
  <c r="CT104" i="21"/>
  <c r="O104" i="21"/>
  <c r="CT96" i="21"/>
  <c r="O96" i="21"/>
  <c r="O709" i="21"/>
  <c r="O677" i="21"/>
  <c r="CT629" i="21"/>
  <c r="O629" i="21"/>
  <c r="CT604" i="21"/>
  <c r="O565" i="21"/>
  <c r="CT501" i="21"/>
  <c r="O501" i="21"/>
  <c r="CT476" i="21"/>
  <c r="CT437" i="21"/>
  <c r="O437" i="21"/>
  <c r="CT373" i="21"/>
  <c r="O373" i="21"/>
  <c r="CT309" i="21"/>
  <c r="O309" i="21"/>
  <c r="CT284" i="21"/>
  <c r="CT245" i="21"/>
  <c r="O245" i="21"/>
  <c r="O181" i="21"/>
  <c r="CT117" i="21"/>
  <c r="O117" i="21"/>
  <c r="CT92" i="21"/>
  <c r="O692" i="21"/>
  <c r="O681" i="21"/>
  <c r="O642" i="21"/>
  <c r="O578" i="21"/>
  <c r="O514" i="21"/>
  <c r="O450" i="21"/>
  <c r="O386" i="21"/>
  <c r="O322" i="21"/>
  <c r="O258" i="21"/>
  <c r="O194" i="21"/>
  <c r="O130" i="21"/>
  <c r="O74" i="21"/>
  <c r="O36" i="21"/>
  <c r="BP596" i="21"/>
  <c r="CS596" i="21" s="1"/>
  <c r="BP588" i="21"/>
  <c r="CS588" i="21" s="1"/>
  <c r="BP580" i="21"/>
  <c r="CS580" i="21" s="1"/>
  <c r="BP572" i="21"/>
  <c r="CS572" i="21" s="1"/>
  <c r="BP548" i="21"/>
  <c r="CS548" i="21" s="1"/>
  <c r="BP540" i="21"/>
  <c r="CS540" i="21" s="1"/>
  <c r="BP532" i="21"/>
  <c r="CS532" i="21" s="1"/>
  <c r="BP508" i="21"/>
  <c r="CS508" i="21" s="1"/>
  <c r="BP500" i="21"/>
  <c r="CS500" i="21" s="1"/>
  <c r="BP484" i="21"/>
  <c r="CS484" i="21" s="1"/>
  <c r="BP476" i="21"/>
  <c r="CS476" i="21" s="1"/>
  <c r="BP468" i="21"/>
  <c r="CS468" i="21" s="1"/>
  <c r="BP460" i="21"/>
  <c r="CS460" i="21" s="1"/>
  <c r="BP452" i="21"/>
  <c r="CS452" i="21" s="1"/>
  <c r="BP444" i="21"/>
  <c r="CS444" i="21" s="1"/>
  <c r="BP436" i="21"/>
  <c r="CS436" i="21" s="1"/>
  <c r="BP428" i="21"/>
  <c r="CS428" i="21" s="1"/>
  <c r="BP420" i="21"/>
  <c r="CS420" i="21" s="1"/>
  <c r="BP412" i="21"/>
  <c r="CS412" i="21" s="1"/>
  <c r="BP404" i="21"/>
  <c r="CS404" i="21" s="1"/>
  <c r="BP396" i="21"/>
  <c r="CS396" i="21" s="1"/>
  <c r="BP388" i="21"/>
  <c r="CS388" i="21" s="1"/>
  <c r="BP380" i="21"/>
  <c r="CS380" i="21" s="1"/>
  <c r="BP372" i="21"/>
  <c r="CS372" i="21" s="1"/>
  <c r="BP364" i="21"/>
  <c r="CS364" i="21" s="1"/>
  <c r="BP356" i="21"/>
  <c r="CS356" i="21" s="1"/>
  <c r="BP348" i="21"/>
  <c r="CS348" i="21" s="1"/>
  <c r="BP340" i="21"/>
  <c r="CS340" i="21" s="1"/>
  <c r="BP332" i="21"/>
  <c r="CS332" i="21" s="1"/>
  <c r="BP324" i="21"/>
  <c r="CS324" i="21" s="1"/>
  <c r="BP316" i="21"/>
  <c r="CS316" i="21" s="1"/>
  <c r="BP308" i="21"/>
  <c r="CS308" i="21" s="1"/>
  <c r="BP300" i="21"/>
  <c r="CS300" i="21" s="1"/>
  <c r="BP292" i="21"/>
  <c r="CS292" i="21" s="1"/>
  <c r="BP284" i="21"/>
  <c r="CS284" i="21" s="1"/>
  <c r="BP276" i="21"/>
  <c r="CS276" i="21" s="1"/>
  <c r="BP268" i="21"/>
  <c r="CS268" i="21" s="1"/>
  <c r="BP260" i="21"/>
  <c r="CS260" i="21" s="1"/>
  <c r="BP252" i="21"/>
  <c r="CS252" i="21" s="1"/>
  <c r="BP244" i="21"/>
  <c r="CS244" i="21" s="1"/>
  <c r="BP236" i="21"/>
  <c r="CS236" i="21" s="1"/>
  <c r="BP228" i="21"/>
  <c r="CS228" i="21" s="1"/>
  <c r="BP220" i="21"/>
  <c r="CS220" i="21" s="1"/>
  <c r="BP212" i="21"/>
  <c r="CS212" i="21" s="1"/>
  <c r="BP204" i="21"/>
  <c r="CS204" i="21" s="1"/>
  <c r="BP196" i="21"/>
  <c r="CS196" i="21" s="1"/>
  <c r="BP188" i="21"/>
  <c r="CS188" i="21" s="1"/>
  <c r="BP180" i="21"/>
  <c r="CS180" i="21" s="1"/>
  <c r="BP172" i="21"/>
  <c r="CS172" i="21" s="1"/>
  <c r="BP164" i="21"/>
  <c r="CS164" i="21" s="1"/>
  <c r="BP156" i="21"/>
  <c r="CS156" i="21" s="1"/>
  <c r="BP148" i="21"/>
  <c r="CS148" i="21" s="1"/>
  <c r="BP140" i="21"/>
  <c r="CS140" i="21" s="1"/>
  <c r="BP132" i="21"/>
  <c r="CS132" i="21" s="1"/>
  <c r="BP124" i="21"/>
  <c r="CS124" i="21" s="1"/>
  <c r="BP119" i="21"/>
  <c r="CS119" i="21" s="1"/>
  <c r="BP116" i="21"/>
  <c r="CS116" i="21" s="1"/>
  <c r="BP108" i="21"/>
  <c r="CS108" i="21" s="1"/>
  <c r="CT69" i="21"/>
  <c r="CT45" i="21"/>
  <c r="CT37" i="21"/>
  <c r="BP727" i="21"/>
  <c r="CS727" i="21" s="1"/>
  <c r="BP719" i="21"/>
  <c r="CS719" i="21" s="1"/>
  <c r="BP711" i="21"/>
  <c r="CS711" i="21" s="1"/>
  <c r="BP703" i="21"/>
  <c r="CS703" i="21" s="1"/>
  <c r="BP695" i="21"/>
  <c r="CS695" i="21" s="1"/>
  <c r="BP687" i="21"/>
  <c r="CS687" i="21" s="1"/>
  <c r="BP679" i="21"/>
  <c r="CS679" i="21" s="1"/>
  <c r="BP671" i="21"/>
  <c r="CS671" i="21" s="1"/>
  <c r="BP663" i="21"/>
  <c r="CS663" i="21" s="1"/>
  <c r="BP655" i="21"/>
  <c r="CS655" i="21" s="1"/>
  <c r="BP647" i="21"/>
  <c r="CS647" i="21" s="1"/>
  <c r="BP639" i="21"/>
  <c r="CS639" i="21" s="1"/>
  <c r="BP631" i="21"/>
  <c r="CS631" i="21" s="1"/>
  <c r="BP623" i="21"/>
  <c r="CS623" i="21" s="1"/>
  <c r="BP615" i="21"/>
  <c r="CS615" i="21" s="1"/>
  <c r="BP607" i="21"/>
  <c r="CS607" i="21" s="1"/>
  <c r="BP599" i="21"/>
  <c r="CS599" i="21" s="1"/>
  <c r="BP559" i="21"/>
  <c r="CS559" i="21" s="1"/>
  <c r="BP551" i="21"/>
  <c r="CS551" i="21" s="1"/>
  <c r="BP527" i="21"/>
  <c r="CS527" i="21" s="1"/>
  <c r="BP519" i="21"/>
  <c r="CS519" i="21" s="1"/>
  <c r="BP495" i="21"/>
  <c r="CS495" i="21" s="1"/>
  <c r="BP487" i="21"/>
  <c r="CS487" i="21" s="1"/>
  <c r="BP463" i="21"/>
  <c r="CS463" i="21" s="1"/>
  <c r="BP439" i="21"/>
  <c r="CS439" i="21" s="1"/>
  <c r="BP415" i="21"/>
  <c r="CS415" i="21" s="1"/>
  <c r="BP399" i="21"/>
  <c r="CS399" i="21" s="1"/>
  <c r="BP391" i="21"/>
  <c r="CS391" i="21" s="1"/>
  <c r="BP375" i="21"/>
  <c r="CS375" i="21" s="1"/>
  <c r="BP367" i="21"/>
  <c r="CS367" i="21" s="1"/>
  <c r="BP351" i="21"/>
  <c r="CS351" i="21" s="1"/>
  <c r="BP343" i="21"/>
  <c r="CS343" i="21" s="1"/>
  <c r="BP327" i="21"/>
  <c r="CS327" i="21" s="1"/>
  <c r="BP319" i="21"/>
  <c r="CS319" i="21" s="1"/>
  <c r="BP303" i="21"/>
  <c r="CS303" i="21" s="1"/>
  <c r="BP295" i="21"/>
  <c r="CS295" i="21" s="1"/>
  <c r="BP279" i="21"/>
  <c r="CS279" i="21" s="1"/>
  <c r="BP263" i="21"/>
  <c r="CS263" i="21" s="1"/>
  <c r="BP255" i="21"/>
  <c r="CS255" i="21" s="1"/>
  <c r="BP247" i="21"/>
  <c r="CS247" i="21" s="1"/>
  <c r="BP239" i="21"/>
  <c r="CS239" i="21" s="1"/>
  <c r="BP231" i="21"/>
  <c r="CS231" i="21" s="1"/>
  <c r="BP223" i="21"/>
  <c r="CS223" i="21" s="1"/>
  <c r="BP207" i="21"/>
  <c r="CS207" i="21" s="1"/>
  <c r="BP199" i="21"/>
  <c r="CS199" i="21" s="1"/>
  <c r="BP191" i="21"/>
  <c r="CS191" i="21" s="1"/>
  <c r="BP183" i="21"/>
  <c r="CS183" i="21" s="1"/>
  <c r="BP175" i="21"/>
  <c r="CS175" i="21" s="1"/>
  <c r="BP167" i="21"/>
  <c r="CS167" i="21" s="1"/>
  <c r="BP151" i="21"/>
  <c r="CS151" i="21" s="1"/>
  <c r="BP135" i="21"/>
  <c r="CS135" i="21" s="1"/>
  <c r="BP127" i="21"/>
  <c r="CS127" i="21" s="1"/>
  <c r="BP111" i="21"/>
  <c r="CS111" i="21" s="1"/>
  <c r="BP95" i="21"/>
  <c r="CS95" i="21" s="1"/>
  <c r="BP79" i="21"/>
  <c r="CS79" i="21" s="1"/>
  <c r="BP55" i="21"/>
  <c r="CS55" i="21" s="1"/>
  <c r="BP730" i="21"/>
  <c r="CS730" i="21" s="1"/>
  <c r="BP586" i="21"/>
  <c r="CS586" i="21" s="1"/>
  <c r="BP578" i="21"/>
  <c r="CS578" i="21" s="1"/>
  <c r="BP570" i="21"/>
  <c r="CS570" i="21" s="1"/>
  <c r="BP562" i="21"/>
  <c r="CS562" i="21" s="1"/>
  <c r="BP538" i="21"/>
  <c r="CS538" i="21" s="1"/>
  <c r="BP530" i="21"/>
  <c r="CS530" i="21" s="1"/>
  <c r="BP522" i="21"/>
  <c r="CS522" i="21" s="1"/>
  <c r="BP506" i="21"/>
  <c r="CS506" i="21" s="1"/>
  <c r="BP498" i="21"/>
  <c r="CS498" i="21" s="1"/>
  <c r="BP474" i="21"/>
  <c r="CS474" i="21" s="1"/>
  <c r="BP450" i="21"/>
  <c r="CS450" i="21" s="1"/>
  <c r="BP442" i="21"/>
  <c r="CS442" i="21" s="1"/>
  <c r="BP426" i="21"/>
  <c r="CS426" i="21" s="1"/>
  <c r="BP410" i="21"/>
  <c r="CS410" i="21" s="1"/>
  <c r="BP402" i="21"/>
  <c r="CS402" i="21" s="1"/>
  <c r="BP386" i="21"/>
  <c r="CS386" i="21" s="1"/>
  <c r="BP378" i="21"/>
  <c r="CS378" i="21" s="1"/>
  <c r="BP362" i="21"/>
  <c r="CS362" i="21" s="1"/>
  <c r="BP354" i="21"/>
  <c r="CS354" i="21" s="1"/>
  <c r="BP346" i="21"/>
  <c r="CS346" i="21" s="1"/>
  <c r="BP338" i="21"/>
  <c r="CS338" i="21" s="1"/>
  <c r="BP330" i="21"/>
  <c r="CS330" i="21" s="1"/>
  <c r="BP314" i="21"/>
  <c r="CS314" i="21" s="1"/>
  <c r="BP306" i="21"/>
  <c r="CS306" i="21" s="1"/>
  <c r="BP290" i="21"/>
  <c r="CS290" i="21" s="1"/>
  <c r="BP282" i="21"/>
  <c r="CS282" i="21" s="1"/>
  <c r="BP266" i="21"/>
  <c r="CS266" i="21" s="1"/>
  <c r="BP250" i="21"/>
  <c r="CS250" i="21" s="1"/>
  <c r="BP234" i="21"/>
  <c r="CS234" i="21" s="1"/>
  <c r="BP218" i="21"/>
  <c r="CS218" i="21" s="1"/>
  <c r="BP210" i="21"/>
  <c r="CS210" i="21" s="1"/>
  <c r="BP725" i="21"/>
  <c r="CS725" i="21" s="1"/>
  <c r="BP717" i="21"/>
  <c r="CS717" i="21" s="1"/>
  <c r="BP701" i="21"/>
  <c r="CS701" i="21" s="1"/>
  <c r="BP693" i="21"/>
  <c r="CS693" i="21" s="1"/>
  <c r="BP677" i="21"/>
  <c r="CS677" i="21" s="1"/>
  <c r="BP669" i="21"/>
  <c r="CS669" i="21" s="1"/>
  <c r="BP653" i="21"/>
  <c r="CS653" i="21" s="1"/>
  <c r="BP645" i="21"/>
  <c r="CS645" i="21" s="1"/>
  <c r="BP637" i="21"/>
  <c r="CS637" i="21" s="1"/>
  <c r="BP629" i="21"/>
  <c r="CS629" i="21" s="1"/>
  <c r="BP621" i="21"/>
  <c r="CS621" i="21" s="1"/>
  <c r="BP613" i="21"/>
  <c r="CS613" i="21" s="1"/>
  <c r="BP605" i="21"/>
  <c r="CS605" i="21" s="1"/>
  <c r="BP589" i="21"/>
  <c r="CS589" i="21" s="1"/>
  <c r="BP549" i="21"/>
  <c r="CS549" i="21" s="1"/>
  <c r="BP509" i="21"/>
  <c r="CS509" i="21" s="1"/>
  <c r="BP485" i="21"/>
  <c r="CS485" i="21" s="1"/>
  <c r="BP477" i="21"/>
  <c r="CS477" i="21" s="1"/>
  <c r="BP461" i="21"/>
  <c r="CS461" i="21" s="1"/>
  <c r="BP453" i="21"/>
  <c r="CS453" i="21" s="1"/>
  <c r="BP437" i="21"/>
  <c r="CS437" i="21" s="1"/>
  <c r="BP429" i="21"/>
  <c r="CS429" i="21" s="1"/>
  <c r="BP413" i="21"/>
  <c r="CS413" i="21" s="1"/>
  <c r="BP405" i="21"/>
  <c r="CS405" i="21" s="1"/>
  <c r="BP389" i="21"/>
  <c r="CS389" i="21" s="1"/>
  <c r="BP381" i="21"/>
  <c r="CS381" i="21" s="1"/>
  <c r="BP365" i="21"/>
  <c r="CS365" i="21" s="1"/>
  <c r="BP341" i="21"/>
  <c r="CS341" i="21" s="1"/>
  <c r="BP317" i="21"/>
  <c r="CS317" i="21" s="1"/>
  <c r="BP293" i="21"/>
  <c r="CS293" i="21" s="1"/>
  <c r="BP269" i="21"/>
  <c r="CS269" i="21" s="1"/>
  <c r="BP253" i="21"/>
  <c r="CS253" i="21" s="1"/>
  <c r="BP237" i="21"/>
  <c r="CS237" i="21" s="1"/>
  <c r="BP221" i="21"/>
  <c r="CS221" i="21" s="1"/>
  <c r="BP213" i="21"/>
  <c r="CS213" i="21" s="1"/>
  <c r="BP205" i="21"/>
  <c r="CS205" i="21" s="1"/>
  <c r="BP197" i="21"/>
  <c r="CS197" i="21" s="1"/>
  <c r="BP189" i="21"/>
  <c r="CS189" i="21" s="1"/>
  <c r="BP181" i="21"/>
  <c r="CS181" i="21" s="1"/>
  <c r="BP165" i="21"/>
  <c r="CS165" i="21" s="1"/>
  <c r="BP157" i="21"/>
  <c r="CS157" i="21" s="1"/>
  <c r="BP149" i="21"/>
  <c r="CS149" i="21" s="1"/>
  <c r="BP141" i="21"/>
  <c r="CS141" i="21" s="1"/>
  <c r="BP133" i="21"/>
  <c r="CS133" i="21" s="1"/>
  <c r="BP125" i="21"/>
  <c r="CS125" i="21" s="1"/>
  <c r="BP109" i="21"/>
  <c r="CS109" i="21" s="1"/>
  <c r="BP93" i="21"/>
  <c r="CS93" i="21" s="1"/>
  <c r="BP85" i="21"/>
  <c r="CS85" i="21" s="1"/>
  <c r="BP77" i="21"/>
  <c r="CS77" i="21" s="1"/>
  <c r="BP69" i="21"/>
  <c r="CS69" i="21" s="1"/>
  <c r="BP61" i="21"/>
  <c r="CS61" i="21" s="1"/>
  <c r="BP53" i="21"/>
  <c r="CS53" i="21" s="1"/>
  <c r="BP37" i="21"/>
  <c r="CS37" i="21" s="1"/>
  <c r="CD696" i="21"/>
  <c r="CD676" i="21"/>
  <c r="CD604" i="21"/>
  <c r="CD576" i="21"/>
  <c r="CD556" i="21"/>
  <c r="CD504" i="21"/>
  <c r="CD484" i="21"/>
  <c r="CD476" i="21"/>
  <c r="CD410" i="21"/>
  <c r="BP709" i="21"/>
  <c r="CS709" i="21" s="1"/>
  <c r="BP685" i="21"/>
  <c r="CS685" i="21" s="1"/>
  <c r="BP661" i="21"/>
  <c r="CS661" i="21" s="1"/>
  <c r="BP597" i="21"/>
  <c r="CS597" i="21" s="1"/>
  <c r="BP581" i="21"/>
  <c r="CS581" i="21" s="1"/>
  <c r="BP541" i="21"/>
  <c r="CS541" i="21" s="1"/>
  <c r="BP517" i="21"/>
  <c r="CS517" i="21" s="1"/>
  <c r="BP728" i="21"/>
  <c r="CS728" i="21" s="1"/>
  <c r="BP720" i="21"/>
  <c r="CS720" i="21" s="1"/>
  <c r="BP712" i="21"/>
  <c r="CS712" i="21" s="1"/>
  <c r="BP704" i="21"/>
  <c r="CS704" i="21" s="1"/>
  <c r="BP696" i="21"/>
  <c r="CS696" i="21" s="1"/>
  <c r="BP688" i="21"/>
  <c r="CS688" i="21" s="1"/>
  <c r="BP680" i="21"/>
  <c r="CS680" i="21" s="1"/>
  <c r="BP672" i="21"/>
  <c r="CS672" i="21" s="1"/>
  <c r="BP664" i="21"/>
  <c r="CS664" i="21" s="1"/>
  <c r="BP656" i="21"/>
  <c r="CS656" i="21" s="1"/>
  <c r="BP648" i="21"/>
  <c r="CS648" i="21" s="1"/>
  <c r="BP640" i="21"/>
  <c r="CS640" i="21" s="1"/>
  <c r="BP632" i="21"/>
  <c r="CS632" i="21" s="1"/>
  <c r="BP624" i="21"/>
  <c r="CS624" i="21" s="1"/>
  <c r="BP616" i="21"/>
  <c r="CS616" i="21" s="1"/>
  <c r="BP608" i="21"/>
  <c r="CS608" i="21" s="1"/>
  <c r="BP568" i="21"/>
  <c r="CS568" i="21" s="1"/>
  <c r="BP560" i="21"/>
  <c r="CS560" i="21" s="1"/>
  <c r="BP552" i="21"/>
  <c r="CS552" i="21" s="1"/>
  <c r="BP528" i="21"/>
  <c r="CS528" i="21" s="1"/>
  <c r="BP520" i="21"/>
  <c r="CS520" i="21" s="1"/>
  <c r="BP504" i="21"/>
  <c r="CS504" i="21" s="1"/>
  <c r="BP496" i="21"/>
  <c r="CS496" i="21" s="1"/>
  <c r="BP488" i="21"/>
  <c r="CS488" i="21" s="1"/>
  <c r="BP472" i="21"/>
  <c r="CS472" i="21" s="1"/>
  <c r="BP464" i="21"/>
  <c r="CS464" i="21" s="1"/>
  <c r="BP448" i="21"/>
  <c r="CS448" i="21" s="1"/>
  <c r="BP440" i="21"/>
  <c r="CS440" i="21" s="1"/>
  <c r="BP432" i="21"/>
  <c r="CS432" i="21" s="1"/>
  <c r="BP424" i="21"/>
  <c r="CS424" i="21" s="1"/>
  <c r="BP416" i="21"/>
  <c r="CS416" i="21" s="1"/>
  <c r="BP400" i="21"/>
  <c r="CS400" i="21" s="1"/>
  <c r="BP392" i="21"/>
  <c r="CS392" i="21" s="1"/>
  <c r="BP376" i="21"/>
  <c r="CS376" i="21" s="1"/>
  <c r="BP368" i="21"/>
  <c r="CS368" i="21" s="1"/>
  <c r="BP352" i="21"/>
  <c r="CS352" i="21" s="1"/>
  <c r="BP336" i="21"/>
  <c r="CS336" i="21" s="1"/>
  <c r="BP328" i="21"/>
  <c r="CS328" i="21" s="1"/>
  <c r="BP304" i="21"/>
  <c r="CS304" i="21" s="1"/>
  <c r="BP280" i="21"/>
  <c r="CS280" i="21" s="1"/>
  <c r="BP272" i="21"/>
  <c r="CS272" i="21" s="1"/>
  <c r="BP264" i="21"/>
  <c r="CS264" i="21" s="1"/>
  <c r="BP248" i="21"/>
  <c r="CS248" i="21" s="1"/>
  <c r="BP240" i="21"/>
  <c r="CS240" i="21" s="1"/>
  <c r="BP224" i="21"/>
  <c r="CS224" i="21" s="1"/>
  <c r="BP208" i="21"/>
  <c r="CS208" i="21" s="1"/>
  <c r="BP192" i="21"/>
  <c r="CS192" i="21" s="1"/>
  <c r="BP176" i="21"/>
  <c r="CS176" i="21" s="1"/>
  <c r="BP168" i="21"/>
  <c r="CS168" i="21" s="1"/>
  <c r="BP152" i="21"/>
  <c r="CS152" i="21" s="1"/>
  <c r="BP144" i="21"/>
  <c r="CS144" i="21" s="1"/>
  <c r="BP136" i="21"/>
  <c r="CS136" i="21" s="1"/>
  <c r="BP120" i="21"/>
  <c r="CS120" i="21" s="1"/>
  <c r="BP112" i="21"/>
  <c r="CS112" i="21" s="1"/>
  <c r="BP96" i="21"/>
  <c r="CS96" i="21" s="1"/>
  <c r="BP80" i="21"/>
  <c r="CS80" i="21" s="1"/>
  <c r="BP198" i="21"/>
  <c r="CS198" i="21" s="1"/>
  <c r="BP166" i="21"/>
  <c r="CS166" i="21" s="1"/>
  <c r="BP134" i="21"/>
  <c r="CS134" i="21" s="1"/>
  <c r="BP102" i="21"/>
  <c r="CS102" i="21" s="1"/>
  <c r="BP70" i="21"/>
  <c r="CS70" i="21" s="1"/>
  <c r="BP38" i="21"/>
  <c r="CS38" i="21" s="1"/>
  <c r="BP209" i="21"/>
  <c r="CS209" i="21" s="1"/>
  <c r="BP177" i="21"/>
  <c r="CS177" i="21" s="1"/>
  <c r="BP145" i="21"/>
  <c r="CS145" i="21" s="1"/>
  <c r="BP113" i="21"/>
  <c r="CS113" i="21" s="1"/>
  <c r="BP81" i="21"/>
  <c r="CS81" i="21" s="1"/>
  <c r="BP49" i="21"/>
  <c r="CS49" i="21" s="1"/>
  <c r="BP100" i="21"/>
  <c r="CS100" i="21" s="1"/>
  <c r="BP92" i="21"/>
  <c r="CS92" i="21" s="1"/>
  <c r="BP84" i="21"/>
  <c r="CS84" i="21" s="1"/>
  <c r="BP76" i="21"/>
  <c r="CS76" i="21" s="1"/>
  <c r="BP68" i="21"/>
  <c r="CS68" i="21" s="1"/>
  <c r="BP60" i="21"/>
  <c r="CS60" i="21" s="1"/>
  <c r="BP52" i="21"/>
  <c r="CS52" i="21" s="1"/>
  <c r="BP44" i="21"/>
  <c r="CS44" i="21" s="1"/>
  <c r="BP36" i="21"/>
  <c r="CS36" i="21" s="1"/>
  <c r="BP103" i="21"/>
  <c r="CS103" i="21" s="1"/>
  <c r="BP71" i="21"/>
  <c r="CS71" i="21" s="1"/>
  <c r="BP39" i="21"/>
  <c r="CS39" i="21" s="1"/>
  <c r="CD730" i="21"/>
  <c r="CD728" i="21"/>
  <c r="CD726" i="21"/>
  <c r="CD724" i="21"/>
  <c r="CD720" i="21"/>
  <c r="CD718" i="21"/>
  <c r="CD716" i="21"/>
  <c r="CD714" i="21"/>
  <c r="CD712" i="21"/>
  <c r="CD710" i="21"/>
  <c r="CD708" i="21"/>
  <c r="CD706" i="21"/>
  <c r="CD702" i="21"/>
  <c r="CD700" i="21"/>
  <c r="CD698" i="21"/>
  <c r="CD694" i="21"/>
  <c r="CD692" i="21"/>
  <c r="CD690" i="21"/>
  <c r="CD688" i="21"/>
  <c r="CD686" i="21"/>
  <c r="CD684" i="21"/>
  <c r="CD682" i="21"/>
  <c r="CD680" i="21"/>
  <c r="CD678" i="21"/>
  <c r="CD674" i="21"/>
  <c r="CD672" i="21"/>
  <c r="CD670" i="21"/>
  <c r="CD668" i="21"/>
  <c r="CD666" i="21"/>
  <c r="CD664" i="21"/>
  <c r="CD662" i="21"/>
  <c r="CD660" i="21"/>
  <c r="CD658" i="21"/>
  <c r="CD656" i="21"/>
  <c r="CD654" i="21"/>
  <c r="CD652" i="21"/>
  <c r="CD648" i="21"/>
  <c r="CD646" i="21"/>
  <c r="CD644" i="21"/>
  <c r="CD642" i="21"/>
  <c r="CD640" i="21"/>
  <c r="CD638" i="21"/>
  <c r="CD636" i="21"/>
  <c r="CD634" i="21"/>
  <c r="CD632" i="21"/>
  <c r="CD630" i="21"/>
  <c r="CD628" i="21"/>
  <c r="CD626" i="21"/>
  <c r="CD624" i="21"/>
  <c r="CD622" i="21"/>
  <c r="CD620" i="21"/>
  <c r="CD618" i="21"/>
  <c r="CD616" i="21"/>
  <c r="CD614" i="21"/>
  <c r="CD612" i="21"/>
  <c r="CD610" i="21"/>
  <c r="CD608" i="21"/>
  <c r="CD606" i="21"/>
  <c r="CD600" i="21"/>
  <c r="CD598" i="21"/>
  <c r="CD596" i="21"/>
  <c r="CD594" i="21"/>
  <c r="CD592" i="21"/>
  <c r="CD590" i="21"/>
  <c r="CD588" i="21"/>
  <c r="CD586" i="21"/>
  <c r="CD582" i="21"/>
  <c r="CD580" i="21"/>
  <c r="CD578" i="21"/>
  <c r="CD574" i="21"/>
  <c r="CD572" i="21"/>
  <c r="CD570" i="21"/>
  <c r="CD568" i="21"/>
  <c r="CD566" i="21"/>
  <c r="CD564" i="21"/>
  <c r="CD562" i="21"/>
  <c r="CD560" i="21"/>
  <c r="CD558" i="21"/>
  <c r="CD554" i="21"/>
  <c r="CD552" i="21"/>
  <c r="CD550" i="21"/>
  <c r="CD548" i="21"/>
  <c r="CD546" i="21"/>
  <c r="CD544" i="21"/>
  <c r="CD542" i="21"/>
  <c r="CD540" i="21"/>
  <c r="CD538" i="21"/>
  <c r="CD536" i="21"/>
  <c r="CD534" i="21"/>
  <c r="CD532" i="21"/>
  <c r="CD528" i="21"/>
  <c r="CD526" i="21"/>
  <c r="CD524" i="21"/>
  <c r="CD522" i="21"/>
  <c r="CD520" i="21"/>
  <c r="CD518" i="21"/>
  <c r="CD516" i="21"/>
  <c r="CD514" i="21"/>
  <c r="CD512" i="21"/>
  <c r="CD510" i="21"/>
  <c r="CD508" i="21"/>
  <c r="CD506" i="21"/>
  <c r="CD502" i="21"/>
  <c r="CD500" i="21"/>
  <c r="CD498" i="21"/>
  <c r="CD496" i="21"/>
  <c r="CD494" i="21"/>
  <c r="CD492" i="21"/>
  <c r="CD490" i="21"/>
  <c r="CD488" i="21"/>
  <c r="CD486" i="21"/>
  <c r="CD482" i="21"/>
  <c r="CD480" i="21"/>
  <c r="CD478" i="21"/>
  <c r="CD474" i="21"/>
  <c r="CD472" i="21"/>
  <c r="CD470" i="21"/>
  <c r="CD468" i="21"/>
  <c r="CD466" i="21"/>
  <c r="CD464" i="21"/>
  <c r="CD462" i="21"/>
  <c r="CD460" i="21"/>
  <c r="CD454" i="21"/>
  <c r="CD452" i="21"/>
  <c r="CD450" i="21"/>
  <c r="CD448" i="21"/>
  <c r="CD446" i="21"/>
  <c r="CD444" i="21"/>
  <c r="CD442" i="21"/>
  <c r="CD440" i="21"/>
  <c r="CD438" i="21"/>
  <c r="CD436" i="21"/>
  <c r="CD434" i="21"/>
  <c r="CD432" i="21"/>
  <c r="CD430" i="21"/>
  <c r="CD428" i="21"/>
  <c r="CD426" i="21"/>
  <c r="CD424" i="21"/>
  <c r="CD422" i="21"/>
  <c r="CD420" i="21"/>
  <c r="CD418" i="21"/>
  <c r="CD416" i="21"/>
  <c r="CD414" i="21"/>
  <c r="CD412" i="21"/>
  <c r="CD408" i="21"/>
  <c r="CD406" i="21"/>
  <c r="CD404" i="21"/>
  <c r="CD402" i="21"/>
  <c r="CD400" i="21"/>
  <c r="CD398" i="21"/>
  <c r="CD396" i="21"/>
  <c r="CD394" i="21"/>
  <c r="CD392" i="21"/>
  <c r="CD390" i="21"/>
  <c r="CD388" i="21"/>
  <c r="CD386" i="21"/>
  <c r="CD382" i="21"/>
  <c r="CD380" i="21"/>
  <c r="CD378" i="21"/>
  <c r="CD376" i="21"/>
  <c r="CD374" i="21"/>
  <c r="CD372" i="21"/>
  <c r="CD370" i="21"/>
  <c r="CD368" i="21"/>
  <c r="CD366" i="21"/>
  <c r="CD362" i="21"/>
  <c r="CD360" i="21"/>
  <c r="CD358" i="21"/>
  <c r="CD354" i="21"/>
  <c r="CD352" i="21"/>
  <c r="CD350" i="21"/>
  <c r="CD348" i="21"/>
  <c r="CD346" i="21"/>
  <c r="CD344" i="21"/>
  <c r="CD342" i="21"/>
  <c r="CD340" i="21"/>
  <c r="CD336" i="21"/>
  <c r="CD334" i="21"/>
  <c r="CD332" i="21"/>
  <c r="CD328" i="21"/>
  <c r="CD326" i="21"/>
  <c r="CD324" i="21"/>
  <c r="CD322" i="21"/>
  <c r="CD320" i="21"/>
  <c r="CD318" i="21"/>
  <c r="CD316" i="21"/>
  <c r="CD314" i="21"/>
  <c r="CD310" i="21"/>
  <c r="CD308" i="21"/>
  <c r="CD306" i="21"/>
  <c r="CD304" i="21"/>
  <c r="CD302" i="21"/>
  <c r="CD300" i="21"/>
  <c r="CD298" i="21"/>
  <c r="CD296" i="21"/>
  <c r="CD294" i="21"/>
  <c r="CD292" i="21"/>
  <c r="CD290" i="21"/>
  <c r="CD288" i="21"/>
  <c r="CD286" i="21"/>
  <c r="CD282" i="21"/>
  <c r="CD280" i="21"/>
  <c r="CD278" i="21"/>
  <c r="CD276" i="21"/>
  <c r="CD274" i="21"/>
  <c r="CD272" i="21"/>
  <c r="CD270" i="21"/>
  <c r="CD268" i="21"/>
  <c r="CD266" i="21"/>
  <c r="CD262" i="21"/>
  <c r="CD260" i="21"/>
  <c r="CD258" i="21"/>
  <c r="CD256" i="21"/>
  <c r="CD254" i="21"/>
  <c r="CD252" i="21"/>
  <c r="CD250" i="21"/>
  <c r="CD248" i="21"/>
  <c r="CD246" i="21"/>
  <c r="CD244" i="21"/>
  <c r="CD242" i="21"/>
  <c r="CD240" i="21"/>
  <c r="CD238" i="21"/>
  <c r="CD234" i="21"/>
  <c r="CD232" i="21"/>
  <c r="CD230" i="21"/>
  <c r="CD228" i="21"/>
  <c r="CD226" i="21"/>
  <c r="CD224" i="21"/>
  <c r="CD222" i="21"/>
  <c r="CD220" i="21"/>
  <c r="CD216" i="21"/>
  <c r="CD214" i="21"/>
  <c r="CD212" i="21"/>
  <c r="CD208" i="21"/>
  <c r="CD206" i="21"/>
  <c r="CD204" i="21"/>
  <c r="CD202" i="21"/>
  <c r="CD200" i="21"/>
  <c r="CD198" i="21"/>
  <c r="CD196" i="21"/>
  <c r="CD194" i="21"/>
  <c r="CD190" i="21"/>
  <c r="CD188" i="21"/>
  <c r="CD186" i="21"/>
  <c r="CD182" i="21"/>
  <c r="CD180" i="21"/>
  <c r="CD178" i="21"/>
  <c r="CD176" i="21"/>
  <c r="CD174" i="21"/>
  <c r="CD172" i="21"/>
  <c r="CD170" i="21"/>
  <c r="CD168" i="21"/>
  <c r="CD166" i="21"/>
  <c r="CD162" i="21"/>
  <c r="CD160" i="21"/>
  <c r="CD158" i="21"/>
  <c r="CD156" i="21"/>
  <c r="CD154" i="21"/>
  <c r="CD152" i="21"/>
  <c r="CD150" i="21"/>
  <c r="CD148" i="21"/>
  <c r="CD146" i="21"/>
  <c r="CD144" i="21"/>
  <c r="CD142" i="21"/>
  <c r="CD140" i="21"/>
  <c r="CD136" i="21"/>
  <c r="CD134" i="21"/>
  <c r="CD132" i="21"/>
  <c r="CD130" i="21"/>
  <c r="CD128" i="21"/>
  <c r="CD126" i="21"/>
  <c r="CD124" i="21"/>
  <c r="CD122" i="21"/>
  <c r="CD120" i="21"/>
  <c r="CD118" i="21"/>
  <c r="CD116" i="21"/>
  <c r="CD114" i="21"/>
  <c r="CD110" i="21"/>
  <c r="CD108" i="21"/>
  <c r="CD106" i="21"/>
  <c r="CD104" i="21"/>
  <c r="CD102" i="21"/>
  <c r="CD100" i="21"/>
  <c r="CD98" i="21"/>
  <c r="CD96" i="21"/>
  <c r="CD94" i="21"/>
  <c r="CD92" i="21"/>
  <c r="CD90" i="21"/>
  <c r="CD82" i="21"/>
  <c r="CD80" i="21"/>
  <c r="CD78" i="21"/>
  <c r="CD76" i="21"/>
  <c r="CD74" i="21"/>
  <c r="CD72" i="21"/>
  <c r="CD70" i="21"/>
  <c r="CD68" i="21"/>
  <c r="CD66" i="21"/>
  <c r="CD64" i="21"/>
  <c r="CD62" i="21"/>
  <c r="CD60" i="21"/>
  <c r="CD58" i="21"/>
  <c r="CD56" i="21"/>
  <c r="CD54" i="21"/>
  <c r="CD52" i="21"/>
  <c r="CD50" i="21"/>
  <c r="CD48" i="21"/>
  <c r="CD46" i="21"/>
  <c r="CD44" i="21"/>
  <c r="CD38" i="21"/>
  <c r="CD36" i="21"/>
  <c r="CD34" i="21"/>
  <c r="CD381" i="21"/>
  <c r="CD379" i="21"/>
  <c r="CD363" i="21"/>
  <c r="CD361" i="21"/>
  <c r="CD353" i="21"/>
  <c r="CD345" i="21"/>
  <c r="CD343" i="21"/>
  <c r="CD335" i="21"/>
  <c r="CD333" i="21"/>
  <c r="CD327" i="21"/>
  <c r="CD325" i="21"/>
  <c r="CD317" i="21"/>
  <c r="CD315" i="21"/>
  <c r="CD307" i="21"/>
  <c r="CD299" i="21"/>
  <c r="CD297" i="21"/>
  <c r="CD289" i="21"/>
  <c r="CD281" i="21"/>
  <c r="CD279" i="21"/>
  <c r="CD271" i="21"/>
  <c r="CD269" i="21"/>
  <c r="CD263" i="21"/>
  <c r="CD261" i="21"/>
  <c r="CD253" i="21"/>
  <c r="CD251" i="21"/>
  <c r="CD243" i="21"/>
  <c r="CD235" i="21"/>
  <c r="CD233" i="21"/>
  <c r="CD225" i="21"/>
  <c r="CD217" i="21"/>
  <c r="CD215" i="21"/>
  <c r="CD207" i="21"/>
  <c r="CD205" i="21"/>
  <c r="CD199" i="21"/>
  <c r="CD197" i="21"/>
  <c r="CD195" i="21"/>
  <c r="CD189" i="21"/>
  <c r="CD187" i="21"/>
  <c r="CD185" i="21"/>
  <c r="CD179" i="21"/>
  <c r="CD177" i="21"/>
  <c r="CD171" i="21"/>
  <c r="CD169" i="21"/>
  <c r="CD167" i="21"/>
  <c r="CD161" i="21"/>
  <c r="CD159" i="21"/>
  <c r="CD157" i="21"/>
  <c r="CD153" i="21"/>
  <c r="CD151" i="21"/>
  <c r="CD149" i="21"/>
  <c r="CD143" i="21"/>
  <c r="CD141" i="21"/>
  <c r="CD139" i="21"/>
  <c r="CD135" i="21"/>
  <c r="CD133" i="21"/>
  <c r="CD131" i="21"/>
  <c r="CD125" i="21"/>
  <c r="CD121" i="21"/>
  <c r="CD119" i="21"/>
  <c r="CD105" i="21"/>
  <c r="CD103" i="21"/>
  <c r="CD97" i="21"/>
  <c r="CD73" i="21"/>
  <c r="CD57" i="21"/>
  <c r="CD49" i="21"/>
  <c r="CD729" i="21"/>
  <c r="CD727" i="21"/>
  <c r="CD725" i="21"/>
  <c r="CD719" i="21"/>
  <c r="CD717" i="21"/>
  <c r="CD715" i="21"/>
  <c r="CD711" i="21"/>
  <c r="CD709" i="21"/>
  <c r="CD707" i="21"/>
  <c r="CD701" i="21"/>
  <c r="CD699" i="21"/>
  <c r="CD697" i="21"/>
  <c r="CD691" i="21"/>
  <c r="CD689" i="21"/>
  <c r="CD683" i="21"/>
  <c r="CD681" i="21"/>
  <c r="CD679" i="21"/>
  <c r="CD673" i="21"/>
  <c r="CD671" i="21"/>
  <c r="CD669" i="21"/>
  <c r="CD665" i="21"/>
  <c r="CD663" i="21"/>
  <c r="CD661" i="21"/>
  <c r="CD655" i="21"/>
  <c r="CD653" i="21"/>
  <c r="CD651" i="21"/>
  <c r="CD647" i="21"/>
  <c r="CD645" i="21"/>
  <c r="CD643" i="21"/>
  <c r="CD637" i="21"/>
  <c r="CD635" i="21"/>
  <c r="CD633" i="21"/>
  <c r="CD627" i="21"/>
  <c r="CD625" i="21"/>
  <c r="CD619" i="21"/>
  <c r="CD617" i="21"/>
  <c r="CD615" i="21"/>
  <c r="CD609" i="21"/>
  <c r="CD607" i="21"/>
  <c r="CD605" i="21"/>
  <c r="CD601" i="21"/>
  <c r="CD599" i="21"/>
  <c r="CD597" i="21"/>
  <c r="CD591" i="21"/>
  <c r="CD589" i="21"/>
  <c r="CD587" i="21"/>
  <c r="CD583" i="21"/>
  <c r="CD581" i="21"/>
  <c r="CD579" i="21"/>
  <c r="CD573" i="21"/>
  <c r="CD569" i="21"/>
  <c r="CD563" i="21"/>
  <c r="CD561" i="21"/>
  <c r="CD551" i="21"/>
  <c r="CD545" i="21"/>
  <c r="CD543" i="21"/>
  <c r="CD541" i="21"/>
  <c r="CD533" i="21"/>
  <c r="CD527" i="21"/>
  <c r="CD523" i="21"/>
  <c r="CD517" i="21"/>
  <c r="CD515" i="21"/>
  <c r="CD505" i="21"/>
  <c r="CD499" i="21"/>
  <c r="CD497" i="21"/>
  <c r="CD487" i="21"/>
  <c r="CD481" i="21"/>
  <c r="CD479" i="21"/>
  <c r="CD477" i="21"/>
  <c r="CD469" i="21"/>
  <c r="CD463" i="21"/>
  <c r="CD459" i="21"/>
  <c r="CD453" i="21"/>
  <c r="CD451" i="21"/>
  <c r="CD441" i="21"/>
  <c r="CD435" i="21"/>
  <c r="CD433" i="21"/>
  <c r="CD423" i="21"/>
  <c r="CD417" i="21"/>
  <c r="CD415" i="21"/>
  <c r="CD413" i="21"/>
  <c r="CD405" i="21"/>
  <c r="CD399" i="21"/>
  <c r="CD395" i="21"/>
  <c r="CD389" i="21"/>
  <c r="CD387" i="21"/>
  <c r="CD377" i="21"/>
  <c r="CD371" i="21"/>
  <c r="CD369" i="21"/>
  <c r="CD359" i="21"/>
  <c r="CD351" i="21"/>
  <c r="CD349" i="21"/>
  <c r="CD341" i="21"/>
  <c r="CD331" i="21"/>
  <c r="CD323" i="21"/>
  <c r="CD313" i="21"/>
  <c r="CD305" i="21"/>
  <c r="CD295" i="21"/>
  <c r="CD287" i="21"/>
  <c r="CD285" i="21"/>
  <c r="CD277" i="21"/>
  <c r="CD267" i="21"/>
  <c r="CD259" i="21"/>
  <c r="CD249" i="21"/>
  <c r="CD241" i="21"/>
  <c r="CD231" i="21"/>
  <c r="CD223" i="21"/>
  <c r="CD221" i="21"/>
  <c r="CD213" i="21"/>
  <c r="CD203" i="21"/>
  <c r="CD85" i="21"/>
  <c r="CD84" i="21"/>
  <c r="CD123" i="21"/>
  <c r="CD117" i="21"/>
  <c r="CD115" i="21"/>
  <c r="CD109" i="21"/>
  <c r="CD107" i="21"/>
  <c r="CD101" i="21"/>
  <c r="CD99" i="21"/>
  <c r="CD93" i="21"/>
  <c r="CD91" i="21"/>
  <c r="CD83" i="21"/>
  <c r="CD77" i="21"/>
  <c r="CD75" i="21"/>
  <c r="CD69" i="21"/>
  <c r="CD67" i="21"/>
  <c r="CD61" i="21"/>
  <c r="CD59" i="21"/>
  <c r="CD53" i="21"/>
  <c r="CD51" i="21"/>
  <c r="CD45" i="21"/>
  <c r="CD43" i="21"/>
  <c r="CD37" i="21"/>
  <c r="CD35" i="21"/>
  <c r="CD79" i="21"/>
  <c r="CD71" i="21"/>
  <c r="CD63" i="21"/>
  <c r="CD55" i="21"/>
  <c r="CD47" i="21"/>
  <c r="CD39" i="21"/>
  <c r="BP33" i="21"/>
  <c r="CS33" i="21" s="1"/>
  <c r="CD32" i="21"/>
  <c r="BP32" i="21"/>
  <c r="CS32" i="21" s="1"/>
  <c r="CT84" i="21"/>
  <c r="O84" i="21"/>
  <c r="CD89" i="21"/>
  <c r="O89" i="21"/>
  <c r="CT89" i="21"/>
  <c r="CD88" i="21"/>
  <c r="CT88" i="21"/>
  <c r="O88" i="21"/>
  <c r="CD87" i="21"/>
  <c r="O87" i="21"/>
  <c r="CT87" i="21"/>
  <c r="CD86" i="21"/>
  <c r="O86" i="21"/>
  <c r="CT86" i="21"/>
  <c r="X730" i="21"/>
  <c r="X729" i="21"/>
  <c r="X728" i="21"/>
  <c r="X727" i="21"/>
  <c r="X726" i="21"/>
  <c r="X725" i="21"/>
  <c r="X724" i="21"/>
  <c r="X723" i="21"/>
  <c r="X722" i="21"/>
  <c r="X721" i="21"/>
  <c r="X720" i="21"/>
  <c r="X719" i="21"/>
  <c r="X718" i="21"/>
  <c r="X717" i="21"/>
  <c r="X716" i="21"/>
  <c r="X715" i="21"/>
  <c r="X714" i="21"/>
  <c r="X713" i="21"/>
  <c r="X712" i="21"/>
  <c r="X711" i="21"/>
  <c r="X710" i="21"/>
  <c r="X709" i="21"/>
  <c r="X708" i="21"/>
  <c r="X707" i="21"/>
  <c r="X706" i="21"/>
  <c r="X705" i="21"/>
  <c r="X704" i="21"/>
  <c r="X703" i="21"/>
  <c r="X702" i="21"/>
  <c r="X701" i="21"/>
  <c r="X700" i="21"/>
  <c r="X699" i="21"/>
  <c r="X698" i="21"/>
  <c r="X697" i="21"/>
  <c r="X696" i="21"/>
  <c r="X695" i="21"/>
  <c r="X694" i="21"/>
  <c r="X693" i="21"/>
  <c r="X692" i="21"/>
  <c r="X691" i="21"/>
  <c r="X690" i="21"/>
  <c r="X689" i="21"/>
  <c r="X688" i="21"/>
  <c r="X687" i="21"/>
  <c r="X686" i="21"/>
  <c r="X685" i="21"/>
  <c r="X684" i="21"/>
  <c r="X683" i="21"/>
  <c r="X682" i="21"/>
  <c r="X681" i="21"/>
  <c r="X680" i="21"/>
  <c r="X679" i="21"/>
  <c r="X678" i="21"/>
  <c r="X677" i="21"/>
  <c r="X676" i="21"/>
  <c r="X675" i="21"/>
  <c r="X674" i="21"/>
  <c r="X673" i="21"/>
  <c r="X672" i="21"/>
  <c r="X671" i="21"/>
  <c r="X670" i="21"/>
  <c r="X669" i="21"/>
  <c r="X668" i="21"/>
  <c r="X667" i="21"/>
  <c r="X666" i="21"/>
  <c r="X665" i="21"/>
  <c r="X664" i="21"/>
  <c r="X663" i="21"/>
  <c r="X662" i="21"/>
  <c r="X661" i="21"/>
  <c r="X660" i="21"/>
  <c r="X659" i="21"/>
  <c r="X658" i="21"/>
  <c r="X657" i="21"/>
  <c r="X656" i="21"/>
  <c r="X655" i="21"/>
  <c r="X654" i="21"/>
  <c r="X653" i="21"/>
  <c r="X652" i="21"/>
  <c r="X651" i="21"/>
  <c r="X650" i="21"/>
  <c r="X649" i="21"/>
  <c r="X648" i="21"/>
  <c r="X647" i="21"/>
  <c r="X646" i="21"/>
  <c r="X645" i="21"/>
  <c r="X644" i="21"/>
  <c r="X643" i="21"/>
  <c r="X642" i="21"/>
  <c r="X641" i="21"/>
  <c r="X640" i="21"/>
  <c r="X639" i="21"/>
  <c r="X638" i="21"/>
  <c r="X637" i="21"/>
  <c r="X636" i="21"/>
  <c r="X635" i="21"/>
  <c r="X634" i="21"/>
  <c r="X633" i="21"/>
  <c r="X632" i="21"/>
  <c r="X631" i="21"/>
  <c r="X630" i="21"/>
  <c r="X629" i="21"/>
  <c r="X628" i="21"/>
  <c r="X627" i="21"/>
  <c r="X626" i="21"/>
  <c r="X625" i="21"/>
  <c r="X624" i="21"/>
  <c r="X623" i="21"/>
  <c r="X622" i="21"/>
  <c r="X621" i="21"/>
  <c r="X620" i="21"/>
  <c r="X619" i="21"/>
  <c r="X618" i="21"/>
  <c r="X617" i="21"/>
  <c r="X616" i="21"/>
  <c r="X615" i="21"/>
  <c r="X614" i="21"/>
  <c r="X613" i="21"/>
  <c r="X612" i="21"/>
  <c r="X611" i="21"/>
  <c r="X610" i="21"/>
  <c r="X609" i="21"/>
  <c r="X608" i="21"/>
  <c r="X607" i="21"/>
  <c r="X606" i="21"/>
  <c r="X605" i="21"/>
  <c r="X604" i="21"/>
  <c r="X603" i="21"/>
  <c r="X602" i="21"/>
  <c r="X601" i="21"/>
  <c r="X600" i="21"/>
  <c r="X599" i="21"/>
  <c r="X598" i="21"/>
  <c r="X597" i="21"/>
  <c r="X596" i="21"/>
  <c r="X595" i="21"/>
  <c r="X594" i="21"/>
  <c r="X593" i="21"/>
  <c r="X592" i="21"/>
  <c r="X591" i="21"/>
  <c r="X590" i="21"/>
  <c r="X589" i="21"/>
  <c r="X588" i="21"/>
  <c r="X587" i="21"/>
  <c r="X586" i="21"/>
  <c r="X585" i="21"/>
  <c r="X584" i="21"/>
  <c r="X583" i="21"/>
  <c r="X582" i="21"/>
  <c r="X581" i="21"/>
  <c r="X580" i="21"/>
  <c r="X579" i="21"/>
  <c r="X578" i="21"/>
  <c r="X577" i="21"/>
  <c r="X576" i="21"/>
  <c r="X575" i="21"/>
  <c r="X574" i="21"/>
  <c r="X573" i="21"/>
  <c r="X572" i="21"/>
  <c r="X571" i="21"/>
  <c r="X570" i="21"/>
  <c r="X569" i="21"/>
  <c r="X568" i="21"/>
  <c r="X567" i="21"/>
  <c r="X566" i="21"/>
  <c r="X565" i="21"/>
  <c r="X564" i="21"/>
  <c r="X563" i="21"/>
  <c r="X562" i="21"/>
  <c r="X561" i="21"/>
  <c r="X560" i="21"/>
  <c r="X559" i="21"/>
  <c r="X558" i="21"/>
  <c r="X557" i="21"/>
  <c r="X556" i="21"/>
  <c r="X555" i="21"/>
  <c r="X554" i="21"/>
  <c r="X553" i="21"/>
  <c r="X552" i="21"/>
  <c r="X551" i="21"/>
  <c r="X550" i="21"/>
  <c r="X549" i="21"/>
  <c r="X548" i="21"/>
  <c r="X547" i="21"/>
  <c r="X546" i="21"/>
  <c r="X545" i="21"/>
  <c r="X544" i="21"/>
  <c r="X543" i="21"/>
  <c r="X542" i="21"/>
  <c r="X541" i="21"/>
  <c r="X540" i="21"/>
  <c r="X539" i="21"/>
  <c r="X538" i="21"/>
  <c r="X537" i="21"/>
  <c r="X536" i="21"/>
  <c r="X535" i="21"/>
  <c r="X534" i="21"/>
  <c r="X533" i="21"/>
  <c r="X532" i="21"/>
  <c r="X531" i="21"/>
  <c r="X530" i="21"/>
  <c r="X529" i="21"/>
  <c r="X528" i="21"/>
  <c r="X527" i="21"/>
  <c r="X526" i="21"/>
  <c r="X525" i="21"/>
  <c r="X524" i="21"/>
  <c r="X523" i="21"/>
  <c r="X522" i="21"/>
  <c r="X521" i="21"/>
  <c r="X520" i="21"/>
  <c r="X519" i="21"/>
  <c r="X518" i="21"/>
  <c r="X517" i="21"/>
  <c r="X516" i="21"/>
  <c r="X515" i="21"/>
  <c r="X514" i="21"/>
  <c r="X513" i="21"/>
  <c r="X512" i="21"/>
  <c r="X511" i="21"/>
  <c r="X510" i="21"/>
  <c r="X509" i="21"/>
  <c r="X508" i="21"/>
  <c r="X507" i="21"/>
  <c r="X506" i="21"/>
  <c r="X505" i="21"/>
  <c r="X504" i="21"/>
  <c r="X503" i="21"/>
  <c r="X502" i="21"/>
  <c r="X501" i="21"/>
  <c r="X500" i="21"/>
  <c r="X499" i="21"/>
  <c r="X498" i="21"/>
  <c r="X497" i="21"/>
  <c r="X496" i="21"/>
  <c r="X495" i="21"/>
  <c r="X494" i="21"/>
  <c r="X493" i="21"/>
  <c r="X492" i="21"/>
  <c r="X491" i="21"/>
  <c r="X490" i="21"/>
  <c r="X489" i="21"/>
  <c r="X488" i="21"/>
  <c r="X487" i="21"/>
  <c r="X486" i="21"/>
  <c r="X485" i="21"/>
  <c r="X484" i="21"/>
  <c r="X483" i="21"/>
  <c r="X482" i="21"/>
  <c r="X481" i="21"/>
  <c r="X480" i="21"/>
  <c r="X479" i="21"/>
  <c r="X478" i="21"/>
  <c r="X477" i="21"/>
  <c r="X476" i="21"/>
  <c r="X475" i="21"/>
  <c r="X474" i="21"/>
  <c r="X473" i="21"/>
  <c r="X472" i="21"/>
  <c r="X471" i="21"/>
  <c r="X470" i="21"/>
  <c r="X469" i="21"/>
  <c r="X468" i="21"/>
  <c r="X467" i="21"/>
  <c r="X466" i="21"/>
  <c r="X465" i="21"/>
  <c r="X464" i="21"/>
  <c r="X463" i="21"/>
  <c r="X462" i="21"/>
  <c r="X461" i="21"/>
  <c r="X460" i="21"/>
  <c r="X459" i="21"/>
  <c r="X458" i="21"/>
  <c r="X457" i="21"/>
  <c r="X456" i="21"/>
  <c r="X455" i="21"/>
  <c r="X454" i="21"/>
  <c r="X453" i="21"/>
  <c r="X452" i="21"/>
  <c r="X451" i="21"/>
  <c r="X450" i="21"/>
  <c r="X449" i="21"/>
  <c r="X448" i="21"/>
  <c r="X447" i="21"/>
  <c r="X446" i="21"/>
  <c r="X445" i="21"/>
  <c r="X444" i="21"/>
  <c r="X443" i="21"/>
  <c r="X442" i="21"/>
  <c r="X441" i="21"/>
  <c r="X440" i="21"/>
  <c r="X439" i="21"/>
  <c r="X438" i="21"/>
  <c r="X437" i="21"/>
  <c r="X436" i="21"/>
  <c r="X435" i="21"/>
  <c r="X434" i="21"/>
  <c r="X433" i="21"/>
  <c r="X432" i="21"/>
  <c r="X431" i="21"/>
  <c r="X430" i="21"/>
  <c r="X429" i="21"/>
  <c r="X428" i="21"/>
  <c r="X427" i="21"/>
  <c r="X426" i="21"/>
  <c r="X425" i="21"/>
  <c r="X424" i="21"/>
  <c r="X423" i="21"/>
  <c r="X422" i="21"/>
  <c r="X421" i="21"/>
  <c r="X420" i="21"/>
  <c r="X419" i="21"/>
  <c r="X418" i="21"/>
  <c r="X417" i="21"/>
  <c r="X416" i="21"/>
  <c r="X415" i="21"/>
  <c r="X414" i="21"/>
  <c r="X413" i="21"/>
  <c r="X412" i="21"/>
  <c r="X411" i="21"/>
  <c r="X410" i="21"/>
  <c r="X409" i="21"/>
  <c r="X408" i="21"/>
  <c r="X407" i="21"/>
  <c r="X406" i="21"/>
  <c r="X405" i="21"/>
  <c r="X404" i="21"/>
  <c r="X403" i="21"/>
  <c r="X402" i="21"/>
  <c r="X401" i="21"/>
  <c r="X400" i="21"/>
  <c r="X399" i="21"/>
  <c r="X398" i="21"/>
  <c r="X397" i="21"/>
  <c r="X396" i="21"/>
  <c r="X395" i="21"/>
  <c r="X394" i="21"/>
  <c r="X393" i="21"/>
  <c r="X392" i="21"/>
  <c r="X391" i="21"/>
  <c r="X390" i="21"/>
  <c r="X389" i="21"/>
  <c r="X388" i="21"/>
  <c r="X387" i="21"/>
  <c r="X386" i="21"/>
  <c r="X385" i="21"/>
  <c r="X384" i="21"/>
  <c r="X383" i="21"/>
  <c r="X382" i="21"/>
  <c r="X381" i="21"/>
  <c r="X380" i="21"/>
  <c r="X379" i="21"/>
  <c r="X378" i="21"/>
  <c r="X377" i="21"/>
  <c r="X376" i="21"/>
  <c r="X375" i="21"/>
  <c r="X374" i="21"/>
  <c r="X373" i="21"/>
  <c r="X372" i="21"/>
  <c r="X371" i="21"/>
  <c r="X370" i="21"/>
  <c r="X369" i="21"/>
  <c r="X368" i="21"/>
  <c r="X367" i="21"/>
  <c r="X366" i="21"/>
  <c r="X365" i="21"/>
  <c r="X364" i="21"/>
  <c r="X363" i="21"/>
  <c r="X362" i="21"/>
  <c r="X361" i="21"/>
  <c r="X360" i="21"/>
  <c r="X359" i="21"/>
  <c r="X358" i="21"/>
  <c r="X357" i="21"/>
  <c r="X356" i="21"/>
  <c r="X355" i="21"/>
  <c r="X354" i="21"/>
  <c r="X353" i="21"/>
  <c r="X352" i="21"/>
  <c r="X351" i="21"/>
  <c r="X350" i="21"/>
  <c r="X349" i="21"/>
  <c r="X348" i="21"/>
  <c r="X347" i="21"/>
  <c r="X346" i="21"/>
  <c r="X345" i="21"/>
  <c r="X344" i="21"/>
  <c r="X343" i="21"/>
  <c r="X342" i="21"/>
  <c r="X341" i="21"/>
  <c r="X340" i="21"/>
  <c r="X339" i="21"/>
  <c r="X338" i="21"/>
  <c r="X337" i="21"/>
  <c r="X336" i="21"/>
  <c r="X335" i="21"/>
  <c r="X334" i="21"/>
  <c r="X333" i="21"/>
  <c r="X332" i="21"/>
  <c r="X331" i="21"/>
  <c r="X330" i="21"/>
  <c r="X329" i="21"/>
  <c r="X328" i="21"/>
  <c r="X327" i="21"/>
  <c r="X326" i="21"/>
  <c r="X325" i="21"/>
  <c r="X324" i="21"/>
  <c r="X323" i="21"/>
  <c r="X322" i="21"/>
  <c r="X321" i="21"/>
  <c r="X320" i="21"/>
  <c r="X319" i="21"/>
  <c r="X318" i="21"/>
  <c r="X317" i="21"/>
  <c r="X316" i="21"/>
  <c r="X315" i="21"/>
  <c r="X314" i="21"/>
  <c r="X313" i="21"/>
  <c r="X312" i="21"/>
  <c r="X311" i="21"/>
  <c r="X310" i="21"/>
  <c r="X309" i="21"/>
  <c r="X308" i="21"/>
  <c r="X307" i="21"/>
  <c r="X306" i="21"/>
  <c r="X305" i="21"/>
  <c r="X304" i="21"/>
  <c r="X303" i="21"/>
  <c r="X302" i="21"/>
  <c r="X301" i="21"/>
  <c r="X300" i="21"/>
  <c r="X299" i="21"/>
  <c r="X298" i="21"/>
  <c r="X297" i="21"/>
  <c r="X296" i="21"/>
  <c r="X295" i="21"/>
  <c r="X294" i="21"/>
  <c r="X293" i="21"/>
  <c r="X292" i="21"/>
  <c r="X291" i="21"/>
  <c r="X290" i="21"/>
  <c r="X289" i="21"/>
  <c r="X288" i="21"/>
  <c r="X287" i="21"/>
  <c r="X286" i="21"/>
  <c r="X285" i="21"/>
  <c r="X284" i="21"/>
  <c r="X283" i="21"/>
  <c r="X282" i="21"/>
  <c r="X281" i="21"/>
  <c r="X280" i="21"/>
  <c r="X279" i="21"/>
  <c r="X278" i="21"/>
  <c r="X277" i="21"/>
  <c r="X276" i="21"/>
  <c r="X275" i="21"/>
  <c r="X274" i="21"/>
  <c r="X273" i="21"/>
  <c r="X272" i="21"/>
  <c r="X271" i="21"/>
  <c r="X270" i="21"/>
  <c r="X269" i="21"/>
  <c r="X268" i="21"/>
  <c r="X267" i="21"/>
  <c r="X266" i="21"/>
  <c r="X265" i="21"/>
  <c r="X264" i="21"/>
  <c r="X263" i="21"/>
  <c r="X262" i="21"/>
  <c r="X261" i="21"/>
  <c r="X260" i="21"/>
  <c r="X259" i="21"/>
  <c r="X258" i="21"/>
  <c r="X257" i="21"/>
  <c r="X256" i="21"/>
  <c r="X255" i="21"/>
  <c r="X254" i="21"/>
  <c r="X253" i="21"/>
  <c r="X252" i="21"/>
  <c r="X251" i="21"/>
  <c r="X250" i="21"/>
  <c r="X249" i="21"/>
  <c r="X248" i="21"/>
  <c r="X247" i="21"/>
  <c r="X246" i="21"/>
  <c r="X245" i="21"/>
  <c r="X244" i="21"/>
  <c r="X243" i="21"/>
  <c r="X242" i="21"/>
  <c r="X241" i="21"/>
  <c r="X240" i="21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17" i="21"/>
  <c r="X216" i="21"/>
  <c r="X215" i="21"/>
  <c r="X214" i="21"/>
  <c r="X213" i="21"/>
  <c r="X212" i="21"/>
  <c r="X211" i="21"/>
  <c r="X210" i="21"/>
  <c r="X209" i="21"/>
  <c r="X208" i="21"/>
  <c r="X207" i="21"/>
  <c r="X206" i="21"/>
  <c r="X205" i="21"/>
  <c r="X204" i="21"/>
  <c r="X203" i="21"/>
  <c r="X202" i="21"/>
  <c r="X201" i="21"/>
  <c r="X200" i="21"/>
  <c r="X199" i="21"/>
  <c r="X198" i="21"/>
  <c r="X197" i="21"/>
  <c r="X196" i="21"/>
  <c r="X195" i="21"/>
  <c r="X194" i="21"/>
  <c r="X193" i="21"/>
  <c r="X192" i="21"/>
  <c r="X191" i="21"/>
  <c r="X190" i="21"/>
  <c r="X189" i="21"/>
  <c r="X188" i="21"/>
  <c r="X187" i="21"/>
  <c r="X186" i="21"/>
  <c r="X185" i="21"/>
  <c r="X184" i="21"/>
  <c r="X183" i="21"/>
  <c r="X182" i="21"/>
  <c r="X181" i="21"/>
  <c r="X180" i="21"/>
  <c r="X179" i="21"/>
  <c r="X178" i="21"/>
  <c r="X177" i="21"/>
  <c r="X176" i="21"/>
  <c r="X175" i="21"/>
  <c r="X174" i="21"/>
  <c r="X173" i="21"/>
  <c r="X172" i="21"/>
  <c r="X171" i="21"/>
  <c r="X170" i="21"/>
  <c r="X169" i="21"/>
  <c r="X168" i="21"/>
  <c r="X167" i="21"/>
  <c r="X166" i="21"/>
  <c r="X165" i="21"/>
  <c r="X164" i="21"/>
  <c r="X163" i="21"/>
  <c r="X162" i="21"/>
  <c r="X161" i="21"/>
  <c r="X160" i="21"/>
  <c r="X159" i="21"/>
  <c r="X158" i="21"/>
  <c r="X157" i="21"/>
  <c r="X156" i="21"/>
  <c r="X155" i="21"/>
  <c r="X154" i="21"/>
  <c r="X153" i="21"/>
  <c r="X152" i="21"/>
  <c r="X151" i="21"/>
  <c r="X150" i="21"/>
  <c r="X149" i="21"/>
  <c r="X148" i="21"/>
  <c r="X147" i="21"/>
  <c r="X146" i="21"/>
  <c r="X145" i="21"/>
  <c r="X144" i="21"/>
  <c r="X143" i="21"/>
  <c r="X142" i="21"/>
  <c r="X141" i="21"/>
  <c r="X140" i="21"/>
  <c r="X139" i="21"/>
  <c r="X138" i="21"/>
  <c r="X137" i="21"/>
  <c r="X136" i="21"/>
  <c r="X135" i="21"/>
  <c r="X134" i="21"/>
  <c r="X133" i="21"/>
  <c r="X132" i="21"/>
  <c r="X131" i="21"/>
  <c r="X130" i="21"/>
  <c r="X129" i="21"/>
  <c r="X128" i="21"/>
  <c r="X127" i="21"/>
  <c r="X126" i="21"/>
  <c r="X125" i="21"/>
  <c r="X124" i="21"/>
  <c r="X123" i="21"/>
  <c r="X122" i="21"/>
  <c r="X121" i="21"/>
  <c r="X120" i="21"/>
  <c r="X119" i="21"/>
  <c r="X118" i="21"/>
  <c r="X117" i="21"/>
  <c r="X116" i="21"/>
  <c r="X115" i="21"/>
  <c r="X114" i="21"/>
  <c r="X113" i="21"/>
  <c r="X112" i="21"/>
  <c r="X111" i="21"/>
  <c r="X110" i="21"/>
  <c r="X109" i="21"/>
  <c r="X107" i="21"/>
  <c r="X106" i="21"/>
  <c r="X105" i="21"/>
  <c r="X104" i="21"/>
  <c r="X103" i="21"/>
  <c r="X102" i="21"/>
  <c r="X101" i="21"/>
  <c r="X100" i="21"/>
  <c r="X99" i="21"/>
  <c r="X98" i="21"/>
  <c r="X97" i="21"/>
  <c r="X96" i="21"/>
  <c r="X95" i="21"/>
  <c r="X94" i="21"/>
  <c r="X93" i="21"/>
  <c r="X92" i="21"/>
  <c r="X91" i="21"/>
  <c r="X90" i="21"/>
  <c r="X89" i="21"/>
  <c r="X88" i="21"/>
  <c r="X87" i="21"/>
  <c r="X86" i="21"/>
  <c r="X85" i="21"/>
  <c r="X84" i="21"/>
  <c r="X83" i="21"/>
  <c r="X82" i="21"/>
  <c r="X81" i="21"/>
  <c r="X80" i="21"/>
  <c r="X79" i="21"/>
  <c r="X78" i="21"/>
  <c r="X77" i="21"/>
  <c r="X76" i="21"/>
  <c r="X75" i="21"/>
  <c r="X74" i="21"/>
  <c r="X73" i="21"/>
  <c r="X72" i="21"/>
  <c r="X71" i="21"/>
  <c r="X70" i="21"/>
  <c r="X69" i="21"/>
  <c r="X68" i="21"/>
  <c r="X67" i="21"/>
  <c r="X66" i="21"/>
  <c r="X65" i="21"/>
  <c r="X64" i="21"/>
  <c r="X63" i="21"/>
  <c r="X62" i="21"/>
  <c r="X61" i="21"/>
  <c r="X60" i="21"/>
  <c r="X59" i="21"/>
  <c r="X58" i="21"/>
  <c r="X57" i="21"/>
  <c r="X56" i="21"/>
  <c r="X55" i="21"/>
  <c r="X54" i="21"/>
  <c r="X53" i="21"/>
  <c r="X52" i="21"/>
  <c r="X51" i="21"/>
  <c r="X50" i="21"/>
  <c r="X49" i="21"/>
  <c r="X48" i="21"/>
  <c r="X47" i="21"/>
  <c r="X46" i="21"/>
  <c r="X45" i="21"/>
  <c r="X44" i="21"/>
  <c r="X43" i="21"/>
  <c r="X42" i="21"/>
  <c r="X41" i="21"/>
  <c r="X40" i="21"/>
  <c r="X39" i="21"/>
  <c r="X38" i="21"/>
  <c r="X37" i="21"/>
  <c r="X36" i="21"/>
  <c r="X35" i="21"/>
  <c r="X34" i="21"/>
  <c r="X33" i="21"/>
  <c r="X32" i="21"/>
  <c r="BO31" i="21"/>
  <c r="BN31" i="21"/>
  <c r="AG31" i="21"/>
  <c r="AF31" i="21"/>
  <c r="AD31" i="21"/>
  <c r="R31" i="21"/>
  <c r="S31" i="21" s="1"/>
  <c r="N31" i="21"/>
  <c r="O31" i="21" s="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U15" i="21"/>
  <c r="AU17" i="21" s="1"/>
  <c r="AT15" i="21"/>
  <c r="AT17" i="21" s="1"/>
  <c r="AS15" i="21"/>
  <c r="AS17" i="21" s="1"/>
  <c r="AR15" i="21"/>
  <c r="AR17" i="21" s="1"/>
  <c r="AQ15" i="21"/>
  <c r="AQ17" i="21" s="1"/>
  <c r="AP15" i="21"/>
  <c r="AP17" i="21" s="1"/>
  <c r="AO15" i="21"/>
  <c r="AO17" i="21" s="1"/>
  <c r="AN15" i="21"/>
  <c r="AN17" i="21" s="1"/>
  <c r="AM15" i="21"/>
  <c r="AM17" i="21" s="1"/>
  <c r="AL15" i="21"/>
  <c r="AL17" i="21" s="1"/>
  <c r="AK15" i="21"/>
  <c r="AK17" i="21" s="1"/>
  <c r="AJ15" i="21"/>
  <c r="AJ17" i="21" s="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AU12" i="21"/>
  <c r="AU14" i="21" s="1"/>
  <c r="AT12" i="21"/>
  <c r="AT14" i="21" s="1"/>
  <c r="AS12" i="21"/>
  <c r="AR12" i="21"/>
  <c r="AR14" i="21" s="1"/>
  <c r="AQ12" i="21"/>
  <c r="AQ14" i="21" s="1"/>
  <c r="AP12" i="21"/>
  <c r="AP14" i="21" s="1"/>
  <c r="AO12" i="21"/>
  <c r="AO14" i="21" s="1"/>
  <c r="AN12" i="21"/>
  <c r="AN14" i="21" s="1"/>
  <c r="AM12" i="21"/>
  <c r="AM14" i="21" s="1"/>
  <c r="AL12" i="21"/>
  <c r="AL14" i="21" s="1"/>
  <c r="AK12" i="21"/>
  <c r="AK14" i="21" s="1"/>
  <c r="AJ12" i="21"/>
  <c r="AJ14" i="21" s="1"/>
  <c r="AU9" i="21"/>
  <c r="AU11" i="21" s="1"/>
  <c r="AT9" i="21"/>
  <c r="AT11" i="21" s="1"/>
  <c r="AS9" i="21"/>
  <c r="AS11" i="21" s="1"/>
  <c r="AR9" i="21"/>
  <c r="AR11" i="21" s="1"/>
  <c r="AQ9" i="21"/>
  <c r="AQ11" i="21" s="1"/>
  <c r="AP9" i="21"/>
  <c r="AP11" i="21" s="1"/>
  <c r="AO9" i="21"/>
  <c r="AO11" i="21" s="1"/>
  <c r="AN9" i="21"/>
  <c r="AN11" i="21" s="1"/>
  <c r="AM9" i="21"/>
  <c r="AM11" i="21" s="1"/>
  <c r="AL9" i="21"/>
  <c r="AL11" i="21" s="1"/>
  <c r="AK9" i="21"/>
  <c r="AK11" i="21" s="1"/>
  <c r="AJ9" i="21"/>
  <c r="AJ11" i="21" s="1"/>
  <c r="AU6" i="21"/>
  <c r="AU8" i="21" s="1"/>
  <c r="AT6" i="21"/>
  <c r="AT8" i="21" s="1"/>
  <c r="AS6" i="21"/>
  <c r="AS8" i="21" s="1"/>
  <c r="AR6" i="21"/>
  <c r="AR8" i="21" s="1"/>
  <c r="AQ6" i="21"/>
  <c r="AQ8" i="21" s="1"/>
  <c r="AP6" i="21"/>
  <c r="AP8" i="21" s="1"/>
  <c r="AO6" i="21"/>
  <c r="AO8" i="21" s="1"/>
  <c r="AN6" i="21"/>
  <c r="AN8" i="21" s="1"/>
  <c r="AM6" i="21"/>
  <c r="AM8" i="21" s="1"/>
  <c r="AL6" i="21"/>
  <c r="AL8" i="21" s="1"/>
  <c r="AK6" i="21"/>
  <c r="AK8" i="21" s="1"/>
  <c r="AJ8" i="21"/>
  <c r="AS5" i="21"/>
  <c r="CM3" i="21"/>
  <c r="CK3" i="21"/>
  <c r="AU3" i="21"/>
  <c r="AT3" i="21"/>
  <c r="AT5" i="21" s="1"/>
  <c r="AS3" i="21"/>
  <c r="AR3" i="21"/>
  <c r="AR5" i="21" s="1"/>
  <c r="AQ3" i="21"/>
  <c r="AP3" i="21"/>
  <c r="AO3" i="21"/>
  <c r="AN3" i="21"/>
  <c r="AM3" i="21"/>
  <c r="AL3" i="21"/>
  <c r="AL5" i="21" s="1"/>
  <c r="AK3" i="21"/>
  <c r="AK5" i="21" s="1"/>
  <c r="AJ3" i="21"/>
  <c r="AJ5" i="21" s="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M1" i="21"/>
  <c r="BL1" i="21"/>
  <c r="BK1" i="21"/>
  <c r="BC1" i="21"/>
  <c r="BB1" i="21"/>
  <c r="BA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E1" i="21"/>
  <c r="AD1" i="21"/>
  <c r="Z1" i="21"/>
  <c r="Y1" i="21"/>
  <c r="X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G1" i="21"/>
  <c r="F1" i="21"/>
  <c r="E1" i="21"/>
  <c r="D1" i="21"/>
  <c r="C1" i="21"/>
  <c r="B1" i="21"/>
  <c r="CT386" i="21" l="1"/>
  <c r="CT361" i="21"/>
  <c r="CT217" i="21"/>
  <c r="CT264" i="21"/>
  <c r="CT410" i="21"/>
  <c r="CT188" i="21"/>
  <c r="CT663" i="21"/>
  <c r="CT134" i="21"/>
  <c r="CT119" i="21"/>
  <c r="CT321" i="21"/>
  <c r="CT53" i="21"/>
  <c r="CT156" i="21"/>
  <c r="CT196" i="21"/>
  <c r="CT418" i="21"/>
  <c r="CT538" i="21"/>
  <c r="CT701" i="21"/>
  <c r="CT426" i="21"/>
  <c r="CT453" i="21"/>
  <c r="CT330" i="21"/>
  <c r="CT610" i="21"/>
  <c r="CT109" i="21"/>
  <c r="CT237" i="21"/>
  <c r="CT365" i="21"/>
  <c r="CT621" i="21"/>
  <c r="CT380" i="21"/>
  <c r="CT572" i="21"/>
  <c r="CT684" i="21"/>
  <c r="CT209" i="21"/>
  <c r="CT553" i="21"/>
  <c r="CT573" i="21"/>
  <c r="CT253" i="21"/>
  <c r="CT706" i="21"/>
  <c r="CT79" i="21"/>
  <c r="CT447" i="21"/>
  <c r="CT549" i="21"/>
  <c r="CT682" i="21"/>
  <c r="CT332" i="21"/>
  <c r="CT577" i="21"/>
  <c r="CT372" i="21"/>
  <c r="CT655" i="21"/>
  <c r="CT588" i="21"/>
  <c r="CT317" i="21"/>
  <c r="CT127" i="21"/>
  <c r="CT383" i="21"/>
  <c r="CT535" i="21"/>
  <c r="CT623" i="21"/>
  <c r="CT711" i="21"/>
  <c r="CT714" i="21"/>
  <c r="CT278" i="21"/>
  <c r="CT39" i="21"/>
  <c r="CT486" i="21"/>
  <c r="CT254" i="21"/>
  <c r="CT406" i="21"/>
  <c r="CT428" i="21"/>
  <c r="CT136" i="21"/>
  <c r="CT712" i="21"/>
  <c r="CT522" i="21"/>
  <c r="CT172" i="21"/>
  <c r="CT533" i="21"/>
  <c r="CT116" i="21"/>
  <c r="CT255" i="21"/>
  <c r="CT308" i="21"/>
  <c r="CT61" i="21"/>
  <c r="CT348" i="21"/>
  <c r="CT677" i="21"/>
  <c r="CT112" i="21"/>
  <c r="CT144" i="21"/>
  <c r="CT176" i="21"/>
  <c r="CT208" i="21"/>
  <c r="CT240" i="21"/>
  <c r="CT272" i="21"/>
  <c r="CT304" i="21"/>
  <c r="CT368" i="21"/>
  <c r="CT400" i="21"/>
  <c r="CT464" i="21"/>
  <c r="CT496" i="21"/>
  <c r="CT528" i="21"/>
  <c r="CT560" i="21"/>
  <c r="CT624" i="21"/>
  <c r="CT656" i="21"/>
  <c r="CT688" i="21"/>
  <c r="CT720" i="21"/>
  <c r="CT388" i="21"/>
  <c r="CT541" i="21"/>
  <c r="CT314" i="21"/>
  <c r="CT442" i="21"/>
  <c r="CT458" i="21"/>
  <c r="CT364" i="21"/>
  <c r="CT645" i="21"/>
  <c r="CT362" i="21"/>
  <c r="CT642" i="21"/>
  <c r="CT148" i="21"/>
  <c r="CT276" i="21"/>
  <c r="CT404" i="21"/>
  <c r="CT532" i="21"/>
  <c r="CT60" i="21"/>
  <c r="CT213" i="21"/>
  <c r="CT725" i="21"/>
  <c r="CT381" i="21"/>
  <c r="CT177" i="21"/>
  <c r="CT49" i="21"/>
  <c r="CT292" i="21"/>
  <c r="CT500" i="21"/>
  <c r="CT326" i="21"/>
  <c r="CT205" i="21"/>
  <c r="CT103" i="21"/>
  <c r="CT263" i="21"/>
  <c r="CT367" i="21"/>
  <c r="CT695" i="21"/>
  <c r="CT716" i="21"/>
  <c r="CT141" i="21"/>
  <c r="CT366" i="21"/>
  <c r="CT502" i="21"/>
  <c r="CT678" i="21"/>
  <c r="CT509" i="21"/>
  <c r="CT135" i="21"/>
  <c r="CT287" i="21"/>
  <c r="CT399" i="21"/>
  <c r="CT527" i="21"/>
  <c r="CT679" i="21"/>
  <c r="CT382" i="21"/>
  <c r="CT356" i="21"/>
  <c r="CT70" i="21"/>
  <c r="CT182" i="21"/>
  <c r="CT286" i="21"/>
  <c r="CT374" i="21"/>
  <c r="CT454" i="21"/>
  <c r="CT542" i="21"/>
  <c r="CT630" i="21"/>
  <c r="CT697" i="21"/>
  <c r="CT407" i="21"/>
  <c r="CT358" i="21"/>
  <c r="CT506" i="21"/>
  <c r="CT620" i="21"/>
  <c r="CT351" i="21"/>
  <c r="CT81" i="21"/>
  <c r="CT181" i="21"/>
  <c r="CT540" i="21"/>
  <c r="CT580" i="21"/>
  <c r="CT210" i="21"/>
  <c r="CT450" i="21"/>
  <c r="CT570" i="21"/>
  <c r="CT68" i="21"/>
  <c r="CT197" i="21"/>
  <c r="CT377" i="21"/>
  <c r="CT505" i="21"/>
  <c r="CT402" i="21"/>
  <c r="CT417" i="21"/>
  <c r="CT545" i="21"/>
  <c r="CT692" i="21"/>
  <c r="CT252" i="21"/>
  <c r="CT405" i="21"/>
  <c r="CT717" i="21"/>
  <c r="CT145" i="21"/>
  <c r="CT657" i="21"/>
  <c r="CT100" i="21"/>
  <c r="CT151" i="21"/>
  <c r="CT279" i="21"/>
  <c r="CT567" i="21"/>
  <c r="CT342" i="21"/>
  <c r="CT409" i="21"/>
  <c r="CT653" i="21"/>
  <c r="CT85" i="21"/>
  <c r="CT167" i="21"/>
  <c r="CT551" i="21"/>
  <c r="CT703" i="21"/>
  <c r="CT189" i="21"/>
  <c r="CT460" i="21"/>
  <c r="CT318" i="21"/>
  <c r="CT143" i="21"/>
  <c r="CT271" i="21"/>
  <c r="CT559" i="21"/>
  <c r="CT647" i="21"/>
  <c r="CT247" i="21"/>
  <c r="CT470" i="21"/>
  <c r="CT102" i="21"/>
  <c r="CT614" i="21"/>
  <c r="CT422" i="21"/>
  <c r="CT574" i="21"/>
  <c r="CT300" i="21"/>
  <c r="CT552" i="21"/>
  <c r="CT648" i="21"/>
  <c r="CT157" i="21"/>
  <c r="CT622" i="21"/>
  <c r="CT510" i="21"/>
  <c r="CT438" i="21"/>
  <c r="CT359" i="21"/>
  <c r="CT685" i="21"/>
  <c r="CT77" i="21"/>
  <c r="CT44" i="21"/>
  <c r="CT220" i="21"/>
  <c r="CT709" i="21"/>
  <c r="CT152" i="21"/>
  <c r="CT248" i="21"/>
  <c r="CT280" i="21"/>
  <c r="CT376" i="21"/>
  <c r="CT440" i="21"/>
  <c r="CT472" i="21"/>
  <c r="CT504" i="21"/>
  <c r="CT568" i="21"/>
  <c r="CT664" i="21"/>
  <c r="CT728" i="21"/>
  <c r="CT260" i="21"/>
  <c r="CT413" i="21"/>
  <c r="CT218" i="21"/>
  <c r="CT346" i="21"/>
  <c r="CT581" i="21"/>
  <c r="CT530" i="21"/>
  <c r="CT236" i="21"/>
  <c r="CT434" i="21"/>
  <c r="CT80" i="21"/>
  <c r="CT636" i="21"/>
  <c r="CT589" i="21"/>
  <c r="CT708" i="21"/>
  <c r="CT526" i="21"/>
  <c r="CT244" i="21"/>
  <c r="CT295" i="21"/>
  <c r="CT391" i="21"/>
  <c r="CT719" i="21"/>
  <c r="CT230" i="21"/>
  <c r="CT180" i="21"/>
  <c r="CT524" i="21"/>
  <c r="CT54" i="21"/>
  <c r="CT238" i="21"/>
  <c r="CT398" i="21"/>
  <c r="CT558" i="21"/>
  <c r="CT702" i="21"/>
  <c r="CT303" i="21"/>
  <c r="CT575" i="21"/>
  <c r="CT727" i="21"/>
  <c r="CT228" i="21"/>
  <c r="CT612" i="21"/>
  <c r="CT433" i="21"/>
  <c r="CT94" i="21"/>
  <c r="CT206" i="21"/>
  <c r="CT302" i="21"/>
  <c r="CT390" i="21"/>
  <c r="CT478" i="21"/>
  <c r="CT566" i="21"/>
  <c r="CT646" i="21"/>
  <c r="CT439" i="21"/>
  <c r="CT698" i="21"/>
  <c r="CT352" i="21"/>
  <c r="CT640" i="21"/>
  <c r="CT704" i="21"/>
  <c r="CT596" i="21"/>
  <c r="CT661" i="21"/>
  <c r="CT327" i="21"/>
  <c r="CT637" i="21"/>
  <c r="CT78" i="21"/>
  <c r="CT730" i="21"/>
  <c r="CT485" i="21"/>
  <c r="CT414" i="21"/>
  <c r="CT666" i="21"/>
  <c r="CT55" i="21"/>
  <c r="CT175" i="21"/>
  <c r="CT335" i="21"/>
  <c r="CT607" i="21"/>
  <c r="CT76" i="21"/>
  <c r="CT412" i="21"/>
  <c r="CT565" i="21"/>
  <c r="CT93" i="21"/>
  <c r="CT452" i="21"/>
  <c r="CT605" i="21"/>
  <c r="CT234" i="21"/>
  <c r="CT354" i="21"/>
  <c r="CT482" i="21"/>
  <c r="CT602" i="21"/>
  <c r="CT306" i="21"/>
  <c r="CT562" i="21"/>
  <c r="CT121" i="21"/>
  <c r="CT389" i="21"/>
  <c r="CT517" i="21"/>
  <c r="CT474" i="21"/>
  <c r="CT429" i="21"/>
  <c r="CT124" i="21"/>
  <c r="CT469" i="21"/>
  <c r="CT65" i="21"/>
  <c r="CT521" i="21"/>
  <c r="CT673" i="21"/>
  <c r="CT269" i="21"/>
  <c r="CT140" i="21"/>
  <c r="CT385" i="21"/>
  <c r="CT183" i="21"/>
  <c r="CT495" i="21"/>
  <c r="CT591" i="21"/>
  <c r="CT445" i="21"/>
  <c r="CT674" i="21"/>
  <c r="CT125" i="21"/>
  <c r="CT662" i="21"/>
  <c r="CT199" i="21"/>
  <c r="CT319" i="21"/>
  <c r="CT455" i="21"/>
  <c r="CT599" i="21"/>
  <c r="CT165" i="21"/>
  <c r="CT449" i="21"/>
  <c r="CT113" i="21"/>
  <c r="CT159" i="21"/>
  <c r="CT311" i="21"/>
  <c r="CT583" i="21"/>
  <c r="CT671" i="21"/>
  <c r="CT239" i="21"/>
  <c r="CT598" i="21"/>
  <c r="CT294" i="21"/>
  <c r="CT694" i="21"/>
  <c r="CT638" i="21"/>
  <c r="CT686" i="21"/>
  <c r="CT33" i="21"/>
  <c r="CT32" i="21"/>
  <c r="BP31" i="21"/>
  <c r="CS31" i="21" s="1"/>
  <c r="AM18" i="21"/>
  <c r="AU18" i="21"/>
  <c r="CQ9" i="21" s="1"/>
  <c r="AH15" i="21"/>
  <c r="X108" i="21"/>
  <c r="V13" i="21" s="1"/>
  <c r="U730" i="21"/>
  <c r="U288" i="21"/>
  <c r="U617" i="21"/>
  <c r="U619" i="21"/>
  <c r="U632" i="21"/>
  <c r="U323" i="21"/>
  <c r="U345" i="21"/>
  <c r="U652" i="21"/>
  <c r="U257" i="21"/>
  <c r="U260" i="21"/>
  <c r="U285" i="21"/>
  <c r="U508" i="21"/>
  <c r="U264" i="21"/>
  <c r="U419" i="21"/>
  <c r="U666" i="21"/>
  <c r="U506" i="21"/>
  <c r="U335" i="21"/>
  <c r="U633" i="21"/>
  <c r="U663" i="21"/>
  <c r="U305" i="21"/>
  <c r="U470" i="21"/>
  <c r="U522" i="21"/>
  <c r="U579" i="21"/>
  <c r="U605" i="21"/>
  <c r="U630" i="21"/>
  <c r="U665" i="21"/>
  <c r="U233" i="21"/>
  <c r="U235" i="21"/>
  <c r="U249" i="21"/>
  <c r="U283" i="21"/>
  <c r="U351" i="21"/>
  <c r="U361" i="21"/>
  <c r="U476" i="21"/>
  <c r="U482" i="21"/>
  <c r="U556" i="21"/>
  <c r="U601" i="21"/>
  <c r="U250" i="21"/>
  <c r="U550" i="21"/>
  <c r="U600" i="21"/>
  <c r="U623" i="21"/>
  <c r="U624" i="21"/>
  <c r="U635" i="21"/>
  <c r="U237" i="21"/>
  <c r="U272" i="21"/>
  <c r="U414" i="21"/>
  <c r="U438" i="21"/>
  <c r="U475" i="21"/>
  <c r="U489" i="21"/>
  <c r="U505" i="21"/>
  <c r="U562" i="21"/>
  <c r="U420" i="21"/>
  <c r="U532" i="21"/>
  <c r="U534" i="21"/>
  <c r="U585" i="21"/>
  <c r="U368" i="21"/>
  <c r="U269" i="21"/>
  <c r="U289" i="21"/>
  <c r="U371" i="21"/>
  <c r="U413" i="21"/>
  <c r="U454" i="21"/>
  <c r="U540" i="21"/>
  <c r="U561" i="21"/>
  <c r="U589" i="21"/>
  <c r="U247" i="21"/>
  <c r="U253" i="21"/>
  <c r="U304" i="21"/>
  <c r="U313" i="21"/>
  <c r="U326" i="21"/>
  <c r="U333" i="21"/>
  <c r="U339" i="21"/>
  <c r="U353" i="21"/>
  <c r="U363" i="21"/>
  <c r="U366" i="21"/>
  <c r="U369" i="21"/>
  <c r="U450" i="21"/>
  <c r="U452" i="21"/>
  <c r="U478" i="21"/>
  <c r="U480" i="21"/>
  <c r="U484" i="21"/>
  <c r="U597" i="21"/>
  <c r="U609" i="21"/>
  <c r="U641" i="21"/>
  <c r="U661" i="21"/>
  <c r="U681" i="21"/>
  <c r="U682" i="21"/>
  <c r="U689" i="21"/>
  <c r="U228" i="21"/>
  <c r="U241" i="21"/>
  <c r="U259" i="21"/>
  <c r="U284" i="21"/>
  <c r="U303" i="21"/>
  <c r="U320" i="21"/>
  <c r="U331" i="21"/>
  <c r="U464" i="21"/>
  <c r="U466" i="21"/>
  <c r="U469" i="21"/>
  <c r="U494" i="21"/>
  <c r="U670" i="21"/>
  <c r="U726" i="21"/>
  <c r="U325" i="21"/>
  <c r="U346" i="21"/>
  <c r="U359" i="21"/>
  <c r="U384" i="21"/>
  <c r="U403" i="21"/>
  <c r="U422" i="21"/>
  <c r="U426" i="21"/>
  <c r="U432" i="21"/>
  <c r="U504" i="21"/>
  <c r="U512" i="21"/>
  <c r="U566" i="21"/>
  <c r="U587" i="21"/>
  <c r="U640" i="21"/>
  <c r="U694" i="21"/>
  <c r="U221" i="21"/>
  <c r="U268" i="21"/>
  <c r="U282" i="21"/>
  <c r="U297" i="21"/>
  <c r="U301" i="21"/>
  <c r="U311" i="21"/>
  <c r="U337" i="21"/>
  <c r="U374" i="21"/>
  <c r="U416" i="21"/>
  <c r="U428" i="21"/>
  <c r="U430" i="21"/>
  <c r="U446" i="21"/>
  <c r="U456" i="21"/>
  <c r="U458" i="21"/>
  <c r="U471" i="21"/>
  <c r="U473" i="21"/>
  <c r="U503" i="21"/>
  <c r="U564" i="21"/>
  <c r="U607" i="21"/>
  <c r="U625" i="21"/>
  <c r="U634" i="21"/>
  <c r="U645" i="21"/>
  <c r="U690" i="21"/>
  <c r="U709" i="21"/>
  <c r="U721" i="21"/>
  <c r="U239" i="21"/>
  <c r="U258" i="21"/>
  <c r="U280" i="21"/>
  <c r="U287" i="21"/>
  <c r="U317" i="21"/>
  <c r="U329" i="21"/>
  <c r="U342" i="21"/>
  <c r="U375" i="21"/>
  <c r="U391" i="21"/>
  <c r="U398" i="21"/>
  <c r="U408" i="21"/>
  <c r="U435" i="21"/>
  <c r="U443" i="21"/>
  <c r="U459" i="21"/>
  <c r="U479" i="21"/>
  <c r="U481" i="21"/>
  <c r="U495" i="21"/>
  <c r="U658" i="21"/>
  <c r="U659" i="21"/>
  <c r="U660" i="21"/>
  <c r="U662" i="21"/>
  <c r="U674" i="21"/>
  <c r="AS18" i="21"/>
  <c r="CO9" i="21" s="1"/>
  <c r="AO18" i="21"/>
  <c r="CK9" i="21" s="1"/>
  <c r="AP18" i="21"/>
  <c r="CL9" i="21" s="1"/>
  <c r="AQ18" i="21"/>
  <c r="AR18" i="21"/>
  <c r="CN9" i="21" s="1"/>
  <c r="U126" i="21"/>
  <c r="AN18" i="21"/>
  <c r="AN20" i="21" s="1"/>
  <c r="AH9" i="21"/>
  <c r="U142" i="21"/>
  <c r="U159" i="21"/>
  <c r="U169" i="21"/>
  <c r="U185" i="21"/>
  <c r="U195" i="21"/>
  <c r="U212" i="21"/>
  <c r="U171" i="21"/>
  <c r="U219" i="21"/>
  <c r="U203" i="21"/>
  <c r="U130" i="21"/>
  <c r="U136" i="21"/>
  <c r="U157" i="21"/>
  <c r="U163" i="21"/>
  <c r="U175" i="21"/>
  <c r="U177" i="21"/>
  <c r="U213" i="21"/>
  <c r="U174" i="21"/>
  <c r="U128" i="21"/>
  <c r="U160" i="21"/>
  <c r="U186" i="21"/>
  <c r="U191" i="21"/>
  <c r="U201" i="21"/>
  <c r="U205" i="21"/>
  <c r="U211" i="21"/>
  <c r="U132" i="21"/>
  <c r="U150" i="21"/>
  <c r="U181" i="21"/>
  <c r="U188" i="21"/>
  <c r="U197" i="21"/>
  <c r="U217" i="21"/>
  <c r="U117" i="21"/>
  <c r="U104" i="21"/>
  <c r="U112" i="21"/>
  <c r="BV31" i="21"/>
  <c r="BW31" i="21"/>
  <c r="BU31" i="21"/>
  <c r="BX31" i="21"/>
  <c r="U76" i="21"/>
  <c r="U78" i="21"/>
  <c r="AH6" i="21"/>
  <c r="Y31" i="21"/>
  <c r="AR20" i="21"/>
  <c r="AM5" i="21"/>
  <c r="AU5" i="21"/>
  <c r="AS14" i="21"/>
  <c r="BY31" i="21"/>
  <c r="U193" i="21"/>
  <c r="AJ18" i="21"/>
  <c r="AK18" i="21"/>
  <c r="CG9" i="21" s="1"/>
  <c r="AL18" i="21"/>
  <c r="CH9" i="21" s="1"/>
  <c r="AT18" i="21"/>
  <c r="CP9" i="21" s="1"/>
  <c r="AN5" i="21"/>
  <c r="BZ31" i="21"/>
  <c r="U106" i="21"/>
  <c r="U107" i="21"/>
  <c r="AO5" i="21"/>
  <c r="CA31" i="21"/>
  <c r="AP5" i="21"/>
  <c r="BS31" i="21"/>
  <c r="CB31" i="21"/>
  <c r="AH12" i="21"/>
  <c r="U83" i="21"/>
  <c r="U121" i="21"/>
  <c r="U131" i="21"/>
  <c r="U143" i="21"/>
  <c r="U153" i="21"/>
  <c r="U172" i="21"/>
  <c r="AQ5" i="21"/>
  <c r="BT31" i="21"/>
  <c r="CC31" i="21"/>
  <c r="U134" i="21"/>
  <c r="U73" i="21"/>
  <c r="U74" i="21"/>
  <c r="U156" i="21"/>
  <c r="U135" i="21"/>
  <c r="U146" i="21"/>
  <c r="U147" i="21"/>
  <c r="U161" i="21"/>
  <c r="U162" i="21"/>
  <c r="U165" i="21"/>
  <c r="U168" i="21"/>
  <c r="U129" i="21"/>
  <c r="U139" i="21"/>
  <c r="U140" i="21"/>
  <c r="U141" i="21"/>
  <c r="U154" i="21"/>
  <c r="U75" i="21"/>
  <c r="U93" i="21"/>
  <c r="U151" i="21"/>
  <c r="U164" i="21"/>
  <c r="U179" i="21"/>
  <c r="U183" i="21"/>
  <c r="U281" i="21"/>
  <c r="U77" i="21"/>
  <c r="U133" i="21"/>
  <c r="U144" i="21"/>
  <c r="U145" i="21"/>
  <c r="U158" i="21"/>
  <c r="U167" i="21"/>
  <c r="U189" i="21"/>
  <c r="U194" i="21"/>
  <c r="U204" i="21"/>
  <c r="U210" i="21"/>
  <c r="U231" i="21"/>
  <c r="U79" i="21"/>
  <c r="U127" i="21"/>
  <c r="U152" i="21"/>
  <c r="U155" i="21"/>
  <c r="U173" i="21"/>
  <c r="U199" i="21"/>
  <c r="U200" i="21"/>
  <c r="U207" i="21"/>
  <c r="U208" i="21"/>
  <c r="U81" i="21"/>
  <c r="U137" i="21"/>
  <c r="U148" i="21"/>
  <c r="U149" i="21"/>
  <c r="U166" i="21"/>
  <c r="U187" i="21"/>
  <c r="U202" i="21"/>
  <c r="U215" i="21"/>
  <c r="U216" i="21"/>
  <c r="U232" i="21"/>
  <c r="U226" i="21"/>
  <c r="U236" i="21"/>
  <c r="U238" i="21"/>
  <c r="U240" i="21"/>
  <c r="U242" i="21"/>
  <c r="U244" i="21"/>
  <c r="U246" i="21"/>
  <c r="U306" i="21"/>
  <c r="U322" i="21"/>
  <c r="U338" i="21"/>
  <c r="U220" i="21"/>
  <c r="U261" i="21"/>
  <c r="U214" i="21"/>
  <c r="U230" i="21"/>
  <c r="U248" i="21"/>
  <c r="U252" i="21"/>
  <c r="U256" i="21"/>
  <c r="U262" i="21"/>
  <c r="U277" i="21"/>
  <c r="U279" i="21"/>
  <c r="U299" i="21"/>
  <c r="U224" i="21"/>
  <c r="U265" i="21"/>
  <c r="U266" i="21"/>
  <c r="U218" i="21"/>
  <c r="U234" i="21"/>
  <c r="U271" i="21"/>
  <c r="U291" i="21"/>
  <c r="U302" i="21"/>
  <c r="U318" i="21"/>
  <c r="U334" i="21"/>
  <c r="U347" i="21"/>
  <c r="U357" i="21"/>
  <c r="U314" i="21"/>
  <c r="U330" i="21"/>
  <c r="U354" i="21"/>
  <c r="U312" i="21"/>
  <c r="U328" i="21"/>
  <c r="U293" i="21"/>
  <c r="U308" i="21"/>
  <c r="U324" i="21"/>
  <c r="U372" i="21"/>
  <c r="U394" i="21"/>
  <c r="U400" i="21"/>
  <c r="U364" i="21"/>
  <c r="U392" i="21"/>
  <c r="U360" i="21"/>
  <c r="U376" i="21"/>
  <c r="U340" i="21"/>
  <c r="U341" i="21"/>
  <c r="U344" i="21"/>
  <c r="U348" i="21"/>
  <c r="U356" i="21"/>
  <c r="U402" i="21"/>
  <c r="U418" i="21"/>
  <c r="U429" i="21"/>
  <c r="U380" i="21"/>
  <c r="U385" i="21"/>
  <c r="U389" i="21"/>
  <c r="U383" i="21"/>
  <c r="U395" i="21"/>
  <c r="U397" i="21"/>
  <c r="U401" i="21"/>
  <c r="U406" i="21"/>
  <c r="U379" i="21"/>
  <c r="U399" i="21"/>
  <c r="U377" i="21"/>
  <c r="U393" i="21"/>
  <c r="U387" i="21"/>
  <c r="U409" i="21"/>
  <c r="U425" i="21"/>
  <c r="U463" i="21"/>
  <c r="U467" i="21"/>
  <c r="U485" i="21"/>
  <c r="U490" i="21"/>
  <c r="U492" i="21"/>
  <c r="U415" i="21"/>
  <c r="U436" i="21"/>
  <c r="U441" i="21"/>
  <c r="U444" i="21"/>
  <c r="U453" i="21"/>
  <c r="U488" i="21"/>
  <c r="U405" i="21"/>
  <c r="U421" i="21"/>
  <c r="U431" i="21"/>
  <c r="U447" i="21"/>
  <c r="U528" i="21"/>
  <c r="U411" i="21"/>
  <c r="U427" i="21"/>
  <c r="U434" i="21"/>
  <c r="U439" i="21"/>
  <c r="U442" i="21"/>
  <c r="U455" i="21"/>
  <c r="U417" i="21"/>
  <c r="U474" i="21"/>
  <c r="U381" i="21"/>
  <c r="U407" i="21"/>
  <c r="U423" i="21"/>
  <c r="U437" i="21"/>
  <c r="U440" i="21"/>
  <c r="U445" i="21"/>
  <c r="U449" i="21"/>
  <c r="U457" i="21"/>
  <c r="U472" i="21"/>
  <c r="U493" i="21"/>
  <c r="U497" i="21"/>
  <c r="U502" i="21"/>
  <c r="U510" i="21"/>
  <c r="U526" i="21"/>
  <c r="U500" i="21"/>
  <c r="U498" i="21"/>
  <c r="U509" i="21"/>
  <c r="U513" i="21"/>
  <c r="U520" i="21"/>
  <c r="U525" i="21"/>
  <c r="U529" i="21"/>
  <c r="U536" i="21"/>
  <c r="U541" i="21"/>
  <c r="U507" i="21"/>
  <c r="U523" i="21"/>
  <c r="U539" i="21"/>
  <c r="U558" i="21"/>
  <c r="U519" i="21"/>
  <c r="U535" i="21"/>
  <c r="U546" i="21"/>
  <c r="U517" i="21"/>
  <c r="U533" i="21"/>
  <c r="U554" i="21"/>
  <c r="U514" i="21"/>
  <c r="U515" i="21"/>
  <c r="U530" i="21"/>
  <c r="U531" i="21"/>
  <c r="U560" i="21"/>
  <c r="U511" i="21"/>
  <c r="U527" i="21"/>
  <c r="U543" i="21"/>
  <c r="U551" i="21"/>
  <c r="U567" i="21"/>
  <c r="U570" i="21"/>
  <c r="U573" i="21"/>
  <c r="U581" i="21"/>
  <c r="U590" i="21"/>
  <c r="U591" i="21"/>
  <c r="U593" i="21"/>
  <c r="U545" i="21"/>
  <c r="U557" i="21"/>
  <c r="U583" i="21"/>
  <c r="U547" i="21"/>
  <c r="U563" i="21"/>
  <c r="U574" i="21"/>
  <c r="U577" i="21"/>
  <c r="U553" i="21"/>
  <c r="U569" i="21"/>
  <c r="U571" i="21"/>
  <c r="U595" i="21"/>
  <c r="U559" i="21"/>
  <c r="U578" i="21"/>
  <c r="U598" i="21"/>
  <c r="U599" i="21"/>
  <c r="U521" i="21"/>
  <c r="U537" i="21"/>
  <c r="U549" i="21"/>
  <c r="U565" i="21"/>
  <c r="U572" i="21"/>
  <c r="U575" i="21"/>
  <c r="U612" i="21"/>
  <c r="U622" i="21"/>
  <c r="U626" i="21"/>
  <c r="U603" i="21"/>
  <c r="U606" i="21"/>
  <c r="U613" i="21"/>
  <c r="U602" i="21"/>
  <c r="U608" i="21"/>
  <c r="U615" i="21"/>
  <c r="U610" i="21"/>
  <c r="U620" i="21"/>
  <c r="U628" i="21"/>
  <c r="U618" i="21"/>
  <c r="U631" i="21"/>
  <c r="U616" i="21"/>
  <c r="U614" i="21"/>
  <c r="U638" i="21"/>
  <c r="U644" i="21"/>
  <c r="U604" i="21"/>
  <c r="U649" i="21"/>
  <c r="U671" i="21"/>
  <c r="U643" i="21"/>
  <c r="U669" i="21"/>
  <c r="U664" i="21"/>
  <c r="U667" i="21"/>
  <c r="U668" i="21"/>
  <c r="U678" i="21"/>
  <c r="U642" i="21"/>
  <c r="U648" i="21"/>
  <c r="U646" i="21"/>
  <c r="U639" i="21"/>
  <c r="U675" i="21"/>
  <c r="U679" i="21"/>
  <c r="U704" i="21"/>
  <c r="U676" i="21"/>
  <c r="U677" i="21"/>
  <c r="U697" i="21"/>
  <c r="U700" i="21"/>
  <c r="U702" i="21"/>
  <c r="U705" i="21"/>
  <c r="U716" i="21"/>
  <c r="U714" i="21"/>
  <c r="U710" i="21"/>
  <c r="U713" i="21"/>
  <c r="U727" i="21"/>
  <c r="U715" i="21"/>
  <c r="U725" i="21"/>
  <c r="U717" i="21"/>
  <c r="U719" i="21"/>
  <c r="U729" i="21"/>
  <c r="AQ20" i="21" l="1"/>
  <c r="CM9" i="21"/>
  <c r="CJ9" i="21"/>
  <c r="AM20" i="21"/>
  <c r="CI9" i="21"/>
  <c r="AS20" i="21"/>
  <c r="AP20" i="21"/>
  <c r="CD31" i="21"/>
  <c r="U31" i="21" s="1"/>
  <c r="AY671" i="21"/>
  <c r="AZ671" i="21"/>
  <c r="BA671" i="21"/>
  <c r="BB671" i="21"/>
  <c r="BC671" i="21"/>
  <c r="BD671" i="21"/>
  <c r="AV671" i="21"/>
  <c r="BF671" i="21" s="1"/>
  <c r="AW671" i="21"/>
  <c r="BG671" i="21" s="1"/>
  <c r="AX671" i="21"/>
  <c r="BE671" i="21"/>
  <c r="BC613" i="21"/>
  <c r="AV613" i="21"/>
  <c r="BD613" i="21"/>
  <c r="AW613" i="21"/>
  <c r="BG613" i="21" s="1"/>
  <c r="BE613" i="21"/>
  <c r="AX613" i="21"/>
  <c r="BH613" i="21" s="1"/>
  <c r="AZ613" i="21"/>
  <c r="AY613" i="21"/>
  <c r="BB613" i="21"/>
  <c r="BA613" i="21"/>
  <c r="BC520" i="21"/>
  <c r="AV520" i="21"/>
  <c r="BD520" i="21"/>
  <c r="AW520" i="21"/>
  <c r="BG520" i="21" s="1"/>
  <c r="BE520" i="21"/>
  <c r="AX520" i="21"/>
  <c r="AY520" i="21"/>
  <c r="BB520" i="21"/>
  <c r="AZ520" i="21"/>
  <c r="BJ520" i="21" s="1"/>
  <c r="BA520" i="21"/>
  <c r="BC500" i="21"/>
  <c r="AV500" i="21"/>
  <c r="BD500" i="21"/>
  <c r="AW500" i="21"/>
  <c r="BE500" i="21"/>
  <c r="AX500" i="21"/>
  <c r="AY500" i="21"/>
  <c r="BI500" i="21" s="1"/>
  <c r="AZ500" i="21"/>
  <c r="BJ500" i="21" s="1"/>
  <c r="BA500" i="21"/>
  <c r="BB500" i="21"/>
  <c r="AZ389" i="21"/>
  <c r="BA389" i="21"/>
  <c r="BB389" i="21"/>
  <c r="BC389" i="21"/>
  <c r="AV389" i="21"/>
  <c r="BF389" i="21" s="1"/>
  <c r="BD389" i="21"/>
  <c r="AW389" i="21"/>
  <c r="BG389" i="21" s="1"/>
  <c r="AX389" i="21"/>
  <c r="BH389" i="21" s="1"/>
  <c r="AY389" i="21"/>
  <c r="BE389" i="21"/>
  <c r="AY727" i="21"/>
  <c r="AZ727" i="21"/>
  <c r="BA727" i="21"/>
  <c r="BB727" i="21"/>
  <c r="BC727" i="21"/>
  <c r="AW727" i="21"/>
  <c r="AX727" i="21"/>
  <c r="BD727" i="21"/>
  <c r="AV727" i="21"/>
  <c r="BE727" i="21"/>
  <c r="BA614" i="21"/>
  <c r="AX614" i="21"/>
  <c r="BB614" i="21"/>
  <c r="BC614" i="21"/>
  <c r="AV614" i="21"/>
  <c r="BD614" i="21"/>
  <c r="AW614" i="21"/>
  <c r="BE614" i="21"/>
  <c r="AY614" i="21"/>
  <c r="BI614" i="21" s="1"/>
  <c r="AZ614" i="21"/>
  <c r="BJ614" i="21" s="1"/>
  <c r="BA598" i="21"/>
  <c r="BB598" i="21"/>
  <c r="AX598" i="21"/>
  <c r="BH598" i="21" s="1"/>
  <c r="BC598" i="21"/>
  <c r="AV598" i="21"/>
  <c r="BD598" i="21"/>
  <c r="AW598" i="21"/>
  <c r="BE598" i="21"/>
  <c r="AY598" i="21"/>
  <c r="BI598" i="21" s="1"/>
  <c r="AZ598" i="21"/>
  <c r="BC528" i="21"/>
  <c r="AV528" i="21"/>
  <c r="BD528" i="21"/>
  <c r="AW528" i="21"/>
  <c r="BE528" i="21"/>
  <c r="AX528" i="21"/>
  <c r="BH528" i="21" s="1"/>
  <c r="AY528" i="21"/>
  <c r="BI528" i="21" s="1"/>
  <c r="AZ528" i="21"/>
  <c r="BA528" i="21"/>
  <c r="BB528" i="21"/>
  <c r="AV383" i="21"/>
  <c r="BD383" i="21"/>
  <c r="AW383" i="21"/>
  <c r="BG383" i="21" s="1"/>
  <c r="BE383" i="21"/>
  <c r="AX383" i="21"/>
  <c r="BH383" i="21" s="1"/>
  <c r="AY383" i="21"/>
  <c r="BI383" i="21" s="1"/>
  <c r="AZ383" i="21"/>
  <c r="BA383" i="21"/>
  <c r="BB383" i="21"/>
  <c r="BC383" i="21"/>
  <c r="BB376" i="21"/>
  <c r="BC376" i="21"/>
  <c r="AV376" i="21"/>
  <c r="BF376" i="21" s="1"/>
  <c r="BD376" i="21"/>
  <c r="AW376" i="21"/>
  <c r="BE376" i="21"/>
  <c r="AX376" i="21"/>
  <c r="AY376" i="21"/>
  <c r="AZ376" i="21"/>
  <c r="BJ376" i="21" s="1"/>
  <c r="BA376" i="21"/>
  <c r="AV271" i="21"/>
  <c r="BF271" i="21" s="1"/>
  <c r="BD271" i="21"/>
  <c r="AW271" i="21"/>
  <c r="BE271" i="21"/>
  <c r="AX271" i="21"/>
  <c r="AY271" i="21"/>
  <c r="AZ271" i="21"/>
  <c r="BJ271" i="21" s="1"/>
  <c r="BA271" i="21"/>
  <c r="BB271" i="21"/>
  <c r="BC271" i="21"/>
  <c r="AW152" i="21"/>
  <c r="BE152" i="21"/>
  <c r="BD152" i="21"/>
  <c r="AZ152" i="21"/>
  <c r="BA152" i="21"/>
  <c r="BB152" i="21"/>
  <c r="BC152" i="21"/>
  <c r="AX152" i="21"/>
  <c r="AY152" i="21"/>
  <c r="BI152" i="21" s="1"/>
  <c r="AV152" i="21"/>
  <c r="BB193" i="21"/>
  <c r="AW193" i="21"/>
  <c r="AX193" i="21"/>
  <c r="BH193" i="21" s="1"/>
  <c r="AY193" i="21"/>
  <c r="AZ193" i="21"/>
  <c r="BJ193" i="21" s="1"/>
  <c r="BD193" i="21"/>
  <c r="BE193" i="21"/>
  <c r="AV193" i="21"/>
  <c r="BF193" i="21" s="1"/>
  <c r="BA193" i="21"/>
  <c r="BC193" i="21"/>
  <c r="BA658" i="21"/>
  <c r="BB658" i="21"/>
  <c r="BC658" i="21"/>
  <c r="AV658" i="21"/>
  <c r="BD658" i="21"/>
  <c r="AW658" i="21"/>
  <c r="BE658" i="21"/>
  <c r="AY658" i="21"/>
  <c r="AX658" i="21"/>
  <c r="AZ658" i="21"/>
  <c r="BJ658" i="21" s="1"/>
  <c r="AV239" i="21"/>
  <c r="BF239" i="21" s="1"/>
  <c r="BD239" i="21"/>
  <c r="AW239" i="21"/>
  <c r="BE239" i="21"/>
  <c r="AX239" i="21"/>
  <c r="AY239" i="21"/>
  <c r="AZ239" i="21"/>
  <c r="BJ239" i="21" s="1"/>
  <c r="BA239" i="21"/>
  <c r="BB239" i="21"/>
  <c r="BC239" i="21"/>
  <c r="BC484" i="21"/>
  <c r="AV484" i="21"/>
  <c r="BD484" i="21"/>
  <c r="AW484" i="21"/>
  <c r="BE484" i="21"/>
  <c r="AX484" i="21"/>
  <c r="BH484" i="21" s="1"/>
  <c r="AY484" i="21"/>
  <c r="BI484" i="21" s="1"/>
  <c r="BA484" i="21"/>
  <c r="AZ484" i="21"/>
  <c r="BB484" i="21"/>
  <c r="BC601" i="21"/>
  <c r="AV601" i="21"/>
  <c r="BD601" i="21"/>
  <c r="AZ601" i="21"/>
  <c r="AW601" i="21"/>
  <c r="BG601" i="21" s="1"/>
  <c r="BE601" i="21"/>
  <c r="AX601" i="21"/>
  <c r="BH601" i="21" s="1"/>
  <c r="AY601" i="21"/>
  <c r="BA601" i="21"/>
  <c r="BB601" i="21"/>
  <c r="AY619" i="21"/>
  <c r="AZ619" i="21"/>
  <c r="BJ619" i="21" s="1"/>
  <c r="BA619" i="21"/>
  <c r="BB619" i="21"/>
  <c r="BC619" i="21"/>
  <c r="BE619" i="21"/>
  <c r="AV619" i="21"/>
  <c r="AW619" i="21"/>
  <c r="BD619" i="21"/>
  <c r="AX619" i="21"/>
  <c r="BH619" i="21" s="1"/>
  <c r="BA702" i="21"/>
  <c r="BB702" i="21"/>
  <c r="BC702" i="21"/>
  <c r="AV702" i="21"/>
  <c r="BD702" i="21"/>
  <c r="AW702" i="21"/>
  <c r="BE702" i="21"/>
  <c r="AX702" i="21"/>
  <c r="BH702" i="21" s="1"/>
  <c r="AY702" i="21"/>
  <c r="BI702" i="21" s="1"/>
  <c r="AZ702" i="21"/>
  <c r="BA602" i="21"/>
  <c r="BB602" i="21"/>
  <c r="BC602" i="21"/>
  <c r="AV602" i="21"/>
  <c r="BD602" i="21"/>
  <c r="AX602" i="21"/>
  <c r="BH602" i="21" s="1"/>
  <c r="AW602" i="21"/>
  <c r="BG602" i="21" s="1"/>
  <c r="BE602" i="21"/>
  <c r="AY602" i="21"/>
  <c r="AZ602" i="21"/>
  <c r="BA553" i="21"/>
  <c r="BB553" i="21"/>
  <c r="BC553" i="21"/>
  <c r="AV553" i="21"/>
  <c r="BF553" i="21" s="1"/>
  <c r="BD553" i="21"/>
  <c r="AW553" i="21"/>
  <c r="BG553" i="21" s="1"/>
  <c r="BE553" i="21"/>
  <c r="AZ553" i="21"/>
  <c r="AX553" i="21"/>
  <c r="AY553" i="21"/>
  <c r="BC472" i="21"/>
  <c r="AV472" i="21"/>
  <c r="BF472" i="21" s="1"/>
  <c r="BD472" i="21"/>
  <c r="AW472" i="21"/>
  <c r="BE472" i="21"/>
  <c r="AX472" i="21"/>
  <c r="AY472" i="21"/>
  <c r="BA472" i="21"/>
  <c r="BB472" i="21"/>
  <c r="AZ472" i="21"/>
  <c r="BJ472" i="21" s="1"/>
  <c r="AW439" i="21"/>
  <c r="BG439" i="21" s="1"/>
  <c r="BE439" i="21"/>
  <c r="AX439" i="21"/>
  <c r="AY439" i="21"/>
  <c r="AZ439" i="21"/>
  <c r="BA439" i="21"/>
  <c r="AV439" i="21"/>
  <c r="BF439" i="21" s="1"/>
  <c r="BB439" i="21"/>
  <c r="BC439" i="21"/>
  <c r="BD439" i="21"/>
  <c r="BA485" i="21"/>
  <c r="BB485" i="21"/>
  <c r="BC485" i="21"/>
  <c r="AV485" i="21"/>
  <c r="BD485" i="21"/>
  <c r="AW485" i="21"/>
  <c r="BG485" i="21" s="1"/>
  <c r="BE485" i="21"/>
  <c r="AY485" i="21"/>
  <c r="AZ485" i="21"/>
  <c r="AX485" i="21"/>
  <c r="BH485" i="21" s="1"/>
  <c r="AX394" i="21"/>
  <c r="AY394" i="21"/>
  <c r="AZ394" i="21"/>
  <c r="BJ394" i="21" s="1"/>
  <c r="BA394" i="21"/>
  <c r="BB394" i="21"/>
  <c r="BD394" i="21"/>
  <c r="BE394" i="21"/>
  <c r="AV394" i="21"/>
  <c r="AW394" i="21"/>
  <c r="BC394" i="21"/>
  <c r="AX202" i="21"/>
  <c r="AY202" i="21"/>
  <c r="BI202" i="21" s="1"/>
  <c r="AZ202" i="21"/>
  <c r="BJ202" i="21" s="1"/>
  <c r="BA202" i="21"/>
  <c r="BD202" i="21"/>
  <c r="BE202" i="21"/>
  <c r="AV202" i="21"/>
  <c r="AW202" i="21"/>
  <c r="BB202" i="21"/>
  <c r="BC202" i="21"/>
  <c r="AY127" i="21"/>
  <c r="BD127" i="21"/>
  <c r="AX127" i="21"/>
  <c r="BH127" i="21" s="1"/>
  <c r="BB127" i="21"/>
  <c r="BC127" i="21"/>
  <c r="BE127" i="21"/>
  <c r="AV127" i="21"/>
  <c r="AW127" i="21"/>
  <c r="BG127" i="21" s="1"/>
  <c r="AZ127" i="21"/>
  <c r="BJ127" i="21" s="1"/>
  <c r="BA127" i="21"/>
  <c r="BA154" i="21"/>
  <c r="BC154" i="21"/>
  <c r="AZ154" i="21"/>
  <c r="BB154" i="21"/>
  <c r="BD154" i="21"/>
  <c r="BE154" i="21"/>
  <c r="AX154" i="21"/>
  <c r="BH154" i="21" s="1"/>
  <c r="AY154" i="21"/>
  <c r="AV154" i="21"/>
  <c r="BF154" i="21" s="1"/>
  <c r="AW154" i="21"/>
  <c r="BG154" i="21" s="1"/>
  <c r="AY159" i="21"/>
  <c r="AX159" i="21"/>
  <c r="BC159" i="21"/>
  <c r="BD159" i="21"/>
  <c r="BE159" i="21"/>
  <c r="AV159" i="21"/>
  <c r="BF159" i="21" s="1"/>
  <c r="AW159" i="21"/>
  <c r="BG159" i="21" s="1"/>
  <c r="AZ159" i="21"/>
  <c r="BA159" i="21"/>
  <c r="BB159" i="21"/>
  <c r="BB268" i="21"/>
  <c r="BC268" i="21"/>
  <c r="AV268" i="21"/>
  <c r="BF268" i="21" s="1"/>
  <c r="BD268" i="21"/>
  <c r="AW268" i="21"/>
  <c r="BE268" i="21"/>
  <c r="AX268" i="21"/>
  <c r="AZ268" i="21"/>
  <c r="BA268" i="21"/>
  <c r="AY268" i="21"/>
  <c r="BC432" i="21"/>
  <c r="AV432" i="21"/>
  <c r="BD432" i="21"/>
  <c r="AW432" i="21"/>
  <c r="BE432" i="21"/>
  <c r="AX432" i="21"/>
  <c r="AY432" i="21"/>
  <c r="BI432" i="21" s="1"/>
  <c r="AZ432" i="21"/>
  <c r="BJ432" i="21" s="1"/>
  <c r="BA432" i="21"/>
  <c r="BB432" i="21"/>
  <c r="BA469" i="21"/>
  <c r="BB469" i="21"/>
  <c r="BC469" i="21"/>
  <c r="AV469" i="21"/>
  <c r="BD469" i="21"/>
  <c r="AW469" i="21"/>
  <c r="BG469" i="21" s="1"/>
  <c r="BE469" i="21"/>
  <c r="AZ469" i="21"/>
  <c r="AX469" i="21"/>
  <c r="BH469" i="21" s="1"/>
  <c r="AY469" i="21"/>
  <c r="BC609" i="21"/>
  <c r="AV609" i="21"/>
  <c r="BD609" i="21"/>
  <c r="AW609" i="21"/>
  <c r="BG609" i="21" s="1"/>
  <c r="BE609" i="21"/>
  <c r="AX609" i="21"/>
  <c r="BH609" i="21" s="1"/>
  <c r="AZ609" i="21"/>
  <c r="AY609" i="21"/>
  <c r="BB609" i="21"/>
  <c r="BA609" i="21"/>
  <c r="AZ289" i="21"/>
  <c r="BA289" i="21"/>
  <c r="BB289" i="21"/>
  <c r="BC289" i="21"/>
  <c r="AV289" i="21"/>
  <c r="BD289" i="21"/>
  <c r="AW289" i="21"/>
  <c r="AX289" i="21"/>
  <c r="AY289" i="21"/>
  <c r="BI289" i="21" s="1"/>
  <c r="BE289" i="21"/>
  <c r="AW600" i="21"/>
  <c r="BG600" i="21" s="1"/>
  <c r="BE600" i="21"/>
  <c r="AX600" i="21"/>
  <c r="AY600" i="21"/>
  <c r="BB600" i="21"/>
  <c r="AZ600" i="21"/>
  <c r="BA600" i="21"/>
  <c r="BC600" i="21"/>
  <c r="BD600" i="21"/>
  <c r="AV600" i="21"/>
  <c r="BC508" i="21"/>
  <c r="AV508" i="21"/>
  <c r="BD508" i="21"/>
  <c r="AW508" i="21"/>
  <c r="BE508" i="21"/>
  <c r="AX508" i="21"/>
  <c r="BH508" i="21" s="1"/>
  <c r="AY508" i="21"/>
  <c r="BI508" i="21" s="1"/>
  <c r="BB508" i="21"/>
  <c r="AZ508" i="21"/>
  <c r="BA508" i="21"/>
  <c r="BA714" i="21"/>
  <c r="BB714" i="21"/>
  <c r="BC714" i="21"/>
  <c r="AV714" i="21"/>
  <c r="BF714" i="21" s="1"/>
  <c r="BD714" i="21"/>
  <c r="AW714" i="21"/>
  <c r="BG714" i="21" s="1"/>
  <c r="BE714" i="21"/>
  <c r="AY714" i="21"/>
  <c r="AX714" i="21"/>
  <c r="AZ714" i="21"/>
  <c r="BA537" i="21"/>
  <c r="BB537" i="21"/>
  <c r="BC537" i="21"/>
  <c r="AV537" i="21"/>
  <c r="BD537" i="21"/>
  <c r="AW537" i="21"/>
  <c r="BE537" i="21"/>
  <c r="AX537" i="21"/>
  <c r="AY537" i="21"/>
  <c r="BI537" i="21" s="1"/>
  <c r="AZ537" i="21"/>
  <c r="BJ537" i="21" s="1"/>
  <c r="AW543" i="21"/>
  <c r="BG543" i="21" s="1"/>
  <c r="BE543" i="21"/>
  <c r="AX543" i="21"/>
  <c r="AY543" i="21"/>
  <c r="AZ543" i="21"/>
  <c r="BA543" i="21"/>
  <c r="AV543" i="21"/>
  <c r="BF543" i="21" s="1"/>
  <c r="BB543" i="21"/>
  <c r="BC543" i="21"/>
  <c r="BD543" i="21"/>
  <c r="AW515" i="21"/>
  <c r="BE515" i="21"/>
  <c r="AX515" i="21"/>
  <c r="AY515" i="21"/>
  <c r="AZ515" i="21"/>
  <c r="BJ515" i="21" s="1"/>
  <c r="BA515" i="21"/>
  <c r="AV515" i="21"/>
  <c r="BF515" i="21" s="1"/>
  <c r="BB515" i="21"/>
  <c r="BC515" i="21"/>
  <c r="BD515" i="21"/>
  <c r="BA513" i="21"/>
  <c r="BB513" i="21"/>
  <c r="BC513" i="21"/>
  <c r="AV513" i="21"/>
  <c r="BF513" i="21" s="1"/>
  <c r="BD513" i="21"/>
  <c r="AW513" i="21"/>
  <c r="BG513" i="21" s="1"/>
  <c r="BE513" i="21"/>
  <c r="AX513" i="21"/>
  <c r="AY513" i="21"/>
  <c r="AZ513" i="21"/>
  <c r="AZ293" i="21"/>
  <c r="BA293" i="21"/>
  <c r="BB293" i="21"/>
  <c r="BC293" i="21"/>
  <c r="AV293" i="21"/>
  <c r="BD293" i="21"/>
  <c r="AW293" i="21"/>
  <c r="AX293" i="21"/>
  <c r="AY293" i="21"/>
  <c r="BI293" i="21" s="1"/>
  <c r="BE293" i="21"/>
  <c r="AX246" i="21"/>
  <c r="BH246" i="21" s="1"/>
  <c r="AY246" i="21"/>
  <c r="AZ246" i="21"/>
  <c r="BA246" i="21"/>
  <c r="BB246" i="21"/>
  <c r="AV246" i="21"/>
  <c r="AW246" i="21"/>
  <c r="BG246" i="21" s="1"/>
  <c r="BC246" i="21"/>
  <c r="BD246" i="21"/>
  <c r="BE246" i="21"/>
  <c r="AW79" i="21"/>
  <c r="BE79" i="21"/>
  <c r="AY79" i="21"/>
  <c r="BC79" i="21"/>
  <c r="BD79" i="21"/>
  <c r="AV79" i="21"/>
  <c r="BF79" i="21" s="1"/>
  <c r="AX79" i="21"/>
  <c r="BH79" i="21" s="1"/>
  <c r="AZ79" i="21"/>
  <c r="BJ79" i="21" s="1"/>
  <c r="BA79" i="21"/>
  <c r="BB79" i="21"/>
  <c r="BC165" i="21"/>
  <c r="BB165" i="21"/>
  <c r="AV165" i="21"/>
  <c r="BF165" i="21" s="1"/>
  <c r="AW165" i="21"/>
  <c r="BG165" i="21" s="1"/>
  <c r="AX165" i="21"/>
  <c r="BH165" i="21" s="1"/>
  <c r="AY165" i="21"/>
  <c r="BI165" i="21" s="1"/>
  <c r="AZ165" i="21"/>
  <c r="BJ165" i="21" s="1"/>
  <c r="BA165" i="21"/>
  <c r="BD165" i="21"/>
  <c r="BE165" i="21"/>
  <c r="BA106" i="21"/>
  <c r="BD106" i="21"/>
  <c r="AV106" i="21"/>
  <c r="BF106" i="21" s="1"/>
  <c r="BE106" i="21"/>
  <c r="AW106" i="21"/>
  <c r="AX106" i="21"/>
  <c r="BH106" i="21" s="1"/>
  <c r="BC106" i="21"/>
  <c r="AZ106" i="21"/>
  <c r="BB106" i="21"/>
  <c r="AY106" i="21"/>
  <c r="BI106" i="21" s="1"/>
  <c r="AV211" i="21"/>
  <c r="BF211" i="21" s="1"/>
  <c r="BD211" i="21"/>
  <c r="AW211" i="21"/>
  <c r="BE211" i="21"/>
  <c r="AX211" i="21"/>
  <c r="AY211" i="21"/>
  <c r="AZ211" i="21"/>
  <c r="BJ211" i="21" s="1"/>
  <c r="BA211" i="21"/>
  <c r="BB211" i="21"/>
  <c r="BC211" i="21"/>
  <c r="BA142" i="21"/>
  <c r="BD142" i="21"/>
  <c r="AV142" i="21"/>
  <c r="AW142" i="21"/>
  <c r="AX142" i="21"/>
  <c r="BH142" i="21" s="1"/>
  <c r="AY142" i="21"/>
  <c r="BI142" i="21" s="1"/>
  <c r="AZ142" i="21"/>
  <c r="BJ142" i="21" s="1"/>
  <c r="BB142" i="21"/>
  <c r="BC142" i="21"/>
  <c r="BE142" i="21"/>
  <c r="BC645" i="21"/>
  <c r="AV645" i="21"/>
  <c r="BD645" i="21"/>
  <c r="AW645" i="21"/>
  <c r="BG645" i="21" s="1"/>
  <c r="BE645" i="21"/>
  <c r="AX645" i="21"/>
  <c r="BH645" i="21" s="1"/>
  <c r="AY645" i="21"/>
  <c r="AZ645" i="21"/>
  <c r="BA645" i="21"/>
  <c r="BB645" i="21"/>
  <c r="AV311" i="21"/>
  <c r="BD311" i="21"/>
  <c r="AW311" i="21"/>
  <c r="BG311" i="21" s="1"/>
  <c r="BE311" i="21"/>
  <c r="AX311" i="21"/>
  <c r="AY311" i="21"/>
  <c r="AZ311" i="21"/>
  <c r="BB311" i="21"/>
  <c r="BC311" i="21"/>
  <c r="BA311" i="21"/>
  <c r="AY426" i="21"/>
  <c r="AZ426" i="21"/>
  <c r="BJ426" i="21" s="1"/>
  <c r="BA426" i="21"/>
  <c r="BB426" i="21"/>
  <c r="BC426" i="21"/>
  <c r="BE426" i="21"/>
  <c r="AV426" i="21"/>
  <c r="BF426" i="21" s="1"/>
  <c r="AW426" i="21"/>
  <c r="BG426" i="21" s="1"/>
  <c r="AX426" i="21"/>
  <c r="BH426" i="21" s="1"/>
  <c r="BD426" i="21"/>
  <c r="AY466" i="21"/>
  <c r="AZ466" i="21"/>
  <c r="BA466" i="21"/>
  <c r="BB466" i="21"/>
  <c r="BC466" i="21"/>
  <c r="AW466" i="21"/>
  <c r="BG466" i="21" s="1"/>
  <c r="AX466" i="21"/>
  <c r="BH466" i="21" s="1"/>
  <c r="BD466" i="21"/>
  <c r="BE466" i="21"/>
  <c r="AV466" i="21"/>
  <c r="BF466" i="21" s="1"/>
  <c r="BC689" i="21"/>
  <c r="AV689" i="21"/>
  <c r="BD689" i="21"/>
  <c r="AW689" i="21"/>
  <c r="BG689" i="21" s="1"/>
  <c r="BE689" i="21"/>
  <c r="AX689" i="21"/>
  <c r="BH689" i="21" s="1"/>
  <c r="AY689" i="21"/>
  <c r="AZ689" i="21"/>
  <c r="BA689" i="21"/>
  <c r="BB689" i="21"/>
  <c r="AV363" i="21"/>
  <c r="BF363" i="21" s="1"/>
  <c r="BD363" i="21"/>
  <c r="AW363" i="21"/>
  <c r="BG363" i="21" s="1"/>
  <c r="BE363" i="21"/>
  <c r="AX363" i="21"/>
  <c r="AY363" i="21"/>
  <c r="AZ363" i="21"/>
  <c r="BA363" i="21"/>
  <c r="BB363" i="21"/>
  <c r="BC363" i="21"/>
  <c r="AZ269" i="21"/>
  <c r="BA269" i="21"/>
  <c r="BB269" i="21"/>
  <c r="BC269" i="21"/>
  <c r="AV269" i="21"/>
  <c r="BD269" i="21"/>
  <c r="AW269" i="21"/>
  <c r="BG269" i="21" s="1"/>
  <c r="AX269" i="21"/>
  <c r="BH269" i="21" s="1"/>
  <c r="AY269" i="21"/>
  <c r="BI269" i="21" s="1"/>
  <c r="BE269" i="21"/>
  <c r="AX414" i="21"/>
  <c r="AY414" i="21"/>
  <c r="AZ414" i="21"/>
  <c r="BA414" i="21"/>
  <c r="AV414" i="21"/>
  <c r="BF414" i="21" s="1"/>
  <c r="AW414" i="21"/>
  <c r="BB414" i="21"/>
  <c r="BC414" i="21"/>
  <c r="BD414" i="21"/>
  <c r="BE414" i="21"/>
  <c r="AV335" i="21"/>
  <c r="BD335" i="21"/>
  <c r="AW335" i="21"/>
  <c r="BG335" i="21" s="1"/>
  <c r="BE335" i="21"/>
  <c r="AX335" i="21"/>
  <c r="BH335" i="21" s="1"/>
  <c r="AY335" i="21"/>
  <c r="BI335" i="21" s="1"/>
  <c r="AZ335" i="21"/>
  <c r="BA335" i="21"/>
  <c r="BB335" i="21"/>
  <c r="BC335" i="21"/>
  <c r="BC717" i="21"/>
  <c r="AV717" i="21"/>
  <c r="BF717" i="21" s="1"/>
  <c r="BD717" i="21"/>
  <c r="AW717" i="21"/>
  <c r="BG717" i="21" s="1"/>
  <c r="BE717" i="21"/>
  <c r="AX717" i="21"/>
  <c r="AY717" i="21"/>
  <c r="BB717" i="21"/>
  <c r="AZ717" i="21"/>
  <c r="BJ717" i="21" s="1"/>
  <c r="BA717" i="21"/>
  <c r="BC713" i="21"/>
  <c r="AV713" i="21"/>
  <c r="BD713" i="21"/>
  <c r="AW713" i="21"/>
  <c r="BE713" i="21"/>
  <c r="AX713" i="21"/>
  <c r="AY713" i="21"/>
  <c r="BI713" i="21" s="1"/>
  <c r="BA713" i="21"/>
  <c r="BB713" i="21"/>
  <c r="AZ713" i="21"/>
  <c r="BJ713" i="21" s="1"/>
  <c r="AW700" i="21"/>
  <c r="BE700" i="21"/>
  <c r="AX700" i="21"/>
  <c r="AY700" i="21"/>
  <c r="AZ700" i="21"/>
  <c r="BJ700" i="21" s="1"/>
  <c r="BA700" i="21"/>
  <c r="BD700" i="21"/>
  <c r="BC700" i="21"/>
  <c r="AV700" i="21"/>
  <c r="BB700" i="21"/>
  <c r="AY679" i="21"/>
  <c r="AZ679" i="21"/>
  <c r="BA679" i="21"/>
  <c r="BB679" i="21"/>
  <c r="BC679" i="21"/>
  <c r="AX679" i="21"/>
  <c r="BE679" i="21"/>
  <c r="AV679" i="21"/>
  <c r="AW679" i="21"/>
  <c r="BD679" i="21"/>
  <c r="BA678" i="21"/>
  <c r="BB678" i="21"/>
  <c r="BC678" i="21"/>
  <c r="AV678" i="21"/>
  <c r="BD678" i="21"/>
  <c r="AW678" i="21"/>
  <c r="BE678" i="21"/>
  <c r="AX678" i="21"/>
  <c r="AY678" i="21"/>
  <c r="BI678" i="21" s="1"/>
  <c r="AZ678" i="21"/>
  <c r="BJ678" i="21" s="1"/>
  <c r="AW604" i="21"/>
  <c r="BG604" i="21" s="1"/>
  <c r="BE604" i="21"/>
  <c r="AX604" i="21"/>
  <c r="AY604" i="21"/>
  <c r="BB604" i="21"/>
  <c r="AZ604" i="21"/>
  <c r="BA604" i="21"/>
  <c r="BC604" i="21"/>
  <c r="AV604" i="21"/>
  <c r="BF604" i="21" s="1"/>
  <c r="BD604" i="21"/>
  <c r="BA610" i="21"/>
  <c r="BB610" i="21"/>
  <c r="BC610" i="21"/>
  <c r="AV610" i="21"/>
  <c r="BD610" i="21"/>
  <c r="AW610" i="21"/>
  <c r="BG610" i="21" s="1"/>
  <c r="BE610" i="21"/>
  <c r="AZ610" i="21"/>
  <c r="AX610" i="21"/>
  <c r="BH610" i="21" s="1"/>
  <c r="AY610" i="21"/>
  <c r="BA622" i="21"/>
  <c r="BB622" i="21"/>
  <c r="BC622" i="21"/>
  <c r="AV622" i="21"/>
  <c r="BF622" i="21" s="1"/>
  <c r="BD622" i="21"/>
  <c r="AW622" i="21"/>
  <c r="BG622" i="21" s="1"/>
  <c r="BE622" i="21"/>
  <c r="AZ622" i="21"/>
  <c r="AX622" i="21"/>
  <c r="AY622" i="21"/>
  <c r="BA521" i="21"/>
  <c r="BB521" i="21"/>
  <c r="BC521" i="21"/>
  <c r="AV521" i="21"/>
  <c r="BD521" i="21"/>
  <c r="AW521" i="21"/>
  <c r="BE521" i="21"/>
  <c r="AZ521" i="21"/>
  <c r="AX521" i="21"/>
  <c r="AY521" i="21"/>
  <c r="BI521" i="21" s="1"/>
  <c r="BB577" i="21"/>
  <c r="BC577" i="21"/>
  <c r="AV577" i="21"/>
  <c r="BD577" i="21"/>
  <c r="AW577" i="21"/>
  <c r="BE577" i="21"/>
  <c r="AX577" i="21"/>
  <c r="AY577" i="21"/>
  <c r="BI577" i="21" s="1"/>
  <c r="AZ577" i="21"/>
  <c r="BJ577" i="21" s="1"/>
  <c r="BA577" i="21"/>
  <c r="AY583" i="21"/>
  <c r="AZ583" i="21"/>
  <c r="BA583" i="21"/>
  <c r="AV583" i="21"/>
  <c r="AW583" i="21"/>
  <c r="BD583" i="21"/>
  <c r="AX583" i="21"/>
  <c r="BH583" i="21" s="1"/>
  <c r="BB583" i="21"/>
  <c r="BC583" i="21"/>
  <c r="BE583" i="21"/>
  <c r="BC590" i="21"/>
  <c r="AW590" i="21"/>
  <c r="AX590" i="21"/>
  <c r="BH590" i="21" s="1"/>
  <c r="AY590" i="21"/>
  <c r="BI590" i="21" s="1"/>
  <c r="BB590" i="21"/>
  <c r="AZ590" i="21"/>
  <c r="BJ590" i="21" s="1"/>
  <c r="BA590" i="21"/>
  <c r="BD590" i="21"/>
  <c r="BE590" i="21"/>
  <c r="AV590" i="21"/>
  <c r="AW527" i="21"/>
  <c r="BE527" i="21"/>
  <c r="AX527" i="21"/>
  <c r="BH527" i="21" s="1"/>
  <c r="AY527" i="21"/>
  <c r="BI527" i="21" s="1"/>
  <c r="AZ527" i="21"/>
  <c r="BA527" i="21"/>
  <c r="BD527" i="21"/>
  <c r="AV527" i="21"/>
  <c r="BB527" i="21"/>
  <c r="BC527" i="21"/>
  <c r="AY514" i="21"/>
  <c r="AZ514" i="21"/>
  <c r="BA514" i="21"/>
  <c r="BB514" i="21"/>
  <c r="BC514" i="21"/>
  <c r="AX514" i="21"/>
  <c r="AV514" i="21"/>
  <c r="BF514" i="21" s="1"/>
  <c r="AW514" i="21"/>
  <c r="BG514" i="21" s="1"/>
  <c r="BE514" i="21"/>
  <c r="BD514" i="21"/>
  <c r="AW523" i="21"/>
  <c r="BE523" i="21"/>
  <c r="AX523" i="21"/>
  <c r="AY523" i="21"/>
  <c r="AZ523" i="21"/>
  <c r="BJ523" i="21" s="1"/>
  <c r="BA523" i="21"/>
  <c r="BC523" i="21"/>
  <c r="BD523" i="21"/>
  <c r="BB523" i="21"/>
  <c r="AV523" i="21"/>
  <c r="BA509" i="21"/>
  <c r="BB509" i="21"/>
  <c r="BC509" i="21"/>
  <c r="AV509" i="21"/>
  <c r="BF509" i="21" s="1"/>
  <c r="BD509" i="21"/>
  <c r="AW509" i="21"/>
  <c r="BG509" i="21" s="1"/>
  <c r="BE509" i="21"/>
  <c r="AX509" i="21"/>
  <c r="AY509" i="21"/>
  <c r="AZ509" i="21"/>
  <c r="AY526" i="21"/>
  <c r="AZ526" i="21"/>
  <c r="BA526" i="21"/>
  <c r="BB526" i="21"/>
  <c r="BC526" i="21"/>
  <c r="AV526" i="21"/>
  <c r="AW526" i="21"/>
  <c r="AX526" i="21"/>
  <c r="BD526" i="21"/>
  <c r="BE526" i="21"/>
  <c r="AZ381" i="21"/>
  <c r="BJ381" i="21" s="1"/>
  <c r="BA381" i="21"/>
  <c r="BB381" i="21"/>
  <c r="BC381" i="21"/>
  <c r="AV381" i="21"/>
  <c r="BD381" i="21"/>
  <c r="AW381" i="21"/>
  <c r="BG381" i="21" s="1"/>
  <c r="BE381" i="21"/>
  <c r="AY381" i="21"/>
  <c r="BI381" i="21" s="1"/>
  <c r="AX381" i="21"/>
  <c r="BH381" i="21" s="1"/>
  <c r="AV415" i="21"/>
  <c r="BD415" i="21"/>
  <c r="AW415" i="21"/>
  <c r="BE415" i="21"/>
  <c r="AX415" i="21"/>
  <c r="BH415" i="21" s="1"/>
  <c r="AY415" i="21"/>
  <c r="BI415" i="21" s="1"/>
  <c r="BA415" i="21"/>
  <c r="BB415" i="21"/>
  <c r="BC415" i="21"/>
  <c r="AZ415" i="21"/>
  <c r="AW467" i="21"/>
  <c r="BE467" i="21"/>
  <c r="AX467" i="21"/>
  <c r="BH467" i="21" s="1"/>
  <c r="AY467" i="21"/>
  <c r="BI467" i="21" s="1"/>
  <c r="AZ467" i="21"/>
  <c r="BJ467" i="21" s="1"/>
  <c r="BA467" i="21"/>
  <c r="AV467" i="21"/>
  <c r="BB467" i="21"/>
  <c r="BC467" i="21"/>
  <c r="BD467" i="21"/>
  <c r="AZ409" i="21"/>
  <c r="BA409" i="21"/>
  <c r="BB409" i="21"/>
  <c r="BC409" i="21"/>
  <c r="AW409" i="21"/>
  <c r="AX409" i="21"/>
  <c r="AY409" i="21"/>
  <c r="BD409" i="21"/>
  <c r="BE409" i="21"/>
  <c r="AV409" i="21"/>
  <c r="BB344" i="21"/>
  <c r="BC344" i="21"/>
  <c r="AV344" i="21"/>
  <c r="BD344" i="21"/>
  <c r="AW344" i="21"/>
  <c r="BE344" i="21"/>
  <c r="AX344" i="21"/>
  <c r="AY344" i="21"/>
  <c r="BI344" i="21" s="1"/>
  <c r="AZ344" i="21"/>
  <c r="BJ344" i="21" s="1"/>
  <c r="BA344" i="21"/>
  <c r="BB392" i="21"/>
  <c r="BC392" i="21"/>
  <c r="AV392" i="21"/>
  <c r="BD392" i="21"/>
  <c r="AW392" i="21"/>
  <c r="BG392" i="21" s="1"/>
  <c r="BE392" i="21"/>
  <c r="AX392" i="21"/>
  <c r="BH392" i="21" s="1"/>
  <c r="BA392" i="21"/>
  <c r="AY392" i="21"/>
  <c r="AZ392" i="21"/>
  <c r="BB372" i="21"/>
  <c r="BC372" i="21"/>
  <c r="AV372" i="21"/>
  <c r="BF372" i="21" s="1"/>
  <c r="BD372" i="21"/>
  <c r="AW372" i="21"/>
  <c r="BG372" i="21" s="1"/>
  <c r="BE372" i="21"/>
  <c r="AX372" i="21"/>
  <c r="AY372" i="21"/>
  <c r="AZ372" i="21"/>
  <c r="BA372" i="21"/>
  <c r="AV291" i="21"/>
  <c r="BF291" i="21" s="1"/>
  <c r="BD291" i="21"/>
  <c r="AW291" i="21"/>
  <c r="BG291" i="21" s="1"/>
  <c r="BE291" i="21"/>
  <c r="AX291" i="21"/>
  <c r="AY291" i="21"/>
  <c r="AZ291" i="21"/>
  <c r="BA291" i="21"/>
  <c r="BB291" i="21"/>
  <c r="BC291" i="21"/>
  <c r="AX234" i="21"/>
  <c r="BH234" i="21" s="1"/>
  <c r="AY234" i="21"/>
  <c r="BI234" i="21" s="1"/>
  <c r="AZ234" i="21"/>
  <c r="BA234" i="21"/>
  <c r="BB234" i="21"/>
  <c r="BD234" i="21"/>
  <c r="BE234" i="21"/>
  <c r="AW234" i="21"/>
  <c r="BG234" i="21" s="1"/>
  <c r="BC234" i="21"/>
  <c r="AV234" i="21"/>
  <c r="BF234" i="21" s="1"/>
  <c r="BB224" i="21"/>
  <c r="BC224" i="21"/>
  <c r="AX224" i="21"/>
  <c r="AY224" i="21"/>
  <c r="AZ224" i="21"/>
  <c r="BJ224" i="21" s="1"/>
  <c r="BA224" i="21"/>
  <c r="BD224" i="21"/>
  <c r="AV224" i="21"/>
  <c r="AW224" i="21"/>
  <c r="BG224" i="21" s="1"/>
  <c r="BE224" i="21"/>
  <c r="BB248" i="21"/>
  <c r="BC248" i="21"/>
  <c r="AV248" i="21"/>
  <c r="BF248" i="21" s="1"/>
  <c r="BD248" i="21"/>
  <c r="AW248" i="21"/>
  <c r="BG248" i="21" s="1"/>
  <c r="BE248" i="21"/>
  <c r="AX248" i="21"/>
  <c r="AY248" i="21"/>
  <c r="AZ248" i="21"/>
  <c r="BA248" i="21"/>
  <c r="AZ261" i="21"/>
  <c r="BA261" i="21"/>
  <c r="BB261" i="21"/>
  <c r="BC261" i="21"/>
  <c r="AV261" i="21"/>
  <c r="BD261" i="21"/>
  <c r="AW261" i="21"/>
  <c r="AX261" i="21"/>
  <c r="AY261" i="21"/>
  <c r="BI261" i="21" s="1"/>
  <c r="BE261" i="21"/>
  <c r="BB244" i="21"/>
  <c r="BC244" i="21"/>
  <c r="AV244" i="21"/>
  <c r="BD244" i="21"/>
  <c r="AW244" i="21"/>
  <c r="BE244" i="21"/>
  <c r="AX244" i="21"/>
  <c r="AY244" i="21"/>
  <c r="BI244" i="21" s="1"/>
  <c r="AZ244" i="21"/>
  <c r="BJ244" i="21" s="1"/>
  <c r="BA244" i="21"/>
  <c r="BC137" i="21"/>
  <c r="AY137" i="21"/>
  <c r="BD137" i="21"/>
  <c r="BE137" i="21"/>
  <c r="AV137" i="21"/>
  <c r="AW137" i="21"/>
  <c r="BA137" i="21"/>
  <c r="BB137" i="21"/>
  <c r="AX137" i="21"/>
  <c r="BH137" i="21" s="1"/>
  <c r="AZ137" i="21"/>
  <c r="BJ137" i="21" s="1"/>
  <c r="AX199" i="21"/>
  <c r="BA199" i="21"/>
  <c r="BB199" i="21"/>
  <c r="BC199" i="21"/>
  <c r="BD199" i="21"/>
  <c r="AY199" i="21"/>
  <c r="AZ199" i="21"/>
  <c r="BE199" i="21"/>
  <c r="AW199" i="21"/>
  <c r="AV199" i="21"/>
  <c r="BF199" i="21" s="1"/>
  <c r="AV231" i="21"/>
  <c r="BF231" i="21" s="1"/>
  <c r="BD231" i="21"/>
  <c r="AW231" i="21"/>
  <c r="BG231" i="21" s="1"/>
  <c r="BE231" i="21"/>
  <c r="AX231" i="21"/>
  <c r="AY231" i="21"/>
  <c r="AZ231" i="21"/>
  <c r="BA231" i="21"/>
  <c r="BB231" i="21"/>
  <c r="BC231" i="21"/>
  <c r="BA158" i="21"/>
  <c r="AY158" i="21"/>
  <c r="BI158" i="21" s="1"/>
  <c r="BC158" i="21"/>
  <c r="BD158" i="21"/>
  <c r="BE158" i="21"/>
  <c r="AV158" i="21"/>
  <c r="AZ158" i="21"/>
  <c r="BJ158" i="21" s="1"/>
  <c r="BB158" i="21"/>
  <c r="AX158" i="21"/>
  <c r="BH158" i="21" s="1"/>
  <c r="AW158" i="21"/>
  <c r="AX183" i="21"/>
  <c r="AV183" i="21"/>
  <c r="BE183" i="21"/>
  <c r="AW183" i="21"/>
  <c r="AY183" i="21"/>
  <c r="BI183" i="21" s="1"/>
  <c r="AZ183" i="21"/>
  <c r="BJ183" i="21" s="1"/>
  <c r="BA183" i="21"/>
  <c r="BB183" i="21"/>
  <c r="BC183" i="21"/>
  <c r="BD183" i="21"/>
  <c r="AW75" i="21"/>
  <c r="BE75" i="21"/>
  <c r="AY75" i="21"/>
  <c r="BI75" i="21" s="1"/>
  <c r="BA75" i="21"/>
  <c r="BB75" i="21"/>
  <c r="BC75" i="21"/>
  <c r="BD75" i="21"/>
  <c r="AV75" i="21"/>
  <c r="AX75" i="21"/>
  <c r="AZ75" i="21"/>
  <c r="BJ75" i="21" s="1"/>
  <c r="AW140" i="21"/>
  <c r="BE140" i="21"/>
  <c r="AV140" i="21"/>
  <c r="BF140" i="21" s="1"/>
  <c r="BD140" i="21"/>
  <c r="AX140" i="21"/>
  <c r="AY140" i="21"/>
  <c r="AZ140" i="21"/>
  <c r="BA140" i="21"/>
  <c r="BB140" i="21"/>
  <c r="BC140" i="21"/>
  <c r="BA162" i="21"/>
  <c r="AV162" i="21"/>
  <c r="BE162" i="21"/>
  <c r="BD162" i="21"/>
  <c r="AW162" i="21"/>
  <c r="AX162" i="21"/>
  <c r="BB162" i="21"/>
  <c r="BC162" i="21"/>
  <c r="AY162" i="21"/>
  <c r="BI162" i="21" s="1"/>
  <c r="AZ162" i="21"/>
  <c r="BJ162" i="21" s="1"/>
  <c r="AW172" i="21"/>
  <c r="BE172" i="21"/>
  <c r="AV172" i="21"/>
  <c r="AY172" i="21"/>
  <c r="AZ172" i="21"/>
  <c r="BJ172" i="21" s="1"/>
  <c r="BA172" i="21"/>
  <c r="BB172" i="21"/>
  <c r="AX172" i="21"/>
  <c r="BH172" i="21" s="1"/>
  <c r="BC172" i="21"/>
  <c r="BD172" i="21"/>
  <c r="BC76" i="21"/>
  <c r="AW76" i="21"/>
  <c r="BE76" i="21"/>
  <c r="BA76" i="21"/>
  <c r="BB76" i="21"/>
  <c r="BD76" i="21"/>
  <c r="AZ76" i="21"/>
  <c r="AX76" i="21"/>
  <c r="AY76" i="21"/>
  <c r="AV76" i="21"/>
  <c r="AZ205" i="21"/>
  <c r="BA205" i="21"/>
  <c r="BB205" i="21"/>
  <c r="BC205" i="21"/>
  <c r="AV205" i="21"/>
  <c r="AW205" i="21"/>
  <c r="AX205" i="21"/>
  <c r="AY205" i="21"/>
  <c r="BD205" i="21"/>
  <c r="BE205" i="21"/>
  <c r="AW128" i="21"/>
  <c r="BG128" i="21" s="1"/>
  <c r="BE128" i="21"/>
  <c r="BC128" i="21"/>
  <c r="AX128" i="21"/>
  <c r="BD128" i="21"/>
  <c r="AV128" i="21"/>
  <c r="BA128" i="21"/>
  <c r="BB128" i="21"/>
  <c r="AZ128" i="21"/>
  <c r="AY128" i="21"/>
  <c r="BI128" i="21" s="1"/>
  <c r="BB212" i="21"/>
  <c r="BC212" i="21"/>
  <c r="AV212" i="21"/>
  <c r="BD212" i="21"/>
  <c r="AW212" i="21"/>
  <c r="BG212" i="21" s="1"/>
  <c r="BE212" i="21"/>
  <c r="AZ212" i="21"/>
  <c r="BJ212" i="21" s="1"/>
  <c r="BA212" i="21"/>
  <c r="AX212" i="21"/>
  <c r="AY212" i="21"/>
  <c r="BI212" i="21" s="1"/>
  <c r="BA674" i="21"/>
  <c r="BB674" i="21"/>
  <c r="BC674" i="21"/>
  <c r="AV674" i="21"/>
  <c r="BF674" i="21" s="1"/>
  <c r="BD674" i="21"/>
  <c r="AW674" i="21"/>
  <c r="BG674" i="21" s="1"/>
  <c r="BE674" i="21"/>
  <c r="AX674" i="21"/>
  <c r="AY674" i="21"/>
  <c r="AZ674" i="21"/>
  <c r="AW459" i="21"/>
  <c r="BE459" i="21"/>
  <c r="AX459" i="21"/>
  <c r="BH459" i="21" s="1"/>
  <c r="AY459" i="21"/>
  <c r="BI459" i="21" s="1"/>
  <c r="AZ459" i="21"/>
  <c r="BA459" i="21"/>
  <c r="BC459" i="21"/>
  <c r="BD459" i="21"/>
  <c r="AV459" i="21"/>
  <c r="BF459" i="21" s="1"/>
  <c r="BB459" i="21"/>
  <c r="BC721" i="21"/>
  <c r="AV721" i="21"/>
  <c r="BD721" i="21"/>
  <c r="AW721" i="21"/>
  <c r="BE721" i="21"/>
  <c r="AX721" i="21"/>
  <c r="AY721" i="21"/>
  <c r="BI721" i="21" s="1"/>
  <c r="AZ721" i="21"/>
  <c r="BJ721" i="21" s="1"/>
  <c r="BA721" i="21"/>
  <c r="BB721" i="21"/>
  <c r="BA634" i="21"/>
  <c r="BB634" i="21"/>
  <c r="BC634" i="21"/>
  <c r="AV634" i="21"/>
  <c r="BD634" i="21"/>
  <c r="AW634" i="21"/>
  <c r="BG634" i="21" s="1"/>
  <c r="BE634" i="21"/>
  <c r="AX634" i="21"/>
  <c r="BH634" i="21" s="1"/>
  <c r="AY634" i="21"/>
  <c r="AZ634" i="21"/>
  <c r="BA473" i="21"/>
  <c r="BB473" i="21"/>
  <c r="BC473" i="21"/>
  <c r="AV473" i="21"/>
  <c r="BF473" i="21" s="1"/>
  <c r="BD473" i="21"/>
  <c r="AW473" i="21"/>
  <c r="BG473" i="21" s="1"/>
  <c r="BE473" i="21"/>
  <c r="AX473" i="21"/>
  <c r="AY473" i="21"/>
  <c r="AZ473" i="21"/>
  <c r="BC512" i="21"/>
  <c r="AV512" i="21"/>
  <c r="BF512" i="21" s="1"/>
  <c r="BD512" i="21"/>
  <c r="AW512" i="21"/>
  <c r="BE512" i="21"/>
  <c r="AX512" i="21"/>
  <c r="AY512" i="21"/>
  <c r="AZ512" i="21"/>
  <c r="BA512" i="21"/>
  <c r="BB512" i="21"/>
  <c r="AX422" i="21"/>
  <c r="BH422" i="21" s="1"/>
  <c r="AY422" i="21"/>
  <c r="AZ422" i="21"/>
  <c r="BA422" i="21"/>
  <c r="AV422" i="21"/>
  <c r="BF422" i="21" s="1"/>
  <c r="AW422" i="21"/>
  <c r="BB422" i="21"/>
  <c r="BC422" i="21"/>
  <c r="BD422" i="21"/>
  <c r="BE422" i="21"/>
  <c r="AX346" i="21"/>
  <c r="AY346" i="21"/>
  <c r="AZ346" i="21"/>
  <c r="BJ346" i="21" s="1"/>
  <c r="BA346" i="21"/>
  <c r="BB346" i="21"/>
  <c r="AV346" i="21"/>
  <c r="BF346" i="21" s="1"/>
  <c r="AW346" i="21"/>
  <c r="BG346" i="21" s="1"/>
  <c r="BC346" i="21"/>
  <c r="BD346" i="21"/>
  <c r="BE346" i="21"/>
  <c r="BA726" i="21"/>
  <c r="BB726" i="21"/>
  <c r="BC726" i="21"/>
  <c r="AV726" i="21"/>
  <c r="BF726" i="21" s="1"/>
  <c r="BD726" i="21"/>
  <c r="AW726" i="21"/>
  <c r="BG726" i="21" s="1"/>
  <c r="BE726" i="21"/>
  <c r="AY726" i="21"/>
  <c r="AZ726" i="21"/>
  <c r="AX726" i="21"/>
  <c r="BC464" i="21"/>
  <c r="AV464" i="21"/>
  <c r="BF464" i="21" s="1"/>
  <c r="BD464" i="21"/>
  <c r="AW464" i="21"/>
  <c r="BE464" i="21"/>
  <c r="AX464" i="21"/>
  <c r="AY464" i="21"/>
  <c r="AZ464" i="21"/>
  <c r="BA464" i="21"/>
  <c r="BB464" i="21"/>
  <c r="AV303" i="21"/>
  <c r="BF303" i="21" s="1"/>
  <c r="BD303" i="21"/>
  <c r="AW303" i="21"/>
  <c r="BE303" i="21"/>
  <c r="AX303" i="21"/>
  <c r="AY303" i="21"/>
  <c r="AZ303" i="21"/>
  <c r="BJ303" i="21" s="1"/>
  <c r="BA303" i="21"/>
  <c r="BB303" i="21"/>
  <c r="BC303" i="21"/>
  <c r="BA682" i="21"/>
  <c r="BB682" i="21"/>
  <c r="BC682" i="21"/>
  <c r="AV682" i="21"/>
  <c r="BD682" i="21"/>
  <c r="AW682" i="21"/>
  <c r="BG682" i="21" s="1"/>
  <c r="BE682" i="21"/>
  <c r="AY682" i="21"/>
  <c r="AZ682" i="21"/>
  <c r="AX682" i="21"/>
  <c r="AZ353" i="21"/>
  <c r="BA353" i="21"/>
  <c r="BB353" i="21"/>
  <c r="BC353" i="21"/>
  <c r="AV353" i="21"/>
  <c r="BF353" i="21" s="1"/>
  <c r="BD353" i="21"/>
  <c r="AW353" i="21"/>
  <c r="AX353" i="21"/>
  <c r="BE353" i="21"/>
  <c r="AY353" i="21"/>
  <c r="AZ253" i="21"/>
  <c r="BA253" i="21"/>
  <c r="BB253" i="21"/>
  <c r="BC253" i="21"/>
  <c r="AV253" i="21"/>
  <c r="BD253" i="21"/>
  <c r="AW253" i="21"/>
  <c r="AX253" i="21"/>
  <c r="AY253" i="21"/>
  <c r="BI253" i="21" s="1"/>
  <c r="BE253" i="21"/>
  <c r="AY454" i="21"/>
  <c r="BI454" i="21" s="1"/>
  <c r="AZ454" i="21"/>
  <c r="BA454" i="21"/>
  <c r="BB454" i="21"/>
  <c r="BC454" i="21"/>
  <c r="AV454" i="21"/>
  <c r="BD454" i="21"/>
  <c r="AW454" i="21"/>
  <c r="BG454" i="21" s="1"/>
  <c r="AX454" i="21"/>
  <c r="BH454" i="21" s="1"/>
  <c r="BE454" i="21"/>
  <c r="BB368" i="21"/>
  <c r="BC368" i="21"/>
  <c r="AV368" i="21"/>
  <c r="BD368" i="21"/>
  <c r="AW368" i="21"/>
  <c r="BG368" i="21" s="1"/>
  <c r="BE368" i="21"/>
  <c r="AX368" i="21"/>
  <c r="BH368" i="21" s="1"/>
  <c r="AY368" i="21"/>
  <c r="BI368" i="21" s="1"/>
  <c r="BA368" i="21"/>
  <c r="AZ368" i="21"/>
  <c r="BC532" i="21"/>
  <c r="AV532" i="21"/>
  <c r="BD532" i="21"/>
  <c r="AW532" i="21"/>
  <c r="BG532" i="21" s="1"/>
  <c r="BE532" i="21"/>
  <c r="AX532" i="21"/>
  <c r="BH532" i="21" s="1"/>
  <c r="AY532" i="21"/>
  <c r="AZ532" i="21"/>
  <c r="BA532" i="21"/>
  <c r="BB532" i="21"/>
  <c r="AY550" i="21"/>
  <c r="AZ550" i="21"/>
  <c r="BJ550" i="21" s="1"/>
  <c r="BA550" i="21"/>
  <c r="BB550" i="21"/>
  <c r="BC550" i="21"/>
  <c r="AV550" i="21"/>
  <c r="AW550" i="21"/>
  <c r="AX550" i="21"/>
  <c r="BD550" i="21"/>
  <c r="BE550" i="21"/>
  <c r="AY482" i="21"/>
  <c r="AZ482" i="21"/>
  <c r="BA482" i="21"/>
  <c r="BB482" i="21"/>
  <c r="BC482" i="21"/>
  <c r="AV482" i="21"/>
  <c r="AX482" i="21"/>
  <c r="BH482" i="21" s="1"/>
  <c r="AW482" i="21"/>
  <c r="BG482" i="21" s="1"/>
  <c r="BE482" i="21"/>
  <c r="BD482" i="21"/>
  <c r="AV283" i="21"/>
  <c r="BD283" i="21"/>
  <c r="AW283" i="21"/>
  <c r="BG283" i="21" s="1"/>
  <c r="BE283" i="21"/>
  <c r="AX283" i="21"/>
  <c r="AY283" i="21"/>
  <c r="BI283" i="21" s="1"/>
  <c r="AZ283" i="21"/>
  <c r="BJ283" i="21" s="1"/>
  <c r="BC283" i="21"/>
  <c r="BA283" i="21"/>
  <c r="BB283" i="21"/>
  <c r="BC665" i="21"/>
  <c r="AV665" i="21"/>
  <c r="BD665" i="21"/>
  <c r="AW665" i="21"/>
  <c r="BG665" i="21" s="1"/>
  <c r="BE665" i="21"/>
  <c r="AX665" i="21"/>
  <c r="BH665" i="21" s="1"/>
  <c r="AY665" i="21"/>
  <c r="AZ665" i="21"/>
  <c r="BA665" i="21"/>
  <c r="BB665" i="21"/>
  <c r="AY663" i="21"/>
  <c r="AZ663" i="21"/>
  <c r="BA663" i="21"/>
  <c r="BB663" i="21"/>
  <c r="BC663" i="21"/>
  <c r="AW663" i="21"/>
  <c r="AV663" i="21"/>
  <c r="AX663" i="21"/>
  <c r="BD663" i="21"/>
  <c r="BE663" i="21"/>
  <c r="AZ285" i="21"/>
  <c r="BJ285" i="21" s="1"/>
  <c r="BA285" i="21"/>
  <c r="BB285" i="21"/>
  <c r="BC285" i="21"/>
  <c r="AV285" i="21"/>
  <c r="BD285" i="21"/>
  <c r="AW285" i="21"/>
  <c r="BG285" i="21" s="1"/>
  <c r="AY285" i="21"/>
  <c r="BI285" i="21" s="1"/>
  <c r="BE285" i="21"/>
  <c r="AX285" i="21"/>
  <c r="BH285" i="21" s="1"/>
  <c r="BC677" i="21"/>
  <c r="AV677" i="21"/>
  <c r="BD677" i="21"/>
  <c r="AW677" i="21"/>
  <c r="BE677" i="21"/>
  <c r="AX677" i="21"/>
  <c r="BH677" i="21" s="1"/>
  <c r="AY677" i="21"/>
  <c r="BI677" i="21" s="1"/>
  <c r="BA677" i="21"/>
  <c r="BB677" i="21"/>
  <c r="AZ677" i="21"/>
  <c r="BA638" i="21"/>
  <c r="BB638" i="21"/>
  <c r="BC638" i="21"/>
  <c r="AV638" i="21"/>
  <c r="BF638" i="21" s="1"/>
  <c r="BD638" i="21"/>
  <c r="AW638" i="21"/>
  <c r="BG638" i="21" s="1"/>
  <c r="BE638" i="21"/>
  <c r="AX638" i="21"/>
  <c r="AY638" i="21"/>
  <c r="AZ638" i="21"/>
  <c r="BA565" i="21"/>
  <c r="BB565" i="21"/>
  <c r="BC565" i="21"/>
  <c r="AV565" i="21"/>
  <c r="BD565" i="21"/>
  <c r="AW565" i="21"/>
  <c r="BE565" i="21"/>
  <c r="AZ565" i="21"/>
  <c r="AX565" i="21"/>
  <c r="AY565" i="21"/>
  <c r="BI565" i="21" s="1"/>
  <c r="BC560" i="21"/>
  <c r="AV560" i="21"/>
  <c r="BD560" i="21"/>
  <c r="AW560" i="21"/>
  <c r="BE560" i="21"/>
  <c r="AX560" i="21"/>
  <c r="AY560" i="21"/>
  <c r="BI560" i="21" s="1"/>
  <c r="AZ560" i="21"/>
  <c r="BJ560" i="21" s="1"/>
  <c r="BA560" i="21"/>
  <c r="BB560" i="21"/>
  <c r="BC440" i="21"/>
  <c r="AV440" i="21"/>
  <c r="BD440" i="21"/>
  <c r="AW440" i="21"/>
  <c r="BE440" i="21"/>
  <c r="AX440" i="21"/>
  <c r="BH440" i="21" s="1"/>
  <c r="AY440" i="21"/>
  <c r="BI440" i="21" s="1"/>
  <c r="BA440" i="21"/>
  <c r="BB440" i="21"/>
  <c r="AZ440" i="21"/>
  <c r="BC444" i="21"/>
  <c r="AV444" i="21"/>
  <c r="BD444" i="21"/>
  <c r="AW444" i="21"/>
  <c r="BG444" i="21" s="1"/>
  <c r="BE444" i="21"/>
  <c r="AX444" i="21"/>
  <c r="BH444" i="21" s="1"/>
  <c r="AY444" i="21"/>
  <c r="BB444" i="21"/>
  <c r="AZ444" i="21"/>
  <c r="BA444" i="21"/>
  <c r="AY719" i="21"/>
  <c r="AZ719" i="21"/>
  <c r="BJ719" i="21" s="1"/>
  <c r="BA719" i="21"/>
  <c r="BB719" i="21"/>
  <c r="BC719" i="21"/>
  <c r="BE719" i="21"/>
  <c r="AV719" i="21"/>
  <c r="AW719" i="21"/>
  <c r="AX719" i="21"/>
  <c r="BH719" i="21" s="1"/>
  <c r="BD719" i="21"/>
  <c r="AW676" i="21"/>
  <c r="BG676" i="21" s="1"/>
  <c r="BE676" i="21"/>
  <c r="AX676" i="21"/>
  <c r="AY676" i="21"/>
  <c r="AZ676" i="21"/>
  <c r="BA676" i="21"/>
  <c r="AV676" i="21"/>
  <c r="BF676" i="21" s="1"/>
  <c r="BB676" i="21"/>
  <c r="BC676" i="21"/>
  <c r="BD676" i="21"/>
  <c r="BC649" i="21"/>
  <c r="AV649" i="21"/>
  <c r="BD649" i="21"/>
  <c r="AW649" i="21"/>
  <c r="BE649" i="21"/>
  <c r="AX649" i="21"/>
  <c r="BH649" i="21" s="1"/>
  <c r="AY649" i="21"/>
  <c r="BI649" i="21" s="1"/>
  <c r="BA649" i="21"/>
  <c r="BB649" i="21"/>
  <c r="AZ649" i="21"/>
  <c r="AW593" i="21"/>
  <c r="BC593" i="21"/>
  <c r="BD593" i="21"/>
  <c r="AV593" i="21"/>
  <c r="BF593" i="21" s="1"/>
  <c r="BE593" i="21"/>
  <c r="AX593" i="21"/>
  <c r="BH593" i="21" s="1"/>
  <c r="AY593" i="21"/>
  <c r="AZ593" i="21"/>
  <c r="BB593" i="21"/>
  <c r="BA593" i="21"/>
  <c r="AY546" i="21"/>
  <c r="AZ546" i="21"/>
  <c r="BA546" i="21"/>
  <c r="BB546" i="21"/>
  <c r="BC546" i="21"/>
  <c r="AX546" i="21"/>
  <c r="BH546" i="21" s="1"/>
  <c r="AV546" i="21"/>
  <c r="AW546" i="21"/>
  <c r="BD546" i="21"/>
  <c r="BE546" i="21"/>
  <c r="AY442" i="21"/>
  <c r="BI442" i="21" s="1"/>
  <c r="AZ442" i="21"/>
  <c r="BA442" i="21"/>
  <c r="BB442" i="21"/>
  <c r="BC442" i="21"/>
  <c r="BD442" i="21"/>
  <c r="BE442" i="21"/>
  <c r="AV442" i="21"/>
  <c r="BF442" i="21" s="1"/>
  <c r="AW442" i="21"/>
  <c r="BG442" i="21" s="1"/>
  <c r="AX442" i="21"/>
  <c r="BH442" i="21" s="1"/>
  <c r="BA441" i="21"/>
  <c r="BB441" i="21"/>
  <c r="BC441" i="21"/>
  <c r="AV441" i="21"/>
  <c r="BD441" i="21"/>
  <c r="AW441" i="21"/>
  <c r="BG441" i="21" s="1"/>
  <c r="BE441" i="21"/>
  <c r="AX441" i="21"/>
  <c r="BH441" i="21" s="1"/>
  <c r="AY441" i="21"/>
  <c r="AZ441" i="21"/>
  <c r="AX418" i="21"/>
  <c r="AY418" i="21"/>
  <c r="AZ418" i="21"/>
  <c r="BJ418" i="21" s="1"/>
  <c r="BA418" i="21"/>
  <c r="BC418" i="21"/>
  <c r="BD418" i="21"/>
  <c r="BE418" i="21"/>
  <c r="AW418" i="21"/>
  <c r="BB418" i="21"/>
  <c r="AV418" i="21"/>
  <c r="BB256" i="21"/>
  <c r="BC256" i="21"/>
  <c r="AV256" i="21"/>
  <c r="BF256" i="21" s="1"/>
  <c r="BD256" i="21"/>
  <c r="AW256" i="21"/>
  <c r="BE256" i="21"/>
  <c r="AX256" i="21"/>
  <c r="AY256" i="21"/>
  <c r="AZ256" i="21"/>
  <c r="BJ256" i="21" s="1"/>
  <c r="BA256" i="21"/>
  <c r="AV207" i="21"/>
  <c r="BF207" i="21" s="1"/>
  <c r="BD207" i="21"/>
  <c r="AW207" i="21"/>
  <c r="BE207" i="21"/>
  <c r="AX207" i="21"/>
  <c r="AY207" i="21"/>
  <c r="BB207" i="21"/>
  <c r="BC207" i="21"/>
  <c r="BA207" i="21"/>
  <c r="AZ207" i="21"/>
  <c r="BJ207" i="21" s="1"/>
  <c r="AY78" i="21"/>
  <c r="BA78" i="21"/>
  <c r="BC78" i="21"/>
  <c r="BD78" i="21"/>
  <c r="BE78" i="21"/>
  <c r="AV78" i="21"/>
  <c r="BF78" i="21" s="1"/>
  <c r="BB78" i="21"/>
  <c r="AW78" i="21"/>
  <c r="AX78" i="21"/>
  <c r="AZ78" i="21"/>
  <c r="AV219" i="21"/>
  <c r="BD219" i="21"/>
  <c r="AW219" i="21"/>
  <c r="BG219" i="21" s="1"/>
  <c r="BE219" i="21"/>
  <c r="AX219" i="21"/>
  <c r="BH219" i="21" s="1"/>
  <c r="AY219" i="21"/>
  <c r="BI219" i="21" s="1"/>
  <c r="AZ219" i="21"/>
  <c r="BB219" i="21"/>
  <c r="BC219" i="21"/>
  <c r="BA219" i="21"/>
  <c r="AZ317" i="21"/>
  <c r="BA317" i="21"/>
  <c r="BB317" i="21"/>
  <c r="BC317" i="21"/>
  <c r="AV317" i="21"/>
  <c r="BD317" i="21"/>
  <c r="AW317" i="21"/>
  <c r="AY317" i="21"/>
  <c r="AX317" i="21"/>
  <c r="BE317" i="21"/>
  <c r="AW475" i="21"/>
  <c r="BG475" i="21" s="1"/>
  <c r="BE475" i="21"/>
  <c r="AX475" i="21"/>
  <c r="AY475" i="21"/>
  <c r="AZ475" i="21"/>
  <c r="BA475" i="21"/>
  <c r="AV475" i="21"/>
  <c r="BF475" i="21" s="1"/>
  <c r="BB475" i="21"/>
  <c r="BC475" i="21"/>
  <c r="BD475" i="21"/>
  <c r="AZ233" i="21"/>
  <c r="BA233" i="21"/>
  <c r="BB233" i="21"/>
  <c r="BC233" i="21"/>
  <c r="AV233" i="21"/>
  <c r="BF233" i="21" s="1"/>
  <c r="BD233" i="21"/>
  <c r="AW233" i="21"/>
  <c r="BG233" i="21" s="1"/>
  <c r="AX233" i="21"/>
  <c r="BH233" i="21" s="1"/>
  <c r="AY233" i="21"/>
  <c r="BE233" i="21"/>
  <c r="AV419" i="21"/>
  <c r="BF419" i="21" s="1"/>
  <c r="BD419" i="21"/>
  <c r="AW419" i="21"/>
  <c r="BG419" i="21" s="1"/>
  <c r="BE419" i="21"/>
  <c r="AX419" i="21"/>
  <c r="BH419" i="21" s="1"/>
  <c r="AY419" i="21"/>
  <c r="BI419" i="21" s="1"/>
  <c r="AZ419" i="21"/>
  <c r="BA419" i="21"/>
  <c r="BB419" i="21"/>
  <c r="BC419" i="21"/>
  <c r="BA549" i="21"/>
  <c r="BB549" i="21"/>
  <c r="BC549" i="21"/>
  <c r="AV549" i="21"/>
  <c r="BD549" i="21"/>
  <c r="AW549" i="21"/>
  <c r="BE549" i="21"/>
  <c r="AY549" i="21"/>
  <c r="AZ549" i="21"/>
  <c r="BJ549" i="21" s="1"/>
  <c r="AX549" i="21"/>
  <c r="AY530" i="21"/>
  <c r="BI530" i="21" s="1"/>
  <c r="AZ530" i="21"/>
  <c r="BA530" i="21"/>
  <c r="BB530" i="21"/>
  <c r="BC530" i="21"/>
  <c r="AW530" i="21"/>
  <c r="AX530" i="21"/>
  <c r="BH530" i="21" s="1"/>
  <c r="BD530" i="21"/>
  <c r="BE530" i="21"/>
  <c r="AV530" i="21"/>
  <c r="BF530" i="21" s="1"/>
  <c r="AW539" i="21"/>
  <c r="BE539" i="21"/>
  <c r="AX539" i="21"/>
  <c r="BH539" i="21" s="1"/>
  <c r="AY539" i="21"/>
  <c r="AZ539" i="21"/>
  <c r="BJ539" i="21" s="1"/>
  <c r="BA539" i="21"/>
  <c r="AV539" i="21"/>
  <c r="BF539" i="21" s="1"/>
  <c r="BB539" i="21"/>
  <c r="BD539" i="21"/>
  <c r="BC539" i="21"/>
  <c r="AZ425" i="21"/>
  <c r="BJ425" i="21" s="1"/>
  <c r="BC425" i="21"/>
  <c r="AY425" i="21"/>
  <c r="BA425" i="21"/>
  <c r="BB425" i="21"/>
  <c r="BD425" i="21"/>
  <c r="BE425" i="21"/>
  <c r="AX425" i="21"/>
  <c r="AV425" i="21"/>
  <c r="AW425" i="21"/>
  <c r="AX406" i="21"/>
  <c r="BH406" i="21" s="1"/>
  <c r="AY406" i="21"/>
  <c r="BI406" i="21" s="1"/>
  <c r="AZ406" i="21"/>
  <c r="BJ406" i="21" s="1"/>
  <c r="BA406" i="21"/>
  <c r="BB406" i="21"/>
  <c r="AV406" i="21"/>
  <c r="AW406" i="21"/>
  <c r="BG406" i="21" s="1"/>
  <c r="BC406" i="21"/>
  <c r="BD406" i="21"/>
  <c r="BE406" i="21"/>
  <c r="AX318" i="21"/>
  <c r="BH318" i="21" s="1"/>
  <c r="AY318" i="21"/>
  <c r="AZ318" i="21"/>
  <c r="BA318" i="21"/>
  <c r="BB318" i="21"/>
  <c r="AV318" i="21"/>
  <c r="AW318" i="21"/>
  <c r="BG318" i="21" s="1"/>
  <c r="BC318" i="21"/>
  <c r="BD318" i="21"/>
  <c r="BE318" i="21"/>
  <c r="BC149" i="21"/>
  <c r="AX149" i="21"/>
  <c r="AY149" i="21"/>
  <c r="BI149" i="21" s="1"/>
  <c r="AZ149" i="21"/>
  <c r="BA149" i="21"/>
  <c r="BB149" i="21"/>
  <c r="AV149" i="21"/>
  <c r="BF149" i="21" s="1"/>
  <c r="AW149" i="21"/>
  <c r="BD149" i="21"/>
  <c r="BE149" i="21"/>
  <c r="AY107" i="21"/>
  <c r="BC107" i="21"/>
  <c r="BD107" i="21"/>
  <c r="AV107" i="21"/>
  <c r="BF107" i="21" s="1"/>
  <c r="BE107" i="21"/>
  <c r="AW107" i="21"/>
  <c r="BG107" i="21" s="1"/>
  <c r="AX107" i="21"/>
  <c r="AZ107" i="21"/>
  <c r="BA107" i="21"/>
  <c r="BB107" i="21"/>
  <c r="AZ337" i="21"/>
  <c r="BA337" i="21"/>
  <c r="BB337" i="21"/>
  <c r="BC337" i="21"/>
  <c r="AV337" i="21"/>
  <c r="BD337" i="21"/>
  <c r="AX337" i="21"/>
  <c r="AY337" i="21"/>
  <c r="BE337" i="21"/>
  <c r="AW337" i="21"/>
  <c r="AY566" i="21"/>
  <c r="BI566" i="21" s="1"/>
  <c r="AZ566" i="21"/>
  <c r="BA566" i="21"/>
  <c r="BB566" i="21"/>
  <c r="BC566" i="21"/>
  <c r="AX566" i="21"/>
  <c r="BD566" i="21"/>
  <c r="BE566" i="21"/>
  <c r="AW566" i="21"/>
  <c r="BG566" i="21" s="1"/>
  <c r="AV566" i="21"/>
  <c r="BF566" i="21" s="1"/>
  <c r="AZ313" i="21"/>
  <c r="BA313" i="21"/>
  <c r="BB313" i="21"/>
  <c r="BC313" i="21"/>
  <c r="AV313" i="21"/>
  <c r="BF313" i="21" s="1"/>
  <c r="BD313" i="21"/>
  <c r="BE313" i="21"/>
  <c r="AY313" i="21"/>
  <c r="AX313" i="21"/>
  <c r="AW313" i="21"/>
  <c r="BC556" i="21"/>
  <c r="AV556" i="21"/>
  <c r="BD556" i="21"/>
  <c r="AW556" i="21"/>
  <c r="BG556" i="21" s="1"/>
  <c r="BE556" i="21"/>
  <c r="AX556" i="21"/>
  <c r="BH556" i="21" s="1"/>
  <c r="AY556" i="21"/>
  <c r="AZ556" i="21"/>
  <c r="BA556" i="21"/>
  <c r="BB556" i="21"/>
  <c r="AW652" i="21"/>
  <c r="BG652" i="21" s="1"/>
  <c r="BE652" i="21"/>
  <c r="AX652" i="21"/>
  <c r="BH652" i="21" s="1"/>
  <c r="AY652" i="21"/>
  <c r="AZ652" i="21"/>
  <c r="BA652" i="21"/>
  <c r="BB652" i="21"/>
  <c r="AV652" i="21"/>
  <c r="BC652" i="21"/>
  <c r="BD652" i="21"/>
  <c r="AW616" i="21"/>
  <c r="BG616" i="21" s="1"/>
  <c r="BE616" i="21"/>
  <c r="AX616" i="21"/>
  <c r="AY616" i="21"/>
  <c r="AZ616" i="21"/>
  <c r="BA616" i="21"/>
  <c r="AV616" i="21"/>
  <c r="BF616" i="21" s="1"/>
  <c r="BB616" i="21"/>
  <c r="BC616" i="21"/>
  <c r="BD616" i="21"/>
  <c r="AZ578" i="21"/>
  <c r="BA578" i="21"/>
  <c r="BB578" i="21"/>
  <c r="BC578" i="21"/>
  <c r="AY578" i="21"/>
  <c r="BD578" i="21"/>
  <c r="AV578" i="21"/>
  <c r="BF578" i="21" s="1"/>
  <c r="BE578" i="21"/>
  <c r="AW578" i="21"/>
  <c r="AX578" i="21"/>
  <c r="BC536" i="21"/>
  <c r="AV536" i="21"/>
  <c r="BD536" i="21"/>
  <c r="AW536" i="21"/>
  <c r="BG536" i="21" s="1"/>
  <c r="BE536" i="21"/>
  <c r="AX536" i="21"/>
  <c r="BH536" i="21" s="1"/>
  <c r="AY536" i="21"/>
  <c r="BA536" i="21"/>
  <c r="BB536" i="21"/>
  <c r="AZ536" i="21"/>
  <c r="AY434" i="21"/>
  <c r="BI434" i="21" s="1"/>
  <c r="AZ434" i="21"/>
  <c r="BJ434" i="21" s="1"/>
  <c r="BA434" i="21"/>
  <c r="BB434" i="21"/>
  <c r="BC434" i="21"/>
  <c r="AW434" i="21"/>
  <c r="AX434" i="21"/>
  <c r="BD434" i="21"/>
  <c r="BE434" i="21"/>
  <c r="AV434" i="21"/>
  <c r="BB252" i="21"/>
  <c r="BC252" i="21"/>
  <c r="AV252" i="21"/>
  <c r="BD252" i="21"/>
  <c r="AW252" i="21"/>
  <c r="BE252" i="21"/>
  <c r="AX252" i="21"/>
  <c r="AY252" i="21"/>
  <c r="BI252" i="21" s="1"/>
  <c r="AZ252" i="21"/>
  <c r="BJ252" i="21" s="1"/>
  <c r="BA252" i="21"/>
  <c r="AW148" i="21"/>
  <c r="BE148" i="21"/>
  <c r="AY148" i="21"/>
  <c r="BI148" i="21" s="1"/>
  <c r="AX148" i="21"/>
  <c r="AZ148" i="21"/>
  <c r="BJ148" i="21" s="1"/>
  <c r="BA148" i="21"/>
  <c r="BB148" i="21"/>
  <c r="AV148" i="21"/>
  <c r="BC148" i="21"/>
  <c r="BD148" i="21"/>
  <c r="BC93" i="21"/>
  <c r="AW93" i="21"/>
  <c r="AX93" i="21"/>
  <c r="BH93" i="21" s="1"/>
  <c r="AY93" i="21"/>
  <c r="BI93" i="21" s="1"/>
  <c r="AZ93" i="21"/>
  <c r="BE93" i="21"/>
  <c r="AV93" i="21"/>
  <c r="BA93" i="21"/>
  <c r="BB93" i="21"/>
  <c r="BD93" i="21"/>
  <c r="AW156" i="21"/>
  <c r="BE156" i="21"/>
  <c r="BA156" i="21"/>
  <c r="BB156" i="21"/>
  <c r="BC156" i="21"/>
  <c r="BD156" i="21"/>
  <c r="AY156" i="21"/>
  <c r="BI156" i="21" s="1"/>
  <c r="AZ156" i="21"/>
  <c r="AV156" i="21"/>
  <c r="AX156" i="21"/>
  <c r="BH156" i="21" s="1"/>
  <c r="BB197" i="21"/>
  <c r="BC197" i="21"/>
  <c r="BD197" i="21"/>
  <c r="AV197" i="21"/>
  <c r="BE197" i="21"/>
  <c r="AW197" i="21"/>
  <c r="AZ197" i="21"/>
  <c r="BJ197" i="21" s="1"/>
  <c r="BA197" i="21"/>
  <c r="AX197" i="21"/>
  <c r="AY197" i="21"/>
  <c r="BI197" i="21" s="1"/>
  <c r="AY171" i="21"/>
  <c r="AW171" i="21"/>
  <c r="AX171" i="21"/>
  <c r="AZ171" i="21"/>
  <c r="BA171" i="21"/>
  <c r="BB171" i="21"/>
  <c r="AV171" i="21"/>
  <c r="BF171" i="21" s="1"/>
  <c r="BC171" i="21"/>
  <c r="BD171" i="21"/>
  <c r="BE171" i="21"/>
  <c r="BA694" i="21"/>
  <c r="BB694" i="21"/>
  <c r="BC694" i="21"/>
  <c r="AV694" i="21"/>
  <c r="BF694" i="21" s="1"/>
  <c r="BD694" i="21"/>
  <c r="AW694" i="21"/>
  <c r="BG694" i="21" s="1"/>
  <c r="BE694" i="21"/>
  <c r="AX694" i="21"/>
  <c r="AY694" i="21"/>
  <c r="AZ694" i="21"/>
  <c r="AV359" i="21"/>
  <c r="BF359" i="21" s="1"/>
  <c r="BD359" i="21"/>
  <c r="AW359" i="21"/>
  <c r="BG359" i="21" s="1"/>
  <c r="BE359" i="21"/>
  <c r="AX359" i="21"/>
  <c r="AY359" i="21"/>
  <c r="AZ359" i="21"/>
  <c r="BA359" i="21"/>
  <c r="BB359" i="21"/>
  <c r="BC359" i="21"/>
  <c r="BA670" i="21"/>
  <c r="BB670" i="21"/>
  <c r="BC670" i="21"/>
  <c r="AV670" i="21"/>
  <c r="BD670" i="21"/>
  <c r="AW670" i="21"/>
  <c r="BE670" i="21"/>
  <c r="AX670" i="21"/>
  <c r="BH670" i="21" s="1"/>
  <c r="AY670" i="21"/>
  <c r="BI670" i="21" s="1"/>
  <c r="AZ670" i="21"/>
  <c r="BB320" i="21"/>
  <c r="BC320" i="21"/>
  <c r="AV320" i="21"/>
  <c r="BF320" i="21" s="1"/>
  <c r="BD320" i="21"/>
  <c r="AW320" i="21"/>
  <c r="BG320" i="21" s="1"/>
  <c r="BE320" i="21"/>
  <c r="AX320" i="21"/>
  <c r="BH320" i="21" s="1"/>
  <c r="AY320" i="21"/>
  <c r="BI320" i="21" s="1"/>
  <c r="AZ320" i="21"/>
  <c r="BA320" i="21"/>
  <c r="BC597" i="21"/>
  <c r="AZ597" i="21"/>
  <c r="AV597" i="21"/>
  <c r="BF597" i="21" s="1"/>
  <c r="BD597" i="21"/>
  <c r="AW597" i="21"/>
  <c r="BG597" i="21" s="1"/>
  <c r="BE597" i="21"/>
  <c r="AX597" i="21"/>
  <c r="AY597" i="21"/>
  <c r="BB597" i="21"/>
  <c r="BA597" i="21"/>
  <c r="BB304" i="21"/>
  <c r="BC304" i="21"/>
  <c r="AV304" i="21"/>
  <c r="BF304" i="21" s="1"/>
  <c r="BD304" i="21"/>
  <c r="AW304" i="21"/>
  <c r="BE304" i="21"/>
  <c r="AX304" i="21"/>
  <c r="AY304" i="21"/>
  <c r="AZ304" i="21"/>
  <c r="BJ304" i="21" s="1"/>
  <c r="BA304" i="21"/>
  <c r="AY534" i="21"/>
  <c r="BI534" i="21" s="1"/>
  <c r="AZ534" i="21"/>
  <c r="BA534" i="21"/>
  <c r="BB534" i="21"/>
  <c r="BC534" i="21"/>
  <c r="AX534" i="21"/>
  <c r="BD534" i="21"/>
  <c r="BE534" i="21"/>
  <c r="AV534" i="21"/>
  <c r="BF534" i="21" s="1"/>
  <c r="AW534" i="21"/>
  <c r="BG534" i="21" s="1"/>
  <c r="AZ345" i="21"/>
  <c r="BA345" i="21"/>
  <c r="BB345" i="21"/>
  <c r="BC345" i="21"/>
  <c r="AV345" i="21"/>
  <c r="BF345" i="21" s="1"/>
  <c r="BD345" i="21"/>
  <c r="BE345" i="21"/>
  <c r="AW345" i="21"/>
  <c r="BG345" i="21" s="1"/>
  <c r="AX345" i="21"/>
  <c r="AY345" i="21"/>
  <c r="AW716" i="21"/>
  <c r="BE716" i="21"/>
  <c r="AX716" i="21"/>
  <c r="BH716" i="21" s="1"/>
  <c r="AY716" i="21"/>
  <c r="BI716" i="21" s="1"/>
  <c r="AZ716" i="21"/>
  <c r="BJ716" i="21" s="1"/>
  <c r="BA716" i="21"/>
  <c r="BB716" i="21"/>
  <c r="BC716" i="21"/>
  <c r="BD716" i="21"/>
  <c r="AV716" i="21"/>
  <c r="AY675" i="21"/>
  <c r="BI675" i="21" s="1"/>
  <c r="AZ675" i="21"/>
  <c r="BJ675" i="21" s="1"/>
  <c r="BA675" i="21"/>
  <c r="BB675" i="21"/>
  <c r="BC675" i="21"/>
  <c r="BE675" i="21"/>
  <c r="AW675" i="21"/>
  <c r="BD675" i="21"/>
  <c r="AX675" i="21"/>
  <c r="BH675" i="21" s="1"/>
  <c r="AV675" i="21"/>
  <c r="AW668" i="21"/>
  <c r="BE668" i="21"/>
  <c r="AX668" i="21"/>
  <c r="AY668" i="21"/>
  <c r="AZ668" i="21"/>
  <c r="BA668" i="21"/>
  <c r="BD668" i="21"/>
  <c r="AV668" i="21"/>
  <c r="BF668" i="21" s="1"/>
  <c r="BC668" i="21"/>
  <c r="BB668" i="21"/>
  <c r="BC669" i="21"/>
  <c r="AV669" i="21"/>
  <c r="BD669" i="21"/>
  <c r="AW669" i="21"/>
  <c r="BE669" i="21"/>
  <c r="AX669" i="21"/>
  <c r="BH669" i="21" s="1"/>
  <c r="AY669" i="21"/>
  <c r="BI669" i="21" s="1"/>
  <c r="BA669" i="21"/>
  <c r="BB669" i="21"/>
  <c r="AZ669" i="21"/>
  <c r="AW612" i="21"/>
  <c r="BE612" i="21"/>
  <c r="AX612" i="21"/>
  <c r="BH612" i="21" s="1"/>
  <c r="BB612" i="21"/>
  <c r="AY612" i="21"/>
  <c r="BI612" i="21" s="1"/>
  <c r="AZ612" i="21"/>
  <c r="BJ612" i="21" s="1"/>
  <c r="BA612" i="21"/>
  <c r="BC612" i="21"/>
  <c r="AV612" i="21"/>
  <c r="BD612" i="21"/>
  <c r="AW575" i="21"/>
  <c r="BG575" i="21" s="1"/>
  <c r="BE575" i="21"/>
  <c r="AX575" i="21"/>
  <c r="BH575" i="21" s="1"/>
  <c r="AY575" i="21"/>
  <c r="AZ575" i="21"/>
  <c r="BA575" i="21"/>
  <c r="AV575" i="21"/>
  <c r="BF575" i="21" s="1"/>
  <c r="BB575" i="21"/>
  <c r="BC575" i="21"/>
  <c r="BD575" i="21"/>
  <c r="AW559" i="21"/>
  <c r="BE559" i="21"/>
  <c r="AX559" i="21"/>
  <c r="AY559" i="21"/>
  <c r="AZ559" i="21"/>
  <c r="BA559" i="21"/>
  <c r="BD559" i="21"/>
  <c r="AV559" i="21"/>
  <c r="BF559" i="21" s="1"/>
  <c r="BC559" i="21"/>
  <c r="BB559" i="21"/>
  <c r="AY574" i="21"/>
  <c r="AZ574" i="21"/>
  <c r="BA574" i="21"/>
  <c r="BB574" i="21"/>
  <c r="BC574" i="21"/>
  <c r="BE574" i="21"/>
  <c r="AW574" i="21"/>
  <c r="BG574" i="21" s="1"/>
  <c r="AV574" i="21"/>
  <c r="BF574" i="21" s="1"/>
  <c r="BD574" i="21"/>
  <c r="AX574" i="21"/>
  <c r="BB581" i="21"/>
  <c r="BC581" i="21"/>
  <c r="AV581" i="21"/>
  <c r="BF581" i="21" s="1"/>
  <c r="BD581" i="21"/>
  <c r="AW581" i="21"/>
  <c r="BG581" i="21" s="1"/>
  <c r="BE581" i="21"/>
  <c r="BA581" i="21"/>
  <c r="AX581" i="21"/>
  <c r="AZ581" i="21"/>
  <c r="AY581" i="21"/>
  <c r="AW511" i="21"/>
  <c r="BG511" i="21" s="1"/>
  <c r="BE511" i="21"/>
  <c r="AX511" i="21"/>
  <c r="BH511" i="21" s="1"/>
  <c r="AY511" i="21"/>
  <c r="AZ511" i="21"/>
  <c r="BA511" i="21"/>
  <c r="AV511" i="21"/>
  <c r="BF511" i="21" s="1"/>
  <c r="BB511" i="21"/>
  <c r="BC511" i="21"/>
  <c r="BD511" i="21"/>
  <c r="AY554" i="21"/>
  <c r="AZ554" i="21"/>
  <c r="BA554" i="21"/>
  <c r="BB554" i="21"/>
  <c r="BC554" i="21"/>
  <c r="AV554" i="21"/>
  <c r="BE554" i="21"/>
  <c r="AW554" i="21"/>
  <c r="BG554" i="21" s="1"/>
  <c r="AX554" i="21"/>
  <c r="BH554" i="21" s="1"/>
  <c r="BD554" i="21"/>
  <c r="AW519" i="21"/>
  <c r="BE519" i="21"/>
  <c r="AX519" i="21"/>
  <c r="AY519" i="21"/>
  <c r="AZ519" i="21"/>
  <c r="BJ519" i="21" s="1"/>
  <c r="BA519" i="21"/>
  <c r="BB519" i="21"/>
  <c r="BC519" i="21"/>
  <c r="BD519" i="21"/>
  <c r="AV519" i="21"/>
  <c r="AW507" i="21"/>
  <c r="BE507" i="21"/>
  <c r="AX507" i="21"/>
  <c r="BH507" i="21" s="1"/>
  <c r="AY507" i="21"/>
  <c r="BI507" i="21" s="1"/>
  <c r="AZ507" i="21"/>
  <c r="BJ507" i="21" s="1"/>
  <c r="BA507" i="21"/>
  <c r="BD507" i="21"/>
  <c r="AV507" i="21"/>
  <c r="BB507" i="21"/>
  <c r="BC507" i="21"/>
  <c r="AY510" i="21"/>
  <c r="AZ510" i="21"/>
  <c r="BJ510" i="21" s="1"/>
  <c r="BA510" i="21"/>
  <c r="BB510" i="21"/>
  <c r="BC510" i="21"/>
  <c r="BE510" i="21"/>
  <c r="AW510" i="21"/>
  <c r="AV510" i="21"/>
  <c r="AX510" i="21"/>
  <c r="BH510" i="21" s="1"/>
  <c r="BD510" i="21"/>
  <c r="BA449" i="21"/>
  <c r="BB449" i="21"/>
  <c r="BC449" i="21"/>
  <c r="AV449" i="21"/>
  <c r="BD449" i="21"/>
  <c r="AW449" i="21"/>
  <c r="BE449" i="21"/>
  <c r="AX449" i="21"/>
  <c r="BH449" i="21" s="1"/>
  <c r="AY449" i="21"/>
  <c r="BI449" i="21" s="1"/>
  <c r="AZ449" i="21"/>
  <c r="AW427" i="21"/>
  <c r="BE427" i="21"/>
  <c r="AX427" i="21"/>
  <c r="AY427" i="21"/>
  <c r="AZ427" i="21"/>
  <c r="BJ427" i="21" s="1"/>
  <c r="BA427" i="21"/>
  <c r="BC427" i="21"/>
  <c r="BD427" i="21"/>
  <c r="AV427" i="21"/>
  <c r="BB427" i="21"/>
  <c r="AZ405" i="21"/>
  <c r="BJ405" i="21" s="1"/>
  <c r="BA405" i="21"/>
  <c r="BB405" i="21"/>
  <c r="BC405" i="21"/>
  <c r="AV405" i="21"/>
  <c r="BF405" i="21" s="1"/>
  <c r="BD405" i="21"/>
  <c r="AY405" i="21"/>
  <c r="BE405" i="21"/>
  <c r="AW405" i="21"/>
  <c r="AX405" i="21"/>
  <c r="AZ401" i="21"/>
  <c r="BA401" i="21"/>
  <c r="BB401" i="21"/>
  <c r="BC401" i="21"/>
  <c r="AV401" i="21"/>
  <c r="BD401" i="21"/>
  <c r="AX401" i="21"/>
  <c r="AY401" i="21"/>
  <c r="BE401" i="21"/>
  <c r="AW401" i="21"/>
  <c r="AX402" i="21"/>
  <c r="BH402" i="21" s="1"/>
  <c r="AY402" i="21"/>
  <c r="AZ402" i="21"/>
  <c r="BA402" i="21"/>
  <c r="BB402" i="21"/>
  <c r="AV402" i="21"/>
  <c r="AW402" i="21"/>
  <c r="BG402" i="21" s="1"/>
  <c r="BD402" i="21"/>
  <c r="BC402" i="21"/>
  <c r="BE402" i="21"/>
  <c r="AZ341" i="21"/>
  <c r="BA341" i="21"/>
  <c r="BB341" i="21"/>
  <c r="BC341" i="21"/>
  <c r="AV341" i="21"/>
  <c r="BF341" i="21" s="1"/>
  <c r="BD341" i="21"/>
  <c r="AY341" i="21"/>
  <c r="BI341" i="21" s="1"/>
  <c r="BE341" i="21"/>
  <c r="AW341" i="21"/>
  <c r="AX341" i="21"/>
  <c r="BB328" i="21"/>
  <c r="BC328" i="21"/>
  <c r="AV328" i="21"/>
  <c r="BF328" i="21" s="1"/>
  <c r="BD328" i="21"/>
  <c r="AW328" i="21"/>
  <c r="BG328" i="21" s="1"/>
  <c r="BE328" i="21"/>
  <c r="AX328" i="21"/>
  <c r="BA328" i="21"/>
  <c r="AZ328" i="21"/>
  <c r="AY328" i="21"/>
  <c r="AV299" i="21"/>
  <c r="BF299" i="21" s="1"/>
  <c r="BD299" i="21"/>
  <c r="AW299" i="21"/>
  <c r="BG299" i="21" s="1"/>
  <c r="BE299" i="21"/>
  <c r="AX299" i="21"/>
  <c r="AY299" i="21"/>
  <c r="AZ299" i="21"/>
  <c r="BA299" i="21"/>
  <c r="BB299" i="21"/>
  <c r="BC299" i="21"/>
  <c r="AX230" i="21"/>
  <c r="BH230" i="21" s="1"/>
  <c r="AY230" i="21"/>
  <c r="AZ230" i="21"/>
  <c r="BA230" i="21"/>
  <c r="BB230" i="21"/>
  <c r="BC230" i="21"/>
  <c r="BD230" i="21"/>
  <c r="BE230" i="21"/>
  <c r="AV230" i="21"/>
  <c r="BF230" i="21" s="1"/>
  <c r="AW230" i="21"/>
  <c r="BG230" i="21" s="1"/>
  <c r="BB220" i="21"/>
  <c r="BC220" i="21"/>
  <c r="AV220" i="21"/>
  <c r="AW220" i="21"/>
  <c r="AX220" i="21"/>
  <c r="BH220" i="21" s="1"/>
  <c r="AY220" i="21"/>
  <c r="BI220" i="21" s="1"/>
  <c r="AZ220" i="21"/>
  <c r="BJ220" i="21" s="1"/>
  <c r="BA220" i="21"/>
  <c r="BD220" i="21"/>
  <c r="BE220" i="21"/>
  <c r="AX242" i="21"/>
  <c r="BH242" i="21" s="1"/>
  <c r="AY242" i="21"/>
  <c r="AZ242" i="21"/>
  <c r="BJ242" i="21" s="1"/>
  <c r="BA242" i="21"/>
  <c r="BB242" i="21"/>
  <c r="AV242" i="21"/>
  <c r="AW242" i="21"/>
  <c r="BC242" i="21"/>
  <c r="BD242" i="21"/>
  <c r="BE242" i="21"/>
  <c r="BA81" i="21"/>
  <c r="BC81" i="21"/>
  <c r="BE81" i="21"/>
  <c r="AV81" i="21"/>
  <c r="AW81" i="21"/>
  <c r="AX81" i="21"/>
  <c r="AY81" i="21"/>
  <c r="AZ81" i="21"/>
  <c r="BB81" i="21"/>
  <c r="BD81" i="21"/>
  <c r="AX210" i="21"/>
  <c r="AY210" i="21"/>
  <c r="BI210" i="21" s="1"/>
  <c r="AZ210" i="21"/>
  <c r="BA210" i="21"/>
  <c r="BD210" i="21"/>
  <c r="BE210" i="21"/>
  <c r="AV210" i="21"/>
  <c r="BF210" i="21" s="1"/>
  <c r="AW210" i="21"/>
  <c r="BB210" i="21"/>
  <c r="BC210" i="21"/>
  <c r="AX179" i="21"/>
  <c r="AZ179" i="21"/>
  <c r="BA179" i="21"/>
  <c r="BB179" i="21"/>
  <c r="BC179" i="21"/>
  <c r="AW179" i="21"/>
  <c r="BG179" i="21" s="1"/>
  <c r="AY179" i="21"/>
  <c r="BD179" i="21"/>
  <c r="BE179" i="21"/>
  <c r="AV179" i="21"/>
  <c r="AY139" i="21"/>
  <c r="AW139" i="21"/>
  <c r="BD139" i="21"/>
  <c r="BE139" i="21"/>
  <c r="AV139" i="21"/>
  <c r="BF139" i="21" s="1"/>
  <c r="AX139" i="21"/>
  <c r="BH139" i="21" s="1"/>
  <c r="BB139" i="21"/>
  <c r="BC139" i="21"/>
  <c r="AZ139" i="21"/>
  <c r="BA139" i="21"/>
  <c r="BC161" i="21"/>
  <c r="AW161" i="21"/>
  <c r="BD161" i="21"/>
  <c r="BE161" i="21"/>
  <c r="AV161" i="21"/>
  <c r="AX161" i="21"/>
  <c r="AY161" i="21"/>
  <c r="AZ161" i="21"/>
  <c r="BA161" i="21"/>
  <c r="BB161" i="21"/>
  <c r="BA73" i="21"/>
  <c r="BC73" i="21"/>
  <c r="AY73" i="21"/>
  <c r="AZ73" i="21"/>
  <c r="BB73" i="21"/>
  <c r="BD73" i="21"/>
  <c r="AV73" i="21"/>
  <c r="AW73" i="21"/>
  <c r="BG73" i="21" s="1"/>
  <c r="AX73" i="21"/>
  <c r="BE73" i="21"/>
  <c r="BA134" i="21"/>
  <c r="BB134" i="21"/>
  <c r="BC134" i="21"/>
  <c r="BD134" i="21"/>
  <c r="BE134" i="21"/>
  <c r="AV134" i="21"/>
  <c r="BF134" i="21" s="1"/>
  <c r="AW134" i="21"/>
  <c r="BG134" i="21" s="1"/>
  <c r="AX134" i="21"/>
  <c r="BH134" i="21" s="1"/>
  <c r="AY134" i="21"/>
  <c r="AZ134" i="21"/>
  <c r="BC153" i="21"/>
  <c r="BD153" i="21"/>
  <c r="AZ153" i="21"/>
  <c r="BA153" i="21"/>
  <c r="BB153" i="21"/>
  <c r="BE153" i="21"/>
  <c r="AV153" i="21"/>
  <c r="AW153" i="21"/>
  <c r="AX153" i="21"/>
  <c r="BH153" i="21" s="1"/>
  <c r="AY153" i="21"/>
  <c r="BI153" i="21" s="1"/>
  <c r="AV188" i="21"/>
  <c r="BD188" i="21"/>
  <c r="BA188" i="21"/>
  <c r="BB188" i="21"/>
  <c r="BC188" i="21"/>
  <c r="BE188" i="21"/>
  <c r="AY188" i="21"/>
  <c r="AZ188" i="21"/>
  <c r="AW188" i="21"/>
  <c r="AX188" i="21"/>
  <c r="BH188" i="21" s="1"/>
  <c r="BB201" i="21"/>
  <c r="AY201" i="21"/>
  <c r="AZ201" i="21"/>
  <c r="BA201" i="21"/>
  <c r="BC201" i="21"/>
  <c r="AW201" i="21"/>
  <c r="AX201" i="21"/>
  <c r="BH201" i="21" s="1"/>
  <c r="BD201" i="21"/>
  <c r="BE201" i="21"/>
  <c r="AV201" i="21"/>
  <c r="BF201" i="21" s="1"/>
  <c r="BA174" i="21"/>
  <c r="BD174" i="21"/>
  <c r="AY174" i="21"/>
  <c r="BI174" i="21" s="1"/>
  <c r="AZ174" i="21"/>
  <c r="BB174" i="21"/>
  <c r="BC174" i="21"/>
  <c r="AV174" i="21"/>
  <c r="BF174" i="21" s="1"/>
  <c r="AW174" i="21"/>
  <c r="AX174" i="21"/>
  <c r="BE174" i="21"/>
  <c r="AW136" i="21"/>
  <c r="BG136" i="21" s="1"/>
  <c r="BE136" i="21"/>
  <c r="AZ136" i="21"/>
  <c r="BJ136" i="21" s="1"/>
  <c r="BC136" i="21"/>
  <c r="BD136" i="21"/>
  <c r="AV136" i="21"/>
  <c r="BF136" i="21" s="1"/>
  <c r="AX136" i="21"/>
  <c r="AY136" i="21"/>
  <c r="BA136" i="21"/>
  <c r="BB136" i="21"/>
  <c r="AW443" i="21"/>
  <c r="BE443" i="21"/>
  <c r="AX443" i="21"/>
  <c r="BH443" i="21" s="1"/>
  <c r="AY443" i="21"/>
  <c r="BI443" i="21" s="1"/>
  <c r="AZ443" i="21"/>
  <c r="BA443" i="21"/>
  <c r="AV443" i="21"/>
  <c r="BF443" i="21" s="1"/>
  <c r="BD443" i="21"/>
  <c r="BB443" i="21"/>
  <c r="BC443" i="21"/>
  <c r="AV287" i="21"/>
  <c r="BF287" i="21" s="1"/>
  <c r="BD287" i="21"/>
  <c r="AW287" i="21"/>
  <c r="BE287" i="21"/>
  <c r="AX287" i="21"/>
  <c r="AY287" i="21"/>
  <c r="AZ287" i="21"/>
  <c r="BJ287" i="21" s="1"/>
  <c r="BA287" i="21"/>
  <c r="BB287" i="21"/>
  <c r="BC287" i="21"/>
  <c r="BC709" i="21"/>
  <c r="AV709" i="21"/>
  <c r="BD709" i="21"/>
  <c r="AW709" i="21"/>
  <c r="BE709" i="21"/>
  <c r="AX709" i="21"/>
  <c r="BH709" i="21" s="1"/>
  <c r="AY709" i="21"/>
  <c r="BI709" i="21" s="1"/>
  <c r="BA709" i="21"/>
  <c r="BB709" i="21"/>
  <c r="AZ709" i="21"/>
  <c r="BC625" i="21"/>
  <c r="AV625" i="21"/>
  <c r="BD625" i="21"/>
  <c r="AW625" i="21"/>
  <c r="BG625" i="21" s="1"/>
  <c r="BE625" i="21"/>
  <c r="AX625" i="21"/>
  <c r="BH625" i="21" s="1"/>
  <c r="AY625" i="21"/>
  <c r="AZ625" i="21"/>
  <c r="BA625" i="21"/>
  <c r="BB625" i="21"/>
  <c r="AW471" i="21"/>
  <c r="BE471" i="21"/>
  <c r="AX471" i="21"/>
  <c r="BH471" i="21" s="1"/>
  <c r="AY471" i="21"/>
  <c r="AZ471" i="21"/>
  <c r="BA471" i="21"/>
  <c r="AV471" i="21"/>
  <c r="BF471" i="21" s="1"/>
  <c r="BC471" i="21"/>
  <c r="BB471" i="21"/>
  <c r="BD471" i="21"/>
  <c r="AZ301" i="21"/>
  <c r="BA301" i="21"/>
  <c r="BB301" i="21"/>
  <c r="BC301" i="21"/>
  <c r="AV301" i="21"/>
  <c r="BD301" i="21"/>
  <c r="AW301" i="21"/>
  <c r="BG301" i="21" s="1"/>
  <c r="AX301" i="21"/>
  <c r="BH301" i="21" s="1"/>
  <c r="AY301" i="21"/>
  <c r="BI301" i="21" s="1"/>
  <c r="BE301" i="21"/>
  <c r="BC504" i="21"/>
  <c r="AV504" i="21"/>
  <c r="BD504" i="21"/>
  <c r="AW504" i="21"/>
  <c r="BE504" i="21"/>
  <c r="AX504" i="21"/>
  <c r="BH504" i="21" s="1"/>
  <c r="AY504" i="21"/>
  <c r="BI504" i="21" s="1"/>
  <c r="BA504" i="21"/>
  <c r="BB504" i="21"/>
  <c r="AZ504" i="21"/>
  <c r="AZ325" i="21"/>
  <c r="BJ325" i="21" s="1"/>
  <c r="BA325" i="21"/>
  <c r="BB325" i="21"/>
  <c r="BC325" i="21"/>
  <c r="AV325" i="21"/>
  <c r="BF325" i="21" s="1"/>
  <c r="BD325" i="21"/>
  <c r="AW325" i="21"/>
  <c r="AX325" i="21"/>
  <c r="AY325" i="21"/>
  <c r="BE325" i="21"/>
  <c r="BB284" i="21"/>
  <c r="BC284" i="21"/>
  <c r="AV284" i="21"/>
  <c r="BF284" i="21" s="1"/>
  <c r="BD284" i="21"/>
  <c r="AW284" i="21"/>
  <c r="BE284" i="21"/>
  <c r="AX284" i="21"/>
  <c r="AY284" i="21"/>
  <c r="AZ284" i="21"/>
  <c r="BJ284" i="21" s="1"/>
  <c r="BA284" i="21"/>
  <c r="BC681" i="21"/>
  <c r="AV681" i="21"/>
  <c r="BD681" i="21"/>
  <c r="AW681" i="21"/>
  <c r="BE681" i="21"/>
  <c r="AX681" i="21"/>
  <c r="AY681" i="21"/>
  <c r="BI681" i="21" s="1"/>
  <c r="BB681" i="21"/>
  <c r="AZ681" i="21"/>
  <c r="BJ681" i="21" s="1"/>
  <c r="BA681" i="21"/>
  <c r="AV339" i="21"/>
  <c r="BD339" i="21"/>
  <c r="AW339" i="21"/>
  <c r="BE339" i="21"/>
  <c r="AX339" i="21"/>
  <c r="BH339" i="21" s="1"/>
  <c r="AY339" i="21"/>
  <c r="BI339" i="21" s="1"/>
  <c r="AZ339" i="21"/>
  <c r="BJ339" i="21" s="1"/>
  <c r="BA339" i="21"/>
  <c r="BB339" i="21"/>
  <c r="BC339" i="21"/>
  <c r="AV247" i="21"/>
  <c r="BF247" i="21" s="1"/>
  <c r="BD247" i="21"/>
  <c r="AW247" i="21"/>
  <c r="BG247" i="21" s="1"/>
  <c r="BE247" i="21"/>
  <c r="AX247" i="21"/>
  <c r="BH247" i="21" s="1"/>
  <c r="AY247" i="21"/>
  <c r="BI247" i="21" s="1"/>
  <c r="AZ247" i="21"/>
  <c r="BB247" i="21"/>
  <c r="BC247" i="21"/>
  <c r="BA247" i="21"/>
  <c r="AZ413" i="21"/>
  <c r="BJ413" i="21" s="1"/>
  <c r="BA413" i="21"/>
  <c r="BB413" i="21"/>
  <c r="BC413" i="21"/>
  <c r="BE413" i="21"/>
  <c r="AV413" i="21"/>
  <c r="AW413" i="21"/>
  <c r="BD413" i="21"/>
  <c r="AX413" i="21"/>
  <c r="AY413" i="21"/>
  <c r="BI413" i="21" s="1"/>
  <c r="BB272" i="21"/>
  <c r="BC272" i="21"/>
  <c r="AV272" i="21"/>
  <c r="BD272" i="21"/>
  <c r="AW272" i="21"/>
  <c r="BE272" i="21"/>
  <c r="AX272" i="21"/>
  <c r="AY272" i="21"/>
  <c r="BI272" i="21" s="1"/>
  <c r="AZ272" i="21"/>
  <c r="BJ272" i="21" s="1"/>
  <c r="BA272" i="21"/>
  <c r="AX250" i="21"/>
  <c r="AY250" i="21"/>
  <c r="AZ250" i="21"/>
  <c r="BJ250" i="21" s="1"/>
  <c r="BA250" i="21"/>
  <c r="BB250" i="21"/>
  <c r="AV250" i="21"/>
  <c r="BF250" i="21" s="1"/>
  <c r="AW250" i="21"/>
  <c r="BG250" i="21" s="1"/>
  <c r="BC250" i="21"/>
  <c r="BD250" i="21"/>
  <c r="BE250" i="21"/>
  <c r="BC476" i="21"/>
  <c r="AV476" i="21"/>
  <c r="BD476" i="21"/>
  <c r="AW476" i="21"/>
  <c r="BG476" i="21" s="1"/>
  <c r="BE476" i="21"/>
  <c r="AX476" i="21"/>
  <c r="BH476" i="21" s="1"/>
  <c r="AY476" i="21"/>
  <c r="BB476" i="21"/>
  <c r="AZ476" i="21"/>
  <c r="BA476" i="21"/>
  <c r="BA630" i="21"/>
  <c r="BB630" i="21"/>
  <c r="BC630" i="21"/>
  <c r="AV630" i="21"/>
  <c r="BD630" i="21"/>
  <c r="AW630" i="21"/>
  <c r="BE630" i="21"/>
  <c r="AZ630" i="21"/>
  <c r="AY630" i="21"/>
  <c r="BI630" i="21" s="1"/>
  <c r="AX630" i="21"/>
  <c r="BC633" i="21"/>
  <c r="AV633" i="21"/>
  <c r="BD633" i="21"/>
  <c r="AW633" i="21"/>
  <c r="BE633" i="21"/>
  <c r="AX633" i="21"/>
  <c r="AY633" i="21"/>
  <c r="BI633" i="21" s="1"/>
  <c r="AZ633" i="21"/>
  <c r="BJ633" i="21" s="1"/>
  <c r="BA633" i="21"/>
  <c r="BB633" i="21"/>
  <c r="AV323" i="21"/>
  <c r="BD323" i="21"/>
  <c r="AW323" i="21"/>
  <c r="BE323" i="21"/>
  <c r="AX323" i="21"/>
  <c r="BH323" i="21" s="1"/>
  <c r="AY323" i="21"/>
  <c r="BI323" i="21" s="1"/>
  <c r="AZ323" i="21"/>
  <c r="BJ323" i="21" s="1"/>
  <c r="BA323" i="21"/>
  <c r="BB323" i="21"/>
  <c r="BC323" i="21"/>
  <c r="AW704" i="21"/>
  <c r="BE704" i="21"/>
  <c r="AX704" i="21"/>
  <c r="BH704" i="21" s="1"/>
  <c r="AY704" i="21"/>
  <c r="BI704" i="21" s="1"/>
  <c r="AZ704" i="21"/>
  <c r="BJ704" i="21" s="1"/>
  <c r="BA704" i="21"/>
  <c r="BD704" i="21"/>
  <c r="AV704" i="21"/>
  <c r="BB704" i="21"/>
  <c r="BC704" i="21"/>
  <c r="BA569" i="21"/>
  <c r="BB569" i="21"/>
  <c r="BC569" i="21"/>
  <c r="AV569" i="21"/>
  <c r="BD569" i="21"/>
  <c r="AW569" i="21"/>
  <c r="BE569" i="21"/>
  <c r="AX569" i="21"/>
  <c r="AY569" i="21"/>
  <c r="BI569" i="21" s="1"/>
  <c r="AZ569" i="21"/>
  <c r="BJ569" i="21" s="1"/>
  <c r="BA533" i="21"/>
  <c r="BB533" i="21"/>
  <c r="BC533" i="21"/>
  <c r="AV533" i="21"/>
  <c r="BD533" i="21"/>
  <c r="AW533" i="21"/>
  <c r="BE533" i="21"/>
  <c r="AZ533" i="21"/>
  <c r="BJ533" i="21" s="1"/>
  <c r="AX533" i="21"/>
  <c r="BH533" i="21" s="1"/>
  <c r="AY533" i="21"/>
  <c r="BI533" i="21" s="1"/>
  <c r="BA493" i="21"/>
  <c r="BB493" i="21"/>
  <c r="BC493" i="21"/>
  <c r="AV493" i="21"/>
  <c r="BD493" i="21"/>
  <c r="AW493" i="21"/>
  <c r="BG493" i="21" s="1"/>
  <c r="BE493" i="21"/>
  <c r="AX493" i="21"/>
  <c r="BH493" i="21" s="1"/>
  <c r="AY493" i="21"/>
  <c r="AZ493" i="21"/>
  <c r="BC492" i="21"/>
  <c r="AV492" i="21"/>
  <c r="BD492" i="21"/>
  <c r="AW492" i="21"/>
  <c r="BG492" i="21" s="1"/>
  <c r="BE492" i="21"/>
  <c r="AX492" i="21"/>
  <c r="BH492" i="21" s="1"/>
  <c r="AY492" i="21"/>
  <c r="AZ492" i="21"/>
  <c r="BA492" i="21"/>
  <c r="BB492" i="21"/>
  <c r="AV399" i="21"/>
  <c r="BF399" i="21" s="1"/>
  <c r="BD399" i="21"/>
  <c r="AW399" i="21"/>
  <c r="BG399" i="21" s="1"/>
  <c r="BE399" i="21"/>
  <c r="AX399" i="21"/>
  <c r="AY399" i="21"/>
  <c r="AZ399" i="21"/>
  <c r="BA399" i="21"/>
  <c r="BB399" i="21"/>
  <c r="BC399" i="21"/>
  <c r="AY639" i="21"/>
  <c r="BI639" i="21" s="1"/>
  <c r="AZ639" i="21"/>
  <c r="BA639" i="21"/>
  <c r="BB639" i="21"/>
  <c r="BC639" i="21"/>
  <c r="BD639" i="21"/>
  <c r="AV639" i="21"/>
  <c r="BF639" i="21" s="1"/>
  <c r="BE639" i="21"/>
  <c r="AW639" i="21"/>
  <c r="BG639" i="21" s="1"/>
  <c r="AX639" i="21"/>
  <c r="BH639" i="21" s="1"/>
  <c r="BA606" i="21"/>
  <c r="BB606" i="21"/>
  <c r="BC606" i="21"/>
  <c r="AV606" i="21"/>
  <c r="BD606" i="21"/>
  <c r="AX606" i="21"/>
  <c r="BH606" i="21" s="1"/>
  <c r="AW606" i="21"/>
  <c r="BG606" i="21" s="1"/>
  <c r="BE606" i="21"/>
  <c r="AZ606" i="21"/>
  <c r="AY606" i="21"/>
  <c r="AW547" i="21"/>
  <c r="BG547" i="21" s="1"/>
  <c r="BE547" i="21"/>
  <c r="AX547" i="21"/>
  <c r="BH547" i="21" s="1"/>
  <c r="AY547" i="21"/>
  <c r="BI547" i="21" s="1"/>
  <c r="AZ547" i="21"/>
  <c r="BJ547" i="21" s="1"/>
  <c r="BA547" i="21"/>
  <c r="AV547" i="21"/>
  <c r="BB547" i="21"/>
  <c r="BC547" i="21"/>
  <c r="BD547" i="21"/>
  <c r="AY474" i="21"/>
  <c r="BI474" i="21" s="1"/>
  <c r="AZ474" i="21"/>
  <c r="BJ474" i="21" s="1"/>
  <c r="BA474" i="21"/>
  <c r="BB474" i="21"/>
  <c r="BC474" i="21"/>
  <c r="BD474" i="21"/>
  <c r="BE474" i="21"/>
  <c r="AV474" i="21"/>
  <c r="AX474" i="21"/>
  <c r="BH474" i="21" s="1"/>
  <c r="AW474" i="21"/>
  <c r="AY490" i="21"/>
  <c r="AZ490" i="21"/>
  <c r="BJ490" i="21" s="1"/>
  <c r="BA490" i="21"/>
  <c r="BB490" i="21"/>
  <c r="BC490" i="21"/>
  <c r="BE490" i="21"/>
  <c r="AV490" i="21"/>
  <c r="BF490" i="21" s="1"/>
  <c r="AW490" i="21"/>
  <c r="BG490" i="21" s="1"/>
  <c r="AX490" i="21"/>
  <c r="BH490" i="21" s="1"/>
  <c r="BD490" i="21"/>
  <c r="AZ385" i="21"/>
  <c r="BA385" i="21"/>
  <c r="BB385" i="21"/>
  <c r="BC385" i="21"/>
  <c r="AV385" i="21"/>
  <c r="BF385" i="21" s="1"/>
  <c r="BD385" i="21"/>
  <c r="AW385" i="21"/>
  <c r="BG385" i="21" s="1"/>
  <c r="AX385" i="21"/>
  <c r="BH385" i="21" s="1"/>
  <c r="BE385" i="21"/>
  <c r="AY385" i="21"/>
  <c r="AX266" i="21"/>
  <c r="BH266" i="21" s="1"/>
  <c r="AY266" i="21"/>
  <c r="AZ266" i="21"/>
  <c r="BJ266" i="21" s="1"/>
  <c r="BA266" i="21"/>
  <c r="BB266" i="21"/>
  <c r="BD266" i="21"/>
  <c r="BE266" i="21"/>
  <c r="AW266" i="21"/>
  <c r="AV266" i="21"/>
  <c r="BC266" i="21"/>
  <c r="BB189" i="21"/>
  <c r="AZ189" i="21"/>
  <c r="BJ189" i="21" s="1"/>
  <c r="BA189" i="21"/>
  <c r="BC189" i="21"/>
  <c r="BD189" i="21"/>
  <c r="AV189" i="21"/>
  <c r="AW189" i="21"/>
  <c r="AX189" i="21"/>
  <c r="AY189" i="21"/>
  <c r="BI189" i="21" s="1"/>
  <c r="BE189" i="21"/>
  <c r="BA150" i="21"/>
  <c r="AW150" i="21"/>
  <c r="BG150" i="21" s="1"/>
  <c r="AY150" i="21"/>
  <c r="AZ150" i="21"/>
  <c r="BB150" i="21"/>
  <c r="BC150" i="21"/>
  <c r="AV150" i="21"/>
  <c r="AX150" i="21"/>
  <c r="BH150" i="21" s="1"/>
  <c r="BD150" i="21"/>
  <c r="BE150" i="21"/>
  <c r="BA481" i="21"/>
  <c r="BB481" i="21"/>
  <c r="BC481" i="21"/>
  <c r="AV481" i="21"/>
  <c r="BD481" i="21"/>
  <c r="AW481" i="21"/>
  <c r="BG481" i="21" s="1"/>
  <c r="BE481" i="21"/>
  <c r="AX481" i="21"/>
  <c r="BH481" i="21" s="1"/>
  <c r="AY481" i="21"/>
  <c r="AZ481" i="21"/>
  <c r="AY562" i="21"/>
  <c r="BI562" i="21" s="1"/>
  <c r="AZ562" i="21"/>
  <c r="BA562" i="21"/>
  <c r="BB562" i="21"/>
  <c r="BC562" i="21"/>
  <c r="AW562" i="21"/>
  <c r="AX562" i="21"/>
  <c r="BD562" i="21"/>
  <c r="BE562" i="21"/>
  <c r="AV562" i="21"/>
  <c r="AV351" i="21"/>
  <c r="BD351" i="21"/>
  <c r="AW351" i="21"/>
  <c r="BG351" i="21" s="1"/>
  <c r="BE351" i="21"/>
  <c r="AX351" i="21"/>
  <c r="AY351" i="21"/>
  <c r="AZ351" i="21"/>
  <c r="BB351" i="21"/>
  <c r="BA351" i="21"/>
  <c r="BC351" i="21"/>
  <c r="AW628" i="21"/>
  <c r="BE628" i="21"/>
  <c r="AX628" i="21"/>
  <c r="AY628" i="21"/>
  <c r="AZ628" i="21"/>
  <c r="BA628" i="21"/>
  <c r="BD628" i="21"/>
  <c r="AV628" i="21"/>
  <c r="BF628" i="21" s="1"/>
  <c r="BC628" i="21"/>
  <c r="BB628" i="21"/>
  <c r="BA541" i="21"/>
  <c r="BB541" i="21"/>
  <c r="BC541" i="21"/>
  <c r="AV541" i="21"/>
  <c r="BD541" i="21"/>
  <c r="AW541" i="21"/>
  <c r="BG541" i="21" s="1"/>
  <c r="BE541" i="21"/>
  <c r="AX541" i="21"/>
  <c r="BH541" i="21" s="1"/>
  <c r="AY541" i="21"/>
  <c r="AZ541" i="21"/>
  <c r="AV423" i="21"/>
  <c r="BD423" i="21"/>
  <c r="AY423" i="21"/>
  <c r="BI423" i="21" s="1"/>
  <c r="AX423" i="21"/>
  <c r="BH423" i="21" s="1"/>
  <c r="AZ423" i="21"/>
  <c r="BJ423" i="21" s="1"/>
  <c r="BA423" i="21"/>
  <c r="BB423" i="21"/>
  <c r="BC423" i="21"/>
  <c r="AW423" i="21"/>
  <c r="BE423" i="21"/>
  <c r="AV379" i="21"/>
  <c r="BD379" i="21"/>
  <c r="AW379" i="21"/>
  <c r="BG379" i="21" s="1"/>
  <c r="BE379" i="21"/>
  <c r="AX379" i="21"/>
  <c r="AY379" i="21"/>
  <c r="AZ379" i="21"/>
  <c r="BC379" i="21"/>
  <c r="BB379" i="21"/>
  <c r="BA379" i="21"/>
  <c r="BB348" i="21"/>
  <c r="BC348" i="21"/>
  <c r="AV348" i="21"/>
  <c r="BD348" i="21"/>
  <c r="AW348" i="21"/>
  <c r="BE348" i="21"/>
  <c r="AX348" i="21"/>
  <c r="AY348" i="21"/>
  <c r="BI348" i="21" s="1"/>
  <c r="AZ348" i="21"/>
  <c r="BJ348" i="21" s="1"/>
  <c r="BA348" i="21"/>
  <c r="AZ265" i="21"/>
  <c r="BA265" i="21"/>
  <c r="BB265" i="21"/>
  <c r="BC265" i="21"/>
  <c r="AV265" i="21"/>
  <c r="BF265" i="21" s="1"/>
  <c r="BD265" i="21"/>
  <c r="AW265" i="21"/>
  <c r="BG265" i="21" s="1"/>
  <c r="AX265" i="21"/>
  <c r="BH265" i="21" s="1"/>
  <c r="AY265" i="21"/>
  <c r="BE265" i="21"/>
  <c r="AX226" i="21"/>
  <c r="AY226" i="21"/>
  <c r="AZ226" i="21"/>
  <c r="BJ226" i="21" s="1"/>
  <c r="BA226" i="21"/>
  <c r="BB226" i="21"/>
  <c r="BC226" i="21"/>
  <c r="BD226" i="21"/>
  <c r="AV226" i="21"/>
  <c r="AW226" i="21"/>
  <c r="BE226" i="21"/>
  <c r="AW168" i="21"/>
  <c r="BE168" i="21"/>
  <c r="AZ168" i="21"/>
  <c r="BJ168" i="21" s="1"/>
  <c r="AV168" i="21"/>
  <c r="BF168" i="21" s="1"/>
  <c r="AX168" i="21"/>
  <c r="AY168" i="21"/>
  <c r="BI168" i="21" s="1"/>
  <c r="BA168" i="21"/>
  <c r="BD168" i="21"/>
  <c r="BB168" i="21"/>
  <c r="BC168" i="21"/>
  <c r="AW112" i="21"/>
  <c r="BG112" i="21" s="1"/>
  <c r="BE112" i="21"/>
  <c r="AY112" i="21"/>
  <c r="AZ112" i="21"/>
  <c r="BA112" i="21"/>
  <c r="BB112" i="21"/>
  <c r="AX112" i="21"/>
  <c r="BC112" i="21"/>
  <c r="BD112" i="21"/>
  <c r="AV112" i="21"/>
  <c r="BF112" i="21" s="1"/>
  <c r="AY163" i="21"/>
  <c r="BD163" i="21"/>
  <c r="BE163" i="21"/>
  <c r="AV163" i="21"/>
  <c r="AW163" i="21"/>
  <c r="BG163" i="21" s="1"/>
  <c r="AX163" i="21"/>
  <c r="BH163" i="21" s="1"/>
  <c r="AZ163" i="21"/>
  <c r="BJ163" i="21" s="1"/>
  <c r="BA163" i="21"/>
  <c r="BB163" i="21"/>
  <c r="BC163" i="21"/>
  <c r="AV391" i="21"/>
  <c r="BF391" i="21" s="1"/>
  <c r="BD391" i="21"/>
  <c r="AW391" i="21"/>
  <c r="BG391" i="21" s="1"/>
  <c r="BE391" i="21"/>
  <c r="AX391" i="21"/>
  <c r="BH391" i="21" s="1"/>
  <c r="AY391" i="21"/>
  <c r="BI391" i="21" s="1"/>
  <c r="AZ391" i="21"/>
  <c r="BA391" i="21"/>
  <c r="BB391" i="21"/>
  <c r="BC391" i="21"/>
  <c r="BC428" i="21"/>
  <c r="AV428" i="21"/>
  <c r="BF428" i="21" s="1"/>
  <c r="BD428" i="21"/>
  <c r="AW428" i="21"/>
  <c r="BE428" i="21"/>
  <c r="AX428" i="21"/>
  <c r="AY428" i="21"/>
  <c r="AZ428" i="21"/>
  <c r="BA428" i="21"/>
  <c r="BB428" i="21"/>
  <c r="AV331" i="21"/>
  <c r="BF331" i="21" s="1"/>
  <c r="BD331" i="21"/>
  <c r="AW331" i="21"/>
  <c r="BE331" i="21"/>
  <c r="AX331" i="21"/>
  <c r="AY331" i="21"/>
  <c r="AZ331" i="21"/>
  <c r="BJ331" i="21" s="1"/>
  <c r="BA331" i="21"/>
  <c r="BB331" i="21"/>
  <c r="BC331" i="21"/>
  <c r="BC480" i="21"/>
  <c r="AV480" i="21"/>
  <c r="BD480" i="21"/>
  <c r="AW480" i="21"/>
  <c r="BE480" i="21"/>
  <c r="AX480" i="21"/>
  <c r="BH480" i="21" s="1"/>
  <c r="AY480" i="21"/>
  <c r="BI480" i="21" s="1"/>
  <c r="AZ480" i="21"/>
  <c r="BB480" i="21"/>
  <c r="BA480" i="21"/>
  <c r="BA561" i="21"/>
  <c r="BB561" i="21"/>
  <c r="BC561" i="21"/>
  <c r="AV561" i="21"/>
  <c r="BF561" i="21" s="1"/>
  <c r="BD561" i="21"/>
  <c r="AW561" i="21"/>
  <c r="BG561" i="21" s="1"/>
  <c r="BE561" i="21"/>
  <c r="AY561" i="21"/>
  <c r="AX561" i="21"/>
  <c r="AZ561" i="21"/>
  <c r="AY438" i="21"/>
  <c r="BI438" i="21" s="1"/>
  <c r="AZ438" i="21"/>
  <c r="BJ438" i="21" s="1"/>
  <c r="BA438" i="21"/>
  <c r="BB438" i="21"/>
  <c r="BC438" i="21"/>
  <c r="AX438" i="21"/>
  <c r="BD438" i="21"/>
  <c r="BE438" i="21"/>
  <c r="AW438" i="21"/>
  <c r="AV438" i="21"/>
  <c r="AY470" i="21"/>
  <c r="BI470" i="21" s="1"/>
  <c r="AZ470" i="21"/>
  <c r="BA470" i="21"/>
  <c r="BB470" i="21"/>
  <c r="BC470" i="21"/>
  <c r="AX470" i="21"/>
  <c r="BD470" i="21"/>
  <c r="BE470" i="21"/>
  <c r="AV470" i="21"/>
  <c r="BF470" i="21" s="1"/>
  <c r="AW470" i="21"/>
  <c r="BG470" i="21" s="1"/>
  <c r="BC617" i="21"/>
  <c r="AV617" i="21"/>
  <c r="BD617" i="21"/>
  <c r="AW617" i="21"/>
  <c r="BE617" i="21"/>
  <c r="AX617" i="21"/>
  <c r="BH617" i="21" s="1"/>
  <c r="AY617" i="21"/>
  <c r="BI617" i="21" s="1"/>
  <c r="BB617" i="21"/>
  <c r="AZ617" i="21"/>
  <c r="BA617" i="21"/>
  <c r="BA626" i="21"/>
  <c r="BB626" i="21"/>
  <c r="BC626" i="21"/>
  <c r="AV626" i="21"/>
  <c r="BF626" i="21" s="1"/>
  <c r="BD626" i="21"/>
  <c r="AW626" i="21"/>
  <c r="BG626" i="21" s="1"/>
  <c r="BE626" i="21"/>
  <c r="AY626" i="21"/>
  <c r="AZ626" i="21"/>
  <c r="AX626" i="21"/>
  <c r="BA517" i="21"/>
  <c r="BB517" i="21"/>
  <c r="BC517" i="21"/>
  <c r="AV517" i="21"/>
  <c r="BD517" i="21"/>
  <c r="AW517" i="21"/>
  <c r="BE517" i="21"/>
  <c r="AY517" i="21"/>
  <c r="AZ517" i="21"/>
  <c r="BJ517" i="21" s="1"/>
  <c r="AX517" i="21"/>
  <c r="AV407" i="21"/>
  <c r="BF407" i="21" s="1"/>
  <c r="BD407" i="21"/>
  <c r="AW407" i="21"/>
  <c r="BE407" i="21"/>
  <c r="AX407" i="21"/>
  <c r="AY407" i="21"/>
  <c r="BA407" i="21"/>
  <c r="BB407" i="21"/>
  <c r="BC407" i="21"/>
  <c r="AZ407" i="21"/>
  <c r="BJ407" i="21" s="1"/>
  <c r="AZ377" i="21"/>
  <c r="BA377" i="21"/>
  <c r="BB377" i="21"/>
  <c r="BC377" i="21"/>
  <c r="AV377" i="21"/>
  <c r="BF377" i="21" s="1"/>
  <c r="BD377" i="21"/>
  <c r="BE377" i="21"/>
  <c r="AW377" i="21"/>
  <c r="BG377" i="21" s="1"/>
  <c r="AX377" i="21"/>
  <c r="AY377" i="21"/>
  <c r="AX302" i="21"/>
  <c r="BH302" i="21" s="1"/>
  <c r="AY302" i="21"/>
  <c r="AZ302" i="21"/>
  <c r="BA302" i="21"/>
  <c r="BB302" i="21"/>
  <c r="BE302" i="21"/>
  <c r="AV302" i="21"/>
  <c r="BC302" i="21"/>
  <c r="BD302" i="21"/>
  <c r="AW302" i="21"/>
  <c r="AV200" i="21"/>
  <c r="BD200" i="21"/>
  <c r="AZ200" i="21"/>
  <c r="BJ200" i="21" s="1"/>
  <c r="BA200" i="21"/>
  <c r="BB200" i="21"/>
  <c r="BC200" i="21"/>
  <c r="AW200" i="21"/>
  <c r="AX200" i="21"/>
  <c r="AY200" i="21"/>
  <c r="BE200" i="21"/>
  <c r="AY167" i="21"/>
  <c r="BA167" i="21"/>
  <c r="AV167" i="21"/>
  <c r="AW167" i="21"/>
  <c r="AX167" i="21"/>
  <c r="AZ167" i="21"/>
  <c r="BB167" i="21"/>
  <c r="BC167" i="21"/>
  <c r="BD167" i="21"/>
  <c r="BE167" i="21"/>
  <c r="AY74" i="21"/>
  <c r="BA74" i="21"/>
  <c r="AZ74" i="21"/>
  <c r="BB74" i="21"/>
  <c r="BC74" i="21"/>
  <c r="BD74" i="21"/>
  <c r="AX74" i="21"/>
  <c r="BH74" i="21" s="1"/>
  <c r="BE74" i="21"/>
  <c r="AV74" i="21"/>
  <c r="AW74" i="21"/>
  <c r="AW160" i="21"/>
  <c r="BG160" i="21" s="1"/>
  <c r="BE160" i="21"/>
  <c r="AX160" i="21"/>
  <c r="BC160" i="21"/>
  <c r="BD160" i="21"/>
  <c r="AV160" i="21"/>
  <c r="BF160" i="21" s="1"/>
  <c r="BA160" i="21"/>
  <c r="BB160" i="21"/>
  <c r="AY160" i="21"/>
  <c r="AZ160" i="21"/>
  <c r="BJ160" i="21" s="1"/>
  <c r="AV375" i="21"/>
  <c r="BD375" i="21"/>
  <c r="AW375" i="21"/>
  <c r="BG375" i="21" s="1"/>
  <c r="BE375" i="21"/>
  <c r="AX375" i="21"/>
  <c r="AY375" i="21"/>
  <c r="AZ375" i="21"/>
  <c r="BB375" i="21"/>
  <c r="BC375" i="21"/>
  <c r="BA375" i="21"/>
  <c r="BB416" i="21"/>
  <c r="BC416" i="21"/>
  <c r="AV416" i="21"/>
  <c r="BD416" i="21"/>
  <c r="AW416" i="21"/>
  <c r="BE416" i="21"/>
  <c r="AX416" i="21"/>
  <c r="AY416" i="21"/>
  <c r="BI416" i="21" s="1"/>
  <c r="BA416" i="21"/>
  <c r="AZ416" i="21"/>
  <c r="BJ416" i="21" s="1"/>
  <c r="BB228" i="21"/>
  <c r="AZ228" i="21"/>
  <c r="BA228" i="21"/>
  <c r="BC228" i="21"/>
  <c r="BD228" i="21"/>
  <c r="AV228" i="21"/>
  <c r="BF228" i="21" s="1"/>
  <c r="BE228" i="21"/>
  <c r="AX228" i="21"/>
  <c r="BH228" i="21" s="1"/>
  <c r="AY228" i="21"/>
  <c r="AW228" i="21"/>
  <c r="AY478" i="21"/>
  <c r="BI478" i="21" s="1"/>
  <c r="AZ478" i="21"/>
  <c r="BA478" i="21"/>
  <c r="BB478" i="21"/>
  <c r="BC478" i="21"/>
  <c r="BE478" i="21"/>
  <c r="AW478" i="21"/>
  <c r="AV478" i="21"/>
  <c r="AX478" i="21"/>
  <c r="BD478" i="21"/>
  <c r="BC540" i="21"/>
  <c r="AV540" i="21"/>
  <c r="BF540" i="21" s="1"/>
  <c r="BD540" i="21"/>
  <c r="AW540" i="21"/>
  <c r="BG540" i="21" s="1"/>
  <c r="BE540" i="21"/>
  <c r="AX540" i="21"/>
  <c r="AY540" i="21"/>
  <c r="BB540" i="21"/>
  <c r="BA540" i="21"/>
  <c r="AZ540" i="21"/>
  <c r="BJ540" i="21" s="1"/>
  <c r="BA489" i="21"/>
  <c r="BB489" i="21"/>
  <c r="BC489" i="21"/>
  <c r="AV489" i="21"/>
  <c r="BD489" i="21"/>
  <c r="AW489" i="21"/>
  <c r="BE489" i="21"/>
  <c r="AZ489" i="21"/>
  <c r="BJ489" i="21" s="1"/>
  <c r="AX489" i="21"/>
  <c r="BH489" i="21" s="1"/>
  <c r="AY489" i="21"/>
  <c r="BI489" i="21" s="1"/>
  <c r="AZ305" i="21"/>
  <c r="BA305" i="21"/>
  <c r="BB305" i="21"/>
  <c r="BC305" i="21"/>
  <c r="AV305" i="21"/>
  <c r="BF305" i="21" s="1"/>
  <c r="BD305" i="21"/>
  <c r="AX305" i="21"/>
  <c r="BH305" i="21" s="1"/>
  <c r="AY305" i="21"/>
  <c r="BE305" i="21"/>
  <c r="AW305" i="21"/>
  <c r="BB288" i="21"/>
  <c r="BC288" i="21"/>
  <c r="AV288" i="21"/>
  <c r="BF288" i="21" s="1"/>
  <c r="BD288" i="21"/>
  <c r="AW288" i="21"/>
  <c r="BG288" i="21" s="1"/>
  <c r="BE288" i="21"/>
  <c r="AX288" i="21"/>
  <c r="AY288" i="21"/>
  <c r="AZ288" i="21"/>
  <c r="BA288" i="21"/>
  <c r="BA710" i="21"/>
  <c r="BB710" i="21"/>
  <c r="BC710" i="21"/>
  <c r="AV710" i="21"/>
  <c r="BD710" i="21"/>
  <c r="AW710" i="21"/>
  <c r="BE710" i="21"/>
  <c r="AX710" i="21"/>
  <c r="AY710" i="21"/>
  <c r="BI710" i="21" s="1"/>
  <c r="AZ710" i="21"/>
  <c r="BJ710" i="21" s="1"/>
  <c r="AY667" i="21"/>
  <c r="BI667" i="21" s="1"/>
  <c r="AZ667" i="21"/>
  <c r="BA667" i="21"/>
  <c r="BB667" i="21"/>
  <c r="BC667" i="21"/>
  <c r="AX667" i="21"/>
  <c r="AV667" i="21"/>
  <c r="BF667" i="21" s="1"/>
  <c r="AW667" i="21"/>
  <c r="BG667" i="21" s="1"/>
  <c r="BD667" i="21"/>
  <c r="BE667" i="21"/>
  <c r="AY643" i="21"/>
  <c r="AZ643" i="21"/>
  <c r="BA643" i="21"/>
  <c r="BB643" i="21"/>
  <c r="BC643" i="21"/>
  <c r="BE643" i="21"/>
  <c r="BD643" i="21"/>
  <c r="AW643" i="21"/>
  <c r="BG643" i="21" s="1"/>
  <c r="AX643" i="21"/>
  <c r="AV643" i="21"/>
  <c r="AY631" i="21"/>
  <c r="AZ631" i="21"/>
  <c r="BA631" i="21"/>
  <c r="BB631" i="21"/>
  <c r="BC631" i="21"/>
  <c r="AW631" i="21"/>
  <c r="AV631" i="21"/>
  <c r="AX631" i="21"/>
  <c r="BD631" i="21"/>
  <c r="BE631" i="21"/>
  <c r="AY615" i="21"/>
  <c r="BI615" i="21" s="1"/>
  <c r="AZ615" i="21"/>
  <c r="BJ615" i="21" s="1"/>
  <c r="BA615" i="21"/>
  <c r="BB615" i="21"/>
  <c r="BC615" i="21"/>
  <c r="AX615" i="21"/>
  <c r="BD615" i="21"/>
  <c r="BE615" i="21"/>
  <c r="AV615" i="21"/>
  <c r="AW615" i="21"/>
  <c r="BC572" i="21"/>
  <c r="AV572" i="21"/>
  <c r="BD572" i="21"/>
  <c r="AW572" i="21"/>
  <c r="BE572" i="21"/>
  <c r="AX572" i="21"/>
  <c r="AY572" i="21"/>
  <c r="BI572" i="21" s="1"/>
  <c r="BB572" i="21"/>
  <c r="AZ572" i="21"/>
  <c r="BJ572" i="21" s="1"/>
  <c r="BA572" i="21"/>
  <c r="AY595" i="21"/>
  <c r="AZ595" i="21"/>
  <c r="BA595" i="21"/>
  <c r="AV595" i="21"/>
  <c r="BB595" i="21"/>
  <c r="BD595" i="21"/>
  <c r="BC595" i="21"/>
  <c r="AW595" i="21"/>
  <c r="AX595" i="21"/>
  <c r="BE595" i="21"/>
  <c r="BA557" i="21"/>
  <c r="BB557" i="21"/>
  <c r="BC557" i="21"/>
  <c r="AV557" i="21"/>
  <c r="BF557" i="21" s="1"/>
  <c r="BD557" i="21"/>
  <c r="AW557" i="21"/>
  <c r="BG557" i="21" s="1"/>
  <c r="BE557" i="21"/>
  <c r="AX557" i="21"/>
  <c r="AZ557" i="21"/>
  <c r="AY557" i="21"/>
  <c r="BA573" i="21"/>
  <c r="BB573" i="21"/>
  <c r="BC573" i="21"/>
  <c r="AV573" i="21"/>
  <c r="BD573" i="21"/>
  <c r="AW573" i="21"/>
  <c r="BE573" i="21"/>
  <c r="AX573" i="21"/>
  <c r="AY573" i="21"/>
  <c r="BI573" i="21" s="1"/>
  <c r="AZ573" i="21"/>
  <c r="BJ573" i="21" s="1"/>
  <c r="BA529" i="21"/>
  <c r="BB529" i="21"/>
  <c r="BC529" i="21"/>
  <c r="AV529" i="21"/>
  <c r="BD529" i="21"/>
  <c r="AW529" i="21"/>
  <c r="BE529" i="21"/>
  <c r="AY529" i="21"/>
  <c r="BI529" i="21" s="1"/>
  <c r="AX529" i="21"/>
  <c r="BH529" i="21" s="1"/>
  <c r="AZ529" i="21"/>
  <c r="AY498" i="21"/>
  <c r="AZ498" i="21"/>
  <c r="BA498" i="21"/>
  <c r="BB498" i="21"/>
  <c r="BC498" i="21"/>
  <c r="AW498" i="21"/>
  <c r="BG498" i="21" s="1"/>
  <c r="AX498" i="21"/>
  <c r="BH498" i="21" s="1"/>
  <c r="BD498" i="21"/>
  <c r="BE498" i="21"/>
  <c r="AV498" i="21"/>
  <c r="AY502" i="21"/>
  <c r="AZ502" i="21"/>
  <c r="BA502" i="21"/>
  <c r="BB502" i="21"/>
  <c r="BC502" i="21"/>
  <c r="AX502" i="21"/>
  <c r="BD502" i="21"/>
  <c r="BE502" i="21"/>
  <c r="AV502" i="21"/>
  <c r="AW502" i="21"/>
  <c r="BC488" i="21"/>
  <c r="AV488" i="21"/>
  <c r="BD488" i="21"/>
  <c r="AW488" i="21"/>
  <c r="BG488" i="21" s="1"/>
  <c r="BE488" i="21"/>
  <c r="AX488" i="21"/>
  <c r="AY488" i="21"/>
  <c r="BB488" i="21"/>
  <c r="AZ488" i="21"/>
  <c r="BJ488" i="21" s="1"/>
  <c r="BA488" i="21"/>
  <c r="AW463" i="21"/>
  <c r="BE463" i="21"/>
  <c r="AX463" i="21"/>
  <c r="AY463" i="21"/>
  <c r="AZ463" i="21"/>
  <c r="BA463" i="21"/>
  <c r="BD463" i="21"/>
  <c r="AV463" i="21"/>
  <c r="BF463" i="21" s="1"/>
  <c r="BC463" i="21"/>
  <c r="BB463" i="21"/>
  <c r="AV387" i="21"/>
  <c r="BD387" i="21"/>
  <c r="AW387" i="21"/>
  <c r="BG387" i="21" s="1"/>
  <c r="BE387" i="21"/>
  <c r="AX387" i="21"/>
  <c r="BH387" i="21" s="1"/>
  <c r="AY387" i="21"/>
  <c r="BI387" i="21" s="1"/>
  <c r="AZ387" i="21"/>
  <c r="BJ387" i="21" s="1"/>
  <c r="BA387" i="21"/>
  <c r="BC387" i="21"/>
  <c r="BB387" i="21"/>
  <c r="AZ397" i="21"/>
  <c r="BJ397" i="21" s="1"/>
  <c r="BA397" i="21"/>
  <c r="BB397" i="21"/>
  <c r="BC397" i="21"/>
  <c r="AV397" i="21"/>
  <c r="BF397" i="21" s="1"/>
  <c r="BD397" i="21"/>
  <c r="AW397" i="21"/>
  <c r="AX397" i="21"/>
  <c r="AY397" i="21"/>
  <c r="BE397" i="21"/>
  <c r="BB340" i="21"/>
  <c r="BC340" i="21"/>
  <c r="AV340" i="21"/>
  <c r="BF340" i="21" s="1"/>
  <c r="BD340" i="21"/>
  <c r="AW340" i="21"/>
  <c r="BE340" i="21"/>
  <c r="AX340" i="21"/>
  <c r="AY340" i="21"/>
  <c r="AZ340" i="21"/>
  <c r="BJ340" i="21" s="1"/>
  <c r="BA340" i="21"/>
  <c r="BB324" i="21"/>
  <c r="BC324" i="21"/>
  <c r="AV324" i="21"/>
  <c r="BD324" i="21"/>
  <c r="AW324" i="21"/>
  <c r="BE324" i="21"/>
  <c r="AX324" i="21"/>
  <c r="AZ324" i="21"/>
  <c r="BJ324" i="21" s="1"/>
  <c r="BA324" i="21"/>
  <c r="AY324" i="21"/>
  <c r="BI324" i="21" s="1"/>
  <c r="BB312" i="21"/>
  <c r="BC312" i="21"/>
  <c r="AV312" i="21"/>
  <c r="BF312" i="21" s="1"/>
  <c r="BD312" i="21"/>
  <c r="AW312" i="21"/>
  <c r="BG312" i="21" s="1"/>
  <c r="BE312" i="21"/>
  <c r="AX312" i="21"/>
  <c r="BH312" i="21" s="1"/>
  <c r="AY312" i="21"/>
  <c r="BI312" i="21" s="1"/>
  <c r="AZ312" i="21"/>
  <c r="BA312" i="21"/>
  <c r="AX354" i="21"/>
  <c r="AY354" i="21"/>
  <c r="AZ354" i="21"/>
  <c r="BJ354" i="21" s="1"/>
  <c r="BA354" i="21"/>
  <c r="BB354" i="21"/>
  <c r="AW354" i="21"/>
  <c r="BC354" i="21"/>
  <c r="BD354" i="21"/>
  <c r="BE354" i="21"/>
  <c r="AV354" i="21"/>
  <c r="AZ357" i="21"/>
  <c r="BA357" i="21"/>
  <c r="BB357" i="21"/>
  <c r="BC357" i="21"/>
  <c r="AV357" i="21"/>
  <c r="BD357" i="21"/>
  <c r="AW357" i="21"/>
  <c r="AX357" i="21"/>
  <c r="AY357" i="21"/>
  <c r="BI357" i="21" s="1"/>
  <c r="BE357" i="21"/>
  <c r="AX218" i="21"/>
  <c r="AY218" i="21"/>
  <c r="BI218" i="21" s="1"/>
  <c r="BD218" i="21"/>
  <c r="BE218" i="21"/>
  <c r="AV218" i="21"/>
  <c r="AW218" i="21"/>
  <c r="AZ218" i="21"/>
  <c r="BJ218" i="21" s="1"/>
  <c r="BA218" i="21"/>
  <c r="BB218" i="21"/>
  <c r="BC218" i="21"/>
  <c r="AV279" i="21"/>
  <c r="BD279" i="21"/>
  <c r="AW279" i="21"/>
  <c r="BE279" i="21"/>
  <c r="AX279" i="21"/>
  <c r="BH279" i="21" s="1"/>
  <c r="AY279" i="21"/>
  <c r="BI279" i="21" s="1"/>
  <c r="AZ279" i="21"/>
  <c r="BJ279" i="21" s="1"/>
  <c r="BB279" i="21"/>
  <c r="BC279" i="21"/>
  <c r="BA279" i="21"/>
  <c r="AX214" i="21"/>
  <c r="BH214" i="21" s="1"/>
  <c r="AY214" i="21"/>
  <c r="AZ214" i="21"/>
  <c r="BJ214" i="21" s="1"/>
  <c r="BA214" i="21"/>
  <c r="AV214" i="21"/>
  <c r="BF214" i="21" s="1"/>
  <c r="AW214" i="21"/>
  <c r="BG214" i="21" s="1"/>
  <c r="BB214" i="21"/>
  <c r="BC214" i="21"/>
  <c r="BD214" i="21"/>
  <c r="BE214" i="21"/>
  <c r="AX338" i="21"/>
  <c r="BH338" i="21" s="1"/>
  <c r="AY338" i="21"/>
  <c r="BI338" i="21" s="1"/>
  <c r="AZ338" i="21"/>
  <c r="BJ338" i="21" s="1"/>
  <c r="BA338" i="21"/>
  <c r="BB338" i="21"/>
  <c r="AV338" i="21"/>
  <c r="AW338" i="21"/>
  <c r="BC338" i="21"/>
  <c r="BD338" i="21"/>
  <c r="BE338" i="21"/>
  <c r="BB240" i="21"/>
  <c r="BC240" i="21"/>
  <c r="AV240" i="21"/>
  <c r="BD240" i="21"/>
  <c r="AW240" i="21"/>
  <c r="BE240" i="21"/>
  <c r="AX240" i="21"/>
  <c r="AY240" i="21"/>
  <c r="BI240" i="21" s="1"/>
  <c r="AZ240" i="21"/>
  <c r="BJ240" i="21" s="1"/>
  <c r="BA240" i="21"/>
  <c r="BC173" i="21"/>
  <c r="AV173" i="21"/>
  <c r="BE173" i="21"/>
  <c r="AY173" i="21"/>
  <c r="AZ173" i="21"/>
  <c r="BJ173" i="21" s="1"/>
  <c r="BA173" i="21"/>
  <c r="BB173" i="21"/>
  <c r="AW173" i="21"/>
  <c r="AX173" i="21"/>
  <c r="BH173" i="21" s="1"/>
  <c r="BD173" i="21"/>
  <c r="BB204" i="21"/>
  <c r="BC204" i="21"/>
  <c r="AV204" i="21"/>
  <c r="BF204" i="21" s="1"/>
  <c r="BD204" i="21"/>
  <c r="AW204" i="21"/>
  <c r="BG204" i="21" s="1"/>
  <c r="BE204" i="21"/>
  <c r="AZ204" i="21"/>
  <c r="BA204" i="21"/>
  <c r="AY204" i="21"/>
  <c r="AX204" i="21"/>
  <c r="BH204" i="21" s="1"/>
  <c r="BC145" i="21"/>
  <c r="BA145" i="21"/>
  <c r="AW145" i="21"/>
  <c r="BG145" i="21" s="1"/>
  <c r="AX145" i="21"/>
  <c r="AY145" i="21"/>
  <c r="AZ145" i="21"/>
  <c r="BE145" i="21"/>
  <c r="AV145" i="21"/>
  <c r="BB145" i="21"/>
  <c r="BD145" i="21"/>
  <c r="AW164" i="21"/>
  <c r="BG164" i="21" s="1"/>
  <c r="BE164" i="21"/>
  <c r="BC164" i="21"/>
  <c r="AV164" i="21"/>
  <c r="AX164" i="21"/>
  <c r="AY164" i="21"/>
  <c r="BB164" i="21"/>
  <c r="BD164" i="21"/>
  <c r="AZ164" i="21"/>
  <c r="BA164" i="21"/>
  <c r="BC129" i="21"/>
  <c r="BB129" i="21"/>
  <c r="AW129" i="21"/>
  <c r="BG129" i="21" s="1"/>
  <c r="AV129" i="21"/>
  <c r="AX129" i="21"/>
  <c r="BH129" i="21" s="1"/>
  <c r="AY129" i="21"/>
  <c r="BI129" i="21" s="1"/>
  <c r="AZ129" i="21"/>
  <c r="BJ129" i="21" s="1"/>
  <c r="BA129" i="21"/>
  <c r="BD129" i="21"/>
  <c r="BE129" i="21"/>
  <c r="AY147" i="21"/>
  <c r="AZ147" i="21"/>
  <c r="AW147" i="21"/>
  <c r="AX147" i="21"/>
  <c r="BH147" i="21" s="1"/>
  <c r="BA147" i="21"/>
  <c r="BB147" i="21"/>
  <c r="BE147" i="21"/>
  <c r="BC147" i="21"/>
  <c r="BD147" i="21"/>
  <c r="AV147" i="21"/>
  <c r="AY143" i="21"/>
  <c r="BI143" i="21" s="1"/>
  <c r="BC143" i="21"/>
  <c r="AV143" i="21"/>
  <c r="BF143" i="21" s="1"/>
  <c r="AW143" i="21"/>
  <c r="AX143" i="21"/>
  <c r="AZ143" i="21"/>
  <c r="BD143" i="21"/>
  <c r="BE143" i="21"/>
  <c r="BA143" i="21"/>
  <c r="BB143" i="21"/>
  <c r="AW83" i="21"/>
  <c r="BG83" i="21" s="1"/>
  <c r="AY83" i="21"/>
  <c r="BE83" i="21"/>
  <c r="AV83" i="21"/>
  <c r="AX83" i="21"/>
  <c r="AZ83" i="21"/>
  <c r="BA83" i="21"/>
  <c r="BB83" i="21"/>
  <c r="BC83" i="21"/>
  <c r="BD83" i="21"/>
  <c r="AW104" i="21"/>
  <c r="BE104" i="21"/>
  <c r="AV104" i="21"/>
  <c r="AX104" i="21"/>
  <c r="AY104" i="21"/>
  <c r="AZ104" i="21"/>
  <c r="BJ104" i="21" s="1"/>
  <c r="BD104" i="21"/>
  <c r="BA104" i="21"/>
  <c r="BB104" i="21"/>
  <c r="BC104" i="21"/>
  <c r="BB181" i="21"/>
  <c r="AX181" i="21"/>
  <c r="AY181" i="21"/>
  <c r="BI181" i="21" s="1"/>
  <c r="AZ181" i="21"/>
  <c r="BJ181" i="21" s="1"/>
  <c r="BA181" i="21"/>
  <c r="AV181" i="21"/>
  <c r="AW181" i="21"/>
  <c r="BC181" i="21"/>
  <c r="BD181" i="21"/>
  <c r="BE181" i="21"/>
  <c r="AX191" i="21"/>
  <c r="AY191" i="21"/>
  <c r="BI191" i="21" s="1"/>
  <c r="AZ191" i="21"/>
  <c r="BJ191" i="21" s="1"/>
  <c r="BA191" i="21"/>
  <c r="BB191" i="21"/>
  <c r="BE191" i="21"/>
  <c r="AV191" i="21"/>
  <c r="AW191" i="21"/>
  <c r="BC191" i="21"/>
  <c r="BD191" i="21"/>
  <c r="AZ213" i="21"/>
  <c r="BA213" i="21"/>
  <c r="BB213" i="21"/>
  <c r="BC213" i="21"/>
  <c r="AV213" i="21"/>
  <c r="AW213" i="21"/>
  <c r="AX213" i="21"/>
  <c r="BH213" i="21" s="1"/>
  <c r="AY213" i="21"/>
  <c r="BD213" i="21"/>
  <c r="BE213" i="21"/>
  <c r="BA130" i="21"/>
  <c r="BB130" i="21"/>
  <c r="AV130" i="21"/>
  <c r="BE130" i="21"/>
  <c r="AW130" i="21"/>
  <c r="BG130" i="21" s="1"/>
  <c r="AX130" i="21"/>
  <c r="BH130" i="21" s="1"/>
  <c r="AY130" i="21"/>
  <c r="BI130" i="21" s="1"/>
  <c r="AZ130" i="21"/>
  <c r="BJ130" i="21" s="1"/>
  <c r="BC130" i="21"/>
  <c r="BD130" i="21"/>
  <c r="AX195" i="21"/>
  <c r="BH195" i="21" s="1"/>
  <c r="BD195" i="21"/>
  <c r="AV195" i="21"/>
  <c r="BF195" i="21" s="1"/>
  <c r="BE195" i="21"/>
  <c r="AW195" i="21"/>
  <c r="BG195" i="21" s="1"/>
  <c r="AY195" i="21"/>
  <c r="BI195" i="21" s="1"/>
  <c r="BB195" i="21"/>
  <c r="BC195" i="21"/>
  <c r="AZ195" i="21"/>
  <c r="BA195" i="21"/>
  <c r="BA662" i="21"/>
  <c r="BB662" i="21"/>
  <c r="BC662" i="21"/>
  <c r="AV662" i="21"/>
  <c r="BD662" i="21"/>
  <c r="AW662" i="21"/>
  <c r="BE662" i="21"/>
  <c r="AZ662" i="21"/>
  <c r="AY662" i="21"/>
  <c r="BI662" i="21" s="1"/>
  <c r="AX662" i="21"/>
  <c r="AW435" i="21"/>
  <c r="BG435" i="21" s="1"/>
  <c r="BE435" i="21"/>
  <c r="AX435" i="21"/>
  <c r="AY435" i="21"/>
  <c r="AZ435" i="21"/>
  <c r="BA435" i="21"/>
  <c r="BB435" i="21"/>
  <c r="AV435" i="21"/>
  <c r="BF435" i="21" s="1"/>
  <c r="BC435" i="21"/>
  <c r="BD435" i="21"/>
  <c r="AX342" i="21"/>
  <c r="AY342" i="21"/>
  <c r="AZ342" i="21"/>
  <c r="BJ342" i="21" s="1"/>
  <c r="BA342" i="21"/>
  <c r="BB342" i="21"/>
  <c r="AV342" i="21"/>
  <c r="BF342" i="21" s="1"/>
  <c r="AW342" i="21"/>
  <c r="BG342" i="21" s="1"/>
  <c r="BC342" i="21"/>
  <c r="BD342" i="21"/>
  <c r="BE342" i="21"/>
  <c r="BB280" i="21"/>
  <c r="BC280" i="21"/>
  <c r="AV280" i="21"/>
  <c r="BF280" i="21" s="1"/>
  <c r="BD280" i="21"/>
  <c r="AW280" i="21"/>
  <c r="BG280" i="21" s="1"/>
  <c r="BE280" i="21"/>
  <c r="AX280" i="21"/>
  <c r="AY280" i="21"/>
  <c r="AZ280" i="21"/>
  <c r="BA280" i="21"/>
  <c r="AY607" i="21"/>
  <c r="BI607" i="21" s="1"/>
  <c r="AV607" i="21"/>
  <c r="AZ607" i="21"/>
  <c r="BJ607" i="21" s="1"/>
  <c r="BA607" i="21"/>
  <c r="BD607" i="21"/>
  <c r="BB607" i="21"/>
  <c r="BC607" i="21"/>
  <c r="BE607" i="21"/>
  <c r="AW607" i="21"/>
  <c r="BG607" i="21" s="1"/>
  <c r="AX607" i="21"/>
  <c r="BH607" i="21" s="1"/>
  <c r="AY458" i="21"/>
  <c r="BI458" i="21" s="1"/>
  <c r="AZ458" i="21"/>
  <c r="BA458" i="21"/>
  <c r="BB458" i="21"/>
  <c r="BC458" i="21"/>
  <c r="AV458" i="21"/>
  <c r="AW458" i="21"/>
  <c r="BG458" i="21" s="1"/>
  <c r="AX458" i="21"/>
  <c r="BH458" i="21" s="1"/>
  <c r="BD458" i="21"/>
  <c r="BE458" i="21"/>
  <c r="AZ297" i="21"/>
  <c r="BA297" i="21"/>
  <c r="BB297" i="21"/>
  <c r="BC297" i="21"/>
  <c r="AV297" i="21"/>
  <c r="BF297" i="21" s="1"/>
  <c r="BD297" i="21"/>
  <c r="AW297" i="21"/>
  <c r="BG297" i="21" s="1"/>
  <c r="AX297" i="21"/>
  <c r="BH297" i="21" s="1"/>
  <c r="AY297" i="21"/>
  <c r="BE297" i="21"/>
  <c r="AZ221" i="21"/>
  <c r="BJ221" i="21" s="1"/>
  <c r="BA221" i="21"/>
  <c r="AV221" i="21"/>
  <c r="BF221" i="21" s="1"/>
  <c r="AW221" i="21"/>
  <c r="BG221" i="21" s="1"/>
  <c r="AX221" i="21"/>
  <c r="BH221" i="21" s="1"/>
  <c r="AY221" i="21"/>
  <c r="BI221" i="21" s="1"/>
  <c r="BB221" i="21"/>
  <c r="BC221" i="21"/>
  <c r="BD221" i="21"/>
  <c r="BE221" i="21"/>
  <c r="AW640" i="21"/>
  <c r="BE640" i="21"/>
  <c r="AX640" i="21"/>
  <c r="BH640" i="21" s="1"/>
  <c r="AY640" i="21"/>
  <c r="BI640" i="21" s="1"/>
  <c r="AZ640" i="21"/>
  <c r="BA640" i="21"/>
  <c r="BD640" i="21"/>
  <c r="AV640" i="21"/>
  <c r="BB640" i="21"/>
  <c r="BC640" i="21"/>
  <c r="AV403" i="21"/>
  <c r="BF403" i="21" s="1"/>
  <c r="BD403" i="21"/>
  <c r="AW403" i="21"/>
  <c r="BE403" i="21"/>
  <c r="AX403" i="21"/>
  <c r="AY403" i="21"/>
  <c r="AZ403" i="21"/>
  <c r="BJ403" i="21" s="1"/>
  <c r="BA403" i="21"/>
  <c r="BB403" i="21"/>
  <c r="BC403" i="21"/>
  <c r="BC661" i="21"/>
  <c r="AV661" i="21"/>
  <c r="BD661" i="21"/>
  <c r="AW661" i="21"/>
  <c r="BE661" i="21"/>
  <c r="AX661" i="21"/>
  <c r="BH661" i="21" s="1"/>
  <c r="AY661" i="21"/>
  <c r="BI661" i="21" s="1"/>
  <c r="AZ661" i="21"/>
  <c r="BA661" i="21"/>
  <c r="BB661" i="21"/>
  <c r="BC452" i="21"/>
  <c r="AV452" i="21"/>
  <c r="BD452" i="21"/>
  <c r="AW452" i="21"/>
  <c r="BG452" i="21" s="1"/>
  <c r="BE452" i="21"/>
  <c r="AX452" i="21"/>
  <c r="BH452" i="21" s="1"/>
  <c r="AY452" i="21"/>
  <c r="BA452" i="21"/>
  <c r="AZ452" i="21"/>
  <c r="BB452" i="21"/>
  <c r="AZ333" i="21"/>
  <c r="BA333" i="21"/>
  <c r="BB333" i="21"/>
  <c r="BC333" i="21"/>
  <c r="AV333" i="21"/>
  <c r="BD333" i="21"/>
  <c r="AW333" i="21"/>
  <c r="AX333" i="21"/>
  <c r="AY333" i="21"/>
  <c r="BI333" i="21" s="1"/>
  <c r="BE333" i="21"/>
  <c r="AV371" i="21"/>
  <c r="BF371" i="21" s="1"/>
  <c r="BD371" i="21"/>
  <c r="AW371" i="21"/>
  <c r="BE371" i="21"/>
  <c r="AX371" i="21"/>
  <c r="AY371" i="21"/>
  <c r="AZ371" i="21"/>
  <c r="BJ371" i="21" s="1"/>
  <c r="BA371" i="21"/>
  <c r="BB371" i="21"/>
  <c r="BC371" i="21"/>
  <c r="BB420" i="21"/>
  <c r="BC420" i="21"/>
  <c r="AV420" i="21"/>
  <c r="BD420" i="21"/>
  <c r="AW420" i="21"/>
  <c r="BG420" i="21" s="1"/>
  <c r="BE420" i="21"/>
  <c r="AY420" i="21"/>
  <c r="BI420" i="21" s="1"/>
  <c r="AZ420" i="21"/>
  <c r="BA420" i="21"/>
  <c r="AX420" i="21"/>
  <c r="BH420" i="21" s="1"/>
  <c r="AZ237" i="21"/>
  <c r="BJ237" i="21" s="1"/>
  <c r="BA237" i="21"/>
  <c r="BB237" i="21"/>
  <c r="BC237" i="21"/>
  <c r="AV237" i="21"/>
  <c r="BF237" i="21" s="1"/>
  <c r="BD237" i="21"/>
  <c r="AW237" i="21"/>
  <c r="AX237" i="21"/>
  <c r="AY237" i="21"/>
  <c r="BE237" i="21"/>
  <c r="BC605" i="21"/>
  <c r="AV605" i="21"/>
  <c r="BF605" i="21" s="1"/>
  <c r="BD605" i="21"/>
  <c r="AZ605" i="21"/>
  <c r="BJ605" i="21" s="1"/>
  <c r="AW605" i="21"/>
  <c r="BE605" i="21"/>
  <c r="AX605" i="21"/>
  <c r="AY605" i="21"/>
  <c r="BA605" i="21"/>
  <c r="BB605" i="21"/>
  <c r="AY506" i="21"/>
  <c r="BI506" i="21" s="1"/>
  <c r="AZ506" i="21"/>
  <c r="BA506" i="21"/>
  <c r="BB506" i="21"/>
  <c r="BC506" i="21"/>
  <c r="BD506" i="21"/>
  <c r="BE506" i="21"/>
  <c r="AV506" i="21"/>
  <c r="BF506" i="21" s="1"/>
  <c r="AX506" i="21"/>
  <c r="BH506" i="21" s="1"/>
  <c r="AW506" i="21"/>
  <c r="BG506" i="21" s="1"/>
  <c r="AY715" i="21"/>
  <c r="AZ715" i="21"/>
  <c r="BA715" i="21"/>
  <c r="BB715" i="21"/>
  <c r="BC715" i="21"/>
  <c r="AV715" i="21"/>
  <c r="BF715" i="21" s="1"/>
  <c r="BD715" i="21"/>
  <c r="AW715" i="21"/>
  <c r="BG715" i="21" s="1"/>
  <c r="BE715" i="21"/>
  <c r="AX715" i="21"/>
  <c r="BA646" i="21"/>
  <c r="BB646" i="21"/>
  <c r="BC646" i="21"/>
  <c r="AV646" i="21"/>
  <c r="BF646" i="21" s="1"/>
  <c r="BD646" i="21"/>
  <c r="AW646" i="21"/>
  <c r="BG646" i="21" s="1"/>
  <c r="BE646" i="21"/>
  <c r="AX646" i="21"/>
  <c r="AY646" i="21"/>
  <c r="AZ646" i="21"/>
  <c r="AW608" i="21"/>
  <c r="BE608" i="21"/>
  <c r="AX608" i="21"/>
  <c r="BH608" i="21" s="1"/>
  <c r="BB608" i="21"/>
  <c r="AY608" i="21"/>
  <c r="AZ608" i="21"/>
  <c r="BA608" i="21"/>
  <c r="AV608" i="21"/>
  <c r="BC608" i="21"/>
  <c r="BD608" i="21"/>
  <c r="AY599" i="21"/>
  <c r="BI599" i="21" s="1"/>
  <c r="AZ599" i="21"/>
  <c r="BA599" i="21"/>
  <c r="BB599" i="21"/>
  <c r="AV599" i="21"/>
  <c r="BC599" i="21"/>
  <c r="BD599" i="21"/>
  <c r="AW599" i="21"/>
  <c r="BG599" i="21" s="1"/>
  <c r="AX599" i="21"/>
  <c r="BH599" i="21" s="1"/>
  <c r="BE599" i="21"/>
  <c r="AW567" i="21"/>
  <c r="BE567" i="21"/>
  <c r="AX567" i="21"/>
  <c r="AY567" i="21"/>
  <c r="AZ567" i="21"/>
  <c r="BJ567" i="21" s="1"/>
  <c r="BA567" i="21"/>
  <c r="AV567" i="21"/>
  <c r="BF567" i="21" s="1"/>
  <c r="BC567" i="21"/>
  <c r="BB567" i="21"/>
  <c r="BD567" i="21"/>
  <c r="AW455" i="21"/>
  <c r="BE455" i="21"/>
  <c r="AX455" i="21"/>
  <c r="BH455" i="21" s="1"/>
  <c r="AY455" i="21"/>
  <c r="BI455" i="21" s="1"/>
  <c r="AZ455" i="21"/>
  <c r="BJ455" i="21" s="1"/>
  <c r="BA455" i="21"/>
  <c r="BB455" i="21"/>
  <c r="BC455" i="21"/>
  <c r="BD455" i="21"/>
  <c r="AV455" i="21"/>
  <c r="AZ393" i="21"/>
  <c r="BA393" i="21"/>
  <c r="BB393" i="21"/>
  <c r="BC393" i="21"/>
  <c r="AV393" i="21"/>
  <c r="BD393" i="21"/>
  <c r="AW393" i="21"/>
  <c r="AX393" i="21"/>
  <c r="AY393" i="21"/>
  <c r="BI393" i="21" s="1"/>
  <c r="BE393" i="21"/>
  <c r="BC729" i="21"/>
  <c r="AV729" i="21"/>
  <c r="BD729" i="21"/>
  <c r="AW729" i="21"/>
  <c r="BE729" i="21"/>
  <c r="AX729" i="21"/>
  <c r="AY729" i="21"/>
  <c r="BI729" i="21" s="1"/>
  <c r="AZ729" i="21"/>
  <c r="BJ729" i="21" s="1"/>
  <c r="BA729" i="21"/>
  <c r="BB729" i="21"/>
  <c r="BC705" i="21"/>
  <c r="AV705" i="21"/>
  <c r="BD705" i="21"/>
  <c r="AW705" i="21"/>
  <c r="BE705" i="21"/>
  <c r="AX705" i="21"/>
  <c r="BH705" i="21" s="1"/>
  <c r="AY705" i="21"/>
  <c r="BI705" i="21" s="1"/>
  <c r="BB705" i="21"/>
  <c r="AZ705" i="21"/>
  <c r="BA705" i="21"/>
  <c r="AW531" i="21"/>
  <c r="BE531" i="21"/>
  <c r="AX531" i="21"/>
  <c r="BH531" i="21" s="1"/>
  <c r="AY531" i="21"/>
  <c r="BI531" i="21" s="1"/>
  <c r="AZ531" i="21"/>
  <c r="BJ531" i="21" s="1"/>
  <c r="BA531" i="21"/>
  <c r="BB531" i="21"/>
  <c r="AV531" i="21"/>
  <c r="BD531" i="21"/>
  <c r="BC531" i="21"/>
  <c r="BA437" i="21"/>
  <c r="BB437" i="21"/>
  <c r="BC437" i="21"/>
  <c r="AV437" i="21"/>
  <c r="BD437" i="21"/>
  <c r="AW437" i="21"/>
  <c r="BE437" i="21"/>
  <c r="AX437" i="21"/>
  <c r="AZ437" i="21"/>
  <c r="BJ437" i="21" s="1"/>
  <c r="AY437" i="21"/>
  <c r="BI437" i="21" s="1"/>
  <c r="AW431" i="21"/>
  <c r="BG431" i="21" s="1"/>
  <c r="BE431" i="21"/>
  <c r="AX431" i="21"/>
  <c r="AY431" i="21"/>
  <c r="AZ431" i="21"/>
  <c r="BA431" i="21"/>
  <c r="BD431" i="21"/>
  <c r="AV431" i="21"/>
  <c r="BF431" i="21" s="1"/>
  <c r="BB431" i="21"/>
  <c r="BC431" i="21"/>
  <c r="BB400" i="21"/>
  <c r="BC400" i="21"/>
  <c r="AV400" i="21"/>
  <c r="BD400" i="21"/>
  <c r="AW400" i="21"/>
  <c r="BG400" i="21" s="1"/>
  <c r="BE400" i="21"/>
  <c r="AX400" i="21"/>
  <c r="BH400" i="21" s="1"/>
  <c r="AY400" i="21"/>
  <c r="BI400" i="21" s="1"/>
  <c r="AZ400" i="21"/>
  <c r="BA400" i="21"/>
  <c r="AX334" i="21"/>
  <c r="AY334" i="21"/>
  <c r="AZ334" i="21"/>
  <c r="BA334" i="21"/>
  <c r="BB334" i="21"/>
  <c r="BE334" i="21"/>
  <c r="AV334" i="21"/>
  <c r="BC334" i="21"/>
  <c r="AW334" i="21"/>
  <c r="BD334" i="21"/>
  <c r="BA166" i="21"/>
  <c r="BB166" i="21"/>
  <c r="AV166" i="21"/>
  <c r="BF166" i="21" s="1"/>
  <c r="AW166" i="21"/>
  <c r="AX166" i="21"/>
  <c r="AY166" i="21"/>
  <c r="BD166" i="21"/>
  <c r="BE166" i="21"/>
  <c r="AZ166" i="21"/>
  <c r="BJ166" i="21" s="1"/>
  <c r="BC166" i="21"/>
  <c r="BA77" i="21"/>
  <c r="BC77" i="21"/>
  <c r="BB77" i="21"/>
  <c r="BD77" i="21"/>
  <c r="BE77" i="21"/>
  <c r="AV77" i="21"/>
  <c r="AW77" i="21"/>
  <c r="BG77" i="21" s="1"/>
  <c r="AX77" i="21"/>
  <c r="AY77" i="21"/>
  <c r="BI77" i="21" s="1"/>
  <c r="AZ77" i="21"/>
  <c r="BJ77" i="21" s="1"/>
  <c r="BC169" i="21"/>
  <c r="AY169" i="21"/>
  <c r="AW169" i="21"/>
  <c r="AX169" i="21"/>
  <c r="AZ169" i="21"/>
  <c r="BJ169" i="21" s="1"/>
  <c r="BA169" i="21"/>
  <c r="AV169" i="21"/>
  <c r="BF169" i="21" s="1"/>
  <c r="BB169" i="21"/>
  <c r="BD169" i="21"/>
  <c r="BE169" i="21"/>
  <c r="AX398" i="21"/>
  <c r="AY398" i="21"/>
  <c r="AZ398" i="21"/>
  <c r="BA398" i="21"/>
  <c r="BB398" i="21"/>
  <c r="BE398" i="21"/>
  <c r="AV398" i="21"/>
  <c r="BD398" i="21"/>
  <c r="BC398" i="21"/>
  <c r="AW398" i="21"/>
  <c r="AY430" i="21"/>
  <c r="AZ430" i="21"/>
  <c r="BA430" i="21"/>
  <c r="BB430" i="21"/>
  <c r="BC430" i="21"/>
  <c r="AV430" i="21"/>
  <c r="AW430" i="21"/>
  <c r="AX430" i="21"/>
  <c r="BD430" i="21"/>
  <c r="BE430" i="21"/>
  <c r="AZ369" i="21"/>
  <c r="BJ369" i="21" s="1"/>
  <c r="BA369" i="21"/>
  <c r="BB369" i="21"/>
  <c r="BC369" i="21"/>
  <c r="AV369" i="21"/>
  <c r="BD369" i="21"/>
  <c r="AX369" i="21"/>
  <c r="BH369" i="21" s="1"/>
  <c r="AY369" i="21"/>
  <c r="BI369" i="21" s="1"/>
  <c r="BE369" i="21"/>
  <c r="AW369" i="21"/>
  <c r="BG369" i="21" s="1"/>
  <c r="AV585" i="21"/>
  <c r="AW585" i="21"/>
  <c r="BE585" i="21"/>
  <c r="BA585" i="21"/>
  <c r="AX585" i="21"/>
  <c r="BB585" i="21"/>
  <c r="BC585" i="21"/>
  <c r="BD585" i="21"/>
  <c r="AY585" i="21"/>
  <c r="AZ585" i="21"/>
  <c r="AY623" i="21"/>
  <c r="BI623" i="21" s="1"/>
  <c r="AZ623" i="21"/>
  <c r="BA623" i="21"/>
  <c r="BB623" i="21"/>
  <c r="BC623" i="21"/>
  <c r="BE623" i="21"/>
  <c r="AV623" i="21"/>
  <c r="AW623" i="21"/>
  <c r="AX623" i="21"/>
  <c r="BD623" i="21"/>
  <c r="AW648" i="21"/>
  <c r="BG648" i="21" s="1"/>
  <c r="BE648" i="21"/>
  <c r="AX648" i="21"/>
  <c r="BH648" i="21" s="1"/>
  <c r="AY648" i="21"/>
  <c r="AZ648" i="21"/>
  <c r="BA648" i="21"/>
  <c r="AV648" i="21"/>
  <c r="BB648" i="21"/>
  <c r="BC648" i="21"/>
  <c r="BD648" i="21"/>
  <c r="AY603" i="21"/>
  <c r="BI603" i="21" s="1"/>
  <c r="AV603" i="21"/>
  <c r="BF603" i="21" s="1"/>
  <c r="AZ603" i="21"/>
  <c r="BA603" i="21"/>
  <c r="BB603" i="21"/>
  <c r="BC603" i="21"/>
  <c r="BD603" i="21"/>
  <c r="AX603" i="21"/>
  <c r="BH603" i="21" s="1"/>
  <c r="BE603" i="21"/>
  <c r="AW603" i="21"/>
  <c r="BG603" i="21" s="1"/>
  <c r="AW551" i="21"/>
  <c r="BE551" i="21"/>
  <c r="AX551" i="21"/>
  <c r="AY551" i="21"/>
  <c r="AZ551" i="21"/>
  <c r="BJ551" i="21" s="1"/>
  <c r="BA551" i="21"/>
  <c r="BB551" i="21"/>
  <c r="BC551" i="21"/>
  <c r="BD551" i="21"/>
  <c r="AV551" i="21"/>
  <c r="BC436" i="21"/>
  <c r="AV436" i="21"/>
  <c r="BD436" i="21"/>
  <c r="AW436" i="21"/>
  <c r="BG436" i="21" s="1"/>
  <c r="BE436" i="21"/>
  <c r="AX436" i="21"/>
  <c r="BH436" i="21" s="1"/>
  <c r="AY436" i="21"/>
  <c r="AZ436" i="21"/>
  <c r="BA436" i="21"/>
  <c r="BB436" i="21"/>
  <c r="BB380" i="21"/>
  <c r="BC380" i="21"/>
  <c r="AV380" i="21"/>
  <c r="BF380" i="21" s="1"/>
  <c r="BD380" i="21"/>
  <c r="AW380" i="21"/>
  <c r="BE380" i="21"/>
  <c r="AX380" i="21"/>
  <c r="AY380" i="21"/>
  <c r="AZ380" i="21"/>
  <c r="BJ380" i="21" s="1"/>
  <c r="BA380" i="21"/>
  <c r="BB360" i="21"/>
  <c r="BC360" i="21"/>
  <c r="AV360" i="21"/>
  <c r="BD360" i="21"/>
  <c r="AW360" i="21"/>
  <c r="BE360" i="21"/>
  <c r="AX360" i="21"/>
  <c r="BA360" i="21"/>
  <c r="AY360" i="21"/>
  <c r="BI360" i="21" s="1"/>
  <c r="AZ360" i="21"/>
  <c r="BJ360" i="21" s="1"/>
  <c r="AZ281" i="21"/>
  <c r="BA281" i="21"/>
  <c r="BB281" i="21"/>
  <c r="BC281" i="21"/>
  <c r="AV281" i="21"/>
  <c r="BF281" i="21" s="1"/>
  <c r="BD281" i="21"/>
  <c r="BE281" i="21"/>
  <c r="AW281" i="21"/>
  <c r="BG281" i="21" s="1"/>
  <c r="AX281" i="21"/>
  <c r="AY281" i="21"/>
  <c r="BC121" i="21"/>
  <c r="AZ121" i="21"/>
  <c r="BB121" i="21"/>
  <c r="BD121" i="21"/>
  <c r="AX121" i="21"/>
  <c r="BH121" i="21" s="1"/>
  <c r="AY121" i="21"/>
  <c r="BA121" i="21"/>
  <c r="BE121" i="21"/>
  <c r="AV121" i="21"/>
  <c r="AW121" i="21"/>
  <c r="AW132" i="21"/>
  <c r="BG132" i="21" s="1"/>
  <c r="BE132" i="21"/>
  <c r="AZ132" i="21"/>
  <c r="BJ132" i="21" s="1"/>
  <c r="BC132" i="21"/>
  <c r="BA132" i="21"/>
  <c r="BB132" i="21"/>
  <c r="BD132" i="21"/>
  <c r="AV132" i="21"/>
  <c r="AX132" i="21"/>
  <c r="AY132" i="21"/>
  <c r="BI132" i="21" s="1"/>
  <c r="AW479" i="21"/>
  <c r="BG479" i="21" s="1"/>
  <c r="BE479" i="21"/>
  <c r="AX479" i="21"/>
  <c r="AY479" i="21"/>
  <c r="AZ479" i="21"/>
  <c r="BA479" i="21"/>
  <c r="AV479" i="21"/>
  <c r="BF479" i="21" s="1"/>
  <c r="BB479" i="21"/>
  <c r="BC479" i="21"/>
  <c r="BD479" i="21"/>
  <c r="AZ241" i="21"/>
  <c r="BA241" i="21"/>
  <c r="BB241" i="21"/>
  <c r="BC241" i="21"/>
  <c r="AV241" i="21"/>
  <c r="BF241" i="21" s="1"/>
  <c r="BD241" i="21"/>
  <c r="AX241" i="21"/>
  <c r="BH241" i="21" s="1"/>
  <c r="AY241" i="21"/>
  <c r="BE241" i="21"/>
  <c r="AW241" i="21"/>
  <c r="AX366" i="21"/>
  <c r="AY366" i="21"/>
  <c r="AZ366" i="21"/>
  <c r="BA366" i="21"/>
  <c r="BB366" i="21"/>
  <c r="BE366" i="21"/>
  <c r="AV366" i="21"/>
  <c r="AW366" i="21"/>
  <c r="BC366" i="21"/>
  <c r="BD366" i="21"/>
  <c r="BA505" i="21"/>
  <c r="BB505" i="21"/>
  <c r="BC505" i="21"/>
  <c r="AV505" i="21"/>
  <c r="BD505" i="21"/>
  <c r="AW505" i="21"/>
  <c r="BE505" i="21"/>
  <c r="AX505" i="21"/>
  <c r="AY505" i="21"/>
  <c r="BI505" i="21" s="1"/>
  <c r="AZ505" i="21"/>
  <c r="BJ505" i="21" s="1"/>
  <c r="BB264" i="21"/>
  <c r="BC264" i="21"/>
  <c r="AV264" i="21"/>
  <c r="BD264" i="21"/>
  <c r="AW264" i="21"/>
  <c r="BE264" i="21"/>
  <c r="AX264" i="21"/>
  <c r="BA264" i="21"/>
  <c r="AY264" i="21"/>
  <c r="BI264" i="21" s="1"/>
  <c r="AZ264" i="21"/>
  <c r="BJ264" i="21" s="1"/>
  <c r="BA642" i="21"/>
  <c r="BB642" i="21"/>
  <c r="BC642" i="21"/>
  <c r="AV642" i="21"/>
  <c r="BD642" i="21"/>
  <c r="AW642" i="21"/>
  <c r="BG642" i="21" s="1"/>
  <c r="BE642" i="21"/>
  <c r="AX642" i="21"/>
  <c r="BH642" i="21" s="1"/>
  <c r="AY642" i="21"/>
  <c r="AZ642" i="21"/>
  <c r="AW620" i="21"/>
  <c r="BE620" i="21"/>
  <c r="AX620" i="21"/>
  <c r="BH620" i="21" s="1"/>
  <c r="AY620" i="21"/>
  <c r="BI620" i="21" s="1"/>
  <c r="AZ620" i="21"/>
  <c r="BJ620" i="21" s="1"/>
  <c r="BA620" i="21"/>
  <c r="BB620" i="21"/>
  <c r="BC620" i="21"/>
  <c r="BD620" i="21"/>
  <c r="AV620" i="21"/>
  <c r="BA591" i="21"/>
  <c r="AV591" i="21"/>
  <c r="BF591" i="21" s="1"/>
  <c r="BE591" i="21"/>
  <c r="AW591" i="21"/>
  <c r="BG591" i="21" s="1"/>
  <c r="AX591" i="21"/>
  <c r="AY591" i="21"/>
  <c r="BB591" i="21"/>
  <c r="AZ591" i="21"/>
  <c r="BC591" i="21"/>
  <c r="BD591" i="21"/>
  <c r="AW535" i="21"/>
  <c r="BG535" i="21" s="1"/>
  <c r="BE535" i="21"/>
  <c r="AX535" i="21"/>
  <c r="AY535" i="21"/>
  <c r="AZ535" i="21"/>
  <c r="BA535" i="21"/>
  <c r="AV535" i="21"/>
  <c r="BF535" i="21" s="1"/>
  <c r="BB535" i="21"/>
  <c r="BC535" i="21"/>
  <c r="BD535" i="21"/>
  <c r="BA457" i="21"/>
  <c r="BB457" i="21"/>
  <c r="BC457" i="21"/>
  <c r="AV457" i="21"/>
  <c r="BD457" i="21"/>
  <c r="AW457" i="21"/>
  <c r="BG457" i="21" s="1"/>
  <c r="BE457" i="21"/>
  <c r="AZ457" i="21"/>
  <c r="AY457" i="21"/>
  <c r="AX457" i="21"/>
  <c r="AZ421" i="21"/>
  <c r="BA421" i="21"/>
  <c r="BB421" i="21"/>
  <c r="BC421" i="21"/>
  <c r="BE421" i="21"/>
  <c r="AV421" i="21"/>
  <c r="BF421" i="21" s="1"/>
  <c r="AW421" i="21"/>
  <c r="AX421" i="21"/>
  <c r="BD421" i="21"/>
  <c r="AY421" i="21"/>
  <c r="BB216" i="21"/>
  <c r="BC216" i="21"/>
  <c r="AV216" i="21"/>
  <c r="BF216" i="21" s="1"/>
  <c r="BD216" i="21"/>
  <c r="BE216" i="21"/>
  <c r="AW216" i="21"/>
  <c r="AX216" i="21"/>
  <c r="BA216" i="21"/>
  <c r="AY216" i="21"/>
  <c r="AZ216" i="21"/>
  <c r="BJ216" i="21" s="1"/>
  <c r="BC141" i="21"/>
  <c r="AV141" i="21"/>
  <c r="BE141" i="21"/>
  <c r="AW141" i="21"/>
  <c r="AX141" i="21"/>
  <c r="AY141" i="21"/>
  <c r="BB141" i="21"/>
  <c r="BD141" i="21"/>
  <c r="BA141" i="21"/>
  <c r="AZ141" i="21"/>
  <c r="BJ141" i="21" s="1"/>
  <c r="BC157" i="21"/>
  <c r="AZ157" i="21"/>
  <c r="BB157" i="21"/>
  <c r="BD157" i="21"/>
  <c r="BE157" i="21"/>
  <c r="AV157" i="21"/>
  <c r="BF157" i="21" s="1"/>
  <c r="AW157" i="21"/>
  <c r="BG157" i="21" s="1"/>
  <c r="AX157" i="21"/>
  <c r="BH157" i="21" s="1"/>
  <c r="AY157" i="21"/>
  <c r="BA157" i="21"/>
  <c r="BC725" i="21"/>
  <c r="AV725" i="21"/>
  <c r="BD725" i="21"/>
  <c r="AW725" i="21"/>
  <c r="BG725" i="21" s="1"/>
  <c r="BE725" i="21"/>
  <c r="AX725" i="21"/>
  <c r="BH725" i="21" s="1"/>
  <c r="AY725" i="21"/>
  <c r="AZ725" i="21"/>
  <c r="BA725" i="21"/>
  <c r="BB725" i="21"/>
  <c r="BC697" i="21"/>
  <c r="AV697" i="21"/>
  <c r="BF697" i="21" s="1"/>
  <c r="BD697" i="21"/>
  <c r="AW697" i="21"/>
  <c r="BE697" i="21"/>
  <c r="AX697" i="21"/>
  <c r="AY697" i="21"/>
  <c r="AZ697" i="21"/>
  <c r="BA697" i="21"/>
  <c r="BB697" i="21"/>
  <c r="AW664" i="21"/>
  <c r="BG664" i="21" s="1"/>
  <c r="BE664" i="21"/>
  <c r="AX664" i="21"/>
  <c r="AY664" i="21"/>
  <c r="AZ664" i="21"/>
  <c r="BA664" i="21"/>
  <c r="BB664" i="21"/>
  <c r="BD664" i="21"/>
  <c r="AV664" i="21"/>
  <c r="BF664" i="21" s="1"/>
  <c r="BC664" i="21"/>
  <c r="AW644" i="21"/>
  <c r="BE644" i="21"/>
  <c r="AX644" i="21"/>
  <c r="AY644" i="21"/>
  <c r="AZ644" i="21"/>
  <c r="BJ644" i="21" s="1"/>
  <c r="BA644" i="21"/>
  <c r="AV644" i="21"/>
  <c r="BF644" i="21" s="1"/>
  <c r="BB644" i="21"/>
  <c r="BC644" i="21"/>
  <c r="BD644" i="21"/>
  <c r="BA618" i="21"/>
  <c r="BB618" i="21"/>
  <c r="BC618" i="21"/>
  <c r="AV618" i="21"/>
  <c r="BF618" i="21" s="1"/>
  <c r="BD618" i="21"/>
  <c r="AW618" i="21"/>
  <c r="BG618" i="21" s="1"/>
  <c r="BE618" i="21"/>
  <c r="AY618" i="21"/>
  <c r="AX618" i="21"/>
  <c r="AZ618" i="21"/>
  <c r="AW571" i="21"/>
  <c r="BE571" i="21"/>
  <c r="AX571" i="21"/>
  <c r="BH571" i="21" s="1"/>
  <c r="AY571" i="21"/>
  <c r="BI571" i="21" s="1"/>
  <c r="AZ571" i="21"/>
  <c r="BA571" i="21"/>
  <c r="BD571" i="21"/>
  <c r="AV571" i="21"/>
  <c r="BB571" i="21"/>
  <c r="BC571" i="21"/>
  <c r="AW563" i="21"/>
  <c r="BG563" i="21" s="1"/>
  <c r="BE563" i="21"/>
  <c r="AX563" i="21"/>
  <c r="AY563" i="21"/>
  <c r="AZ563" i="21"/>
  <c r="BA563" i="21"/>
  <c r="BB563" i="21"/>
  <c r="AV563" i="21"/>
  <c r="BF563" i="21" s="1"/>
  <c r="BC563" i="21"/>
  <c r="BD563" i="21"/>
  <c r="BA545" i="21"/>
  <c r="BB545" i="21"/>
  <c r="BC545" i="21"/>
  <c r="AV545" i="21"/>
  <c r="BD545" i="21"/>
  <c r="AW545" i="21"/>
  <c r="BG545" i="21" s="1"/>
  <c r="BE545" i="21"/>
  <c r="AX545" i="21"/>
  <c r="BH545" i="21" s="1"/>
  <c r="AY545" i="21"/>
  <c r="AZ545" i="21"/>
  <c r="AY570" i="21"/>
  <c r="AZ570" i="21"/>
  <c r="BA570" i="21"/>
  <c r="BB570" i="21"/>
  <c r="BC570" i="21"/>
  <c r="BD570" i="21"/>
  <c r="BE570" i="21"/>
  <c r="AV570" i="21"/>
  <c r="AW570" i="21"/>
  <c r="AX570" i="21"/>
  <c r="AY558" i="21"/>
  <c r="AZ558" i="21"/>
  <c r="BJ558" i="21" s="1"/>
  <c r="BA558" i="21"/>
  <c r="BB558" i="21"/>
  <c r="BC558" i="21"/>
  <c r="AV558" i="21"/>
  <c r="AW558" i="21"/>
  <c r="AX558" i="21"/>
  <c r="BD558" i="21"/>
  <c r="BE558" i="21"/>
  <c r="BA525" i="21"/>
  <c r="BB525" i="21"/>
  <c r="BC525" i="21"/>
  <c r="AV525" i="21"/>
  <c r="BD525" i="21"/>
  <c r="AW525" i="21"/>
  <c r="BE525" i="21"/>
  <c r="AX525" i="21"/>
  <c r="BH525" i="21" s="1"/>
  <c r="AY525" i="21"/>
  <c r="BI525" i="21" s="1"/>
  <c r="AZ525" i="21"/>
  <c r="BA497" i="21"/>
  <c r="BB497" i="21"/>
  <c r="BC497" i="21"/>
  <c r="AV497" i="21"/>
  <c r="BD497" i="21"/>
  <c r="AW497" i="21"/>
  <c r="BG497" i="21" s="1"/>
  <c r="BE497" i="21"/>
  <c r="AY497" i="21"/>
  <c r="AX497" i="21"/>
  <c r="AZ497" i="21"/>
  <c r="BA445" i="21"/>
  <c r="BB445" i="21"/>
  <c r="BC445" i="21"/>
  <c r="AV445" i="21"/>
  <c r="BF445" i="21" s="1"/>
  <c r="BD445" i="21"/>
  <c r="AW445" i="21"/>
  <c r="BG445" i="21" s="1"/>
  <c r="BE445" i="21"/>
  <c r="AX445" i="21"/>
  <c r="AY445" i="21"/>
  <c r="AZ445" i="21"/>
  <c r="AZ417" i="21"/>
  <c r="BA417" i="21"/>
  <c r="BB417" i="21"/>
  <c r="BC417" i="21"/>
  <c r="AW417" i="21"/>
  <c r="AX417" i="21"/>
  <c r="AY417" i="21"/>
  <c r="BD417" i="21"/>
  <c r="BE417" i="21"/>
  <c r="AV417" i="21"/>
  <c r="BF417" i="21" s="1"/>
  <c r="AV411" i="21"/>
  <c r="BF411" i="21" s="1"/>
  <c r="BD411" i="21"/>
  <c r="AW411" i="21"/>
  <c r="BE411" i="21"/>
  <c r="AX411" i="21"/>
  <c r="AY411" i="21"/>
  <c r="AZ411" i="21"/>
  <c r="BJ411" i="21" s="1"/>
  <c r="BA411" i="21"/>
  <c r="BB411" i="21"/>
  <c r="BC411" i="21"/>
  <c r="AW447" i="21"/>
  <c r="BE447" i="21"/>
  <c r="AX447" i="21"/>
  <c r="AY447" i="21"/>
  <c r="AZ447" i="21"/>
  <c r="BJ447" i="21" s="1"/>
  <c r="BA447" i="21"/>
  <c r="AV447" i="21"/>
  <c r="BF447" i="21" s="1"/>
  <c r="BB447" i="21"/>
  <c r="BC447" i="21"/>
  <c r="BD447" i="21"/>
  <c r="BA453" i="21"/>
  <c r="BB453" i="21"/>
  <c r="BC453" i="21"/>
  <c r="AV453" i="21"/>
  <c r="BF453" i="21" s="1"/>
  <c r="BD453" i="21"/>
  <c r="AW453" i="21"/>
  <c r="BG453" i="21" s="1"/>
  <c r="BE453" i="21"/>
  <c r="AY453" i="21"/>
  <c r="AZ453" i="21"/>
  <c r="AX453" i="21"/>
  <c r="AV395" i="21"/>
  <c r="BF395" i="21" s="1"/>
  <c r="BD395" i="21"/>
  <c r="AW395" i="21"/>
  <c r="BG395" i="21" s="1"/>
  <c r="BE395" i="21"/>
  <c r="AX395" i="21"/>
  <c r="AY395" i="21"/>
  <c r="AZ395" i="21"/>
  <c r="BA395" i="21"/>
  <c r="BB395" i="21"/>
  <c r="BC395" i="21"/>
  <c r="BA429" i="21"/>
  <c r="BB429" i="21"/>
  <c r="BC429" i="21"/>
  <c r="AV429" i="21"/>
  <c r="BD429" i="21"/>
  <c r="AW429" i="21"/>
  <c r="BE429" i="21"/>
  <c r="AX429" i="21"/>
  <c r="BH429" i="21" s="1"/>
  <c r="AY429" i="21"/>
  <c r="BI429" i="21" s="1"/>
  <c r="AZ429" i="21"/>
  <c r="BB364" i="21"/>
  <c r="BC364" i="21"/>
  <c r="AV364" i="21"/>
  <c r="BD364" i="21"/>
  <c r="AW364" i="21"/>
  <c r="BG364" i="21" s="1"/>
  <c r="BE364" i="21"/>
  <c r="AX364" i="21"/>
  <c r="BH364" i="21" s="1"/>
  <c r="BA364" i="21"/>
  <c r="AY364" i="21"/>
  <c r="AZ364" i="21"/>
  <c r="BB308" i="21"/>
  <c r="BC308" i="21"/>
  <c r="AV308" i="21"/>
  <c r="BF308" i="21" s="1"/>
  <c r="BD308" i="21"/>
  <c r="AW308" i="21"/>
  <c r="BG308" i="21" s="1"/>
  <c r="BE308" i="21"/>
  <c r="AX308" i="21"/>
  <c r="AY308" i="21"/>
  <c r="AZ308" i="21"/>
  <c r="BA308" i="21"/>
  <c r="AX330" i="21"/>
  <c r="BH330" i="21" s="1"/>
  <c r="AY330" i="21"/>
  <c r="BI330" i="21" s="1"/>
  <c r="AZ330" i="21"/>
  <c r="BJ330" i="21" s="1"/>
  <c r="BA330" i="21"/>
  <c r="BB330" i="21"/>
  <c r="BD330" i="21"/>
  <c r="BE330" i="21"/>
  <c r="BC330" i="21"/>
  <c r="AW330" i="21"/>
  <c r="BG330" i="21" s="1"/>
  <c r="AV330" i="21"/>
  <c r="AZ277" i="21"/>
  <c r="BJ277" i="21" s="1"/>
  <c r="BA277" i="21"/>
  <c r="BB277" i="21"/>
  <c r="BC277" i="21"/>
  <c r="AV277" i="21"/>
  <c r="BD277" i="21"/>
  <c r="AY277" i="21"/>
  <c r="BI277" i="21" s="1"/>
  <c r="BE277" i="21"/>
  <c r="AX277" i="21"/>
  <c r="BH277" i="21" s="1"/>
  <c r="AW277" i="21"/>
  <c r="BG277" i="21" s="1"/>
  <c r="AX322" i="21"/>
  <c r="AY322" i="21"/>
  <c r="AZ322" i="21"/>
  <c r="BA322" i="21"/>
  <c r="BB322" i="21"/>
  <c r="AW322" i="21"/>
  <c r="BG322" i="21" s="1"/>
  <c r="BC322" i="21"/>
  <c r="BD322" i="21"/>
  <c r="BE322" i="21"/>
  <c r="AV322" i="21"/>
  <c r="AX238" i="21"/>
  <c r="AY238" i="21"/>
  <c r="AZ238" i="21"/>
  <c r="BA238" i="21"/>
  <c r="BB238" i="21"/>
  <c r="BE238" i="21"/>
  <c r="AV238" i="21"/>
  <c r="AW238" i="21"/>
  <c r="BD238" i="21"/>
  <c r="BC238" i="21"/>
  <c r="AX187" i="21"/>
  <c r="BB187" i="21"/>
  <c r="BC187" i="21"/>
  <c r="BD187" i="21"/>
  <c r="AV187" i="21"/>
  <c r="BE187" i="21"/>
  <c r="AW187" i="21"/>
  <c r="AY187" i="21"/>
  <c r="AZ187" i="21"/>
  <c r="BJ187" i="21" s="1"/>
  <c r="BA187" i="21"/>
  <c r="AZ194" i="21"/>
  <c r="BJ194" i="21" s="1"/>
  <c r="AV194" i="21"/>
  <c r="BE194" i="21"/>
  <c r="AW194" i="21"/>
  <c r="AX194" i="21"/>
  <c r="AY194" i="21"/>
  <c r="BA194" i="21"/>
  <c r="BB194" i="21"/>
  <c r="BC194" i="21"/>
  <c r="BD194" i="21"/>
  <c r="AW144" i="21"/>
  <c r="BE144" i="21"/>
  <c r="BB144" i="21"/>
  <c r="AV144" i="21"/>
  <c r="AX144" i="21"/>
  <c r="BH144" i="21" s="1"/>
  <c r="AY144" i="21"/>
  <c r="BI144" i="21" s="1"/>
  <c r="AZ144" i="21"/>
  <c r="BJ144" i="21" s="1"/>
  <c r="BA144" i="21"/>
  <c r="BC144" i="21"/>
  <c r="BD144" i="21"/>
  <c r="BA146" i="21"/>
  <c r="AZ146" i="21"/>
  <c r="AW146" i="21"/>
  <c r="AX146" i="21"/>
  <c r="BH146" i="21" s="1"/>
  <c r="AY146" i="21"/>
  <c r="BI146" i="21" s="1"/>
  <c r="BB146" i="21"/>
  <c r="AV146" i="21"/>
  <c r="BC146" i="21"/>
  <c r="BD146" i="21"/>
  <c r="BE146" i="21"/>
  <c r="AY131" i="21"/>
  <c r="BA131" i="21"/>
  <c r="BD131" i="21"/>
  <c r="AX131" i="21"/>
  <c r="BH131" i="21" s="1"/>
  <c r="AZ131" i="21"/>
  <c r="BB131" i="21"/>
  <c r="BC131" i="21"/>
  <c r="AV131" i="21"/>
  <c r="AW131" i="21"/>
  <c r="BG131" i="21" s="1"/>
  <c r="BE131" i="21"/>
  <c r="BC117" i="21"/>
  <c r="BD117" i="21"/>
  <c r="AV117" i="21"/>
  <c r="BE117" i="21"/>
  <c r="AW117" i="21"/>
  <c r="AX117" i="21"/>
  <c r="BB117" i="21"/>
  <c r="AZ117" i="21"/>
  <c r="BJ117" i="21" s="1"/>
  <c r="BA117" i="21"/>
  <c r="AY117" i="21"/>
  <c r="BI117" i="21" s="1"/>
  <c r="AZ186" i="21"/>
  <c r="BC186" i="21"/>
  <c r="BD186" i="21"/>
  <c r="AV186" i="21"/>
  <c r="BE186" i="21"/>
  <c r="AW186" i="21"/>
  <c r="BA186" i="21"/>
  <c r="BB186" i="21"/>
  <c r="AX186" i="21"/>
  <c r="AY186" i="21"/>
  <c r="BC177" i="21"/>
  <c r="BA177" i="21"/>
  <c r="AZ177" i="21"/>
  <c r="BB177" i="21"/>
  <c r="BD177" i="21"/>
  <c r="BE177" i="21"/>
  <c r="AX177" i="21"/>
  <c r="AY177" i="21"/>
  <c r="AV177" i="21"/>
  <c r="AW177" i="21"/>
  <c r="AV203" i="21"/>
  <c r="BF203" i="21" s="1"/>
  <c r="BD203" i="21"/>
  <c r="AW203" i="21"/>
  <c r="BG203" i="21" s="1"/>
  <c r="BE203" i="21"/>
  <c r="AX203" i="21"/>
  <c r="AY203" i="21"/>
  <c r="AZ203" i="21"/>
  <c r="BA203" i="21"/>
  <c r="BB203" i="21"/>
  <c r="BC203" i="21"/>
  <c r="BB185" i="21"/>
  <c r="BD185" i="21"/>
  <c r="AV185" i="21"/>
  <c r="BE185" i="21"/>
  <c r="AW185" i="21"/>
  <c r="AX185" i="21"/>
  <c r="AY185" i="21"/>
  <c r="AZ185" i="21"/>
  <c r="BJ185" i="21" s="1"/>
  <c r="BA185" i="21"/>
  <c r="BC185" i="21"/>
  <c r="BA126" i="21"/>
  <c r="AV126" i="21"/>
  <c r="BE126" i="21"/>
  <c r="AY126" i="21"/>
  <c r="AZ126" i="21"/>
  <c r="BJ126" i="21" s="1"/>
  <c r="BB126" i="21"/>
  <c r="BC126" i="21"/>
  <c r="BD126" i="21"/>
  <c r="AW126" i="21"/>
  <c r="AX126" i="21"/>
  <c r="AW660" i="21"/>
  <c r="BE660" i="21"/>
  <c r="AX660" i="21"/>
  <c r="BH660" i="21" s="1"/>
  <c r="AY660" i="21"/>
  <c r="BI660" i="21" s="1"/>
  <c r="AZ660" i="21"/>
  <c r="BJ660" i="21" s="1"/>
  <c r="BA660" i="21"/>
  <c r="BD660" i="21"/>
  <c r="AV660" i="21"/>
  <c r="BC660" i="21"/>
  <c r="BB660" i="21"/>
  <c r="BA690" i="21"/>
  <c r="BB690" i="21"/>
  <c r="BC690" i="21"/>
  <c r="AV690" i="21"/>
  <c r="BD690" i="21"/>
  <c r="AW690" i="21"/>
  <c r="BE690" i="21"/>
  <c r="AZ690" i="21"/>
  <c r="AX690" i="21"/>
  <c r="AY690" i="21"/>
  <c r="BI690" i="21" s="1"/>
  <c r="BC564" i="21"/>
  <c r="AV564" i="21"/>
  <c r="BD564" i="21"/>
  <c r="AW564" i="21"/>
  <c r="BE564" i="21"/>
  <c r="AX564" i="21"/>
  <c r="AY564" i="21"/>
  <c r="BI564" i="21" s="1"/>
  <c r="AZ564" i="21"/>
  <c r="BJ564" i="21" s="1"/>
  <c r="BA564" i="21"/>
  <c r="BB564" i="21"/>
  <c r="BC456" i="21"/>
  <c r="AV456" i="21"/>
  <c r="BD456" i="21"/>
  <c r="AW456" i="21"/>
  <c r="BE456" i="21"/>
  <c r="AX456" i="21"/>
  <c r="BH456" i="21" s="1"/>
  <c r="AY456" i="21"/>
  <c r="BI456" i="21" s="1"/>
  <c r="BB456" i="21"/>
  <c r="AZ456" i="21"/>
  <c r="BA456" i="21"/>
  <c r="AX374" i="21"/>
  <c r="AY374" i="21"/>
  <c r="AZ374" i="21"/>
  <c r="BJ374" i="21" s="1"/>
  <c r="BA374" i="21"/>
  <c r="BB374" i="21"/>
  <c r="AV374" i="21"/>
  <c r="AW374" i="21"/>
  <c r="BC374" i="21"/>
  <c r="BD374" i="21"/>
  <c r="BE374" i="21"/>
  <c r="AY450" i="21"/>
  <c r="AZ450" i="21"/>
  <c r="BA450" i="21"/>
  <c r="BB450" i="21"/>
  <c r="BC450" i="21"/>
  <c r="AV450" i="21"/>
  <c r="AW450" i="21"/>
  <c r="AX450" i="21"/>
  <c r="BD450" i="21"/>
  <c r="BE450" i="21"/>
  <c r="AW589" i="21"/>
  <c r="BG589" i="21" s="1"/>
  <c r="BE589" i="21"/>
  <c r="AX589" i="21"/>
  <c r="AY589" i="21"/>
  <c r="BC589" i="21"/>
  <c r="AZ589" i="21"/>
  <c r="BA589" i="21"/>
  <c r="BB589" i="21"/>
  <c r="AV589" i="21"/>
  <c r="BF589" i="21" s="1"/>
  <c r="BD589" i="21"/>
  <c r="AY635" i="21"/>
  <c r="AZ635" i="21"/>
  <c r="BA635" i="21"/>
  <c r="BB635" i="21"/>
  <c r="BC635" i="21"/>
  <c r="AX635" i="21"/>
  <c r="BH635" i="21" s="1"/>
  <c r="AW635" i="21"/>
  <c r="BG635" i="21" s="1"/>
  <c r="BD635" i="21"/>
  <c r="BE635" i="21"/>
  <c r="AV635" i="21"/>
  <c r="BF635" i="21" s="1"/>
  <c r="AZ249" i="21"/>
  <c r="BA249" i="21"/>
  <c r="BB249" i="21"/>
  <c r="BC249" i="21"/>
  <c r="AV249" i="21"/>
  <c r="BF249" i="21" s="1"/>
  <c r="BD249" i="21"/>
  <c r="BE249" i="21"/>
  <c r="AX249" i="21"/>
  <c r="AW249" i="21"/>
  <c r="AY249" i="21"/>
  <c r="AX579" i="21"/>
  <c r="BH579" i="21" s="1"/>
  <c r="AY579" i="21"/>
  <c r="AZ579" i="21"/>
  <c r="BJ579" i="21" s="1"/>
  <c r="BA579" i="21"/>
  <c r="BE579" i="21"/>
  <c r="BB579" i="21"/>
  <c r="AV579" i="21"/>
  <c r="AW579" i="21"/>
  <c r="BC579" i="21"/>
  <c r="BD579" i="21"/>
  <c r="BB260" i="21"/>
  <c r="BC260" i="21"/>
  <c r="AV260" i="21"/>
  <c r="BD260" i="21"/>
  <c r="AW260" i="21"/>
  <c r="BE260" i="21"/>
  <c r="AX260" i="21"/>
  <c r="AZ260" i="21"/>
  <c r="BJ260" i="21" s="1"/>
  <c r="BA260" i="21"/>
  <c r="AY260" i="21"/>
  <c r="BI260" i="21" s="1"/>
  <c r="BB356" i="21"/>
  <c r="BC356" i="21"/>
  <c r="AV356" i="21"/>
  <c r="BD356" i="21"/>
  <c r="AW356" i="21"/>
  <c r="BG356" i="21" s="1"/>
  <c r="BE356" i="21"/>
  <c r="AX356" i="21"/>
  <c r="BH356" i="21" s="1"/>
  <c r="AZ356" i="21"/>
  <c r="BA356" i="21"/>
  <c r="AY356" i="21"/>
  <c r="AX314" i="21"/>
  <c r="AY314" i="21"/>
  <c r="AZ314" i="21"/>
  <c r="BJ314" i="21" s="1"/>
  <c r="BA314" i="21"/>
  <c r="BB314" i="21"/>
  <c r="AV314" i="21"/>
  <c r="AW314" i="21"/>
  <c r="BC314" i="21"/>
  <c r="BD314" i="21"/>
  <c r="BE314" i="21"/>
  <c r="AV347" i="21"/>
  <c r="BD347" i="21"/>
  <c r="AW347" i="21"/>
  <c r="BG347" i="21" s="1"/>
  <c r="BE347" i="21"/>
  <c r="AX347" i="21"/>
  <c r="AY347" i="21"/>
  <c r="AZ347" i="21"/>
  <c r="BC347" i="21"/>
  <c r="BB347" i="21"/>
  <c r="BA347" i="21"/>
  <c r="AX262" i="21"/>
  <c r="BH262" i="21" s="1"/>
  <c r="AY262" i="21"/>
  <c r="AZ262" i="21"/>
  <c r="BA262" i="21"/>
  <c r="BB262" i="21"/>
  <c r="BC262" i="21"/>
  <c r="BD262" i="21"/>
  <c r="BE262" i="21"/>
  <c r="AW262" i="21"/>
  <c r="BG262" i="21" s="1"/>
  <c r="AV262" i="21"/>
  <c r="BF262" i="21" s="1"/>
  <c r="AX306" i="21"/>
  <c r="AY306" i="21"/>
  <c r="AZ306" i="21"/>
  <c r="BA306" i="21"/>
  <c r="BB306" i="21"/>
  <c r="AV306" i="21"/>
  <c r="BF306" i="21" s="1"/>
  <c r="AW306" i="21"/>
  <c r="BG306" i="21" s="1"/>
  <c r="BC306" i="21"/>
  <c r="BD306" i="21"/>
  <c r="BE306" i="21"/>
  <c r="BB236" i="21"/>
  <c r="BC236" i="21"/>
  <c r="AV236" i="21"/>
  <c r="BF236" i="21" s="1"/>
  <c r="BD236" i="21"/>
  <c r="AW236" i="21"/>
  <c r="BG236" i="21" s="1"/>
  <c r="BE236" i="21"/>
  <c r="AX236" i="21"/>
  <c r="AY236" i="21"/>
  <c r="AZ236" i="21"/>
  <c r="BA236" i="21"/>
  <c r="BB232" i="21"/>
  <c r="BC232" i="21"/>
  <c r="AV232" i="21"/>
  <c r="BF232" i="21" s="1"/>
  <c r="BD232" i="21"/>
  <c r="AW232" i="21"/>
  <c r="BE232" i="21"/>
  <c r="AX232" i="21"/>
  <c r="BA232" i="21"/>
  <c r="AY232" i="21"/>
  <c r="AZ232" i="21"/>
  <c r="BJ232" i="21" s="1"/>
  <c r="AV215" i="21"/>
  <c r="BF215" i="21" s="1"/>
  <c r="BD215" i="21"/>
  <c r="AW215" i="21"/>
  <c r="BE215" i="21"/>
  <c r="AX215" i="21"/>
  <c r="BA215" i="21"/>
  <c r="BB215" i="21"/>
  <c r="BC215" i="21"/>
  <c r="AY215" i="21"/>
  <c r="AZ215" i="21"/>
  <c r="BJ215" i="21" s="1"/>
  <c r="BB208" i="21"/>
  <c r="BC208" i="21"/>
  <c r="AV208" i="21"/>
  <c r="BD208" i="21"/>
  <c r="AW208" i="21"/>
  <c r="BG208" i="21" s="1"/>
  <c r="BE208" i="21"/>
  <c r="AX208" i="21"/>
  <c r="BH208" i="21" s="1"/>
  <c r="AY208" i="21"/>
  <c r="BI208" i="21" s="1"/>
  <c r="AZ208" i="21"/>
  <c r="BA208" i="21"/>
  <c r="AY155" i="21"/>
  <c r="BB155" i="21"/>
  <c r="BA155" i="21"/>
  <c r="BC155" i="21"/>
  <c r="BD155" i="21"/>
  <c r="BE155" i="21"/>
  <c r="AV155" i="21"/>
  <c r="AW155" i="21"/>
  <c r="BG155" i="21" s="1"/>
  <c r="AX155" i="21"/>
  <c r="AZ155" i="21"/>
  <c r="BC133" i="21"/>
  <c r="BB133" i="21"/>
  <c r="BA133" i="21"/>
  <c r="BD133" i="21"/>
  <c r="BE133" i="21"/>
  <c r="AV133" i="21"/>
  <c r="AY133" i="21"/>
  <c r="AZ133" i="21"/>
  <c r="AW133" i="21"/>
  <c r="AX133" i="21"/>
  <c r="BH133" i="21" s="1"/>
  <c r="AY151" i="21"/>
  <c r="AV151" i="21"/>
  <c r="BF151" i="21" s="1"/>
  <c r="BE151" i="21"/>
  <c r="AZ151" i="21"/>
  <c r="BA151" i="21"/>
  <c r="BB151" i="21"/>
  <c r="BC151" i="21"/>
  <c r="AW151" i="21"/>
  <c r="BG151" i="21" s="1"/>
  <c r="AX151" i="21"/>
  <c r="BH151" i="21" s="1"/>
  <c r="BD151" i="21"/>
  <c r="AY135" i="21"/>
  <c r="BA135" i="21"/>
  <c r="BC135" i="21"/>
  <c r="BD135" i="21"/>
  <c r="BE135" i="21"/>
  <c r="AV135" i="21"/>
  <c r="BF135" i="21" s="1"/>
  <c r="AZ135" i="21"/>
  <c r="BJ135" i="21" s="1"/>
  <c r="BB135" i="21"/>
  <c r="AW135" i="21"/>
  <c r="AX135" i="21"/>
  <c r="BH135" i="21" s="1"/>
  <c r="AZ217" i="21"/>
  <c r="BA217" i="21"/>
  <c r="BD217" i="21"/>
  <c r="BE217" i="21"/>
  <c r="AV217" i="21"/>
  <c r="BF217" i="21" s="1"/>
  <c r="AW217" i="21"/>
  <c r="BG217" i="21" s="1"/>
  <c r="AX217" i="21"/>
  <c r="AY217" i="21"/>
  <c r="BB217" i="21"/>
  <c r="BC217" i="21"/>
  <c r="AY175" i="21"/>
  <c r="BI175" i="21" s="1"/>
  <c r="BC175" i="21"/>
  <c r="AZ175" i="21"/>
  <c r="BJ175" i="21" s="1"/>
  <c r="BA175" i="21"/>
  <c r="BB175" i="21"/>
  <c r="BD175" i="21"/>
  <c r="AW175" i="21"/>
  <c r="AX175" i="21"/>
  <c r="BE175" i="21"/>
  <c r="AV175" i="21"/>
  <c r="AY659" i="21"/>
  <c r="AZ659" i="21"/>
  <c r="BA659" i="21"/>
  <c r="BB659" i="21"/>
  <c r="BC659" i="21"/>
  <c r="AV659" i="21"/>
  <c r="AW659" i="21"/>
  <c r="BG659" i="21" s="1"/>
  <c r="AX659" i="21"/>
  <c r="BH659" i="21" s="1"/>
  <c r="BD659" i="21"/>
  <c r="BE659" i="21"/>
  <c r="AW495" i="21"/>
  <c r="BE495" i="21"/>
  <c r="AX495" i="21"/>
  <c r="AY495" i="21"/>
  <c r="AZ495" i="21"/>
  <c r="BJ495" i="21" s="1"/>
  <c r="BA495" i="21"/>
  <c r="BD495" i="21"/>
  <c r="AV495" i="21"/>
  <c r="BB495" i="21"/>
  <c r="BC495" i="21"/>
  <c r="BB408" i="21"/>
  <c r="BC408" i="21"/>
  <c r="AV408" i="21"/>
  <c r="BF408" i="21" s="1"/>
  <c r="BD408" i="21"/>
  <c r="AW408" i="21"/>
  <c r="BG408" i="21" s="1"/>
  <c r="BE408" i="21"/>
  <c r="AX408" i="21"/>
  <c r="AY408" i="21"/>
  <c r="AZ408" i="21"/>
  <c r="BA408" i="21"/>
  <c r="AZ329" i="21"/>
  <c r="BA329" i="21"/>
  <c r="BB329" i="21"/>
  <c r="BC329" i="21"/>
  <c r="AV329" i="21"/>
  <c r="BD329" i="21"/>
  <c r="AW329" i="21"/>
  <c r="AX329" i="21"/>
  <c r="AY329" i="21"/>
  <c r="BI329" i="21" s="1"/>
  <c r="BE329" i="21"/>
  <c r="AX258" i="21"/>
  <c r="BH258" i="21" s="1"/>
  <c r="AY258" i="21"/>
  <c r="AZ258" i="21"/>
  <c r="BA258" i="21"/>
  <c r="BB258" i="21"/>
  <c r="AW258" i="21"/>
  <c r="BC258" i="21"/>
  <c r="BD258" i="21"/>
  <c r="BE258" i="21"/>
  <c r="AV258" i="21"/>
  <c r="BF258" i="21" s="1"/>
  <c r="AW503" i="21"/>
  <c r="BE503" i="21"/>
  <c r="AX503" i="21"/>
  <c r="AY503" i="21"/>
  <c r="AZ503" i="21"/>
  <c r="BJ503" i="21" s="1"/>
  <c r="BA503" i="21"/>
  <c r="BC503" i="21"/>
  <c r="AV503" i="21"/>
  <c r="BB503" i="21"/>
  <c r="BD503" i="21"/>
  <c r="AY446" i="21"/>
  <c r="AZ446" i="21"/>
  <c r="BA446" i="21"/>
  <c r="BB446" i="21"/>
  <c r="BC446" i="21"/>
  <c r="BE446" i="21"/>
  <c r="AW446" i="21"/>
  <c r="AV446" i="21"/>
  <c r="BD446" i="21"/>
  <c r="AX446" i="21"/>
  <c r="AX282" i="21"/>
  <c r="BH282" i="21" s="1"/>
  <c r="AY282" i="21"/>
  <c r="BI282" i="21" s="1"/>
  <c r="AZ282" i="21"/>
  <c r="BJ282" i="21" s="1"/>
  <c r="BA282" i="21"/>
  <c r="BB282" i="21"/>
  <c r="AV282" i="21"/>
  <c r="AW282" i="21"/>
  <c r="BC282" i="21"/>
  <c r="BD282" i="21"/>
  <c r="BE282" i="21"/>
  <c r="BA587" i="21"/>
  <c r="AY587" i="21"/>
  <c r="AZ587" i="21"/>
  <c r="BB587" i="21"/>
  <c r="AV587" i="21"/>
  <c r="BC587" i="21"/>
  <c r="BE587" i="21"/>
  <c r="BD587" i="21"/>
  <c r="AX587" i="21"/>
  <c r="BH587" i="21" s="1"/>
  <c r="AW587" i="21"/>
  <c r="BG587" i="21" s="1"/>
  <c r="BB384" i="21"/>
  <c r="BC384" i="21"/>
  <c r="AV384" i="21"/>
  <c r="BD384" i="21"/>
  <c r="AW384" i="21"/>
  <c r="BG384" i="21" s="1"/>
  <c r="BE384" i="21"/>
  <c r="AX384" i="21"/>
  <c r="BH384" i="21" s="1"/>
  <c r="AY384" i="21"/>
  <c r="BI384" i="21" s="1"/>
  <c r="AZ384" i="21"/>
  <c r="BA384" i="21"/>
  <c r="AY494" i="21"/>
  <c r="AZ494" i="21"/>
  <c r="BA494" i="21"/>
  <c r="BB494" i="21"/>
  <c r="BC494" i="21"/>
  <c r="AV494" i="21"/>
  <c r="AW494" i="21"/>
  <c r="AX494" i="21"/>
  <c r="BD494" i="21"/>
  <c r="BE494" i="21"/>
  <c r="AV259" i="21"/>
  <c r="BF259" i="21" s="1"/>
  <c r="BD259" i="21"/>
  <c r="AW259" i="21"/>
  <c r="BG259" i="21" s="1"/>
  <c r="BE259" i="21"/>
  <c r="AX259" i="21"/>
  <c r="AY259" i="21"/>
  <c r="AZ259" i="21"/>
  <c r="BA259" i="21"/>
  <c r="BB259" i="21"/>
  <c r="BC259" i="21"/>
  <c r="BC641" i="21"/>
  <c r="AV641" i="21"/>
  <c r="BD641" i="21"/>
  <c r="AW641" i="21"/>
  <c r="BE641" i="21"/>
  <c r="AX641" i="21"/>
  <c r="AY641" i="21"/>
  <c r="BI641" i="21" s="1"/>
  <c r="BB641" i="21"/>
  <c r="AZ641" i="21"/>
  <c r="BJ641" i="21" s="1"/>
  <c r="BA641" i="21"/>
  <c r="AX326" i="21"/>
  <c r="AY326" i="21"/>
  <c r="AZ326" i="21"/>
  <c r="BA326" i="21"/>
  <c r="BB326" i="21"/>
  <c r="BC326" i="21"/>
  <c r="BD326" i="21"/>
  <c r="BE326" i="21"/>
  <c r="AV326" i="21"/>
  <c r="AW326" i="21"/>
  <c r="AW624" i="21"/>
  <c r="BE624" i="21"/>
  <c r="AX624" i="21"/>
  <c r="BH624" i="21" s="1"/>
  <c r="AY624" i="21"/>
  <c r="BI624" i="21" s="1"/>
  <c r="AZ624" i="21"/>
  <c r="BJ624" i="21" s="1"/>
  <c r="BA624" i="21"/>
  <c r="BC624" i="21"/>
  <c r="BB624" i="21"/>
  <c r="BD624" i="21"/>
  <c r="AV624" i="21"/>
  <c r="AZ361" i="21"/>
  <c r="BA361" i="21"/>
  <c r="BB361" i="21"/>
  <c r="BC361" i="21"/>
  <c r="AV361" i="21"/>
  <c r="BD361" i="21"/>
  <c r="AW361" i="21"/>
  <c r="AX361" i="21"/>
  <c r="AY361" i="21"/>
  <c r="BI361" i="21" s="1"/>
  <c r="BE361" i="21"/>
  <c r="AV235" i="21"/>
  <c r="BF235" i="21" s="1"/>
  <c r="BD235" i="21"/>
  <c r="AW235" i="21"/>
  <c r="BE235" i="21"/>
  <c r="AX235" i="21"/>
  <c r="AY235" i="21"/>
  <c r="AZ235" i="21"/>
  <c r="BJ235" i="21" s="1"/>
  <c r="BA235" i="21"/>
  <c r="BB235" i="21"/>
  <c r="BC235" i="21"/>
  <c r="AY522" i="21"/>
  <c r="AZ522" i="21"/>
  <c r="BA522" i="21"/>
  <c r="BB522" i="21"/>
  <c r="BC522" i="21"/>
  <c r="AV522" i="21"/>
  <c r="BF522" i="21" s="1"/>
  <c r="AW522" i="21"/>
  <c r="BG522" i="21" s="1"/>
  <c r="AX522" i="21"/>
  <c r="BD522" i="21"/>
  <c r="BE522" i="21"/>
  <c r="BA666" i="21"/>
  <c r="BB666" i="21"/>
  <c r="BC666" i="21"/>
  <c r="AV666" i="21"/>
  <c r="BF666" i="21" s="1"/>
  <c r="BD666" i="21"/>
  <c r="AW666" i="21"/>
  <c r="BG666" i="21" s="1"/>
  <c r="BE666" i="21"/>
  <c r="AX666" i="21"/>
  <c r="AY666" i="21"/>
  <c r="AZ666" i="21"/>
  <c r="AZ257" i="21"/>
  <c r="BA257" i="21"/>
  <c r="BB257" i="21"/>
  <c r="BC257" i="21"/>
  <c r="AV257" i="21"/>
  <c r="BD257" i="21"/>
  <c r="AW257" i="21"/>
  <c r="AX257" i="21"/>
  <c r="AY257" i="21"/>
  <c r="BI257" i="21" s="1"/>
  <c r="BE257" i="21"/>
  <c r="AW632" i="21"/>
  <c r="BG632" i="21" s="1"/>
  <c r="BE632" i="21"/>
  <c r="AX632" i="21"/>
  <c r="AY632" i="21"/>
  <c r="AZ632" i="21"/>
  <c r="BA632" i="21"/>
  <c r="BB632" i="21"/>
  <c r="BC632" i="21"/>
  <c r="BD632" i="21"/>
  <c r="AV632" i="21"/>
  <c r="BF632" i="21" s="1"/>
  <c r="BA730" i="21"/>
  <c r="BB730" i="21"/>
  <c r="BC730" i="21"/>
  <c r="AV730" i="21"/>
  <c r="BD730" i="21"/>
  <c r="AW730" i="21"/>
  <c r="BG730" i="21" s="1"/>
  <c r="BE730" i="21"/>
  <c r="AZ730" i="21"/>
  <c r="AX730" i="21"/>
  <c r="AY730" i="21"/>
  <c r="CT31" i="21"/>
  <c r="V31" i="21" s="1"/>
  <c r="W305" i="21"/>
  <c r="Z305" i="21"/>
  <c r="U223" i="21"/>
  <c r="W288" i="21"/>
  <c r="Z288" i="21"/>
  <c r="Z716" i="21"/>
  <c r="W716" i="21"/>
  <c r="Z700" i="21"/>
  <c r="W700" i="21"/>
  <c r="W671" i="21"/>
  <c r="Z671" i="21"/>
  <c r="W575" i="21"/>
  <c r="Z575" i="21"/>
  <c r="W599" i="21"/>
  <c r="Z599" i="21"/>
  <c r="W591" i="21"/>
  <c r="Z591" i="21"/>
  <c r="W551" i="21"/>
  <c r="Z551" i="21"/>
  <c r="Z560" i="21"/>
  <c r="W560" i="21"/>
  <c r="Z445" i="21"/>
  <c r="W445" i="21"/>
  <c r="W411" i="21"/>
  <c r="Z411" i="21"/>
  <c r="Z405" i="21"/>
  <c r="W405" i="21"/>
  <c r="W377" i="21"/>
  <c r="Z377" i="21"/>
  <c r="W389" i="21"/>
  <c r="Z389" i="21"/>
  <c r="W347" i="21"/>
  <c r="Z347" i="21"/>
  <c r="W168" i="21"/>
  <c r="Z168" i="21"/>
  <c r="W408" i="21"/>
  <c r="Z408" i="21"/>
  <c r="U688" i="21"/>
  <c r="U358" i="21"/>
  <c r="U465" i="21"/>
  <c r="U294" i="21"/>
  <c r="U728" i="21"/>
  <c r="W450" i="21"/>
  <c r="Z450" i="21"/>
  <c r="U695" i="21"/>
  <c r="U270" i="21"/>
  <c r="W283" i="21"/>
  <c r="Z283" i="21"/>
  <c r="W639" i="21"/>
  <c r="Z639" i="21"/>
  <c r="W440" i="21"/>
  <c r="Z440" i="21"/>
  <c r="Z299" i="21"/>
  <c r="W299" i="21"/>
  <c r="W322" i="21"/>
  <c r="Z322" i="21"/>
  <c r="Z140" i="21"/>
  <c r="W140" i="21"/>
  <c r="W106" i="21"/>
  <c r="Z106" i="21"/>
  <c r="W195" i="21"/>
  <c r="Z195" i="21"/>
  <c r="W658" i="21"/>
  <c r="Z658" i="21"/>
  <c r="W481" i="21"/>
  <c r="Z481" i="21"/>
  <c r="W398" i="21"/>
  <c r="Z398" i="21"/>
  <c r="W317" i="21"/>
  <c r="Z317" i="21"/>
  <c r="W239" i="21"/>
  <c r="Z239" i="21"/>
  <c r="U672" i="21"/>
  <c r="U499" i="21"/>
  <c r="W430" i="21"/>
  <c r="Z430" i="21"/>
  <c r="U355" i="21"/>
  <c r="U275" i="21"/>
  <c r="U654" i="21"/>
  <c r="W587" i="21"/>
  <c r="Z587" i="21"/>
  <c r="U462" i="21"/>
  <c r="W384" i="21"/>
  <c r="Z384" i="21"/>
  <c r="U292" i="21"/>
  <c r="U706" i="21"/>
  <c r="Z494" i="21"/>
  <c r="W494" i="21"/>
  <c r="U410" i="21"/>
  <c r="W259" i="21"/>
  <c r="Z259" i="21"/>
  <c r="U720" i="21"/>
  <c r="W641" i="21"/>
  <c r="Z641" i="21"/>
  <c r="W326" i="21"/>
  <c r="Z326" i="21"/>
  <c r="U588" i="21"/>
  <c r="U315" i="21"/>
  <c r="U309" i="21"/>
  <c r="Z237" i="21"/>
  <c r="W237" i="21"/>
  <c r="W476" i="21"/>
  <c r="Z476" i="21"/>
  <c r="U276" i="21"/>
  <c r="W630" i="21"/>
  <c r="Z630" i="21"/>
  <c r="W633" i="21"/>
  <c r="Z633" i="21"/>
  <c r="U703" i="21"/>
  <c r="W323" i="21"/>
  <c r="Z323" i="21"/>
  <c r="U243" i="21"/>
  <c r="AU20" i="21"/>
  <c r="W676" i="21"/>
  <c r="Z676" i="21"/>
  <c r="Z678" i="21"/>
  <c r="W678" i="21"/>
  <c r="Z669" i="21"/>
  <c r="W669" i="21"/>
  <c r="W649" i="21"/>
  <c r="Z649" i="21"/>
  <c r="W638" i="21"/>
  <c r="Z638" i="21"/>
  <c r="W602" i="21"/>
  <c r="Z602" i="21"/>
  <c r="W626" i="21"/>
  <c r="Z626" i="21"/>
  <c r="Z595" i="21"/>
  <c r="W595" i="21"/>
  <c r="W553" i="21"/>
  <c r="Z553" i="21"/>
  <c r="W557" i="21"/>
  <c r="Z557" i="21"/>
  <c r="W527" i="21"/>
  <c r="Z527" i="21"/>
  <c r="Z531" i="21"/>
  <c r="W531" i="21"/>
  <c r="W472" i="21"/>
  <c r="Z472" i="21"/>
  <c r="W437" i="21"/>
  <c r="Z437" i="21"/>
  <c r="W442" i="21"/>
  <c r="Z442" i="21"/>
  <c r="W528" i="21"/>
  <c r="Z528" i="21"/>
  <c r="W447" i="21"/>
  <c r="Z447" i="21"/>
  <c r="W167" i="21"/>
  <c r="Z167" i="21"/>
  <c r="W281" i="21"/>
  <c r="Z281" i="21"/>
  <c r="Z139" i="21"/>
  <c r="W139" i="21"/>
  <c r="Z203" i="21"/>
  <c r="W203" i="21"/>
  <c r="W185" i="21"/>
  <c r="Z185" i="21"/>
  <c r="U686" i="21"/>
  <c r="U653" i="21"/>
  <c r="Z479" i="21"/>
  <c r="W479" i="21"/>
  <c r="Z391" i="21"/>
  <c r="W391" i="21"/>
  <c r="U316" i="21"/>
  <c r="U651" i="21"/>
  <c r="U650" i="21"/>
  <c r="U491" i="21"/>
  <c r="Z428" i="21"/>
  <c r="W428" i="21"/>
  <c r="W337" i="21"/>
  <c r="Z337" i="21"/>
  <c r="W268" i="21"/>
  <c r="Z268" i="21"/>
  <c r="U647" i="21"/>
  <c r="U568" i="21"/>
  <c r="U460" i="21"/>
  <c r="U378" i="21"/>
  <c r="U222" i="21"/>
  <c r="U699" i="21"/>
  <c r="U483" i="21"/>
  <c r="U404" i="21"/>
  <c r="U254" i="21"/>
  <c r="U701" i="21"/>
  <c r="U611" i="21"/>
  <c r="Z484" i="21"/>
  <c r="W484" i="21"/>
  <c r="W369" i="21"/>
  <c r="Z369" i="21"/>
  <c r="U321" i="21"/>
  <c r="U586" i="21"/>
  <c r="U310" i="21"/>
  <c r="W585" i="21"/>
  <c r="Z585" i="21"/>
  <c r="U290" i="21"/>
  <c r="Z635" i="21"/>
  <c r="W635" i="21"/>
  <c r="U680" i="21"/>
  <c r="U433" i="21"/>
  <c r="U273" i="21"/>
  <c r="W605" i="21"/>
  <c r="Z605" i="21"/>
  <c r="W193" i="21"/>
  <c r="Z193" i="21"/>
  <c r="W335" i="21"/>
  <c r="Z335" i="21"/>
  <c r="W258" i="21"/>
  <c r="Z258" i="21"/>
  <c r="U267" i="21"/>
  <c r="Z589" i="21"/>
  <c r="W589" i="21"/>
  <c r="U386" i="21"/>
  <c r="W665" i="21"/>
  <c r="Z665" i="21"/>
  <c r="Z644" i="21"/>
  <c r="W644" i="21"/>
  <c r="Z590" i="21"/>
  <c r="W590" i="21"/>
  <c r="Z261" i="21"/>
  <c r="W261" i="21"/>
  <c r="Z717" i="21"/>
  <c r="W717" i="21"/>
  <c r="W705" i="21"/>
  <c r="Z705" i="21"/>
  <c r="W713" i="21"/>
  <c r="Z713" i="21"/>
  <c r="Z668" i="21"/>
  <c r="W668" i="21"/>
  <c r="W565" i="21"/>
  <c r="Z565" i="21"/>
  <c r="W578" i="21"/>
  <c r="Z578" i="21"/>
  <c r="W547" i="21"/>
  <c r="Z547" i="21"/>
  <c r="W545" i="21"/>
  <c r="Z545" i="21"/>
  <c r="Z533" i="21"/>
  <c r="W533" i="21"/>
  <c r="W535" i="21"/>
  <c r="Z535" i="21"/>
  <c r="Z523" i="21"/>
  <c r="W523" i="21"/>
  <c r="Z541" i="21"/>
  <c r="W541" i="21"/>
  <c r="W510" i="21"/>
  <c r="Z510" i="21"/>
  <c r="W457" i="21"/>
  <c r="Z457" i="21"/>
  <c r="W423" i="21"/>
  <c r="Z423" i="21"/>
  <c r="W463" i="21"/>
  <c r="Z463" i="21"/>
  <c r="W409" i="21"/>
  <c r="Z409" i="21"/>
  <c r="W406" i="21"/>
  <c r="Z406" i="21"/>
  <c r="W152" i="21"/>
  <c r="Z152" i="21"/>
  <c r="W151" i="21"/>
  <c r="Z151" i="21"/>
  <c r="W129" i="21"/>
  <c r="Z129" i="21"/>
  <c r="W153" i="21"/>
  <c r="Z153" i="21"/>
  <c r="W197" i="21"/>
  <c r="Z197" i="21"/>
  <c r="U138" i="21"/>
  <c r="W163" i="21"/>
  <c r="Z163" i="21"/>
  <c r="U190" i="21"/>
  <c r="U178" i="21"/>
  <c r="W710" i="21"/>
  <c r="Z710" i="21"/>
  <c r="W135" i="21"/>
  <c r="Z135" i="21"/>
  <c r="W345" i="21"/>
  <c r="Z345" i="21"/>
  <c r="Z606" i="21"/>
  <c r="W606" i="21"/>
  <c r="W525" i="21"/>
  <c r="Z525" i="21"/>
  <c r="W495" i="21"/>
  <c r="Z495" i="21"/>
  <c r="W446" i="21"/>
  <c r="Z446" i="21"/>
  <c r="U388" i="21"/>
  <c r="U424" i="21"/>
  <c r="U332" i="21"/>
  <c r="W482" i="21"/>
  <c r="Z482" i="21"/>
  <c r="W285" i="21"/>
  <c r="Z285" i="21"/>
  <c r="W543" i="21"/>
  <c r="Z543" i="21"/>
  <c r="W520" i="21"/>
  <c r="Z520" i="21"/>
  <c r="W526" i="21"/>
  <c r="Z526" i="21"/>
  <c r="W417" i="21"/>
  <c r="Z417" i="21"/>
  <c r="Z133" i="21"/>
  <c r="W133" i="21"/>
  <c r="W719" i="21"/>
  <c r="Z719" i="21"/>
  <c r="W648" i="21"/>
  <c r="Z648" i="21"/>
  <c r="W667" i="21"/>
  <c r="Z667" i="21"/>
  <c r="Z622" i="21"/>
  <c r="W622" i="21"/>
  <c r="W573" i="21"/>
  <c r="Z573" i="21"/>
  <c r="Z515" i="21"/>
  <c r="W515" i="21"/>
  <c r="W536" i="21"/>
  <c r="Z536" i="21"/>
  <c r="W513" i="21"/>
  <c r="Z513" i="21"/>
  <c r="W407" i="21"/>
  <c r="Z407" i="21"/>
  <c r="Z444" i="21"/>
  <c r="W444" i="21"/>
  <c r="W383" i="21"/>
  <c r="Z383" i="21"/>
  <c r="W344" i="21"/>
  <c r="Z344" i="21"/>
  <c r="W364" i="21"/>
  <c r="Z364" i="21"/>
  <c r="W143" i="21"/>
  <c r="Z143" i="21"/>
  <c r="U84" i="21"/>
  <c r="U54" i="21"/>
  <c r="U192" i="21"/>
  <c r="W211" i="21"/>
  <c r="Z211" i="21"/>
  <c r="W160" i="21"/>
  <c r="Z160" i="21"/>
  <c r="Z157" i="21"/>
  <c r="W157" i="21"/>
  <c r="W727" i="21"/>
  <c r="Z727" i="21"/>
  <c r="Z677" i="21"/>
  <c r="W677" i="21"/>
  <c r="W642" i="21"/>
  <c r="Z642" i="21"/>
  <c r="W521" i="21"/>
  <c r="Z521" i="21"/>
  <c r="Z571" i="21"/>
  <c r="W571" i="21"/>
  <c r="W583" i="21"/>
  <c r="Z583" i="21"/>
  <c r="Z517" i="21"/>
  <c r="W517" i="21"/>
  <c r="Z493" i="21"/>
  <c r="W493" i="21"/>
  <c r="W312" i="21"/>
  <c r="Z312" i="21"/>
  <c r="W232" i="21"/>
  <c r="Z232" i="21"/>
  <c r="W659" i="21"/>
  <c r="Z659" i="21"/>
  <c r="W503" i="21"/>
  <c r="Z503" i="21"/>
  <c r="U636" i="21"/>
  <c r="U496" i="21"/>
  <c r="U656" i="21"/>
  <c r="U327" i="21"/>
  <c r="W250" i="21"/>
  <c r="Z250" i="21"/>
  <c r="U300" i="21"/>
  <c r="W598" i="21"/>
  <c r="Z598" i="21"/>
  <c r="W539" i="21"/>
  <c r="Z539" i="21"/>
  <c r="W488" i="21"/>
  <c r="Z488" i="21"/>
  <c r="W399" i="21"/>
  <c r="Z399" i="21"/>
  <c r="Z324" i="21"/>
  <c r="W324" i="21"/>
  <c r="W714" i="21"/>
  <c r="Z714" i="21"/>
  <c r="W646" i="21"/>
  <c r="Z646" i="21"/>
  <c r="W664" i="21"/>
  <c r="Z664" i="21"/>
  <c r="Z604" i="21"/>
  <c r="W604" i="21"/>
  <c r="W614" i="21"/>
  <c r="Z614" i="21"/>
  <c r="W616" i="21"/>
  <c r="Z616" i="21"/>
  <c r="W615" i="21"/>
  <c r="Z615" i="21"/>
  <c r="W612" i="21"/>
  <c r="Z612" i="21"/>
  <c r="Z549" i="21"/>
  <c r="W549" i="21"/>
  <c r="W570" i="21"/>
  <c r="Z570" i="21"/>
  <c r="W514" i="21"/>
  <c r="Z514" i="21"/>
  <c r="W519" i="21"/>
  <c r="Z519" i="21"/>
  <c r="Z507" i="21"/>
  <c r="W507" i="21"/>
  <c r="W509" i="21"/>
  <c r="Z509" i="21"/>
  <c r="Z381" i="21"/>
  <c r="W381" i="21"/>
  <c r="W441" i="21"/>
  <c r="Z441" i="21"/>
  <c r="Z492" i="21"/>
  <c r="W492" i="21"/>
  <c r="W341" i="21"/>
  <c r="Z341" i="21"/>
  <c r="Z271" i="21"/>
  <c r="W271" i="21"/>
  <c r="W214" i="21"/>
  <c r="Z214" i="21"/>
  <c r="Z246" i="21"/>
  <c r="W246" i="21"/>
  <c r="W226" i="21"/>
  <c r="Z226" i="21"/>
  <c r="W202" i="21"/>
  <c r="Z202" i="21"/>
  <c r="W200" i="21"/>
  <c r="Z200" i="21"/>
  <c r="W127" i="21"/>
  <c r="Z127" i="21"/>
  <c r="W231" i="21"/>
  <c r="Z231" i="21"/>
  <c r="W147" i="21"/>
  <c r="Z147" i="21"/>
  <c r="W134" i="21"/>
  <c r="Z134" i="21"/>
  <c r="W131" i="21"/>
  <c r="Z131" i="21"/>
  <c r="U82" i="21"/>
  <c r="Z188" i="21"/>
  <c r="W188" i="21"/>
  <c r="Z205" i="21"/>
  <c r="W205" i="21"/>
  <c r="W128" i="21"/>
  <c r="Z128" i="21"/>
  <c r="Z715" i="21"/>
  <c r="W715" i="21"/>
  <c r="W675" i="21"/>
  <c r="Z675" i="21"/>
  <c r="W618" i="21"/>
  <c r="Z618" i="21"/>
  <c r="W620" i="21"/>
  <c r="Z620" i="21"/>
  <c r="W608" i="21"/>
  <c r="Z608" i="21"/>
  <c r="Z613" i="21"/>
  <c r="W613" i="21"/>
  <c r="W574" i="21"/>
  <c r="Z574" i="21"/>
  <c r="W256" i="21"/>
  <c r="Z256" i="21"/>
  <c r="W148" i="21"/>
  <c r="Z148" i="21"/>
  <c r="U286" i="21"/>
  <c r="W610" i="21"/>
  <c r="Z610" i="21"/>
  <c r="W569" i="21"/>
  <c r="Z569" i="21"/>
  <c r="Z455" i="21"/>
  <c r="W455" i="21"/>
  <c r="W329" i="21"/>
  <c r="Z329" i="21"/>
  <c r="W282" i="21"/>
  <c r="Z282" i="21"/>
  <c r="U712" i="21"/>
  <c r="U548" i="21"/>
  <c r="W272" i="21"/>
  <c r="Z272" i="21"/>
  <c r="Z663" i="21"/>
  <c r="W663" i="21"/>
  <c r="W697" i="21"/>
  <c r="Z697" i="21"/>
  <c r="W603" i="21"/>
  <c r="Z603" i="21"/>
  <c r="Z563" i="21"/>
  <c r="W563" i="21"/>
  <c r="W334" i="21"/>
  <c r="Z334" i="21"/>
  <c r="W729" i="21"/>
  <c r="Z729" i="21"/>
  <c r="W702" i="21"/>
  <c r="Z702" i="21"/>
  <c r="W725" i="21"/>
  <c r="Z725" i="21"/>
  <c r="Z704" i="21"/>
  <c r="W704" i="21"/>
  <c r="Z679" i="21"/>
  <c r="W679" i="21"/>
  <c r="Z643" i="21"/>
  <c r="W643" i="21"/>
  <c r="Z631" i="21"/>
  <c r="W631" i="21"/>
  <c r="W628" i="21"/>
  <c r="Z628" i="21"/>
  <c r="W537" i="21"/>
  <c r="Z537" i="21"/>
  <c r="Z559" i="21"/>
  <c r="W559" i="21"/>
  <c r="W577" i="21"/>
  <c r="Z577" i="21"/>
  <c r="W593" i="21"/>
  <c r="Z593" i="21"/>
  <c r="W567" i="21"/>
  <c r="Z567" i="21"/>
  <c r="W554" i="21"/>
  <c r="Z554" i="21"/>
  <c r="Z558" i="21"/>
  <c r="W558" i="21"/>
  <c r="W497" i="21"/>
  <c r="Z497" i="21"/>
  <c r="W449" i="21"/>
  <c r="Z449" i="21"/>
  <c r="W474" i="21"/>
  <c r="Z474" i="21"/>
  <c r="Z340" i="21"/>
  <c r="W340" i="21"/>
  <c r="Z291" i="21"/>
  <c r="W291" i="21"/>
  <c r="Z149" i="21"/>
  <c r="W149" i="21"/>
  <c r="W199" i="21"/>
  <c r="Z199" i="21"/>
  <c r="W146" i="21"/>
  <c r="Z146" i="21"/>
  <c r="Z439" i="21"/>
  <c r="W439" i="21"/>
  <c r="W436" i="21"/>
  <c r="Z436" i="21"/>
  <c r="W490" i="21"/>
  <c r="Z490" i="21"/>
  <c r="W401" i="21"/>
  <c r="Z401" i="21"/>
  <c r="W385" i="21"/>
  <c r="Z385" i="21"/>
  <c r="W308" i="21"/>
  <c r="Z308" i="21"/>
  <c r="W354" i="21"/>
  <c r="Z354" i="21"/>
  <c r="W318" i="21"/>
  <c r="Z318" i="21"/>
  <c r="W266" i="21"/>
  <c r="Z266" i="21"/>
  <c r="Z252" i="21"/>
  <c r="W252" i="21"/>
  <c r="Z220" i="21"/>
  <c r="W220" i="21"/>
  <c r="W244" i="21"/>
  <c r="Z244" i="21"/>
  <c r="W137" i="21"/>
  <c r="Z137" i="21"/>
  <c r="Z173" i="21"/>
  <c r="W173" i="21"/>
  <c r="W210" i="21"/>
  <c r="Z210" i="21"/>
  <c r="W158" i="21"/>
  <c r="Z158" i="21"/>
  <c r="W183" i="21"/>
  <c r="Z183" i="21"/>
  <c r="Z165" i="21"/>
  <c r="W165" i="21"/>
  <c r="W78" i="21"/>
  <c r="Z78" i="21"/>
  <c r="W104" i="21"/>
  <c r="Z104" i="21"/>
  <c r="Z181" i="21"/>
  <c r="W181" i="21"/>
  <c r="W201" i="21"/>
  <c r="Z201" i="21"/>
  <c r="W174" i="21"/>
  <c r="Z174" i="21"/>
  <c r="Z219" i="21"/>
  <c r="W219" i="21"/>
  <c r="W169" i="21"/>
  <c r="Z169" i="21"/>
  <c r="U684" i="21"/>
  <c r="U621" i="21"/>
  <c r="U461" i="21"/>
  <c r="Z375" i="21"/>
  <c r="W375" i="21"/>
  <c r="U298" i="21"/>
  <c r="U723" i="21"/>
  <c r="Z645" i="21"/>
  <c r="W645" i="21"/>
  <c r="U477" i="21"/>
  <c r="W416" i="21"/>
  <c r="Z416" i="21"/>
  <c r="W311" i="21"/>
  <c r="Z311" i="21"/>
  <c r="U251" i="21"/>
  <c r="U711" i="21"/>
  <c r="W566" i="21"/>
  <c r="Z566" i="21"/>
  <c r="W432" i="21"/>
  <c r="Z432" i="21"/>
  <c r="U365" i="21"/>
  <c r="U708" i="21"/>
  <c r="U698" i="21"/>
  <c r="Z469" i="21"/>
  <c r="W469" i="21"/>
  <c r="Z331" i="21"/>
  <c r="W331" i="21"/>
  <c r="W241" i="21"/>
  <c r="Z241" i="21"/>
  <c r="U692" i="21"/>
  <c r="W609" i="21"/>
  <c r="Z609" i="21"/>
  <c r="W480" i="21"/>
  <c r="Z480" i="21"/>
  <c r="W366" i="21"/>
  <c r="Z366" i="21"/>
  <c r="W313" i="21"/>
  <c r="Z313" i="21"/>
  <c r="W561" i="21"/>
  <c r="Z561" i="21"/>
  <c r="W289" i="21"/>
  <c r="Z289" i="21"/>
  <c r="U580" i="21"/>
  <c r="U637" i="21"/>
  <c r="U696" i="21"/>
  <c r="W624" i="21"/>
  <c r="Z624" i="21"/>
  <c r="U396" i="21"/>
  <c r="W249" i="21"/>
  <c r="Z249" i="21"/>
  <c r="Z579" i="21"/>
  <c r="W579" i="21"/>
  <c r="U382" i="21"/>
  <c r="W506" i="21"/>
  <c r="Z506" i="21"/>
  <c r="U629" i="21"/>
  <c r="U274" i="21"/>
  <c r="U255" i="21"/>
  <c r="W434" i="21"/>
  <c r="Z434" i="21"/>
  <c r="W485" i="21"/>
  <c r="Z485" i="21"/>
  <c r="W387" i="21"/>
  <c r="Z387" i="21"/>
  <c r="Z379" i="21"/>
  <c r="W379" i="21"/>
  <c r="Z380" i="21"/>
  <c r="W380" i="21"/>
  <c r="Z429" i="21"/>
  <c r="W429" i="21"/>
  <c r="Z356" i="21"/>
  <c r="W356" i="21"/>
  <c r="W400" i="21"/>
  <c r="Z400" i="21"/>
  <c r="W330" i="21"/>
  <c r="Z330" i="21"/>
  <c r="W234" i="21"/>
  <c r="Z234" i="21"/>
  <c r="W265" i="21"/>
  <c r="Z265" i="21"/>
  <c r="W279" i="21"/>
  <c r="Z279" i="21"/>
  <c r="W242" i="21"/>
  <c r="Z242" i="21"/>
  <c r="W216" i="21"/>
  <c r="Z216" i="21"/>
  <c r="Z204" i="21"/>
  <c r="W204" i="21"/>
  <c r="W162" i="21"/>
  <c r="Z162" i="21"/>
  <c r="W74" i="21"/>
  <c r="Z74" i="21"/>
  <c r="W83" i="21"/>
  <c r="Z83" i="21"/>
  <c r="U72" i="21"/>
  <c r="Z117" i="21"/>
  <c r="W117" i="21"/>
  <c r="U180" i="21"/>
  <c r="W191" i="21"/>
  <c r="Z191" i="21"/>
  <c r="Z213" i="21"/>
  <c r="W213" i="21"/>
  <c r="W136" i="21"/>
  <c r="Z136" i="21"/>
  <c r="U209" i="21"/>
  <c r="W159" i="21"/>
  <c r="Z159" i="21"/>
  <c r="W674" i="21"/>
  <c r="Z674" i="21"/>
  <c r="Z459" i="21"/>
  <c r="W459" i="21"/>
  <c r="U373" i="21"/>
  <c r="U296" i="21"/>
  <c r="Z721" i="21"/>
  <c r="W721" i="21"/>
  <c r="W634" i="21"/>
  <c r="Z634" i="21"/>
  <c r="W473" i="21"/>
  <c r="Z473" i="21"/>
  <c r="U307" i="21"/>
  <c r="U245" i="21"/>
  <c r="W694" i="21"/>
  <c r="Z694" i="21"/>
  <c r="W426" i="21"/>
  <c r="Z426" i="21"/>
  <c r="W359" i="21"/>
  <c r="Z359" i="21"/>
  <c r="U683" i="21"/>
  <c r="W670" i="21"/>
  <c r="Z670" i="21"/>
  <c r="W466" i="21"/>
  <c r="Z466" i="21"/>
  <c r="W320" i="21"/>
  <c r="Z320" i="21"/>
  <c r="W228" i="21"/>
  <c r="Z228" i="21"/>
  <c r="W689" i="21"/>
  <c r="Z689" i="21"/>
  <c r="W597" i="21"/>
  <c r="Z597" i="21"/>
  <c r="Z478" i="21"/>
  <c r="W478" i="21"/>
  <c r="Z363" i="21"/>
  <c r="W363" i="21"/>
  <c r="W304" i="21"/>
  <c r="Z304" i="21"/>
  <c r="Z540" i="21"/>
  <c r="W540" i="21"/>
  <c r="W269" i="21"/>
  <c r="Z269" i="21"/>
  <c r="W534" i="21"/>
  <c r="Z534" i="21"/>
  <c r="W562" i="21"/>
  <c r="Z562" i="21"/>
  <c r="W475" i="21"/>
  <c r="Z475" i="21"/>
  <c r="W623" i="21"/>
  <c r="Z623" i="21"/>
  <c r="U627" i="21"/>
  <c r="W361" i="21"/>
  <c r="Z361" i="21"/>
  <c r="Z235" i="21"/>
  <c r="W235" i="21"/>
  <c r="W522" i="21"/>
  <c r="Z522" i="21"/>
  <c r="U370" i="21"/>
  <c r="U225" i="21"/>
  <c r="Z260" i="21"/>
  <c r="W260" i="21"/>
  <c r="U693" i="21"/>
  <c r="Z572" i="21"/>
  <c r="W572" i="21"/>
  <c r="W581" i="21"/>
  <c r="Z581" i="21"/>
  <c r="W511" i="21"/>
  <c r="Z511" i="21"/>
  <c r="W530" i="21"/>
  <c r="Z530" i="21"/>
  <c r="W546" i="21"/>
  <c r="Z546" i="21"/>
  <c r="W529" i="21"/>
  <c r="Z529" i="21"/>
  <c r="W498" i="21"/>
  <c r="Z498" i="21"/>
  <c r="W500" i="21"/>
  <c r="Z500" i="21"/>
  <c r="W502" i="21"/>
  <c r="Z502" i="21"/>
  <c r="Z431" i="21"/>
  <c r="W431" i="21"/>
  <c r="Z415" i="21"/>
  <c r="W415" i="21"/>
  <c r="W393" i="21"/>
  <c r="Z393" i="21"/>
  <c r="W397" i="21"/>
  <c r="Z397" i="21"/>
  <c r="W394" i="21"/>
  <c r="Z394" i="21"/>
  <c r="W293" i="21"/>
  <c r="Z293" i="21"/>
  <c r="W302" i="21"/>
  <c r="Z302" i="21"/>
  <c r="W277" i="21"/>
  <c r="Z277" i="21"/>
  <c r="W248" i="21"/>
  <c r="Z248" i="21"/>
  <c r="Z230" i="21"/>
  <c r="W230" i="21"/>
  <c r="W240" i="21"/>
  <c r="Z240" i="21"/>
  <c r="Z187" i="21"/>
  <c r="W187" i="21"/>
  <c r="W208" i="21"/>
  <c r="Z208" i="21"/>
  <c r="W79" i="21"/>
  <c r="Z79" i="21"/>
  <c r="W194" i="21"/>
  <c r="Z194" i="21"/>
  <c r="W179" i="21"/>
  <c r="Z179" i="21"/>
  <c r="Z93" i="21"/>
  <c r="W93" i="21"/>
  <c r="W161" i="21"/>
  <c r="Z161" i="21"/>
  <c r="U52" i="21"/>
  <c r="W112" i="21"/>
  <c r="Z112" i="21"/>
  <c r="W217" i="21"/>
  <c r="Z217" i="21"/>
  <c r="W186" i="21"/>
  <c r="Z186" i="21"/>
  <c r="W177" i="21"/>
  <c r="Z177" i="21"/>
  <c r="W130" i="21"/>
  <c r="Z130" i="21"/>
  <c r="Z171" i="21"/>
  <c r="W171" i="21"/>
  <c r="W142" i="21"/>
  <c r="Z142" i="21"/>
  <c r="U673" i="21"/>
  <c r="U592" i="21"/>
  <c r="Z443" i="21"/>
  <c r="W443" i="21"/>
  <c r="U362" i="21"/>
  <c r="W287" i="21"/>
  <c r="Z287" i="21"/>
  <c r="Z709" i="21"/>
  <c r="W709" i="21"/>
  <c r="W625" i="21"/>
  <c r="Z625" i="21"/>
  <c r="W471" i="21"/>
  <c r="Z471" i="21"/>
  <c r="U390" i="21"/>
  <c r="Z301" i="21"/>
  <c r="W301" i="21"/>
  <c r="U227" i="21"/>
  <c r="U687" i="21"/>
  <c r="W512" i="21"/>
  <c r="Z512" i="21"/>
  <c r="W422" i="21"/>
  <c r="Z422" i="21"/>
  <c r="W346" i="21"/>
  <c r="Z346" i="21"/>
  <c r="W726" i="21"/>
  <c r="Z726" i="21"/>
  <c r="U594" i="21"/>
  <c r="W464" i="21"/>
  <c r="Z464" i="21"/>
  <c r="W303" i="21"/>
  <c r="Z303" i="21"/>
  <c r="W682" i="21"/>
  <c r="Z682" i="21"/>
  <c r="U596" i="21"/>
  <c r="W353" i="21"/>
  <c r="Z353" i="21"/>
  <c r="W253" i="21"/>
  <c r="Z253" i="21"/>
  <c r="Z454" i="21"/>
  <c r="W454" i="21"/>
  <c r="W368" i="21"/>
  <c r="Z368" i="21"/>
  <c r="Z532" i="21"/>
  <c r="W532" i="21"/>
  <c r="W505" i="21"/>
  <c r="Z505" i="21"/>
  <c r="W438" i="21"/>
  <c r="Z438" i="21"/>
  <c r="W600" i="21"/>
  <c r="Z600" i="21"/>
  <c r="W601" i="21"/>
  <c r="Z601" i="21"/>
  <c r="Z351" i="21"/>
  <c r="W351" i="21"/>
  <c r="W233" i="21"/>
  <c r="Z233" i="21"/>
  <c r="U518" i="21"/>
  <c r="U352" i="21"/>
  <c r="W666" i="21"/>
  <c r="Z666" i="21"/>
  <c r="W257" i="21"/>
  <c r="Z257" i="21"/>
  <c r="Z632" i="21"/>
  <c r="W632" i="21"/>
  <c r="W730" i="21"/>
  <c r="Z730" i="21"/>
  <c r="Z427" i="21"/>
  <c r="W427" i="21"/>
  <c r="Z467" i="21"/>
  <c r="W467" i="21"/>
  <c r="W418" i="21"/>
  <c r="Z418" i="21"/>
  <c r="W348" i="21"/>
  <c r="Z348" i="21"/>
  <c r="W376" i="21"/>
  <c r="Z376" i="21"/>
  <c r="W392" i="21"/>
  <c r="Z392" i="21"/>
  <c r="W314" i="21"/>
  <c r="Z314" i="21"/>
  <c r="W218" i="21"/>
  <c r="Z218" i="21"/>
  <c r="W224" i="21"/>
  <c r="Z224" i="21"/>
  <c r="W306" i="21"/>
  <c r="Z306" i="21"/>
  <c r="W238" i="21"/>
  <c r="Z238" i="21"/>
  <c r="W215" i="21"/>
  <c r="Z215" i="21"/>
  <c r="W207" i="21"/>
  <c r="Z207" i="21"/>
  <c r="Z155" i="21"/>
  <c r="W155" i="21"/>
  <c r="W145" i="21"/>
  <c r="Z145" i="21"/>
  <c r="W77" i="21"/>
  <c r="Z77" i="21"/>
  <c r="W154" i="21"/>
  <c r="Z154" i="21"/>
  <c r="W73" i="21"/>
  <c r="Z73" i="21"/>
  <c r="Z76" i="21"/>
  <c r="W76" i="21"/>
  <c r="U125" i="21"/>
  <c r="W150" i="21"/>
  <c r="Z150" i="21"/>
  <c r="U184" i="21"/>
  <c r="W175" i="21"/>
  <c r="Z175" i="21"/>
  <c r="W212" i="21"/>
  <c r="Z212" i="21"/>
  <c r="W126" i="21"/>
  <c r="Z126" i="21"/>
  <c r="Z662" i="21"/>
  <c r="W662" i="21"/>
  <c r="U544" i="21"/>
  <c r="W435" i="21"/>
  <c r="Z435" i="21"/>
  <c r="W342" i="21"/>
  <c r="Z342" i="21"/>
  <c r="W280" i="21"/>
  <c r="Z280" i="21"/>
  <c r="U691" i="21"/>
  <c r="W607" i="21"/>
  <c r="Z607" i="21"/>
  <c r="W458" i="21"/>
  <c r="Z458" i="21"/>
  <c r="W297" i="21"/>
  <c r="Z297" i="21"/>
  <c r="W221" i="21"/>
  <c r="Z221" i="21"/>
  <c r="U685" i="21"/>
  <c r="W504" i="21"/>
  <c r="Z504" i="21"/>
  <c r="U412" i="21"/>
  <c r="Z325" i="21"/>
  <c r="W325" i="21"/>
  <c r="U724" i="21"/>
  <c r="U582" i="21"/>
  <c r="U451" i="21"/>
  <c r="W284" i="21"/>
  <c r="Z284" i="21"/>
  <c r="W681" i="21"/>
  <c r="Z681" i="21"/>
  <c r="U584" i="21"/>
  <c r="U468" i="21"/>
  <c r="Z339" i="21"/>
  <c r="W339" i="21"/>
  <c r="W247" i="21"/>
  <c r="Z247" i="21"/>
  <c r="W413" i="21"/>
  <c r="Z413" i="21"/>
  <c r="U367" i="21"/>
  <c r="U486" i="21"/>
  <c r="W489" i="21"/>
  <c r="Z489" i="21"/>
  <c r="Z414" i="21"/>
  <c r="W414" i="21"/>
  <c r="U552" i="21"/>
  <c r="W556" i="21"/>
  <c r="Z556" i="21"/>
  <c r="U349" i="21"/>
  <c r="U229" i="21"/>
  <c r="U350" i="21"/>
  <c r="Z419" i="21"/>
  <c r="W419" i="21"/>
  <c r="U524" i="21"/>
  <c r="U176" i="21"/>
  <c r="W619" i="21"/>
  <c r="Z619" i="21"/>
  <c r="W421" i="21"/>
  <c r="Z421" i="21"/>
  <c r="W453" i="21"/>
  <c r="Z453" i="21"/>
  <c r="W425" i="21"/>
  <c r="Z425" i="21"/>
  <c r="Z395" i="21"/>
  <c r="W395" i="21"/>
  <c r="W402" i="21"/>
  <c r="Z402" i="21"/>
  <c r="W360" i="21"/>
  <c r="Z360" i="21"/>
  <c r="W372" i="21"/>
  <c r="Z372" i="21"/>
  <c r="W328" i="21"/>
  <c r="Z328" i="21"/>
  <c r="W357" i="21"/>
  <c r="Z357" i="21"/>
  <c r="W262" i="21"/>
  <c r="Z262" i="21"/>
  <c r="W338" i="21"/>
  <c r="Z338" i="21"/>
  <c r="Z236" i="21"/>
  <c r="W236" i="21"/>
  <c r="W166" i="21"/>
  <c r="Z166" i="21"/>
  <c r="W81" i="21"/>
  <c r="Z81" i="21"/>
  <c r="W189" i="21"/>
  <c r="Z189" i="21"/>
  <c r="W144" i="21"/>
  <c r="Z144" i="21"/>
  <c r="W164" i="21"/>
  <c r="Z164" i="21"/>
  <c r="Z75" i="21"/>
  <c r="W75" i="21"/>
  <c r="Z141" i="21"/>
  <c r="W141" i="21"/>
  <c r="Z156" i="21"/>
  <c r="W156" i="21"/>
  <c r="Z172" i="21"/>
  <c r="W172" i="21"/>
  <c r="W121" i="21"/>
  <c r="Z121" i="21"/>
  <c r="W107" i="21"/>
  <c r="Z107" i="21"/>
  <c r="U80" i="21"/>
  <c r="U198" i="21"/>
  <c r="W132" i="21"/>
  <c r="Z132" i="21"/>
  <c r="U182" i="21"/>
  <c r="U170" i="21"/>
  <c r="U206" i="21"/>
  <c r="U196" i="21"/>
  <c r="Z660" i="21"/>
  <c r="W660" i="21"/>
  <c r="U542" i="21"/>
  <c r="U336" i="21"/>
  <c r="U263" i="21"/>
  <c r="W690" i="21"/>
  <c r="Z690" i="21"/>
  <c r="W564" i="21"/>
  <c r="Z564" i="21"/>
  <c r="W456" i="21"/>
  <c r="Z456" i="21"/>
  <c r="Z374" i="21"/>
  <c r="W374" i="21"/>
  <c r="U295" i="21"/>
  <c r="W640" i="21"/>
  <c r="Z640" i="21"/>
  <c r="U501" i="21"/>
  <c r="Z403" i="21"/>
  <c r="W403" i="21"/>
  <c r="U319" i="21"/>
  <c r="U722" i="21"/>
  <c r="U538" i="21"/>
  <c r="U448" i="21"/>
  <c r="U278" i="21"/>
  <c r="U655" i="21"/>
  <c r="Z661" i="21"/>
  <c r="W661" i="21"/>
  <c r="U555" i="21"/>
  <c r="Z452" i="21"/>
  <c r="W452" i="21"/>
  <c r="W333" i="21"/>
  <c r="Z333" i="21"/>
  <c r="U657" i="21"/>
  <c r="W371" i="21"/>
  <c r="Z371" i="21"/>
  <c r="U707" i="21"/>
  <c r="Z420" i="21"/>
  <c r="W420" i="21"/>
  <c r="U487" i="21"/>
  <c r="W550" i="21"/>
  <c r="Z550" i="21"/>
  <c r="U516" i="21"/>
  <c r="U343" i="21"/>
  <c r="U718" i="21"/>
  <c r="Z470" i="21"/>
  <c r="W470" i="21"/>
  <c r="U576" i="21"/>
  <c r="W264" i="21"/>
  <c r="Z264" i="21"/>
  <c r="W508" i="21"/>
  <c r="Z508" i="21"/>
  <c r="Z652" i="21"/>
  <c r="W652" i="21"/>
  <c r="W617" i="21"/>
  <c r="Z617" i="21"/>
  <c r="U95" i="21"/>
  <c r="AO20" i="21"/>
  <c r="U47" i="21"/>
  <c r="U39" i="21"/>
  <c r="U40" i="21"/>
  <c r="U71" i="21"/>
  <c r="U65" i="21"/>
  <c r="U60" i="21"/>
  <c r="U113" i="21"/>
  <c r="U123" i="21"/>
  <c r="U63" i="21"/>
  <c r="U67" i="21"/>
  <c r="U45" i="21"/>
  <c r="U88" i="21"/>
  <c r="U91" i="21"/>
  <c r="U89" i="21"/>
  <c r="CF9" i="21"/>
  <c r="AJ20" i="21"/>
  <c r="U110" i="21"/>
  <c r="U48" i="21"/>
  <c r="U53" i="21"/>
  <c r="U119" i="21"/>
  <c r="U87" i="21"/>
  <c r="AH3" i="21"/>
  <c r="AH18" i="21" s="1"/>
  <c r="U69" i="21"/>
  <c r="U58" i="21"/>
  <c r="U50" i="21"/>
  <c r="AT20" i="21"/>
  <c r="U43" i="21"/>
  <c r="U124" i="21"/>
  <c r="U51" i="21"/>
  <c r="U32" i="21"/>
  <c r="AL20" i="21"/>
  <c r="U99" i="21"/>
  <c r="U98" i="21"/>
  <c r="U94" i="21"/>
  <c r="U55" i="21"/>
  <c r="AK20" i="21"/>
  <c r="U96" i="21"/>
  <c r="U90" i="21"/>
  <c r="U33" i="21"/>
  <c r="U59" i="21"/>
  <c r="U109" i="21"/>
  <c r="BI374" i="21" l="1"/>
  <c r="BJ690" i="21"/>
  <c r="BI238" i="21"/>
  <c r="BI447" i="21"/>
  <c r="BF571" i="21"/>
  <c r="BI644" i="21"/>
  <c r="BJ121" i="21"/>
  <c r="BI398" i="21"/>
  <c r="BI567" i="21"/>
  <c r="BF452" i="21"/>
  <c r="BG661" i="21"/>
  <c r="BF640" i="21"/>
  <c r="BH181" i="21"/>
  <c r="BH104" i="21"/>
  <c r="BH200" i="21"/>
  <c r="BJ174" i="21"/>
  <c r="BJ188" i="21"/>
  <c r="BF402" i="21"/>
  <c r="BI401" i="21"/>
  <c r="BH534" i="21"/>
  <c r="BJ171" i="21"/>
  <c r="BG93" i="21"/>
  <c r="BF536" i="21"/>
  <c r="BF652" i="21"/>
  <c r="BI337" i="21"/>
  <c r="BJ149" i="21"/>
  <c r="BF318" i="21"/>
  <c r="BG530" i="21"/>
  <c r="BI317" i="21"/>
  <c r="BF441" i="21"/>
  <c r="BG649" i="21"/>
  <c r="BG440" i="21"/>
  <c r="BH526" i="21"/>
  <c r="BH514" i="21"/>
  <c r="BF527" i="21"/>
  <c r="BF583" i="21"/>
  <c r="BJ521" i="21"/>
  <c r="BF689" i="21"/>
  <c r="BF645" i="21"/>
  <c r="BF246" i="21"/>
  <c r="BF601" i="21"/>
  <c r="BI659" i="21"/>
  <c r="BI167" i="21"/>
  <c r="BF488" i="21"/>
  <c r="BG161" i="21"/>
  <c r="BF648" i="21"/>
  <c r="BH334" i="21"/>
  <c r="BF400" i="21"/>
  <c r="BF520" i="21"/>
  <c r="BJ730" i="21"/>
  <c r="BH522" i="21"/>
  <c r="BF494" i="21"/>
  <c r="BI587" i="21"/>
  <c r="BF503" i="21"/>
  <c r="BI258" i="21"/>
  <c r="BF495" i="21"/>
  <c r="BI262" i="21"/>
  <c r="BF314" i="21"/>
  <c r="BJ356" i="21"/>
  <c r="BF374" i="21"/>
  <c r="BF564" i="21"/>
  <c r="BF690" i="21"/>
  <c r="BF194" i="21"/>
  <c r="BJ429" i="21"/>
  <c r="BI497" i="21"/>
  <c r="BJ525" i="21"/>
  <c r="BG697" i="21"/>
  <c r="BF141" i="21"/>
  <c r="BJ457" i="21"/>
  <c r="BF505" i="21"/>
  <c r="BI241" i="21"/>
  <c r="BI121" i="21"/>
  <c r="BI648" i="21"/>
  <c r="BG166" i="21"/>
  <c r="BF437" i="21"/>
  <c r="BF729" i="21"/>
  <c r="BJ599" i="21"/>
  <c r="BJ506" i="21"/>
  <c r="BJ420" i="21"/>
  <c r="BJ661" i="21"/>
  <c r="BJ458" i="21"/>
  <c r="BF662" i="21"/>
  <c r="BF181" i="21"/>
  <c r="BI83" i="21"/>
  <c r="BG143" i="21"/>
  <c r="BH145" i="21"/>
  <c r="BG173" i="21"/>
  <c r="BG354" i="21"/>
  <c r="BH502" i="21"/>
  <c r="BJ529" i="21"/>
  <c r="BF573" i="21"/>
  <c r="BG595" i="21"/>
  <c r="BG631" i="21"/>
  <c r="BJ667" i="21"/>
  <c r="BF710" i="21"/>
  <c r="BI305" i="21"/>
  <c r="BF517" i="21"/>
  <c r="BJ470" i="21"/>
  <c r="BJ480" i="21"/>
  <c r="BG428" i="21"/>
  <c r="BG562" i="21"/>
  <c r="BJ639" i="21"/>
  <c r="BF569" i="21"/>
  <c r="BF633" i="21"/>
  <c r="BF630" i="21"/>
  <c r="BI471" i="21"/>
  <c r="BG174" i="21"/>
  <c r="BI201" i="21"/>
  <c r="BF81" i="21"/>
  <c r="BF242" i="21"/>
  <c r="BI230" i="21"/>
  <c r="BI402" i="21"/>
  <c r="BJ449" i="21"/>
  <c r="BJ554" i="21"/>
  <c r="BI511" i="21"/>
  <c r="BI575" i="21"/>
  <c r="BJ534" i="21"/>
  <c r="BJ670" i="21"/>
  <c r="BF148" i="21"/>
  <c r="BI652" i="21"/>
  <c r="BI313" i="21"/>
  <c r="BJ566" i="21"/>
  <c r="BG149" i="21"/>
  <c r="BI318" i="21"/>
  <c r="BF549" i="21"/>
  <c r="BG78" i="21"/>
  <c r="BJ442" i="21"/>
  <c r="BF560" i="21"/>
  <c r="BF565" i="21"/>
  <c r="BJ482" i="21"/>
  <c r="BJ454" i="21"/>
  <c r="BI682" i="21"/>
  <c r="BG464" i="21"/>
  <c r="BI422" i="21"/>
  <c r="BG512" i="21"/>
  <c r="BF721" i="21"/>
  <c r="BF162" i="21"/>
  <c r="BG158" i="21"/>
  <c r="BI199" i="21"/>
  <c r="BF224" i="21"/>
  <c r="BJ514" i="21"/>
  <c r="BF521" i="21"/>
  <c r="BJ610" i="21"/>
  <c r="BF678" i="21"/>
  <c r="BH679" i="21"/>
  <c r="BF713" i="21"/>
  <c r="BI246" i="21"/>
  <c r="BF537" i="21"/>
  <c r="BF600" i="21"/>
  <c r="BJ469" i="21"/>
  <c r="BF432" i="21"/>
  <c r="BI154" i="21"/>
  <c r="BI485" i="21"/>
  <c r="BG472" i="21"/>
  <c r="BJ702" i="21"/>
  <c r="BF658" i="21"/>
  <c r="BH152" i="21"/>
  <c r="BJ528" i="21"/>
  <c r="BJ598" i="21"/>
  <c r="BG727" i="21"/>
  <c r="BF500" i="21"/>
  <c r="BA31" i="21"/>
  <c r="Z31" i="21"/>
  <c r="V7" i="21" s="1"/>
  <c r="BJ417" i="21"/>
  <c r="BI558" i="21"/>
  <c r="BG571" i="21"/>
  <c r="BI430" i="21"/>
  <c r="BG640" i="21"/>
  <c r="BH191" i="21"/>
  <c r="BF351" i="21"/>
  <c r="BG471" i="21"/>
  <c r="BG443" i="21"/>
  <c r="BJ401" i="21"/>
  <c r="BJ337" i="21"/>
  <c r="BJ659" i="21"/>
  <c r="BF725" i="21"/>
  <c r="BI421" i="21"/>
  <c r="BF384" i="21"/>
  <c r="BI356" i="21"/>
  <c r="BI186" i="21"/>
  <c r="BF322" i="21"/>
  <c r="BH457" i="21"/>
  <c r="BF498" i="21"/>
  <c r="BH581" i="21"/>
  <c r="BG418" i="21"/>
  <c r="BF681" i="21"/>
  <c r="BI579" i="21"/>
  <c r="BJ430" i="21"/>
  <c r="BJ663" i="21"/>
  <c r="BF409" i="21"/>
  <c r="BJ526" i="21"/>
  <c r="BH730" i="21"/>
  <c r="BF326" i="21"/>
  <c r="BH408" i="21"/>
  <c r="BH217" i="21"/>
  <c r="BI135" i="21"/>
  <c r="BH236" i="21"/>
  <c r="BH347" i="21"/>
  <c r="BH589" i="21"/>
  <c r="BH177" i="21"/>
  <c r="BH186" i="21"/>
  <c r="BF146" i="21"/>
  <c r="BG144" i="21"/>
  <c r="BH308" i="21"/>
  <c r="BI364" i="21"/>
  <c r="BH497" i="21"/>
  <c r="BI157" i="21"/>
  <c r="BH281" i="21"/>
  <c r="BF585" i="21"/>
  <c r="BJ297" i="21"/>
  <c r="BH280" i="21"/>
  <c r="BG181" i="21"/>
  <c r="BF279" i="21"/>
  <c r="BH288" i="21"/>
  <c r="BF74" i="21"/>
  <c r="BH377" i="21"/>
  <c r="BI163" i="21"/>
  <c r="BJ265" i="21"/>
  <c r="BH379" i="21"/>
  <c r="BI134" i="21"/>
  <c r="BI73" i="21"/>
  <c r="BJ210" i="21"/>
  <c r="BH328" i="21"/>
  <c r="BG341" i="21"/>
  <c r="BG427" i="21"/>
  <c r="BH345" i="21"/>
  <c r="BH597" i="21"/>
  <c r="BF93" i="21"/>
  <c r="BG578" i="21"/>
  <c r="BH313" i="21"/>
  <c r="BH212" i="21"/>
  <c r="BJ199" i="21"/>
  <c r="BH248" i="21"/>
  <c r="BH372" i="21"/>
  <c r="BI392" i="21"/>
  <c r="BG700" i="21"/>
  <c r="BG79" i="21"/>
  <c r="BA53" i="21"/>
  <c r="BC53" i="21"/>
  <c r="AW53" i="21"/>
  <c r="AX53" i="21"/>
  <c r="AY53" i="21"/>
  <c r="AZ53" i="21"/>
  <c r="AV53" i="21"/>
  <c r="BB53" i="21"/>
  <c r="BD53" i="21"/>
  <c r="BE53" i="21"/>
  <c r="AY91" i="21"/>
  <c r="AX91" i="21"/>
  <c r="AZ91" i="21"/>
  <c r="BA91" i="21"/>
  <c r="BB91" i="21"/>
  <c r="AV91" i="21"/>
  <c r="BD91" i="21"/>
  <c r="BE91" i="21"/>
  <c r="AW91" i="21"/>
  <c r="BC91" i="21"/>
  <c r="AW39" i="21"/>
  <c r="BG39" i="21" s="1"/>
  <c r="BE39" i="21"/>
  <c r="AY39" i="21"/>
  <c r="AX39" i="21"/>
  <c r="AZ39" i="21"/>
  <c r="BA39" i="21"/>
  <c r="BB39" i="21"/>
  <c r="AV39" i="21"/>
  <c r="BC39" i="21"/>
  <c r="BD39" i="21"/>
  <c r="AY538" i="21"/>
  <c r="AZ538" i="21"/>
  <c r="BA538" i="21"/>
  <c r="BB538" i="21"/>
  <c r="BC538" i="21"/>
  <c r="BD538" i="21"/>
  <c r="AV538" i="21"/>
  <c r="BE538" i="21"/>
  <c r="AW538" i="21"/>
  <c r="AX538" i="21"/>
  <c r="BH538" i="21" s="1"/>
  <c r="AZ349" i="21"/>
  <c r="BA349" i="21"/>
  <c r="BB349" i="21"/>
  <c r="BC349" i="21"/>
  <c r="AV349" i="21"/>
  <c r="BD349" i="21"/>
  <c r="AW349" i="21"/>
  <c r="AX349" i="21"/>
  <c r="AY349" i="21"/>
  <c r="BE349" i="21"/>
  <c r="AW724" i="21"/>
  <c r="BE724" i="21"/>
  <c r="AX724" i="21"/>
  <c r="BH724" i="21" s="1"/>
  <c r="AY724" i="21"/>
  <c r="AZ724" i="21"/>
  <c r="BA724" i="21"/>
  <c r="BD724" i="21"/>
  <c r="AV724" i="21"/>
  <c r="BC724" i="21"/>
  <c r="BB724" i="21"/>
  <c r="AV580" i="21"/>
  <c r="BF580" i="21" s="1"/>
  <c r="BD580" i="21"/>
  <c r="AW580" i="21"/>
  <c r="BE580" i="21"/>
  <c r="AX580" i="21"/>
  <c r="AY580" i="21"/>
  <c r="AZ580" i="21"/>
  <c r="BA580" i="21"/>
  <c r="BB580" i="21"/>
  <c r="BC580" i="21"/>
  <c r="BA461" i="21"/>
  <c r="BB461" i="21"/>
  <c r="BC461" i="21"/>
  <c r="AV461" i="21"/>
  <c r="BD461" i="21"/>
  <c r="AW461" i="21"/>
  <c r="BE461" i="21"/>
  <c r="AX461" i="21"/>
  <c r="AY461" i="21"/>
  <c r="AZ461" i="21"/>
  <c r="AW636" i="21"/>
  <c r="BE636" i="21"/>
  <c r="AX636" i="21"/>
  <c r="AY636" i="21"/>
  <c r="AZ636" i="21"/>
  <c r="BA636" i="21"/>
  <c r="BD636" i="21"/>
  <c r="AV636" i="21"/>
  <c r="BC636" i="21"/>
  <c r="BB636" i="21"/>
  <c r="AV192" i="21"/>
  <c r="BD192" i="21"/>
  <c r="AX192" i="21"/>
  <c r="BH192" i="21" s="1"/>
  <c r="AY192" i="21"/>
  <c r="AZ192" i="21"/>
  <c r="BA192" i="21"/>
  <c r="AW192" i="21"/>
  <c r="BB192" i="21"/>
  <c r="BC192" i="21"/>
  <c r="BE192" i="21"/>
  <c r="BC568" i="21"/>
  <c r="AV568" i="21"/>
  <c r="BD568" i="21"/>
  <c r="AW568" i="21"/>
  <c r="BE568" i="21"/>
  <c r="AX568" i="21"/>
  <c r="AY568" i="21"/>
  <c r="BA568" i="21"/>
  <c r="BB568" i="21"/>
  <c r="AZ568" i="21"/>
  <c r="BA465" i="21"/>
  <c r="BB465" i="21"/>
  <c r="BC465" i="21"/>
  <c r="AV465" i="21"/>
  <c r="BD465" i="21"/>
  <c r="AW465" i="21"/>
  <c r="BE465" i="21"/>
  <c r="AY465" i="21"/>
  <c r="AX465" i="21"/>
  <c r="AZ465" i="21"/>
  <c r="BF641" i="21"/>
  <c r="BF572" i="21"/>
  <c r="BI151" i="21"/>
  <c r="AY95" i="21"/>
  <c r="BD95" i="21"/>
  <c r="AV95" i="21"/>
  <c r="BE95" i="21"/>
  <c r="AW95" i="21"/>
  <c r="AX95" i="21"/>
  <c r="BC95" i="21"/>
  <c r="BA95" i="21"/>
  <c r="BB95" i="21"/>
  <c r="AZ95" i="21"/>
  <c r="BA170" i="21"/>
  <c r="AX170" i="21"/>
  <c r="AW170" i="21"/>
  <c r="BG170" i="21" s="1"/>
  <c r="AY170" i="21"/>
  <c r="AZ170" i="21"/>
  <c r="BB170" i="21"/>
  <c r="BE170" i="21"/>
  <c r="AV170" i="21"/>
  <c r="BC170" i="21"/>
  <c r="BD170" i="21"/>
  <c r="AY486" i="21"/>
  <c r="AZ486" i="21"/>
  <c r="BA486" i="21"/>
  <c r="BB486" i="21"/>
  <c r="BC486" i="21"/>
  <c r="AV486" i="21"/>
  <c r="AW486" i="21"/>
  <c r="AX486" i="21"/>
  <c r="BD486" i="21"/>
  <c r="BE486" i="21"/>
  <c r="AX310" i="21"/>
  <c r="BH310" i="21" s="1"/>
  <c r="AY310" i="21"/>
  <c r="AZ310" i="21"/>
  <c r="BA310" i="21"/>
  <c r="BB310" i="21"/>
  <c r="AV310" i="21"/>
  <c r="AW310" i="21"/>
  <c r="BC310" i="21"/>
  <c r="BD310" i="21"/>
  <c r="BE310" i="21"/>
  <c r="AY588" i="21"/>
  <c r="AX588" i="21"/>
  <c r="BD588" i="21"/>
  <c r="AZ588" i="21"/>
  <c r="BA588" i="21"/>
  <c r="BB588" i="21"/>
  <c r="BC588" i="21"/>
  <c r="AV588" i="21"/>
  <c r="AW588" i="21"/>
  <c r="BE588" i="21"/>
  <c r="BG628" i="21"/>
  <c r="BI179" i="21"/>
  <c r="BI426" i="21"/>
  <c r="BI127" i="21"/>
  <c r="BC48" i="21"/>
  <c r="AW48" i="21"/>
  <c r="BE48" i="21"/>
  <c r="BD48" i="21"/>
  <c r="AV48" i="21"/>
  <c r="AX48" i="21"/>
  <c r="BB48" i="21"/>
  <c r="AY48" i="21"/>
  <c r="AZ48" i="21"/>
  <c r="BA48" i="21"/>
  <c r="BA718" i="21"/>
  <c r="BB718" i="21"/>
  <c r="BC718" i="21"/>
  <c r="AV718" i="21"/>
  <c r="BD718" i="21"/>
  <c r="AW718" i="21"/>
  <c r="BE718" i="21"/>
  <c r="AZ718" i="21"/>
  <c r="AY718" i="21"/>
  <c r="AX718" i="21"/>
  <c r="AV319" i="21"/>
  <c r="BD319" i="21"/>
  <c r="AW319" i="21"/>
  <c r="BE319" i="21"/>
  <c r="AX319" i="21"/>
  <c r="AY319" i="21"/>
  <c r="AZ319" i="21"/>
  <c r="BB319" i="21"/>
  <c r="BC319" i="21"/>
  <c r="BA319" i="21"/>
  <c r="AY683" i="21"/>
  <c r="AZ683" i="21"/>
  <c r="BA683" i="21"/>
  <c r="BB683" i="21"/>
  <c r="BC683" i="21"/>
  <c r="AV683" i="21"/>
  <c r="BE683" i="21"/>
  <c r="AW683" i="21"/>
  <c r="BD683" i="21"/>
  <c r="AX683" i="21"/>
  <c r="AZ373" i="21"/>
  <c r="BJ373" i="21" s="1"/>
  <c r="BA373" i="21"/>
  <c r="BB373" i="21"/>
  <c r="BC373" i="21"/>
  <c r="AV373" i="21"/>
  <c r="BD373" i="21"/>
  <c r="AY373" i="21"/>
  <c r="BI373" i="21" s="1"/>
  <c r="BE373" i="21"/>
  <c r="AW373" i="21"/>
  <c r="AX373" i="21"/>
  <c r="AX274" i="21"/>
  <c r="AY274" i="21"/>
  <c r="BI274" i="21" s="1"/>
  <c r="AZ274" i="21"/>
  <c r="BA274" i="21"/>
  <c r="BB274" i="21"/>
  <c r="AV274" i="21"/>
  <c r="AW274" i="21"/>
  <c r="BC274" i="21"/>
  <c r="BD274" i="21"/>
  <c r="BE274" i="21"/>
  <c r="BB300" i="21"/>
  <c r="BC300" i="21"/>
  <c r="AV300" i="21"/>
  <c r="BF300" i="21" s="1"/>
  <c r="BD300" i="21"/>
  <c r="AW300" i="21"/>
  <c r="BE300" i="21"/>
  <c r="AX300" i="21"/>
  <c r="AZ300" i="21"/>
  <c r="BJ300" i="21" s="1"/>
  <c r="AY300" i="21"/>
  <c r="BA300" i="21"/>
  <c r="AW680" i="21"/>
  <c r="BG680" i="21" s="1"/>
  <c r="BE680" i="21"/>
  <c r="AX680" i="21"/>
  <c r="AY680" i="21"/>
  <c r="AZ680" i="21"/>
  <c r="BA680" i="21"/>
  <c r="AV680" i="21"/>
  <c r="BB680" i="21"/>
  <c r="BC680" i="21"/>
  <c r="BD680" i="21"/>
  <c r="AY651" i="21"/>
  <c r="BI651" i="21" s="1"/>
  <c r="AZ651" i="21"/>
  <c r="BA651" i="21"/>
  <c r="BB651" i="21"/>
  <c r="BC651" i="21"/>
  <c r="AV651" i="21"/>
  <c r="BE651" i="21"/>
  <c r="AW651" i="21"/>
  <c r="AX651" i="21"/>
  <c r="BD651" i="21"/>
  <c r="BF175" i="21"/>
  <c r="BJ450" i="21"/>
  <c r="BF438" i="21"/>
  <c r="BG401" i="21"/>
  <c r="BF434" i="21"/>
  <c r="BJ601" i="21"/>
  <c r="AW124" i="21"/>
  <c r="BG124" i="21" s="1"/>
  <c r="BE124" i="21"/>
  <c r="AX124" i="21"/>
  <c r="BA124" i="21"/>
  <c r="AV124" i="21"/>
  <c r="AY124" i="21"/>
  <c r="BI124" i="21" s="1"/>
  <c r="AZ124" i="21"/>
  <c r="BJ124" i="21" s="1"/>
  <c r="BB124" i="21"/>
  <c r="BC124" i="21"/>
  <c r="BD124" i="21"/>
  <c r="AY627" i="21"/>
  <c r="AZ627" i="21"/>
  <c r="BA627" i="21"/>
  <c r="BB627" i="21"/>
  <c r="BC627" i="21"/>
  <c r="AV627" i="21"/>
  <c r="AW627" i="21"/>
  <c r="AX627" i="21"/>
  <c r="BD627" i="21"/>
  <c r="BE627" i="21"/>
  <c r="AY711" i="21"/>
  <c r="AZ711" i="21"/>
  <c r="BA711" i="21"/>
  <c r="BB711" i="21"/>
  <c r="BC711" i="21"/>
  <c r="BD711" i="21"/>
  <c r="BE711" i="21"/>
  <c r="AV711" i="21"/>
  <c r="AX711" i="21"/>
  <c r="AW711" i="21"/>
  <c r="AZ190" i="21"/>
  <c r="AY190" i="21"/>
  <c r="BA190" i="21"/>
  <c r="BB190" i="21"/>
  <c r="BC190" i="21"/>
  <c r="AW190" i="21"/>
  <c r="BG190" i="21" s="1"/>
  <c r="AX190" i="21"/>
  <c r="BD190" i="21"/>
  <c r="BE190" i="21"/>
  <c r="AV190" i="21"/>
  <c r="AW483" i="21"/>
  <c r="BG483" i="21" s="1"/>
  <c r="BE483" i="21"/>
  <c r="AX483" i="21"/>
  <c r="AY483" i="21"/>
  <c r="BI483" i="21" s="1"/>
  <c r="AZ483" i="21"/>
  <c r="BA483" i="21"/>
  <c r="AV483" i="21"/>
  <c r="BF483" i="21" s="1"/>
  <c r="BB483" i="21"/>
  <c r="BC483" i="21"/>
  <c r="BD483" i="21"/>
  <c r="BB316" i="21"/>
  <c r="BC316" i="21"/>
  <c r="AV316" i="21"/>
  <c r="BD316" i="21"/>
  <c r="AW316" i="21"/>
  <c r="BE316" i="21"/>
  <c r="AX316" i="21"/>
  <c r="AY316" i="21"/>
  <c r="AZ316" i="21"/>
  <c r="BA316" i="21"/>
  <c r="AV275" i="21"/>
  <c r="BD275" i="21"/>
  <c r="AW275" i="21"/>
  <c r="BE275" i="21"/>
  <c r="AX275" i="21"/>
  <c r="AY275" i="21"/>
  <c r="AZ275" i="21"/>
  <c r="BA275" i="21"/>
  <c r="BB275" i="21"/>
  <c r="BC275" i="21"/>
  <c r="BJ361" i="21"/>
  <c r="BI131" i="21"/>
  <c r="BH264" i="21"/>
  <c r="BH132" i="21"/>
  <c r="BJ393" i="21"/>
  <c r="BJ357" i="21"/>
  <c r="BH160" i="21"/>
  <c r="BJ302" i="21"/>
  <c r="BH413" i="21"/>
  <c r="BG188" i="21"/>
  <c r="BJ317" i="21"/>
  <c r="BI546" i="21"/>
  <c r="BI719" i="21"/>
  <c r="BH565" i="21"/>
  <c r="BI663" i="21"/>
  <c r="BH283" i="21"/>
  <c r="BI550" i="21"/>
  <c r="BJ253" i="21"/>
  <c r="BG459" i="21"/>
  <c r="BJ205" i="21"/>
  <c r="BG140" i="21"/>
  <c r="BF137" i="21"/>
  <c r="BH244" i="21"/>
  <c r="BJ261" i="21"/>
  <c r="BH344" i="21"/>
  <c r="BJ409" i="21"/>
  <c r="BI526" i="21"/>
  <c r="BG527" i="21"/>
  <c r="BG583" i="21"/>
  <c r="BH577" i="21"/>
  <c r="BH521" i="21"/>
  <c r="BF311" i="21"/>
  <c r="BJ293" i="21"/>
  <c r="BJ289" i="21"/>
  <c r="BF127" i="21"/>
  <c r="BH202" i="21"/>
  <c r="BI619" i="21"/>
  <c r="BH658" i="21"/>
  <c r="BG598" i="21"/>
  <c r="AY50" i="21"/>
  <c r="BA50" i="21"/>
  <c r="BE50" i="21"/>
  <c r="AV50" i="21"/>
  <c r="AW50" i="21"/>
  <c r="AX50" i="21"/>
  <c r="BD50" i="21"/>
  <c r="BB50" i="21"/>
  <c r="BC50" i="21"/>
  <c r="AZ50" i="21"/>
  <c r="AY87" i="21"/>
  <c r="BB87" i="21"/>
  <c r="BC87" i="21"/>
  <c r="BD87" i="21"/>
  <c r="AV87" i="21"/>
  <c r="BE87" i="21"/>
  <c r="AW87" i="21"/>
  <c r="AX87" i="21"/>
  <c r="AZ87" i="21"/>
  <c r="BA87" i="21"/>
  <c r="AW71" i="21"/>
  <c r="BE71" i="21"/>
  <c r="AY71" i="21"/>
  <c r="AX71" i="21"/>
  <c r="AZ71" i="21"/>
  <c r="BA71" i="21"/>
  <c r="BB71" i="21"/>
  <c r="BD71" i="21"/>
  <c r="AV71" i="21"/>
  <c r="BC71" i="21"/>
  <c r="BC516" i="21"/>
  <c r="AV516" i="21"/>
  <c r="BD516" i="21"/>
  <c r="AW516" i="21"/>
  <c r="BE516" i="21"/>
  <c r="AX516" i="21"/>
  <c r="AY516" i="21"/>
  <c r="BA516" i="21"/>
  <c r="AZ516" i="21"/>
  <c r="BB516" i="21"/>
  <c r="AZ198" i="21"/>
  <c r="BB198" i="21"/>
  <c r="BC198" i="21"/>
  <c r="BD198" i="21"/>
  <c r="AV198" i="21"/>
  <c r="BE198" i="21"/>
  <c r="AW198" i="21"/>
  <c r="AX198" i="21"/>
  <c r="AY198" i="21"/>
  <c r="BA198" i="21"/>
  <c r="BA594" i="21"/>
  <c r="BB594" i="21"/>
  <c r="AX594" i="21"/>
  <c r="BC594" i="21"/>
  <c r="AV594" i="21"/>
  <c r="BD594" i="21"/>
  <c r="AW594" i="21"/>
  <c r="BE594" i="21"/>
  <c r="AZ594" i="21"/>
  <c r="AY594" i="21"/>
  <c r="AX370" i="21"/>
  <c r="AY370" i="21"/>
  <c r="AZ370" i="21"/>
  <c r="BA370" i="21"/>
  <c r="BB370" i="21"/>
  <c r="AV370" i="21"/>
  <c r="AW370" i="21"/>
  <c r="BD370" i="21"/>
  <c r="BE370" i="21"/>
  <c r="BC370" i="21"/>
  <c r="BA698" i="21"/>
  <c r="BB698" i="21"/>
  <c r="BC698" i="21"/>
  <c r="AV698" i="21"/>
  <c r="BD698" i="21"/>
  <c r="AW698" i="21"/>
  <c r="BE698" i="21"/>
  <c r="AX698" i="21"/>
  <c r="AZ698" i="21"/>
  <c r="BJ698" i="21" s="1"/>
  <c r="AY698" i="21"/>
  <c r="AV251" i="21"/>
  <c r="BD251" i="21"/>
  <c r="AW251" i="21"/>
  <c r="BE251" i="21"/>
  <c r="AX251" i="21"/>
  <c r="AY251" i="21"/>
  <c r="AZ251" i="21"/>
  <c r="BC251" i="21"/>
  <c r="BA251" i="21"/>
  <c r="BB251" i="21"/>
  <c r="AY723" i="21"/>
  <c r="AZ723" i="21"/>
  <c r="BA723" i="21"/>
  <c r="BB723" i="21"/>
  <c r="BC723" i="21"/>
  <c r="AV723" i="21"/>
  <c r="AW723" i="21"/>
  <c r="AX723" i="21"/>
  <c r="BD723" i="21"/>
  <c r="BE723" i="21"/>
  <c r="AV267" i="21"/>
  <c r="BD267" i="21"/>
  <c r="AW267" i="21"/>
  <c r="BG267" i="21" s="1"/>
  <c r="BE267" i="21"/>
  <c r="AX267" i="21"/>
  <c r="AY267" i="21"/>
  <c r="AZ267" i="21"/>
  <c r="BA267" i="21"/>
  <c r="BB267" i="21"/>
  <c r="BC267" i="21"/>
  <c r="AY699" i="21"/>
  <c r="AZ699" i="21"/>
  <c r="BA699" i="21"/>
  <c r="BB699" i="21"/>
  <c r="BC699" i="21"/>
  <c r="AX699" i="21"/>
  <c r="BH699" i="21" s="1"/>
  <c r="AV699" i="21"/>
  <c r="AW699" i="21"/>
  <c r="BD699" i="21"/>
  <c r="BE699" i="21"/>
  <c r="AY703" i="21"/>
  <c r="AZ703" i="21"/>
  <c r="BA703" i="21"/>
  <c r="BB703" i="21"/>
  <c r="BC703" i="21"/>
  <c r="BD703" i="21"/>
  <c r="BE703" i="21"/>
  <c r="AV703" i="21"/>
  <c r="AW703" i="21"/>
  <c r="AX703" i="21"/>
  <c r="BH703" i="21" s="1"/>
  <c r="BB292" i="21"/>
  <c r="BC292" i="21"/>
  <c r="AV292" i="21"/>
  <c r="BD292" i="21"/>
  <c r="AW292" i="21"/>
  <c r="BE292" i="21"/>
  <c r="AX292" i="21"/>
  <c r="AZ292" i="21"/>
  <c r="BA292" i="21"/>
  <c r="AY292" i="21"/>
  <c r="AV355" i="21"/>
  <c r="BD355" i="21"/>
  <c r="AW355" i="21"/>
  <c r="BG355" i="21" s="1"/>
  <c r="BE355" i="21"/>
  <c r="AX355" i="21"/>
  <c r="AY355" i="21"/>
  <c r="AZ355" i="21"/>
  <c r="BA355" i="21"/>
  <c r="BB355" i="21"/>
  <c r="BC355" i="21"/>
  <c r="BF730" i="21"/>
  <c r="BH257" i="21"/>
  <c r="BJ666" i="21"/>
  <c r="BI235" i="21"/>
  <c r="BH361" i="21"/>
  <c r="BF624" i="21"/>
  <c r="BH641" i="21"/>
  <c r="BJ494" i="21"/>
  <c r="BH446" i="21"/>
  <c r="BJ446" i="21"/>
  <c r="BI503" i="21"/>
  <c r="BG258" i="21"/>
  <c r="BH329" i="21"/>
  <c r="BI495" i="21"/>
  <c r="BF659" i="21"/>
  <c r="BH175" i="21"/>
  <c r="BJ133" i="21"/>
  <c r="BJ155" i="21"/>
  <c r="BI314" i="21"/>
  <c r="BG579" i="21"/>
  <c r="BI249" i="21"/>
  <c r="BJ589" i="21"/>
  <c r="BH450" i="21"/>
  <c r="BG456" i="21"/>
  <c r="BH564" i="21"/>
  <c r="BI126" i="21"/>
  <c r="BH185" i="21"/>
  <c r="BG177" i="21"/>
  <c r="BF186" i="21"/>
  <c r="BH117" i="21"/>
  <c r="BF131" i="21"/>
  <c r="BJ146" i="21"/>
  <c r="BF144" i="21"/>
  <c r="BI194" i="21"/>
  <c r="BI187" i="21"/>
  <c r="BG429" i="21"/>
  <c r="BH453" i="21"/>
  <c r="BI411" i="21"/>
  <c r="BJ445" i="21"/>
  <c r="BF497" i="21"/>
  <c r="BG525" i="21"/>
  <c r="BH558" i="21"/>
  <c r="BH570" i="21"/>
  <c r="BJ570" i="21"/>
  <c r="BF545" i="21"/>
  <c r="BJ618" i="21"/>
  <c r="BJ697" i="21"/>
  <c r="BI141" i="21"/>
  <c r="BF457" i="21"/>
  <c r="BJ591" i="21"/>
  <c r="BF620" i="21"/>
  <c r="BF642" i="21"/>
  <c r="BH505" i="21"/>
  <c r="BI366" i="21"/>
  <c r="BF132" i="21"/>
  <c r="BG121" i="21"/>
  <c r="BI380" i="21"/>
  <c r="BF436" i="21"/>
  <c r="BI551" i="21"/>
  <c r="BJ623" i="21"/>
  <c r="BH430" i="21"/>
  <c r="BG398" i="21"/>
  <c r="BH169" i="21"/>
  <c r="BF77" i="21"/>
  <c r="BI334" i="21"/>
  <c r="BH437" i="21"/>
  <c r="BG705" i="21"/>
  <c r="BH729" i="21"/>
  <c r="BH393" i="21"/>
  <c r="BF455" i="21"/>
  <c r="BF608" i="21"/>
  <c r="BJ646" i="21"/>
  <c r="BI605" i="21"/>
  <c r="BI371" i="21"/>
  <c r="BH333" i="21"/>
  <c r="BI403" i="21"/>
  <c r="BF458" i="21"/>
  <c r="BJ662" i="21"/>
  <c r="BG213" i="21"/>
  <c r="BG191" i="21"/>
  <c r="BJ83" i="21"/>
  <c r="BF147" i="21"/>
  <c r="BJ147" i="21"/>
  <c r="BF129" i="21"/>
  <c r="BI164" i="21"/>
  <c r="BF145" i="21"/>
  <c r="BI173" i="21"/>
  <c r="BI214" i="21"/>
  <c r="BG218" i="21"/>
  <c r="BH357" i="21"/>
  <c r="BF354" i="21"/>
  <c r="BI354" i="21"/>
  <c r="BI340" i="21"/>
  <c r="BG502" i="21"/>
  <c r="BJ502" i="21"/>
  <c r="BG529" i="21"/>
  <c r="BH573" i="21"/>
  <c r="BI557" i="21"/>
  <c r="BF595" i="21"/>
  <c r="BH572" i="21"/>
  <c r="BJ631" i="21"/>
  <c r="BH667" i="21"/>
  <c r="BH710" i="21"/>
  <c r="BG489" i="21"/>
  <c r="BJ478" i="21"/>
  <c r="BJ167" i="21"/>
  <c r="BG302" i="21"/>
  <c r="BI302" i="21"/>
  <c r="BI407" i="21"/>
  <c r="BI517" i="21"/>
  <c r="BH626" i="21"/>
  <c r="BG617" i="21"/>
  <c r="BH470" i="21"/>
  <c r="BJ561" i="21"/>
  <c r="BG480" i="21"/>
  <c r="BI331" i="21"/>
  <c r="BJ428" i="21"/>
  <c r="BF163" i="21"/>
  <c r="BI226" i="21"/>
  <c r="BF541" i="21"/>
  <c r="BF562" i="21"/>
  <c r="BJ562" i="21"/>
  <c r="BF481" i="21"/>
  <c r="BH189" i="21"/>
  <c r="BI266" i="21"/>
  <c r="BF474" i="21"/>
  <c r="BF606" i="21"/>
  <c r="BF492" i="21"/>
  <c r="BF493" i="21"/>
  <c r="BG533" i="21"/>
  <c r="BH569" i="21"/>
  <c r="BH633" i="21"/>
  <c r="BJ630" i="21"/>
  <c r="BF476" i="21"/>
  <c r="BH681" i="21"/>
  <c r="BI284" i="21"/>
  <c r="BG504" i="21"/>
  <c r="BF625" i="21"/>
  <c r="BG709" i="21"/>
  <c r="BI287" i="21"/>
  <c r="BG201" i="21"/>
  <c r="BJ161" i="21"/>
  <c r="BG139" i="21"/>
  <c r="BJ81" i="21"/>
  <c r="BI242" i="21"/>
  <c r="BG220" i="21"/>
  <c r="BI328" i="21"/>
  <c r="BH405" i="21"/>
  <c r="BI427" i="21"/>
  <c r="BG449" i="21"/>
  <c r="BF510" i="21"/>
  <c r="BI519" i="21"/>
  <c r="BF554" i="21"/>
  <c r="BI581" i="21"/>
  <c r="BG669" i="21"/>
  <c r="BF716" i="21"/>
  <c r="BI304" i="21"/>
  <c r="BJ597" i="21"/>
  <c r="BG670" i="21"/>
  <c r="BJ694" i="21"/>
  <c r="BG197" i="21"/>
  <c r="BJ156" i="21"/>
  <c r="BH148" i="21"/>
  <c r="BJ536" i="21"/>
  <c r="BF556" i="21"/>
  <c r="BH566" i="21"/>
  <c r="BG425" i="21"/>
  <c r="BI539" i="21"/>
  <c r="BI549" i="21"/>
  <c r="BI207" i="21"/>
  <c r="BI256" i="21"/>
  <c r="BF418" i="21"/>
  <c r="BI418" i="21"/>
  <c r="BG546" i="21"/>
  <c r="BG719" i="21"/>
  <c r="BF444" i="21"/>
  <c r="BH560" i="21"/>
  <c r="BJ565" i="21"/>
  <c r="BJ638" i="21"/>
  <c r="BG677" i="21"/>
  <c r="BH663" i="21"/>
  <c r="BF665" i="21"/>
  <c r="BF482" i="21"/>
  <c r="BH550" i="21"/>
  <c r="BF532" i="21"/>
  <c r="BF454" i="21"/>
  <c r="BH253" i="21"/>
  <c r="BI353" i="21"/>
  <c r="BF682" i="21"/>
  <c r="BI303" i="21"/>
  <c r="BJ464" i="21"/>
  <c r="BH726" i="21"/>
  <c r="BG422" i="21"/>
  <c r="BJ512" i="21"/>
  <c r="BJ473" i="21"/>
  <c r="BF634" i="21"/>
  <c r="BH721" i="21"/>
  <c r="BJ674" i="21"/>
  <c r="BF128" i="21"/>
  <c r="BI205" i="21"/>
  <c r="BF76" i="21"/>
  <c r="BG76" i="21"/>
  <c r="BI172" i="21"/>
  <c r="BH162" i="21"/>
  <c r="BG183" i="21"/>
  <c r="BF158" i="21"/>
  <c r="BH261" i="21"/>
  <c r="BI224" i="21"/>
  <c r="BJ509" i="21"/>
  <c r="BI523" i="21"/>
  <c r="BF590" i="21"/>
  <c r="BG590" i="21"/>
  <c r="BI622" i="21"/>
  <c r="BF610" i="21"/>
  <c r="BJ604" i="21"/>
  <c r="BH678" i="21"/>
  <c r="BJ679" i="21"/>
  <c r="BI700" i="21"/>
  <c r="BH713" i="21"/>
  <c r="BG142" i="21"/>
  <c r="BI211" i="21"/>
  <c r="BJ106" i="21"/>
  <c r="BH293" i="21"/>
  <c r="BJ513" i="21"/>
  <c r="BI515" i="21"/>
  <c r="BH537" i="21"/>
  <c r="BJ714" i="21"/>
  <c r="BG508" i="21"/>
  <c r="BJ600" i="21"/>
  <c r="BH289" i="21"/>
  <c r="BF609" i="21"/>
  <c r="BF469" i="21"/>
  <c r="BH432" i="21"/>
  <c r="BJ268" i="21"/>
  <c r="BH159" i="21"/>
  <c r="BG202" i="21"/>
  <c r="BI394" i="21"/>
  <c r="BF485" i="21"/>
  <c r="BI553" i="21"/>
  <c r="BF602" i="21"/>
  <c r="BG702" i="21"/>
  <c r="BG619" i="21"/>
  <c r="BG484" i="21"/>
  <c r="BI239" i="21"/>
  <c r="BI658" i="21"/>
  <c r="BG193" i="21"/>
  <c r="BJ152" i="21"/>
  <c r="BI271" i="21"/>
  <c r="BI376" i="21"/>
  <c r="BG528" i="21"/>
  <c r="BJ727" i="21"/>
  <c r="BH500" i="21"/>
  <c r="BF613" i="21"/>
  <c r="BA110" i="21"/>
  <c r="AZ110" i="21"/>
  <c r="BB110" i="21"/>
  <c r="BC110" i="21"/>
  <c r="BD110" i="21"/>
  <c r="AY110" i="21"/>
  <c r="BE110" i="21"/>
  <c r="AW110" i="21"/>
  <c r="AX110" i="21"/>
  <c r="AV110" i="21"/>
  <c r="BC693" i="21"/>
  <c r="AV693" i="21"/>
  <c r="BF693" i="21" s="1"/>
  <c r="BD693" i="21"/>
  <c r="AW693" i="21"/>
  <c r="BE693" i="21"/>
  <c r="AX693" i="21"/>
  <c r="AY693" i="21"/>
  <c r="AZ693" i="21"/>
  <c r="BA693" i="21"/>
  <c r="BB693" i="21"/>
  <c r="AV180" i="21"/>
  <c r="BD180" i="21"/>
  <c r="AY180" i="21"/>
  <c r="BI180" i="21" s="1"/>
  <c r="AZ180" i="21"/>
  <c r="BA180" i="21"/>
  <c r="BB180" i="21"/>
  <c r="AW180" i="21"/>
  <c r="BC180" i="21"/>
  <c r="BE180" i="21"/>
  <c r="AX180" i="21"/>
  <c r="AW491" i="21"/>
  <c r="BE491" i="21"/>
  <c r="AX491" i="21"/>
  <c r="AY491" i="21"/>
  <c r="AZ491" i="21"/>
  <c r="BA491" i="21"/>
  <c r="BC491" i="21"/>
  <c r="BD491" i="21"/>
  <c r="AV491" i="21"/>
  <c r="BB491" i="21"/>
  <c r="AW672" i="21"/>
  <c r="BE672" i="21"/>
  <c r="AX672" i="21"/>
  <c r="AY672" i="21"/>
  <c r="AZ672" i="21"/>
  <c r="BA672" i="21"/>
  <c r="AV672" i="21"/>
  <c r="BF672" i="21" s="1"/>
  <c r="BD672" i="21"/>
  <c r="BB672" i="21"/>
  <c r="BC672" i="21"/>
  <c r="BJ530" i="21"/>
  <c r="AW96" i="21"/>
  <c r="BE96" i="21"/>
  <c r="BC96" i="21"/>
  <c r="BD96" i="21"/>
  <c r="AV96" i="21"/>
  <c r="AX96" i="21"/>
  <c r="AY96" i="21"/>
  <c r="AZ96" i="21"/>
  <c r="BA96" i="21"/>
  <c r="BB96" i="21"/>
  <c r="BC32" i="21"/>
  <c r="AW32" i="21"/>
  <c r="BE32" i="21"/>
  <c r="BD32" i="21"/>
  <c r="AV32" i="21"/>
  <c r="AX32" i="21"/>
  <c r="AY32" i="21"/>
  <c r="AZ32" i="21"/>
  <c r="BA32" i="21"/>
  <c r="BB32" i="21"/>
  <c r="BA65" i="21"/>
  <c r="BC65" i="21"/>
  <c r="BE65" i="21"/>
  <c r="AV65" i="21"/>
  <c r="AW65" i="21"/>
  <c r="AX65" i="21"/>
  <c r="BD65" i="21"/>
  <c r="AY65" i="21"/>
  <c r="BI65" i="21" s="1"/>
  <c r="AZ65" i="21"/>
  <c r="BB65" i="21"/>
  <c r="AV263" i="21"/>
  <c r="BD263" i="21"/>
  <c r="AW263" i="21"/>
  <c r="BG263" i="21" s="1"/>
  <c r="BE263" i="21"/>
  <c r="AX263" i="21"/>
  <c r="AY263" i="21"/>
  <c r="AZ263" i="21"/>
  <c r="BA263" i="21"/>
  <c r="BB263" i="21"/>
  <c r="BC263" i="21"/>
  <c r="BB296" i="21"/>
  <c r="BC296" i="21"/>
  <c r="AV296" i="21"/>
  <c r="BD296" i="21"/>
  <c r="AW296" i="21"/>
  <c r="BE296" i="21"/>
  <c r="AX296" i="21"/>
  <c r="BA296" i="21"/>
  <c r="AZ296" i="21"/>
  <c r="AY296" i="21"/>
  <c r="AV255" i="21"/>
  <c r="BD255" i="21"/>
  <c r="AW255" i="21"/>
  <c r="BE255" i="21"/>
  <c r="AX255" i="21"/>
  <c r="AY255" i="21"/>
  <c r="AZ255" i="21"/>
  <c r="BA255" i="21"/>
  <c r="BB255" i="21"/>
  <c r="BC255" i="21"/>
  <c r="BA477" i="21"/>
  <c r="BB477" i="21"/>
  <c r="BC477" i="21"/>
  <c r="AV477" i="21"/>
  <c r="BD477" i="21"/>
  <c r="AW477" i="21"/>
  <c r="BE477" i="21"/>
  <c r="AX477" i="21"/>
  <c r="BH477" i="21" s="1"/>
  <c r="AY477" i="21"/>
  <c r="AZ477" i="21"/>
  <c r="BC586" i="21"/>
  <c r="AZ586" i="21"/>
  <c r="BA586" i="21"/>
  <c r="BB586" i="21"/>
  <c r="BD586" i="21"/>
  <c r="AV586" i="21"/>
  <c r="BE586" i="21"/>
  <c r="AW586" i="21"/>
  <c r="AY586" i="21"/>
  <c r="AX586" i="21"/>
  <c r="BH586" i="21" s="1"/>
  <c r="BA650" i="21"/>
  <c r="BB650" i="21"/>
  <c r="BC650" i="21"/>
  <c r="AV650" i="21"/>
  <c r="BD650" i="21"/>
  <c r="AW650" i="21"/>
  <c r="BE650" i="21"/>
  <c r="AY650" i="21"/>
  <c r="AX650" i="21"/>
  <c r="AZ650" i="21"/>
  <c r="BJ164" i="21"/>
  <c r="BH218" i="21"/>
  <c r="BH73" i="21"/>
  <c r="BG668" i="21"/>
  <c r="BJ93" i="21"/>
  <c r="BI482" i="21"/>
  <c r="BJ269" i="21"/>
  <c r="BA90" i="21"/>
  <c r="AY90" i="21"/>
  <c r="AZ90" i="21"/>
  <c r="BB90" i="21"/>
  <c r="BC90" i="21"/>
  <c r="AX90" i="21"/>
  <c r="BD90" i="21"/>
  <c r="BE90" i="21"/>
  <c r="AV90" i="21"/>
  <c r="BF90" i="21" s="1"/>
  <c r="AW90" i="21"/>
  <c r="AW555" i="21"/>
  <c r="BE555" i="21"/>
  <c r="AX555" i="21"/>
  <c r="AY555" i="21"/>
  <c r="AZ555" i="21"/>
  <c r="BA555" i="21"/>
  <c r="BC555" i="21"/>
  <c r="BD555" i="21"/>
  <c r="AV555" i="21"/>
  <c r="BB555" i="21"/>
  <c r="BC125" i="21"/>
  <c r="AW125" i="21"/>
  <c r="AZ125" i="21"/>
  <c r="BJ125" i="21" s="1"/>
  <c r="AX125" i="21"/>
  <c r="AY125" i="21"/>
  <c r="BA125" i="21"/>
  <c r="BB125" i="21"/>
  <c r="AV125" i="21"/>
  <c r="BD125" i="21"/>
  <c r="BE125" i="21"/>
  <c r="AW688" i="21"/>
  <c r="BE688" i="21"/>
  <c r="AX688" i="21"/>
  <c r="AY688" i="21"/>
  <c r="AZ688" i="21"/>
  <c r="BA688" i="21"/>
  <c r="BC688" i="21"/>
  <c r="BD688" i="21"/>
  <c r="AV688" i="21"/>
  <c r="BB688" i="21"/>
  <c r="BG615" i="21"/>
  <c r="BG414" i="21"/>
  <c r="BI268" i="21"/>
  <c r="BC524" i="21"/>
  <c r="AV524" i="21"/>
  <c r="BF524" i="21" s="1"/>
  <c r="BD524" i="21"/>
  <c r="AW524" i="21"/>
  <c r="BE524" i="21"/>
  <c r="AX524" i="21"/>
  <c r="AY524" i="21"/>
  <c r="AZ524" i="21"/>
  <c r="BA524" i="21"/>
  <c r="BB524" i="21"/>
  <c r="BC72" i="21"/>
  <c r="AW72" i="21"/>
  <c r="BE72" i="21"/>
  <c r="AY72" i="21"/>
  <c r="AZ72" i="21"/>
  <c r="BA72" i="21"/>
  <c r="BB72" i="21"/>
  <c r="AX72" i="21"/>
  <c r="BH72" i="21" s="1"/>
  <c r="BD72" i="21"/>
  <c r="AV72" i="21"/>
  <c r="BA706" i="21"/>
  <c r="BB706" i="21"/>
  <c r="BC706" i="21"/>
  <c r="AV706" i="21"/>
  <c r="BD706" i="21"/>
  <c r="AW706" i="21"/>
  <c r="BE706" i="21"/>
  <c r="AX706" i="21"/>
  <c r="AY706" i="21"/>
  <c r="AZ706" i="21"/>
  <c r="BI185" i="21"/>
  <c r="BJ398" i="21"/>
  <c r="BJ334" i="21"/>
  <c r="BG608" i="21"/>
  <c r="BJ333" i="21"/>
  <c r="BG147" i="21"/>
  <c r="BH240" i="21"/>
  <c r="BF375" i="21"/>
  <c r="BF73" i="21"/>
  <c r="BF156" i="21"/>
  <c r="BI578" i="21"/>
  <c r="BH317" i="21"/>
  <c r="AW55" i="21"/>
  <c r="BE55" i="21"/>
  <c r="AY55" i="21"/>
  <c r="AX55" i="21"/>
  <c r="AZ55" i="21"/>
  <c r="BA55" i="21"/>
  <c r="BB55" i="21"/>
  <c r="AV55" i="21"/>
  <c r="BC55" i="21"/>
  <c r="BD55" i="21"/>
  <c r="BC89" i="21"/>
  <c r="AZ89" i="21"/>
  <c r="BA89" i="21"/>
  <c r="BB89" i="21"/>
  <c r="BD89" i="21"/>
  <c r="AV89" i="21"/>
  <c r="AW89" i="21"/>
  <c r="AX89" i="21"/>
  <c r="AY89" i="21"/>
  <c r="BE89" i="21"/>
  <c r="AY123" i="21"/>
  <c r="AX123" i="21"/>
  <c r="BB123" i="21"/>
  <c r="BE123" i="21"/>
  <c r="AV123" i="21"/>
  <c r="AW123" i="21"/>
  <c r="BC123" i="21"/>
  <c r="BD123" i="21"/>
  <c r="BA123" i="21"/>
  <c r="AZ123" i="21"/>
  <c r="BC40" i="21"/>
  <c r="AW40" i="21"/>
  <c r="BE40" i="21"/>
  <c r="AY40" i="21"/>
  <c r="AZ40" i="21"/>
  <c r="BJ40" i="21" s="1"/>
  <c r="BA40" i="21"/>
  <c r="BB40" i="21"/>
  <c r="AX40" i="21"/>
  <c r="BD40" i="21"/>
  <c r="AV40" i="21"/>
  <c r="BC657" i="21"/>
  <c r="AV657" i="21"/>
  <c r="BF657" i="21" s="1"/>
  <c r="BD657" i="21"/>
  <c r="AW657" i="21"/>
  <c r="BE657" i="21"/>
  <c r="AX657" i="21"/>
  <c r="BH657" i="21" s="1"/>
  <c r="AY657" i="21"/>
  <c r="AZ657" i="21"/>
  <c r="BA657" i="21"/>
  <c r="BB657" i="21"/>
  <c r="AY655" i="21"/>
  <c r="AZ655" i="21"/>
  <c r="BA655" i="21"/>
  <c r="BB655" i="21"/>
  <c r="BC655" i="21"/>
  <c r="BE655" i="21"/>
  <c r="AV655" i="21"/>
  <c r="AW655" i="21"/>
  <c r="AX655" i="21"/>
  <c r="BD655" i="21"/>
  <c r="BA501" i="21"/>
  <c r="BB501" i="21"/>
  <c r="BC501" i="21"/>
  <c r="AV501" i="21"/>
  <c r="BD501" i="21"/>
  <c r="AW501" i="21"/>
  <c r="BE501" i="21"/>
  <c r="AX501" i="21"/>
  <c r="AY501" i="21"/>
  <c r="AZ501" i="21"/>
  <c r="BC80" i="21"/>
  <c r="AW80" i="21"/>
  <c r="BE80" i="21"/>
  <c r="BD80" i="21"/>
  <c r="AV80" i="21"/>
  <c r="AX80" i="21"/>
  <c r="BB80" i="21"/>
  <c r="AZ80" i="21"/>
  <c r="BJ80" i="21" s="1"/>
  <c r="BA80" i="21"/>
  <c r="AY80" i="21"/>
  <c r="BB352" i="21"/>
  <c r="BC352" i="21"/>
  <c r="AV352" i="21"/>
  <c r="BD352" i="21"/>
  <c r="AW352" i="21"/>
  <c r="BE352" i="21"/>
  <c r="AX352" i="21"/>
  <c r="AY352" i="21"/>
  <c r="AZ352" i="21"/>
  <c r="BA352" i="21"/>
  <c r="AW596" i="21"/>
  <c r="BE596" i="21"/>
  <c r="AX596" i="21"/>
  <c r="AY596" i="21"/>
  <c r="BB596" i="21"/>
  <c r="AZ596" i="21"/>
  <c r="BA596" i="21"/>
  <c r="AV596" i="21"/>
  <c r="BF596" i="21" s="1"/>
  <c r="BC596" i="21"/>
  <c r="BD596" i="21"/>
  <c r="AY687" i="21"/>
  <c r="AZ687" i="21"/>
  <c r="BA687" i="21"/>
  <c r="BB687" i="21"/>
  <c r="BC687" i="21"/>
  <c r="AV687" i="21"/>
  <c r="AW687" i="21"/>
  <c r="BE687" i="21"/>
  <c r="AX687" i="21"/>
  <c r="BD687" i="21"/>
  <c r="AY592" i="21"/>
  <c r="BD592" i="21"/>
  <c r="BA592" i="21"/>
  <c r="AV592" i="21"/>
  <c r="BF592" i="21" s="1"/>
  <c r="BE592" i="21"/>
  <c r="AW592" i="21"/>
  <c r="AX592" i="21"/>
  <c r="AZ592" i="21"/>
  <c r="BB592" i="21"/>
  <c r="BC592" i="21"/>
  <c r="BC52" i="21"/>
  <c r="AW52" i="21"/>
  <c r="BG52" i="21" s="1"/>
  <c r="BE52" i="21"/>
  <c r="AV52" i="21"/>
  <c r="AX52" i="21"/>
  <c r="AY52" i="21"/>
  <c r="AZ52" i="21"/>
  <c r="BA52" i="21"/>
  <c r="BB52" i="21"/>
  <c r="BD52" i="21"/>
  <c r="AW692" i="21"/>
  <c r="BE692" i="21"/>
  <c r="AX692" i="21"/>
  <c r="AY692" i="21"/>
  <c r="BI692" i="21" s="1"/>
  <c r="AZ692" i="21"/>
  <c r="BA692" i="21"/>
  <c r="BD692" i="21"/>
  <c r="AV692" i="21"/>
  <c r="BB692" i="21"/>
  <c r="BC692" i="21"/>
  <c r="AW708" i="21"/>
  <c r="BE708" i="21"/>
  <c r="AX708" i="21"/>
  <c r="AY708" i="21"/>
  <c r="AZ708" i="21"/>
  <c r="BA708" i="21"/>
  <c r="AV708" i="21"/>
  <c r="BB708" i="21"/>
  <c r="BC708" i="21"/>
  <c r="BD708" i="21"/>
  <c r="AX298" i="21"/>
  <c r="AY298" i="21"/>
  <c r="AZ298" i="21"/>
  <c r="BA298" i="21"/>
  <c r="BB298" i="21"/>
  <c r="BD298" i="21"/>
  <c r="BE298" i="21"/>
  <c r="AV298" i="21"/>
  <c r="AW298" i="21"/>
  <c r="BC298" i="21"/>
  <c r="AV327" i="21"/>
  <c r="BD327" i="21"/>
  <c r="AW327" i="21"/>
  <c r="BG327" i="21" s="1"/>
  <c r="BE327" i="21"/>
  <c r="AX327" i="21"/>
  <c r="AY327" i="21"/>
  <c r="AZ327" i="21"/>
  <c r="BA327" i="21"/>
  <c r="BB327" i="21"/>
  <c r="BC327" i="21"/>
  <c r="BB332" i="21"/>
  <c r="BC332" i="21"/>
  <c r="AV332" i="21"/>
  <c r="BD332" i="21"/>
  <c r="AW332" i="21"/>
  <c r="BE332" i="21"/>
  <c r="AX332" i="21"/>
  <c r="AY332" i="21"/>
  <c r="AZ332" i="21"/>
  <c r="BA332" i="21"/>
  <c r="AX290" i="21"/>
  <c r="AY290" i="21"/>
  <c r="AZ290" i="21"/>
  <c r="BA290" i="21"/>
  <c r="BB290" i="21"/>
  <c r="AW290" i="21"/>
  <c r="BG290" i="21" s="1"/>
  <c r="BC290" i="21"/>
  <c r="BD290" i="21"/>
  <c r="BE290" i="21"/>
  <c r="AV290" i="21"/>
  <c r="AX222" i="21"/>
  <c r="AY222" i="21"/>
  <c r="BI222" i="21" s="1"/>
  <c r="AV222" i="21"/>
  <c r="AW222" i="21"/>
  <c r="AZ222" i="21"/>
  <c r="BA222" i="21"/>
  <c r="BB222" i="21"/>
  <c r="BC222" i="21"/>
  <c r="BD222" i="21"/>
  <c r="BE222" i="21"/>
  <c r="AW720" i="21"/>
  <c r="BE720" i="21"/>
  <c r="AX720" i="21"/>
  <c r="AY720" i="21"/>
  <c r="AZ720" i="21"/>
  <c r="BA720" i="21"/>
  <c r="BC720" i="21"/>
  <c r="BD720" i="21"/>
  <c r="AV720" i="21"/>
  <c r="BB720" i="21"/>
  <c r="BJ632" i="21"/>
  <c r="BG257" i="21"/>
  <c r="BI666" i="21"/>
  <c r="BH235" i="21"/>
  <c r="BG361" i="21"/>
  <c r="BG624" i="21"/>
  <c r="BJ326" i="21"/>
  <c r="BJ259" i="21"/>
  <c r="BI494" i="21"/>
  <c r="BF587" i="21"/>
  <c r="BG282" i="21"/>
  <c r="BI446" i="21"/>
  <c r="BH503" i="21"/>
  <c r="BG329" i="21"/>
  <c r="BJ408" i="21"/>
  <c r="BH495" i="21"/>
  <c r="BG175" i="21"/>
  <c r="BJ217" i="21"/>
  <c r="BI133" i="21"/>
  <c r="BH155" i="21"/>
  <c r="BI155" i="21"/>
  <c r="BF208" i="21"/>
  <c r="BH215" i="21"/>
  <c r="BH232" i="21"/>
  <c r="BJ236" i="21"/>
  <c r="BJ306" i="21"/>
  <c r="BJ347" i="21"/>
  <c r="BH314" i="21"/>
  <c r="BF356" i="21"/>
  <c r="BG260" i="21"/>
  <c r="BF579" i="21"/>
  <c r="BG249" i="21"/>
  <c r="BJ249" i="21"/>
  <c r="BG450" i="21"/>
  <c r="BH374" i="21"/>
  <c r="BG660" i="21"/>
  <c r="BG185" i="21"/>
  <c r="BJ203" i="21"/>
  <c r="BF177" i="21"/>
  <c r="BG117" i="21"/>
  <c r="BH194" i="21"/>
  <c r="BG187" i="21"/>
  <c r="BH238" i="21"/>
  <c r="BJ322" i="21"/>
  <c r="BF277" i="21"/>
  <c r="BJ308" i="21"/>
  <c r="BF364" i="21"/>
  <c r="BJ395" i="21"/>
  <c r="BJ453" i="21"/>
  <c r="BH447" i="21"/>
  <c r="BH411" i="21"/>
  <c r="BI417" i="21"/>
  <c r="BI445" i="21"/>
  <c r="BG558" i="21"/>
  <c r="BG570" i="21"/>
  <c r="BI570" i="21"/>
  <c r="BJ563" i="21"/>
  <c r="BH618" i="21"/>
  <c r="BH644" i="21"/>
  <c r="BJ664" i="21"/>
  <c r="BI697" i="21"/>
  <c r="BH141" i="21"/>
  <c r="BH216" i="21"/>
  <c r="BJ421" i="21"/>
  <c r="BJ535" i="21"/>
  <c r="BG620" i="21"/>
  <c r="BG264" i="21"/>
  <c r="BH366" i="21"/>
  <c r="BJ479" i="21"/>
  <c r="BF121" i="21"/>
  <c r="BG360" i="21"/>
  <c r="BH380" i="21"/>
  <c r="BH551" i="21"/>
  <c r="BH623" i="21"/>
  <c r="BF369" i="21"/>
  <c r="BG430" i="21"/>
  <c r="BH398" i="21"/>
  <c r="BG169" i="21"/>
  <c r="BG334" i="21"/>
  <c r="BJ431" i="21"/>
  <c r="BG531" i="21"/>
  <c r="BG393" i="21"/>
  <c r="BG455" i="21"/>
  <c r="BH567" i="21"/>
  <c r="BF599" i="21"/>
  <c r="BI646" i="21"/>
  <c r="BH605" i="21"/>
  <c r="BI237" i="21"/>
  <c r="BF420" i="21"/>
  <c r="BH371" i="21"/>
  <c r="BG333" i="21"/>
  <c r="BJ452" i="21"/>
  <c r="BH403" i="21"/>
  <c r="BJ280" i="21"/>
  <c r="BJ435" i="21"/>
  <c r="BJ195" i="21"/>
  <c r="BF130" i="21"/>
  <c r="BF213" i="21"/>
  <c r="BF191" i="21"/>
  <c r="BF104" i="21"/>
  <c r="BH83" i="21"/>
  <c r="BI147" i="21"/>
  <c r="BH164" i="21"/>
  <c r="BI204" i="21"/>
  <c r="BG240" i="21"/>
  <c r="BG338" i="21"/>
  <c r="BG279" i="21"/>
  <c r="BF218" i="21"/>
  <c r="BG357" i="21"/>
  <c r="BH354" i="21"/>
  <c r="BG324" i="21"/>
  <c r="BH340" i="21"/>
  <c r="BI397" i="21"/>
  <c r="BJ463" i="21"/>
  <c r="BI488" i="21"/>
  <c r="BF502" i="21"/>
  <c r="BI502" i="21"/>
  <c r="BJ557" i="21"/>
  <c r="BI631" i="21"/>
  <c r="BJ288" i="21"/>
  <c r="BI540" i="21"/>
  <c r="BH478" i="21"/>
  <c r="BG416" i="21"/>
  <c r="BJ375" i="21"/>
  <c r="BI160" i="21"/>
  <c r="BJ74" i="21"/>
  <c r="BH167" i="21"/>
  <c r="BG200" i="21"/>
  <c r="BH407" i="21"/>
  <c r="BJ626" i="21"/>
  <c r="BH561" i="21"/>
  <c r="BH331" i="21"/>
  <c r="BI428" i="21"/>
  <c r="BG226" i="21"/>
  <c r="BH226" i="21"/>
  <c r="BG348" i="21"/>
  <c r="BJ379" i="21"/>
  <c r="BG423" i="21"/>
  <c r="BF423" i="21"/>
  <c r="BJ628" i="21"/>
  <c r="BJ351" i="21"/>
  <c r="BG189" i="21"/>
  <c r="BF266" i="21"/>
  <c r="BJ399" i="21"/>
  <c r="BG704" i="21"/>
  <c r="BG323" i="21"/>
  <c r="BJ476" i="21"/>
  <c r="BG272" i="21"/>
  <c r="BG413" i="21"/>
  <c r="BG339" i="21"/>
  <c r="BH284" i="21"/>
  <c r="BI325" i="21"/>
  <c r="BF301" i="21"/>
  <c r="BH287" i="21"/>
  <c r="BI188" i="21"/>
  <c r="BI161" i="21"/>
  <c r="BJ139" i="21"/>
  <c r="BI139" i="21"/>
  <c r="BI81" i="21"/>
  <c r="BF220" i="21"/>
  <c r="BJ299" i="21"/>
  <c r="BJ328" i="21"/>
  <c r="BH401" i="21"/>
  <c r="BG405" i="21"/>
  <c r="BH427" i="21"/>
  <c r="BG510" i="21"/>
  <c r="BG507" i="21"/>
  <c r="BH519" i="21"/>
  <c r="BJ581" i="21"/>
  <c r="BJ559" i="21"/>
  <c r="BF612" i="21"/>
  <c r="BG612" i="21"/>
  <c r="BJ668" i="21"/>
  <c r="BG675" i="21"/>
  <c r="BG716" i="21"/>
  <c r="BH304" i="21"/>
  <c r="BJ359" i="21"/>
  <c r="BI694" i="21"/>
  <c r="BH171" i="21"/>
  <c r="BG252" i="21"/>
  <c r="BH434" i="21"/>
  <c r="BJ616" i="21"/>
  <c r="BH337" i="21"/>
  <c r="BI107" i="21"/>
  <c r="BF425" i="21"/>
  <c r="BJ475" i="21"/>
  <c r="BG317" i="21"/>
  <c r="BF219" i="21"/>
  <c r="BH207" i="21"/>
  <c r="BH256" i="21"/>
  <c r="BH418" i="21"/>
  <c r="BF546" i="21"/>
  <c r="BG593" i="21"/>
  <c r="BJ676" i="21"/>
  <c r="BF719" i="21"/>
  <c r="BJ444" i="21"/>
  <c r="BI638" i="21"/>
  <c r="BF285" i="21"/>
  <c r="BF663" i="21"/>
  <c r="BG550" i="21"/>
  <c r="BF368" i="21"/>
  <c r="BG253" i="21"/>
  <c r="BJ353" i="21"/>
  <c r="BH303" i="21"/>
  <c r="BI464" i="21"/>
  <c r="BJ726" i="21"/>
  <c r="BI512" i="21"/>
  <c r="BI473" i="21"/>
  <c r="BI674" i="21"/>
  <c r="BF212" i="21"/>
  <c r="BH205" i="21"/>
  <c r="BI76" i="21"/>
  <c r="BF172" i="21"/>
  <c r="BG162" i="21"/>
  <c r="BJ140" i="21"/>
  <c r="BH75" i="21"/>
  <c r="BG75" i="21"/>
  <c r="BJ231" i="21"/>
  <c r="BG199" i="21"/>
  <c r="BH199" i="21"/>
  <c r="BG244" i="21"/>
  <c r="BG261" i="21"/>
  <c r="BJ248" i="21"/>
  <c r="BH224" i="21"/>
  <c r="BJ291" i="21"/>
  <c r="BJ372" i="21"/>
  <c r="BF392" i="21"/>
  <c r="BG344" i="21"/>
  <c r="BI409" i="21"/>
  <c r="BG467" i="21"/>
  <c r="BG415" i="21"/>
  <c r="BF381" i="21"/>
  <c r="BG526" i="21"/>
  <c r="BI509" i="21"/>
  <c r="BH523" i="21"/>
  <c r="BG577" i="21"/>
  <c r="BH622" i="21"/>
  <c r="BG679" i="21"/>
  <c r="BI679" i="21"/>
  <c r="BH700" i="21"/>
  <c r="BI717" i="21"/>
  <c r="BF335" i="21"/>
  <c r="BJ414" i="21"/>
  <c r="BF269" i="21"/>
  <c r="BJ363" i="21"/>
  <c r="BJ311" i="21"/>
  <c r="BF142" i="21"/>
  <c r="BH211" i="21"/>
  <c r="BI79" i="21"/>
  <c r="BG293" i="21"/>
  <c r="BI513" i="21"/>
  <c r="BH515" i="21"/>
  <c r="BJ543" i="21"/>
  <c r="BH714" i="21"/>
  <c r="BG289" i="21"/>
  <c r="BH268" i="21"/>
  <c r="BI159" i="21"/>
  <c r="BJ154" i="21"/>
  <c r="BF202" i="21"/>
  <c r="BG394" i="21"/>
  <c r="BH394" i="21"/>
  <c r="BJ439" i="21"/>
  <c r="BI472" i="21"/>
  <c r="BH553" i="21"/>
  <c r="BF619" i="21"/>
  <c r="BH239" i="21"/>
  <c r="BH271" i="21"/>
  <c r="BH376" i="21"/>
  <c r="BF383" i="21"/>
  <c r="BF598" i="21"/>
  <c r="BG614" i="21"/>
  <c r="BF727" i="21"/>
  <c r="BI727" i="21"/>
  <c r="BI520" i="21"/>
  <c r="BA94" i="21"/>
  <c r="AV94" i="21"/>
  <c r="BF94" i="21" s="1"/>
  <c r="BE94" i="21"/>
  <c r="AW94" i="21"/>
  <c r="AX94" i="21"/>
  <c r="AY94" i="21"/>
  <c r="AZ94" i="21"/>
  <c r="BB94" i="21"/>
  <c r="BC94" i="21"/>
  <c r="BD94" i="21"/>
  <c r="BC60" i="21"/>
  <c r="AW60" i="21"/>
  <c r="BE60" i="21"/>
  <c r="BA60" i="21"/>
  <c r="BB60" i="21"/>
  <c r="BD60" i="21"/>
  <c r="AV60" i="21"/>
  <c r="AX60" i="21"/>
  <c r="AY60" i="21"/>
  <c r="AZ60" i="21"/>
  <c r="BJ60" i="21" s="1"/>
  <c r="AV295" i="21"/>
  <c r="BD295" i="21"/>
  <c r="AW295" i="21"/>
  <c r="BE295" i="21"/>
  <c r="AX295" i="21"/>
  <c r="AY295" i="21"/>
  <c r="AZ295" i="21"/>
  <c r="BA295" i="21"/>
  <c r="BB295" i="21"/>
  <c r="BC295" i="21"/>
  <c r="BC701" i="21"/>
  <c r="AV701" i="21"/>
  <c r="BD701" i="21"/>
  <c r="AW701" i="21"/>
  <c r="BE701" i="21"/>
  <c r="AX701" i="21"/>
  <c r="AY701" i="21"/>
  <c r="BA701" i="21"/>
  <c r="AZ701" i="21"/>
  <c r="BB701" i="21"/>
  <c r="AX410" i="21"/>
  <c r="AY410" i="21"/>
  <c r="AZ410" i="21"/>
  <c r="BA410" i="21"/>
  <c r="BC410" i="21"/>
  <c r="BD410" i="21"/>
  <c r="BE410" i="21"/>
  <c r="AV410" i="21"/>
  <c r="AW410" i="21"/>
  <c r="BB410" i="21"/>
  <c r="BA33" i="21"/>
  <c r="BC33" i="21"/>
  <c r="BE33" i="21"/>
  <c r="AV33" i="21"/>
  <c r="AW33" i="21"/>
  <c r="AX33" i="21"/>
  <c r="BD33" i="21"/>
  <c r="AZ33" i="21"/>
  <c r="BB33" i="21"/>
  <c r="AY33" i="21"/>
  <c r="AW88" i="21"/>
  <c r="BE88" i="21"/>
  <c r="BA88" i="21"/>
  <c r="BB88" i="21"/>
  <c r="BC88" i="21"/>
  <c r="BD88" i="21"/>
  <c r="AZ88" i="21"/>
  <c r="AX88" i="21"/>
  <c r="AY88" i="21"/>
  <c r="AV88" i="21"/>
  <c r="AW47" i="21"/>
  <c r="BE47" i="21"/>
  <c r="AY47" i="21"/>
  <c r="BC47" i="21"/>
  <c r="BD47" i="21"/>
  <c r="AV47" i="21"/>
  <c r="AX47" i="21"/>
  <c r="AZ47" i="21"/>
  <c r="BA47" i="21"/>
  <c r="BB47" i="21"/>
  <c r="BA722" i="21"/>
  <c r="BB722" i="21"/>
  <c r="BC722" i="21"/>
  <c r="AV722" i="21"/>
  <c r="BD722" i="21"/>
  <c r="AW722" i="21"/>
  <c r="BE722" i="21"/>
  <c r="AY722" i="21"/>
  <c r="AZ722" i="21"/>
  <c r="AX722" i="21"/>
  <c r="AZ182" i="21"/>
  <c r="AW182" i="21"/>
  <c r="BG182" i="21" s="1"/>
  <c r="AX182" i="21"/>
  <c r="AY182" i="21"/>
  <c r="BA182" i="21"/>
  <c r="BD182" i="21"/>
  <c r="BE182" i="21"/>
  <c r="AV182" i="21"/>
  <c r="BB182" i="21"/>
  <c r="BC182" i="21"/>
  <c r="AV367" i="21"/>
  <c r="BD367" i="21"/>
  <c r="AW367" i="21"/>
  <c r="BE367" i="21"/>
  <c r="AX367" i="21"/>
  <c r="AY367" i="21"/>
  <c r="AZ367" i="21"/>
  <c r="BA367" i="21"/>
  <c r="BB367" i="21"/>
  <c r="BC367" i="21"/>
  <c r="AZ209" i="21"/>
  <c r="BJ209" i="21" s="1"/>
  <c r="BA209" i="21"/>
  <c r="BB209" i="21"/>
  <c r="BC209" i="21"/>
  <c r="AX209" i="21"/>
  <c r="AY209" i="21"/>
  <c r="BI209" i="21" s="1"/>
  <c r="BD209" i="21"/>
  <c r="BE209" i="21"/>
  <c r="AV209" i="21"/>
  <c r="AW209" i="21"/>
  <c r="AY54" i="21"/>
  <c r="BA54" i="21"/>
  <c r="AW54" i="21"/>
  <c r="AX54" i="21"/>
  <c r="AZ54" i="21"/>
  <c r="BB54" i="21"/>
  <c r="BD54" i="21"/>
  <c r="BE54" i="21"/>
  <c r="AV54" i="21"/>
  <c r="BC54" i="21"/>
  <c r="BA433" i="21"/>
  <c r="BB433" i="21"/>
  <c r="BC433" i="21"/>
  <c r="AV433" i="21"/>
  <c r="BD433" i="21"/>
  <c r="AW433" i="21"/>
  <c r="BE433" i="21"/>
  <c r="AY433" i="21"/>
  <c r="AX433" i="21"/>
  <c r="AZ433" i="21"/>
  <c r="AY647" i="21"/>
  <c r="AZ647" i="21"/>
  <c r="BA647" i="21"/>
  <c r="BB647" i="21"/>
  <c r="BC647" i="21"/>
  <c r="BE647" i="21"/>
  <c r="AX647" i="21"/>
  <c r="AV647" i="21"/>
  <c r="AW647" i="21"/>
  <c r="BD647" i="21"/>
  <c r="BA686" i="21"/>
  <c r="BB686" i="21"/>
  <c r="BC686" i="21"/>
  <c r="AV686" i="21"/>
  <c r="BD686" i="21"/>
  <c r="AW686" i="21"/>
  <c r="BE686" i="21"/>
  <c r="AZ686" i="21"/>
  <c r="AX686" i="21"/>
  <c r="AY686" i="21"/>
  <c r="BB276" i="21"/>
  <c r="BC276" i="21"/>
  <c r="AV276" i="21"/>
  <c r="BD276" i="21"/>
  <c r="AW276" i="21"/>
  <c r="BE276" i="21"/>
  <c r="AX276" i="21"/>
  <c r="AY276" i="21"/>
  <c r="AZ276" i="21"/>
  <c r="BA276" i="21"/>
  <c r="BJ213" i="21"/>
  <c r="BG463" i="21"/>
  <c r="BI490" i="21"/>
  <c r="BI554" i="21"/>
  <c r="BG559" i="21"/>
  <c r="BH197" i="21"/>
  <c r="BI514" i="21"/>
  <c r="BC109" i="21"/>
  <c r="BA109" i="21"/>
  <c r="BB109" i="21"/>
  <c r="BD109" i="21"/>
  <c r="AV109" i="21"/>
  <c r="BE109" i="21"/>
  <c r="AW109" i="21"/>
  <c r="AX109" i="21"/>
  <c r="AY109" i="21"/>
  <c r="BI109" i="21" s="1"/>
  <c r="AZ109" i="21"/>
  <c r="AW51" i="21"/>
  <c r="BG51" i="21" s="1"/>
  <c r="BE51" i="21"/>
  <c r="AY51" i="21"/>
  <c r="BI51" i="21" s="1"/>
  <c r="AV51" i="21"/>
  <c r="AX51" i="21"/>
  <c r="AZ51" i="21"/>
  <c r="BA51" i="21"/>
  <c r="BB51" i="21"/>
  <c r="BC51" i="21"/>
  <c r="BD51" i="21"/>
  <c r="AX362" i="21"/>
  <c r="AY362" i="21"/>
  <c r="AZ362" i="21"/>
  <c r="BA362" i="21"/>
  <c r="BB362" i="21"/>
  <c r="BD362" i="21"/>
  <c r="BE362" i="21"/>
  <c r="AV362" i="21"/>
  <c r="BC362" i="21"/>
  <c r="AW362" i="21"/>
  <c r="AV307" i="21"/>
  <c r="BD307" i="21"/>
  <c r="AW307" i="21"/>
  <c r="BE307" i="21"/>
  <c r="AX307" i="21"/>
  <c r="AY307" i="21"/>
  <c r="AZ307" i="21"/>
  <c r="BA307" i="21"/>
  <c r="BB307" i="21"/>
  <c r="BC307" i="21"/>
  <c r="AZ321" i="21"/>
  <c r="BA321" i="21"/>
  <c r="BB321" i="21"/>
  <c r="BC321" i="21"/>
  <c r="AV321" i="21"/>
  <c r="BD321" i="21"/>
  <c r="AW321" i="21"/>
  <c r="AX321" i="21"/>
  <c r="AY321" i="21"/>
  <c r="BE321" i="21"/>
  <c r="AX270" i="21"/>
  <c r="AY270" i="21"/>
  <c r="AZ270" i="21"/>
  <c r="BA270" i="21"/>
  <c r="BB270" i="21"/>
  <c r="BE270" i="21"/>
  <c r="AV270" i="21"/>
  <c r="AW270" i="21"/>
  <c r="BC270" i="21"/>
  <c r="BD270" i="21"/>
  <c r="BG186" i="21"/>
  <c r="BI213" i="21"/>
  <c r="BG474" i="21"/>
  <c r="BG337" i="21"/>
  <c r="BH549" i="21"/>
  <c r="BB412" i="21"/>
  <c r="BC412" i="21"/>
  <c r="AV412" i="21"/>
  <c r="BD412" i="21"/>
  <c r="AW412" i="21"/>
  <c r="BE412" i="21"/>
  <c r="AY412" i="21"/>
  <c r="AZ412" i="21"/>
  <c r="BA412" i="21"/>
  <c r="AX412" i="21"/>
  <c r="BH412" i="21" s="1"/>
  <c r="AZ225" i="21"/>
  <c r="BA225" i="21"/>
  <c r="AX225" i="21"/>
  <c r="AY225" i="21"/>
  <c r="BB225" i="21"/>
  <c r="BC225" i="21"/>
  <c r="BD225" i="21"/>
  <c r="AW225" i="21"/>
  <c r="BE225" i="21"/>
  <c r="AV225" i="21"/>
  <c r="BF225" i="21" s="1"/>
  <c r="BC629" i="21"/>
  <c r="AV629" i="21"/>
  <c r="BD629" i="21"/>
  <c r="AW629" i="21"/>
  <c r="BE629" i="21"/>
  <c r="AX629" i="21"/>
  <c r="AY629" i="21"/>
  <c r="AZ629" i="21"/>
  <c r="BA629" i="21"/>
  <c r="BB629" i="21"/>
  <c r="BB396" i="21"/>
  <c r="BC396" i="21"/>
  <c r="AV396" i="21"/>
  <c r="BD396" i="21"/>
  <c r="AW396" i="21"/>
  <c r="BE396" i="21"/>
  <c r="AX396" i="21"/>
  <c r="BA396" i="21"/>
  <c r="AY396" i="21"/>
  <c r="AZ396" i="21"/>
  <c r="BJ257" i="21"/>
  <c r="BG133" i="21"/>
  <c r="BI232" i="21"/>
  <c r="BH690" i="21"/>
  <c r="BJ177" i="21"/>
  <c r="BG146" i="21"/>
  <c r="BH187" i="21"/>
  <c r="BI104" i="21"/>
  <c r="BF615" i="21"/>
  <c r="BH416" i="21"/>
  <c r="BI200" i="21"/>
  <c r="BG438" i="21"/>
  <c r="BH348" i="21"/>
  <c r="BF150" i="21"/>
  <c r="BH272" i="21"/>
  <c r="BJ153" i="21"/>
  <c r="BI510" i="21"/>
  <c r="BG156" i="21"/>
  <c r="BI425" i="21"/>
  <c r="AW59" i="21"/>
  <c r="BE59" i="21"/>
  <c r="AY59" i="21"/>
  <c r="BA59" i="21"/>
  <c r="BB59" i="21"/>
  <c r="BC59" i="21"/>
  <c r="BD59" i="21"/>
  <c r="AZ59" i="21"/>
  <c r="AV59" i="21"/>
  <c r="AX59" i="21"/>
  <c r="AY99" i="21"/>
  <c r="BA99" i="21"/>
  <c r="BB99" i="21"/>
  <c r="BC99" i="21"/>
  <c r="BD99" i="21"/>
  <c r="AZ99" i="21"/>
  <c r="BE99" i="21"/>
  <c r="AW99" i="21"/>
  <c r="AX99" i="21"/>
  <c r="AV99" i="21"/>
  <c r="BF99" i="21" s="1"/>
  <c r="AY58" i="21"/>
  <c r="BA58" i="21"/>
  <c r="AZ58" i="21"/>
  <c r="BJ58" i="21" s="1"/>
  <c r="BB58" i="21"/>
  <c r="BC58" i="21"/>
  <c r="BD58" i="21"/>
  <c r="AV58" i="21"/>
  <c r="AW58" i="21"/>
  <c r="AX58" i="21"/>
  <c r="BE58" i="21"/>
  <c r="AX278" i="21"/>
  <c r="BH278" i="21" s="1"/>
  <c r="AY278" i="21"/>
  <c r="AZ278" i="21"/>
  <c r="BA278" i="21"/>
  <c r="BB278" i="21"/>
  <c r="AV278" i="21"/>
  <c r="AW278" i="21"/>
  <c r="BC278" i="21"/>
  <c r="BD278" i="21"/>
  <c r="BE278" i="21"/>
  <c r="AV196" i="21"/>
  <c r="BD196" i="21"/>
  <c r="BC196" i="21"/>
  <c r="BE196" i="21"/>
  <c r="AW196" i="21"/>
  <c r="AX196" i="21"/>
  <c r="AY196" i="21"/>
  <c r="AZ196" i="21"/>
  <c r="BA196" i="21"/>
  <c r="BB196" i="21"/>
  <c r="AX350" i="21"/>
  <c r="AY350" i="21"/>
  <c r="AZ350" i="21"/>
  <c r="BJ350" i="21" s="1"/>
  <c r="BA350" i="21"/>
  <c r="BB350" i="21"/>
  <c r="AV350" i="21"/>
  <c r="AW350" i="21"/>
  <c r="BC350" i="21"/>
  <c r="BD350" i="21"/>
  <c r="BE350" i="21"/>
  <c r="AW451" i="21"/>
  <c r="BG451" i="21" s="1"/>
  <c r="BE451" i="21"/>
  <c r="AX451" i="21"/>
  <c r="AY451" i="21"/>
  <c r="AZ451" i="21"/>
  <c r="BA451" i="21"/>
  <c r="AV451" i="21"/>
  <c r="BB451" i="21"/>
  <c r="BC451" i="21"/>
  <c r="BD451" i="21"/>
  <c r="BC685" i="21"/>
  <c r="AV685" i="21"/>
  <c r="BD685" i="21"/>
  <c r="AW685" i="21"/>
  <c r="BE685" i="21"/>
  <c r="AX685" i="21"/>
  <c r="AY685" i="21"/>
  <c r="BB685" i="21"/>
  <c r="AZ685" i="21"/>
  <c r="BA685" i="21"/>
  <c r="BC544" i="21"/>
  <c r="AV544" i="21"/>
  <c r="BD544" i="21"/>
  <c r="AW544" i="21"/>
  <c r="BE544" i="21"/>
  <c r="AX544" i="21"/>
  <c r="AY544" i="21"/>
  <c r="AZ544" i="21"/>
  <c r="BA544" i="21"/>
  <c r="BB544" i="21"/>
  <c r="AY518" i="21"/>
  <c r="AZ518" i="21"/>
  <c r="BA518" i="21"/>
  <c r="BB518" i="21"/>
  <c r="BC518" i="21"/>
  <c r="AV518" i="21"/>
  <c r="AW518" i="21"/>
  <c r="BD518" i="21"/>
  <c r="AX518" i="21"/>
  <c r="BE518" i="21"/>
  <c r="AV227" i="21"/>
  <c r="BD227" i="21"/>
  <c r="AW227" i="21"/>
  <c r="BE227" i="21"/>
  <c r="AZ227" i="21"/>
  <c r="BA227" i="21"/>
  <c r="BB227" i="21"/>
  <c r="BC227" i="21"/>
  <c r="AX227" i="21"/>
  <c r="BH227" i="21" s="1"/>
  <c r="AY227" i="21"/>
  <c r="BC673" i="21"/>
  <c r="AV673" i="21"/>
  <c r="BD673" i="21"/>
  <c r="AW673" i="21"/>
  <c r="BE673" i="21"/>
  <c r="AX673" i="21"/>
  <c r="AY673" i="21"/>
  <c r="BB673" i="21"/>
  <c r="AZ673" i="21"/>
  <c r="BA673" i="21"/>
  <c r="AX382" i="21"/>
  <c r="AY382" i="21"/>
  <c r="AZ382" i="21"/>
  <c r="BA382" i="21"/>
  <c r="BB382" i="21"/>
  <c r="AV382" i="21"/>
  <c r="AW382" i="21"/>
  <c r="BC382" i="21"/>
  <c r="BD382" i="21"/>
  <c r="BE382" i="21"/>
  <c r="AW696" i="21"/>
  <c r="BE696" i="21"/>
  <c r="AX696" i="21"/>
  <c r="AY696" i="21"/>
  <c r="AZ696" i="21"/>
  <c r="BA696" i="21"/>
  <c r="BB696" i="21"/>
  <c r="BC696" i="21"/>
  <c r="AV696" i="21"/>
  <c r="BD696" i="21"/>
  <c r="AZ365" i="21"/>
  <c r="BA365" i="21"/>
  <c r="BB365" i="21"/>
  <c r="BC365" i="21"/>
  <c r="AV365" i="21"/>
  <c r="BD365" i="21"/>
  <c r="AW365" i="21"/>
  <c r="AX365" i="21"/>
  <c r="AY365" i="21"/>
  <c r="BE365" i="21"/>
  <c r="AY82" i="21"/>
  <c r="BA82" i="21"/>
  <c r="BE82" i="21"/>
  <c r="AV82" i="21"/>
  <c r="BF82" i="21" s="1"/>
  <c r="AW82" i="21"/>
  <c r="AX82" i="21"/>
  <c r="BD82" i="21"/>
  <c r="AZ82" i="21"/>
  <c r="BB82" i="21"/>
  <c r="BC82" i="21"/>
  <c r="AW656" i="21"/>
  <c r="BG656" i="21" s="1"/>
  <c r="BE656" i="21"/>
  <c r="AX656" i="21"/>
  <c r="AY656" i="21"/>
  <c r="AZ656" i="21"/>
  <c r="BA656" i="21"/>
  <c r="BC656" i="21"/>
  <c r="BB656" i="21"/>
  <c r="BD656" i="21"/>
  <c r="AV656" i="21"/>
  <c r="BB424" i="21"/>
  <c r="AW424" i="21"/>
  <c r="BE424" i="21"/>
  <c r="AY424" i="21"/>
  <c r="AZ424" i="21"/>
  <c r="BA424" i="21"/>
  <c r="BC424" i="21"/>
  <c r="BD424" i="21"/>
  <c r="AV424" i="21"/>
  <c r="AX424" i="21"/>
  <c r="BA138" i="21"/>
  <c r="AX138" i="21"/>
  <c r="BD138" i="21"/>
  <c r="BE138" i="21"/>
  <c r="AV138" i="21"/>
  <c r="AW138" i="21"/>
  <c r="AY138" i="21"/>
  <c r="AZ138" i="21"/>
  <c r="BB138" i="21"/>
  <c r="BC138" i="21"/>
  <c r="AX378" i="21"/>
  <c r="BH378" i="21" s="1"/>
  <c r="AY378" i="21"/>
  <c r="AZ378" i="21"/>
  <c r="BJ378" i="21" s="1"/>
  <c r="BA378" i="21"/>
  <c r="BB378" i="21"/>
  <c r="AV378" i="21"/>
  <c r="AW378" i="21"/>
  <c r="BC378" i="21"/>
  <c r="BD378" i="21"/>
  <c r="BE378" i="21"/>
  <c r="AZ309" i="21"/>
  <c r="BJ309" i="21" s="1"/>
  <c r="BA309" i="21"/>
  <c r="BB309" i="21"/>
  <c r="BC309" i="21"/>
  <c r="AV309" i="21"/>
  <c r="BD309" i="21"/>
  <c r="AY309" i="21"/>
  <c r="BI309" i="21" s="1"/>
  <c r="BE309" i="21"/>
  <c r="AW309" i="21"/>
  <c r="AX309" i="21"/>
  <c r="AW728" i="21"/>
  <c r="BE728" i="21"/>
  <c r="AX728" i="21"/>
  <c r="BH728" i="21" s="1"/>
  <c r="AY728" i="21"/>
  <c r="AZ728" i="21"/>
  <c r="BA728" i="21"/>
  <c r="BB728" i="21"/>
  <c r="BD728" i="21"/>
  <c r="AV728" i="21"/>
  <c r="BC728" i="21"/>
  <c r="BI730" i="21"/>
  <c r="BI632" i="21"/>
  <c r="BH666" i="21"/>
  <c r="BJ522" i="21"/>
  <c r="BG326" i="21"/>
  <c r="BI326" i="21"/>
  <c r="BG641" i="21"/>
  <c r="BI259" i="21"/>
  <c r="BH494" i="21"/>
  <c r="BF282" i="21"/>
  <c r="BF446" i="21"/>
  <c r="BI408" i="21"/>
  <c r="BI217" i="21"/>
  <c r="BJ151" i="21"/>
  <c r="BF133" i="21"/>
  <c r="BI236" i="21"/>
  <c r="BI306" i="21"/>
  <c r="BI347" i="21"/>
  <c r="BH249" i="21"/>
  <c r="BJ635" i="21"/>
  <c r="BI589" i="21"/>
  <c r="BF450" i="21"/>
  <c r="BF456" i="21"/>
  <c r="BG564" i="21"/>
  <c r="BG690" i="21"/>
  <c r="BF660" i="21"/>
  <c r="BH126" i="21"/>
  <c r="BF126" i="21"/>
  <c r="BI203" i="21"/>
  <c r="BI177" i="21"/>
  <c r="BG194" i="21"/>
  <c r="BG238" i="21"/>
  <c r="BI322" i="21"/>
  <c r="BI308" i="21"/>
  <c r="BJ364" i="21"/>
  <c r="BF429" i="21"/>
  <c r="BI395" i="21"/>
  <c r="BI453" i="21"/>
  <c r="BH417" i="21"/>
  <c r="BH445" i="21"/>
  <c r="BJ497" i="21"/>
  <c r="BF525" i="21"/>
  <c r="BF558" i="21"/>
  <c r="BF570" i="21"/>
  <c r="BJ545" i="21"/>
  <c r="BI563" i="21"/>
  <c r="BI618" i="21"/>
  <c r="BI664" i="21"/>
  <c r="BH697" i="21"/>
  <c r="BJ725" i="21"/>
  <c r="BJ157" i="21"/>
  <c r="BG141" i="21"/>
  <c r="BG216" i="21"/>
  <c r="BH421" i="21"/>
  <c r="BI535" i="21"/>
  <c r="BI591" i="21"/>
  <c r="BJ642" i="21"/>
  <c r="BG505" i="21"/>
  <c r="BG366" i="21"/>
  <c r="BG241" i="21"/>
  <c r="BI479" i="21"/>
  <c r="BI281" i="21"/>
  <c r="BJ436" i="21"/>
  <c r="BF551" i="21"/>
  <c r="BG623" i="21"/>
  <c r="BJ585" i="21"/>
  <c r="BG585" i="21"/>
  <c r="BF430" i="21"/>
  <c r="BI169" i="21"/>
  <c r="BI166" i="21"/>
  <c r="BI431" i="21"/>
  <c r="BG437" i="21"/>
  <c r="BF531" i="21"/>
  <c r="BF705" i="21"/>
  <c r="BG729" i="21"/>
  <c r="BJ608" i="21"/>
  <c r="BH646" i="21"/>
  <c r="BH715" i="21"/>
  <c r="BJ715" i="21"/>
  <c r="BH237" i="21"/>
  <c r="BF661" i="21"/>
  <c r="BI280" i="21"/>
  <c r="BI342" i="21"/>
  <c r="BI435" i="21"/>
  <c r="BG662" i="21"/>
  <c r="BF83" i="21"/>
  <c r="BJ143" i="21"/>
  <c r="BF164" i="21"/>
  <c r="BJ145" i="21"/>
  <c r="BF173" i="21"/>
  <c r="BF338" i="21"/>
  <c r="BH397" i="21"/>
  <c r="BI463" i="21"/>
  <c r="BH488" i="21"/>
  <c r="BJ498" i="21"/>
  <c r="BF529" i="21"/>
  <c r="BG573" i="21"/>
  <c r="BH557" i="21"/>
  <c r="BJ595" i="21"/>
  <c r="BG572" i="21"/>
  <c r="BH615" i="21"/>
  <c r="BH631" i="21"/>
  <c r="BF643" i="21"/>
  <c r="BJ643" i="21"/>
  <c r="BG710" i="21"/>
  <c r="BI288" i="21"/>
  <c r="BG305" i="21"/>
  <c r="BF489" i="21"/>
  <c r="BH540" i="21"/>
  <c r="BF478" i="21"/>
  <c r="BG228" i="21"/>
  <c r="BJ228" i="21"/>
  <c r="BI375" i="21"/>
  <c r="BG74" i="21"/>
  <c r="BG167" i="21"/>
  <c r="BI377" i="21"/>
  <c r="BG517" i="21"/>
  <c r="BI626" i="21"/>
  <c r="BF617" i="21"/>
  <c r="BH438" i="21"/>
  <c r="BI561" i="21"/>
  <c r="BF480" i="21"/>
  <c r="BH428" i="21"/>
  <c r="BJ112" i="21"/>
  <c r="BF226" i="21"/>
  <c r="BI379" i="21"/>
  <c r="BJ541" i="21"/>
  <c r="BI628" i="21"/>
  <c r="BI351" i="21"/>
  <c r="BJ481" i="21"/>
  <c r="BJ150" i="21"/>
  <c r="BF189" i="21"/>
  <c r="BG266" i="21"/>
  <c r="BI385" i="21"/>
  <c r="BI606" i="21"/>
  <c r="BI399" i="21"/>
  <c r="BJ492" i="21"/>
  <c r="BJ493" i="21"/>
  <c r="BF533" i="21"/>
  <c r="BG569" i="21"/>
  <c r="BF704" i="21"/>
  <c r="BG633" i="21"/>
  <c r="BG630" i="21"/>
  <c r="BI250" i="21"/>
  <c r="BF413" i="21"/>
  <c r="BG681" i="21"/>
  <c r="BH325" i="21"/>
  <c r="BJ504" i="21"/>
  <c r="BF504" i="21"/>
  <c r="BJ625" i="21"/>
  <c r="BJ709" i="21"/>
  <c r="BF709" i="21"/>
  <c r="BI136" i="21"/>
  <c r="BG153" i="21"/>
  <c r="BJ134" i="21"/>
  <c r="BJ73" i="21"/>
  <c r="BH161" i="21"/>
  <c r="BF179" i="21"/>
  <c r="BJ179" i="21"/>
  <c r="BH81" i="21"/>
  <c r="BI299" i="21"/>
  <c r="BH341" i="21"/>
  <c r="BF449" i="21"/>
  <c r="BF507" i="21"/>
  <c r="BF519" i="21"/>
  <c r="BH574" i="21"/>
  <c r="BJ574" i="21"/>
  <c r="BI559" i="21"/>
  <c r="BJ669" i="21"/>
  <c r="BF669" i="21"/>
  <c r="BI668" i="21"/>
  <c r="BI345" i="21"/>
  <c r="BI597" i="21"/>
  <c r="BF670" i="21"/>
  <c r="BI359" i="21"/>
  <c r="BH694" i="21"/>
  <c r="BG171" i="21"/>
  <c r="BF197" i="21"/>
  <c r="BG434" i="21"/>
  <c r="BH578" i="21"/>
  <c r="BI616" i="21"/>
  <c r="BJ556" i="21"/>
  <c r="BG313" i="21"/>
  <c r="BJ107" i="21"/>
  <c r="BH149" i="21"/>
  <c r="BF406" i="21"/>
  <c r="BH425" i="21"/>
  <c r="BG549" i="21"/>
  <c r="BI475" i="21"/>
  <c r="BJ78" i="21"/>
  <c r="BJ441" i="21"/>
  <c r="BJ593" i="21"/>
  <c r="BJ649" i="21"/>
  <c r="BF649" i="21"/>
  <c r="BI676" i="21"/>
  <c r="BJ440" i="21"/>
  <c r="BF440" i="21"/>
  <c r="BG560" i="21"/>
  <c r="BG565" i="21"/>
  <c r="BH638" i="21"/>
  <c r="BJ677" i="21"/>
  <c r="BF677" i="21"/>
  <c r="BG663" i="21"/>
  <c r="BJ665" i="21"/>
  <c r="BF550" i="21"/>
  <c r="BJ532" i="21"/>
  <c r="BJ368" i="21"/>
  <c r="BH353" i="21"/>
  <c r="BH682" i="21"/>
  <c r="BH464" i="21"/>
  <c r="BI726" i="21"/>
  <c r="BI346" i="21"/>
  <c r="BH512" i="21"/>
  <c r="BH473" i="21"/>
  <c r="BJ634" i="21"/>
  <c r="BG721" i="21"/>
  <c r="BH674" i="21"/>
  <c r="BH128" i="21"/>
  <c r="BG205" i="21"/>
  <c r="BH76" i="21"/>
  <c r="BI140" i="21"/>
  <c r="BF75" i="21"/>
  <c r="BF183" i="21"/>
  <c r="BI231" i="21"/>
  <c r="BI137" i="21"/>
  <c r="BI248" i="21"/>
  <c r="BI291" i="21"/>
  <c r="BI372" i="21"/>
  <c r="BJ392" i="21"/>
  <c r="BH409" i="21"/>
  <c r="BJ415" i="21"/>
  <c r="BF526" i="21"/>
  <c r="BH509" i="21"/>
  <c r="BF523" i="21"/>
  <c r="BJ583" i="21"/>
  <c r="BG521" i="21"/>
  <c r="BJ622" i="21"/>
  <c r="BI610" i="21"/>
  <c r="BI604" i="21"/>
  <c r="BG678" i="21"/>
  <c r="BF679" i="21"/>
  <c r="BG713" i="21"/>
  <c r="BH717" i="21"/>
  <c r="BI414" i="21"/>
  <c r="BI363" i="21"/>
  <c r="BJ689" i="21"/>
  <c r="BJ466" i="21"/>
  <c r="BI311" i="21"/>
  <c r="BJ645" i="21"/>
  <c r="BH513" i="21"/>
  <c r="BI543" i="21"/>
  <c r="BG537" i="21"/>
  <c r="BI714" i="21"/>
  <c r="BF508" i="21"/>
  <c r="BI600" i="21"/>
  <c r="BI609" i="21"/>
  <c r="BI469" i="21"/>
  <c r="BG432" i="21"/>
  <c r="BJ159" i="21"/>
  <c r="BF394" i="21"/>
  <c r="BI439" i="21"/>
  <c r="BH472" i="21"/>
  <c r="BJ553" i="21"/>
  <c r="BJ602" i="21"/>
  <c r="BF702" i="21"/>
  <c r="BI601" i="21"/>
  <c r="BF484" i="21"/>
  <c r="BG658" i="21"/>
  <c r="BF152" i="21"/>
  <c r="BF528" i="21"/>
  <c r="BG500" i="21"/>
  <c r="BH520" i="21"/>
  <c r="BI613" i="21"/>
  <c r="BJ671" i="21"/>
  <c r="BA45" i="21"/>
  <c r="BC45" i="21"/>
  <c r="BB45" i="21"/>
  <c r="BD45" i="21"/>
  <c r="BE45" i="21"/>
  <c r="AV45" i="21"/>
  <c r="AW45" i="21"/>
  <c r="AX45" i="21"/>
  <c r="AY45" i="21"/>
  <c r="AZ45" i="21"/>
  <c r="BC468" i="21"/>
  <c r="AV468" i="21"/>
  <c r="BF468" i="21" s="1"/>
  <c r="BD468" i="21"/>
  <c r="AW468" i="21"/>
  <c r="BE468" i="21"/>
  <c r="AX468" i="21"/>
  <c r="AY468" i="21"/>
  <c r="AZ468" i="21"/>
  <c r="BA468" i="21"/>
  <c r="BB468" i="21"/>
  <c r="AZ273" i="21"/>
  <c r="BA273" i="21"/>
  <c r="BB273" i="21"/>
  <c r="BC273" i="21"/>
  <c r="AV273" i="21"/>
  <c r="BD273" i="21"/>
  <c r="AX273" i="21"/>
  <c r="AY273" i="21"/>
  <c r="BI273" i="21" s="1"/>
  <c r="BE273" i="21"/>
  <c r="AW273" i="21"/>
  <c r="BC653" i="21"/>
  <c r="AV653" i="21"/>
  <c r="BD653" i="21"/>
  <c r="AW653" i="21"/>
  <c r="BE653" i="21"/>
  <c r="AX653" i="21"/>
  <c r="AY653" i="21"/>
  <c r="AZ653" i="21"/>
  <c r="BB653" i="21"/>
  <c r="BA653" i="21"/>
  <c r="BA98" i="21"/>
  <c r="BB98" i="21"/>
  <c r="BC98" i="21"/>
  <c r="BD98" i="21"/>
  <c r="AV98" i="21"/>
  <c r="BE98" i="21"/>
  <c r="AW98" i="21"/>
  <c r="BG98" i="21" s="1"/>
  <c r="AX98" i="21"/>
  <c r="AY98" i="21"/>
  <c r="AZ98" i="21"/>
  <c r="AW67" i="21"/>
  <c r="BE67" i="21"/>
  <c r="AY67" i="21"/>
  <c r="AV67" i="21"/>
  <c r="AX67" i="21"/>
  <c r="AZ67" i="21"/>
  <c r="BD67" i="21"/>
  <c r="BB67" i="21"/>
  <c r="BC67" i="21"/>
  <c r="BA67" i="21"/>
  <c r="AW584" i="21"/>
  <c r="BE584" i="21"/>
  <c r="AX584" i="21"/>
  <c r="AY584" i="21"/>
  <c r="AZ584" i="21"/>
  <c r="BA584" i="21"/>
  <c r="BB584" i="21"/>
  <c r="BC584" i="21"/>
  <c r="BD584" i="21"/>
  <c r="AV584" i="21"/>
  <c r="AX390" i="21"/>
  <c r="AY390" i="21"/>
  <c r="AZ390" i="21"/>
  <c r="BA390" i="21"/>
  <c r="BB390" i="21"/>
  <c r="BC390" i="21"/>
  <c r="BD390" i="21"/>
  <c r="BE390" i="21"/>
  <c r="AV390" i="21"/>
  <c r="BF390" i="21" s="1"/>
  <c r="AW390" i="21"/>
  <c r="AZ245" i="21"/>
  <c r="BJ245" i="21" s="1"/>
  <c r="BA245" i="21"/>
  <c r="BB245" i="21"/>
  <c r="BC245" i="21"/>
  <c r="AV245" i="21"/>
  <c r="BD245" i="21"/>
  <c r="AY245" i="21"/>
  <c r="BI245" i="21" s="1"/>
  <c r="BE245" i="21"/>
  <c r="AX245" i="21"/>
  <c r="AW245" i="21"/>
  <c r="BC621" i="21"/>
  <c r="AV621" i="21"/>
  <c r="BD621" i="21"/>
  <c r="AW621" i="21"/>
  <c r="BE621" i="21"/>
  <c r="AX621" i="21"/>
  <c r="AY621" i="21"/>
  <c r="BB621" i="21"/>
  <c r="AZ621" i="21"/>
  <c r="BA621" i="21"/>
  <c r="BC548" i="21"/>
  <c r="AV548" i="21"/>
  <c r="BD548" i="21"/>
  <c r="AW548" i="21"/>
  <c r="BE548" i="21"/>
  <c r="AX548" i="21"/>
  <c r="AY548" i="21"/>
  <c r="BA548" i="21"/>
  <c r="AZ548" i="21"/>
  <c r="BB548" i="21"/>
  <c r="AX386" i="21"/>
  <c r="AY386" i="21"/>
  <c r="AZ386" i="21"/>
  <c r="BA386" i="21"/>
  <c r="BB386" i="21"/>
  <c r="AW386" i="21"/>
  <c r="BG386" i="21" s="1"/>
  <c r="BC386" i="21"/>
  <c r="BD386" i="21"/>
  <c r="BE386" i="21"/>
  <c r="AV386" i="21"/>
  <c r="AX254" i="21"/>
  <c r="BH254" i="21" s="1"/>
  <c r="AY254" i="21"/>
  <c r="AZ254" i="21"/>
  <c r="BA254" i="21"/>
  <c r="BB254" i="21"/>
  <c r="AV254" i="21"/>
  <c r="AW254" i="21"/>
  <c r="BC254" i="21"/>
  <c r="BD254" i="21"/>
  <c r="BE254" i="21"/>
  <c r="AV243" i="21"/>
  <c r="BD243" i="21"/>
  <c r="AW243" i="21"/>
  <c r="BE243" i="21"/>
  <c r="AX243" i="21"/>
  <c r="AY243" i="21"/>
  <c r="AZ243" i="21"/>
  <c r="BA243" i="21"/>
  <c r="BB243" i="21"/>
  <c r="BC243" i="21"/>
  <c r="AX358" i="21"/>
  <c r="AY358" i="21"/>
  <c r="AZ358" i="21"/>
  <c r="BA358" i="21"/>
  <c r="BB358" i="21"/>
  <c r="BC358" i="21"/>
  <c r="BD358" i="21"/>
  <c r="BE358" i="21"/>
  <c r="AW358" i="21"/>
  <c r="AV358" i="21"/>
  <c r="BI215" i="21"/>
  <c r="BJ301" i="21"/>
  <c r="BH210" i="21"/>
  <c r="BJ128" i="21"/>
  <c r="AW63" i="21"/>
  <c r="BE63" i="21"/>
  <c r="AY63" i="21"/>
  <c r="BC63" i="21"/>
  <c r="BD63" i="21"/>
  <c r="AV63" i="21"/>
  <c r="BB63" i="21"/>
  <c r="AZ63" i="21"/>
  <c r="BA63" i="21"/>
  <c r="AX63" i="21"/>
  <c r="AY707" i="21"/>
  <c r="AZ707" i="21"/>
  <c r="BJ707" i="21" s="1"/>
  <c r="BA707" i="21"/>
  <c r="BB707" i="21"/>
  <c r="BC707" i="21"/>
  <c r="BE707" i="21"/>
  <c r="AW707" i="21"/>
  <c r="BD707" i="21"/>
  <c r="AV707" i="21"/>
  <c r="AX707" i="21"/>
  <c r="BB336" i="21"/>
  <c r="BC336" i="21"/>
  <c r="AV336" i="21"/>
  <c r="BD336" i="21"/>
  <c r="AW336" i="21"/>
  <c r="BE336" i="21"/>
  <c r="AX336" i="21"/>
  <c r="AY336" i="21"/>
  <c r="BI336" i="21" s="1"/>
  <c r="BA336" i="21"/>
  <c r="AZ336" i="21"/>
  <c r="AW176" i="21"/>
  <c r="BE176" i="21"/>
  <c r="BB176" i="21"/>
  <c r="AZ176" i="21"/>
  <c r="BA176" i="21"/>
  <c r="BC176" i="21"/>
  <c r="BD176" i="21"/>
  <c r="AV176" i="21"/>
  <c r="AX176" i="21"/>
  <c r="AY176" i="21"/>
  <c r="AW684" i="21"/>
  <c r="BE684" i="21"/>
  <c r="AX684" i="21"/>
  <c r="AY684" i="21"/>
  <c r="AZ684" i="21"/>
  <c r="BA684" i="21"/>
  <c r="BB684" i="21"/>
  <c r="AV684" i="21"/>
  <c r="BC684" i="21"/>
  <c r="BD684" i="21"/>
  <c r="AW712" i="21"/>
  <c r="BE712" i="21"/>
  <c r="AX712" i="21"/>
  <c r="AY712" i="21"/>
  <c r="AZ712" i="21"/>
  <c r="BA712" i="21"/>
  <c r="AV712" i="21"/>
  <c r="BF712" i="21" s="1"/>
  <c r="BB712" i="21"/>
  <c r="BC712" i="21"/>
  <c r="BD712" i="21"/>
  <c r="AW84" i="21"/>
  <c r="BE84" i="21"/>
  <c r="BD84" i="21"/>
  <c r="AV84" i="21"/>
  <c r="AX84" i="21"/>
  <c r="AY84" i="21"/>
  <c r="BC84" i="21"/>
  <c r="BA84" i="21"/>
  <c r="BB84" i="21"/>
  <c r="AZ84" i="21"/>
  <c r="AZ178" i="21"/>
  <c r="BA178" i="21"/>
  <c r="BB178" i="21"/>
  <c r="BC178" i="21"/>
  <c r="BD178" i="21"/>
  <c r="AV178" i="21"/>
  <c r="BF178" i="21" s="1"/>
  <c r="AW178" i="21"/>
  <c r="AX178" i="21"/>
  <c r="AY178" i="21"/>
  <c r="BE178" i="21"/>
  <c r="BB404" i="21"/>
  <c r="BC404" i="21"/>
  <c r="AV404" i="21"/>
  <c r="BD404" i="21"/>
  <c r="AW404" i="21"/>
  <c r="BE404" i="21"/>
  <c r="AX404" i="21"/>
  <c r="AY404" i="21"/>
  <c r="AZ404" i="21"/>
  <c r="BA404" i="21"/>
  <c r="BA654" i="21"/>
  <c r="BB654" i="21"/>
  <c r="BC654" i="21"/>
  <c r="AV654" i="21"/>
  <c r="BD654" i="21"/>
  <c r="AW654" i="21"/>
  <c r="BE654" i="21"/>
  <c r="AZ654" i="21"/>
  <c r="AX654" i="21"/>
  <c r="AY654" i="21"/>
  <c r="BF330" i="21"/>
  <c r="BH77" i="21"/>
  <c r="BF607" i="21"/>
  <c r="BH662" i="21"/>
  <c r="BH517" i="21"/>
  <c r="BH630" i="21"/>
  <c r="BG210" i="21"/>
  <c r="BF675" i="21"/>
  <c r="BJ546" i="21"/>
  <c r="BG137" i="21"/>
  <c r="BI193" i="21"/>
  <c r="BH614" i="21"/>
  <c r="AV343" i="21"/>
  <c r="BD343" i="21"/>
  <c r="AW343" i="21"/>
  <c r="BE343" i="21"/>
  <c r="AX343" i="21"/>
  <c r="AY343" i="21"/>
  <c r="AZ343" i="21"/>
  <c r="BB343" i="21"/>
  <c r="BC343" i="21"/>
  <c r="BA343" i="21"/>
  <c r="AY542" i="21"/>
  <c r="AZ542" i="21"/>
  <c r="BJ542" i="21" s="1"/>
  <c r="BA542" i="21"/>
  <c r="BB542" i="21"/>
  <c r="BC542" i="21"/>
  <c r="BE542" i="21"/>
  <c r="AW542" i="21"/>
  <c r="AV542" i="21"/>
  <c r="BD542" i="21"/>
  <c r="AX542" i="21"/>
  <c r="BC552" i="21"/>
  <c r="AV552" i="21"/>
  <c r="BD552" i="21"/>
  <c r="AW552" i="21"/>
  <c r="BE552" i="21"/>
  <c r="AX552" i="21"/>
  <c r="AY552" i="21"/>
  <c r="BB552" i="21"/>
  <c r="AZ552" i="21"/>
  <c r="BA552" i="21"/>
  <c r="AY695" i="21"/>
  <c r="AZ695" i="21"/>
  <c r="BA695" i="21"/>
  <c r="BB695" i="21"/>
  <c r="BC695" i="21"/>
  <c r="AW695" i="21"/>
  <c r="AV695" i="21"/>
  <c r="AX695" i="21"/>
  <c r="BD695" i="21"/>
  <c r="BE695" i="21"/>
  <c r="BJ329" i="21"/>
  <c r="BF347" i="21"/>
  <c r="BH260" i="21"/>
  <c r="BI450" i="21"/>
  <c r="BJ238" i="21"/>
  <c r="BI216" i="21"/>
  <c r="BJ366" i="21"/>
  <c r="BH360" i="21"/>
  <c r="BH585" i="21"/>
  <c r="BH324" i="21"/>
  <c r="BF200" i="21"/>
  <c r="BH112" i="21"/>
  <c r="BG168" i="21"/>
  <c r="BF379" i="21"/>
  <c r="BF188" i="21"/>
  <c r="BH252" i="21"/>
  <c r="AW43" i="21"/>
  <c r="BE43" i="21"/>
  <c r="AY43" i="21"/>
  <c r="BA43" i="21"/>
  <c r="BB43" i="21"/>
  <c r="BC43" i="21"/>
  <c r="BD43" i="21"/>
  <c r="AV43" i="21"/>
  <c r="AX43" i="21"/>
  <c r="AZ43" i="21"/>
  <c r="BJ43" i="21" s="1"/>
  <c r="BA69" i="21"/>
  <c r="BC69" i="21"/>
  <c r="AW69" i="21"/>
  <c r="AX69" i="21"/>
  <c r="AY69" i="21"/>
  <c r="AZ69" i="21"/>
  <c r="AV69" i="21"/>
  <c r="BB69" i="21"/>
  <c r="BD69" i="21"/>
  <c r="BE69" i="21"/>
  <c r="AY119" i="21"/>
  <c r="BI119" i="21" s="1"/>
  <c r="BB119" i="21"/>
  <c r="BC119" i="21"/>
  <c r="BD119" i="21"/>
  <c r="AV119" i="21"/>
  <c r="BE119" i="21"/>
  <c r="BA119" i="21"/>
  <c r="AW119" i="21"/>
  <c r="AX119" i="21"/>
  <c r="AZ119" i="21"/>
  <c r="BC113" i="21"/>
  <c r="AX113" i="21"/>
  <c r="AY113" i="21"/>
  <c r="AZ113" i="21"/>
  <c r="BA113" i="21"/>
  <c r="AV113" i="21"/>
  <c r="BD113" i="21"/>
  <c r="BE113" i="21"/>
  <c r="AW113" i="21"/>
  <c r="BB113" i="21"/>
  <c r="AV576" i="21"/>
  <c r="BD576" i="21"/>
  <c r="AW576" i="21"/>
  <c r="BE576" i="21"/>
  <c r="AX576" i="21"/>
  <c r="AY576" i="21"/>
  <c r="BC576" i="21"/>
  <c r="AZ576" i="21"/>
  <c r="BB576" i="21"/>
  <c r="BA576" i="21"/>
  <c r="AW487" i="21"/>
  <c r="BE487" i="21"/>
  <c r="AX487" i="21"/>
  <c r="AY487" i="21"/>
  <c r="AZ487" i="21"/>
  <c r="BA487" i="21"/>
  <c r="BB487" i="21"/>
  <c r="BC487" i="21"/>
  <c r="BD487" i="21"/>
  <c r="AV487" i="21"/>
  <c r="BF487" i="21" s="1"/>
  <c r="BC448" i="21"/>
  <c r="AV448" i="21"/>
  <c r="BD448" i="21"/>
  <c r="AW448" i="21"/>
  <c r="BE448" i="21"/>
  <c r="AX448" i="21"/>
  <c r="AY448" i="21"/>
  <c r="AZ448" i="21"/>
  <c r="BB448" i="21"/>
  <c r="BA448" i="21"/>
  <c r="AX206" i="21"/>
  <c r="BH206" i="21" s="1"/>
  <c r="AY206" i="21"/>
  <c r="AZ206" i="21"/>
  <c r="BJ206" i="21" s="1"/>
  <c r="BA206" i="21"/>
  <c r="AV206" i="21"/>
  <c r="AW206" i="21"/>
  <c r="BB206" i="21"/>
  <c r="BC206" i="21"/>
  <c r="BD206" i="21"/>
  <c r="BE206" i="21"/>
  <c r="AZ229" i="21"/>
  <c r="AY229" i="21"/>
  <c r="BA229" i="21"/>
  <c r="BB229" i="21"/>
  <c r="BC229" i="21"/>
  <c r="BD229" i="21"/>
  <c r="AV229" i="21"/>
  <c r="AW229" i="21"/>
  <c r="AX229" i="21"/>
  <c r="BE229" i="21"/>
  <c r="BA582" i="21"/>
  <c r="BB582" i="21"/>
  <c r="BC582" i="21"/>
  <c r="AV582" i="21"/>
  <c r="AW582" i="21"/>
  <c r="AX582" i="21"/>
  <c r="AZ582" i="21"/>
  <c r="AY582" i="21"/>
  <c r="BD582" i="21"/>
  <c r="BE582" i="21"/>
  <c r="AY691" i="21"/>
  <c r="AZ691" i="21"/>
  <c r="BA691" i="21"/>
  <c r="BB691" i="21"/>
  <c r="BC691" i="21"/>
  <c r="AV691" i="21"/>
  <c r="AW691" i="21"/>
  <c r="AX691" i="21"/>
  <c r="BD691" i="21"/>
  <c r="BE691" i="21"/>
  <c r="AV184" i="21"/>
  <c r="BD184" i="21"/>
  <c r="BE184" i="21"/>
  <c r="AW184" i="21"/>
  <c r="AX184" i="21"/>
  <c r="AY184" i="21"/>
  <c r="BI184" i="21" s="1"/>
  <c r="BB184" i="21"/>
  <c r="BC184" i="21"/>
  <c r="AZ184" i="21"/>
  <c r="BA184" i="21"/>
  <c r="BC637" i="21"/>
  <c r="AV637" i="21"/>
  <c r="BF637" i="21" s="1"/>
  <c r="BD637" i="21"/>
  <c r="AW637" i="21"/>
  <c r="BE637" i="21"/>
  <c r="AX637" i="21"/>
  <c r="AY637" i="21"/>
  <c r="BA637" i="21"/>
  <c r="AZ637" i="21"/>
  <c r="BB637" i="21"/>
  <c r="AX286" i="21"/>
  <c r="AY286" i="21"/>
  <c r="AZ286" i="21"/>
  <c r="BJ286" i="21" s="1"/>
  <c r="BA286" i="21"/>
  <c r="BB286" i="21"/>
  <c r="AV286" i="21"/>
  <c r="AW286" i="21"/>
  <c r="BC286" i="21"/>
  <c r="BD286" i="21"/>
  <c r="BE286" i="21"/>
  <c r="BC496" i="21"/>
  <c r="AV496" i="21"/>
  <c r="BD496" i="21"/>
  <c r="AW496" i="21"/>
  <c r="BE496" i="21"/>
  <c r="AX496" i="21"/>
  <c r="AY496" i="21"/>
  <c r="AZ496" i="21"/>
  <c r="BA496" i="21"/>
  <c r="BB496" i="21"/>
  <c r="BB388" i="21"/>
  <c r="BC388" i="21"/>
  <c r="AV388" i="21"/>
  <c r="BD388" i="21"/>
  <c r="AW388" i="21"/>
  <c r="BE388" i="21"/>
  <c r="AX388" i="21"/>
  <c r="BH388" i="21" s="1"/>
  <c r="AZ388" i="21"/>
  <c r="BA388" i="21"/>
  <c r="AY388" i="21"/>
  <c r="AY611" i="21"/>
  <c r="AV611" i="21"/>
  <c r="AZ611" i="21"/>
  <c r="BA611" i="21"/>
  <c r="BD611" i="21"/>
  <c r="BB611" i="21"/>
  <c r="BC611" i="21"/>
  <c r="AW611" i="21"/>
  <c r="AX611" i="21"/>
  <c r="BE611" i="21"/>
  <c r="BC460" i="21"/>
  <c r="AV460" i="21"/>
  <c r="BD460" i="21"/>
  <c r="AW460" i="21"/>
  <c r="BE460" i="21"/>
  <c r="AX460" i="21"/>
  <c r="AY460" i="21"/>
  <c r="AZ460" i="21"/>
  <c r="BA460" i="21"/>
  <c r="BB460" i="21"/>
  <c r="AV315" i="21"/>
  <c r="BD315" i="21"/>
  <c r="AW315" i="21"/>
  <c r="BG315" i="21" s="1"/>
  <c r="BE315" i="21"/>
  <c r="AX315" i="21"/>
  <c r="AY315" i="21"/>
  <c r="AZ315" i="21"/>
  <c r="BC315" i="21"/>
  <c r="BA315" i="21"/>
  <c r="BB315" i="21"/>
  <c r="AY462" i="21"/>
  <c r="AZ462" i="21"/>
  <c r="BA462" i="21"/>
  <c r="BB462" i="21"/>
  <c r="BC462" i="21"/>
  <c r="AV462" i="21"/>
  <c r="AW462" i="21"/>
  <c r="AX462" i="21"/>
  <c r="BD462" i="21"/>
  <c r="BE462" i="21"/>
  <c r="AW499" i="21"/>
  <c r="BE499" i="21"/>
  <c r="AX499" i="21"/>
  <c r="AY499" i="21"/>
  <c r="AZ499" i="21"/>
  <c r="BA499" i="21"/>
  <c r="BB499" i="21"/>
  <c r="AV499" i="21"/>
  <c r="BC499" i="21"/>
  <c r="BD499" i="21"/>
  <c r="AX294" i="21"/>
  <c r="AY294" i="21"/>
  <c r="AZ294" i="21"/>
  <c r="BA294" i="21"/>
  <c r="BB294" i="21"/>
  <c r="BC294" i="21"/>
  <c r="BD294" i="21"/>
  <c r="BE294" i="21"/>
  <c r="AV294" i="21"/>
  <c r="AW294" i="21"/>
  <c r="AV223" i="21"/>
  <c r="BF223" i="21" s="1"/>
  <c r="BD223" i="21"/>
  <c r="AW223" i="21"/>
  <c r="BE223" i="21"/>
  <c r="AX223" i="21"/>
  <c r="AY223" i="21"/>
  <c r="AZ223" i="21"/>
  <c r="BA223" i="21"/>
  <c r="BB223" i="21"/>
  <c r="BC223" i="21"/>
  <c r="BH632" i="21"/>
  <c r="BF257" i="21"/>
  <c r="BI522" i="21"/>
  <c r="BG235" i="21"/>
  <c r="BF361" i="21"/>
  <c r="BH326" i="21"/>
  <c r="BH259" i="21"/>
  <c r="BG494" i="21"/>
  <c r="BJ384" i="21"/>
  <c r="BJ587" i="21"/>
  <c r="BG446" i="21"/>
  <c r="BG503" i="21"/>
  <c r="BJ258" i="21"/>
  <c r="BF329" i="21"/>
  <c r="BG495" i="21"/>
  <c r="BG135" i="21"/>
  <c r="BF155" i="21"/>
  <c r="BJ208" i="21"/>
  <c r="BG215" i="21"/>
  <c r="BG232" i="21"/>
  <c r="BH306" i="21"/>
  <c r="BJ262" i="21"/>
  <c r="BG314" i="21"/>
  <c r="BF260" i="21"/>
  <c r="BI635" i="21"/>
  <c r="BG374" i="21"/>
  <c r="BJ456" i="21"/>
  <c r="BG126" i="21"/>
  <c r="BF185" i="21"/>
  <c r="BH203" i="21"/>
  <c r="BJ186" i="21"/>
  <c r="BF117" i="21"/>
  <c r="BJ131" i="21"/>
  <c r="BF187" i="21"/>
  <c r="BF238" i="21"/>
  <c r="BH322" i="21"/>
  <c r="BH395" i="21"/>
  <c r="BG447" i="21"/>
  <c r="BG411" i="21"/>
  <c r="BG417" i="21"/>
  <c r="BI545" i="21"/>
  <c r="BH563" i="21"/>
  <c r="BJ571" i="21"/>
  <c r="BG644" i="21"/>
  <c r="BH664" i="21"/>
  <c r="BI725" i="21"/>
  <c r="BG421" i="21"/>
  <c r="BI457" i="21"/>
  <c r="BH535" i="21"/>
  <c r="BH591" i="21"/>
  <c r="BI642" i="21"/>
  <c r="BF264" i="21"/>
  <c r="BF366" i="21"/>
  <c r="BJ241" i="21"/>
  <c r="BH479" i="21"/>
  <c r="BJ281" i="21"/>
  <c r="BF360" i="21"/>
  <c r="BG380" i="21"/>
  <c r="BI436" i="21"/>
  <c r="BG551" i="21"/>
  <c r="BJ603" i="21"/>
  <c r="BJ648" i="21"/>
  <c r="BF623" i="21"/>
  <c r="BI585" i="21"/>
  <c r="BF398" i="21"/>
  <c r="BH166" i="21"/>
  <c r="BF334" i="21"/>
  <c r="BJ400" i="21"/>
  <c r="BH431" i="21"/>
  <c r="BJ705" i="21"/>
  <c r="BF393" i="21"/>
  <c r="BG567" i="21"/>
  <c r="BI608" i="21"/>
  <c r="BI715" i="21"/>
  <c r="BG605" i="21"/>
  <c r="BG237" i="21"/>
  <c r="BG371" i="21"/>
  <c r="BF333" i="21"/>
  <c r="BI452" i="21"/>
  <c r="BG403" i="21"/>
  <c r="BJ640" i="21"/>
  <c r="BI297" i="21"/>
  <c r="BH342" i="21"/>
  <c r="BH435" i="21"/>
  <c r="BG104" i="21"/>
  <c r="BH143" i="21"/>
  <c r="BI145" i="21"/>
  <c r="BJ204" i="21"/>
  <c r="BF240" i="21"/>
  <c r="BF357" i="21"/>
  <c r="BJ312" i="21"/>
  <c r="BF324" i="21"/>
  <c r="BG340" i="21"/>
  <c r="BG397" i="21"/>
  <c r="BF387" i="21"/>
  <c r="BH463" i="21"/>
  <c r="BI498" i="21"/>
  <c r="BH595" i="21"/>
  <c r="BI595" i="21"/>
  <c r="BF631" i="21"/>
  <c r="BH643" i="21"/>
  <c r="BI643" i="21"/>
  <c r="BJ305" i="21"/>
  <c r="BG478" i="21"/>
  <c r="BI228" i="21"/>
  <c r="BF416" i="21"/>
  <c r="BH375" i="21"/>
  <c r="BI74" i="21"/>
  <c r="BF167" i="21"/>
  <c r="BF302" i="21"/>
  <c r="BJ377" i="21"/>
  <c r="BG407" i="21"/>
  <c r="BJ617" i="21"/>
  <c r="BG331" i="21"/>
  <c r="BJ391" i="21"/>
  <c r="BI112" i="21"/>
  <c r="BH168" i="21"/>
  <c r="BI265" i="21"/>
  <c r="BF348" i="21"/>
  <c r="BI541" i="21"/>
  <c r="BH628" i="21"/>
  <c r="BH351" i="21"/>
  <c r="BH562" i="21"/>
  <c r="BI481" i="21"/>
  <c r="BI150" i="21"/>
  <c r="BJ385" i="21"/>
  <c r="BF547" i="21"/>
  <c r="BJ606" i="21"/>
  <c r="BH399" i="21"/>
  <c r="BI492" i="21"/>
  <c r="BI493" i="21"/>
  <c r="BF323" i="21"/>
  <c r="BI476" i="21"/>
  <c r="BH250" i="21"/>
  <c r="BF272" i="21"/>
  <c r="BJ247" i="21"/>
  <c r="BF339" i="21"/>
  <c r="BG284" i="21"/>
  <c r="BG325" i="21"/>
  <c r="BJ471" i="21"/>
  <c r="BI625" i="21"/>
  <c r="BG287" i="21"/>
  <c r="BJ443" i="21"/>
  <c r="BH136" i="21"/>
  <c r="BH174" i="21"/>
  <c r="BJ201" i="21"/>
  <c r="BF153" i="21"/>
  <c r="BF161" i="21"/>
  <c r="BH179" i="21"/>
  <c r="BG81" i="21"/>
  <c r="BG242" i="21"/>
  <c r="BJ230" i="21"/>
  <c r="BH299" i="21"/>
  <c r="BJ341" i="21"/>
  <c r="BJ402" i="21"/>
  <c r="BF401" i="21"/>
  <c r="BI405" i="21"/>
  <c r="BF427" i="21"/>
  <c r="BG519" i="21"/>
  <c r="BJ511" i="21"/>
  <c r="BI574" i="21"/>
  <c r="BH559" i="21"/>
  <c r="BJ575" i="21"/>
  <c r="BH668" i="21"/>
  <c r="BJ345" i="21"/>
  <c r="BG304" i="21"/>
  <c r="BJ320" i="21"/>
  <c r="BH359" i="21"/>
  <c r="BI171" i="21"/>
  <c r="BG148" i="21"/>
  <c r="BF252" i="21"/>
  <c r="BI536" i="21"/>
  <c r="BJ578" i="21"/>
  <c r="BH616" i="21"/>
  <c r="BJ652" i="21"/>
  <c r="BI556" i="21"/>
  <c r="BJ313" i="21"/>
  <c r="BF337" i="21"/>
  <c r="BH107" i="21"/>
  <c r="BJ318" i="21"/>
  <c r="BG539" i="21"/>
  <c r="BJ419" i="21"/>
  <c r="BI233" i="21"/>
  <c r="BJ233" i="21"/>
  <c r="BH475" i="21"/>
  <c r="BF317" i="21"/>
  <c r="BJ219" i="21"/>
  <c r="BH78" i="21"/>
  <c r="BI78" i="21"/>
  <c r="BG207" i="21"/>
  <c r="BG256" i="21"/>
  <c r="BI441" i="21"/>
  <c r="BI593" i="21"/>
  <c r="BH676" i="21"/>
  <c r="BI444" i="21"/>
  <c r="BI665" i="21"/>
  <c r="BF283" i="21"/>
  <c r="BI532" i="21"/>
  <c r="BF253" i="21"/>
  <c r="BG353" i="21"/>
  <c r="BJ682" i="21"/>
  <c r="BG303" i="21"/>
  <c r="BH346" i="21"/>
  <c r="BJ422" i="21"/>
  <c r="BI634" i="21"/>
  <c r="BJ459" i="21"/>
  <c r="BF205" i="21"/>
  <c r="BJ76" i="21"/>
  <c r="BG172" i="21"/>
  <c r="BH140" i="21"/>
  <c r="BH183" i="21"/>
  <c r="BH231" i="21"/>
  <c r="BF244" i="21"/>
  <c r="BF261" i="21"/>
  <c r="BJ234" i="21"/>
  <c r="BH291" i="21"/>
  <c r="BF344" i="21"/>
  <c r="BG409" i="21"/>
  <c r="BF467" i="21"/>
  <c r="BF415" i="21"/>
  <c r="BG523" i="21"/>
  <c r="BJ527" i="21"/>
  <c r="BI583" i="21"/>
  <c r="BF577" i="21"/>
  <c r="BH604" i="21"/>
  <c r="BF700" i="21"/>
  <c r="BJ335" i="21"/>
  <c r="BH414" i="21"/>
  <c r="BH363" i="21"/>
  <c r="BI689" i="21"/>
  <c r="BI466" i="21"/>
  <c r="BH311" i="21"/>
  <c r="BI645" i="21"/>
  <c r="BG211" i="21"/>
  <c r="BG106" i="21"/>
  <c r="BJ246" i="21"/>
  <c r="BF293" i="21"/>
  <c r="BG515" i="21"/>
  <c r="BH543" i="21"/>
  <c r="BJ508" i="21"/>
  <c r="BH600" i="21"/>
  <c r="BF289" i="21"/>
  <c r="BJ609" i="21"/>
  <c r="BG268" i="21"/>
  <c r="BJ485" i="21"/>
  <c r="BH439" i="21"/>
  <c r="BI602" i="21"/>
  <c r="BJ484" i="21"/>
  <c r="BG239" i="21"/>
  <c r="BG152" i="21"/>
  <c r="BG271" i="21"/>
  <c r="BG376" i="21"/>
  <c r="BJ383" i="21"/>
  <c r="BF614" i="21"/>
  <c r="BH727" i="21"/>
  <c r="BI389" i="21"/>
  <c r="BJ389" i="21"/>
  <c r="BJ613" i="21"/>
  <c r="BH671" i="21"/>
  <c r="BI671" i="21"/>
  <c r="W544" i="21"/>
  <c r="Z544" i="21"/>
  <c r="W227" i="21"/>
  <c r="Z227" i="21"/>
  <c r="W48" i="21"/>
  <c r="Z48" i="21"/>
  <c r="Z516" i="21"/>
  <c r="W516" i="21"/>
  <c r="W319" i="21"/>
  <c r="Z319" i="21"/>
  <c r="Z691" i="21"/>
  <c r="W691" i="21"/>
  <c r="W680" i="21"/>
  <c r="Z680" i="21"/>
  <c r="W87" i="21"/>
  <c r="Z87" i="21"/>
  <c r="Z182" i="21"/>
  <c r="W182" i="21"/>
  <c r="W486" i="21"/>
  <c r="Z486" i="21"/>
  <c r="W693" i="21"/>
  <c r="Z693" i="21"/>
  <c r="W94" i="21"/>
  <c r="Z94" i="21"/>
  <c r="U105" i="21"/>
  <c r="Z576" i="21"/>
  <c r="W576" i="21"/>
  <c r="W98" i="21"/>
  <c r="Z98" i="21"/>
  <c r="W58" i="21"/>
  <c r="Z58" i="21"/>
  <c r="W67" i="21"/>
  <c r="Z67" i="21"/>
  <c r="W656" i="21"/>
  <c r="Z656" i="21"/>
  <c r="W653" i="21"/>
  <c r="Z653" i="21"/>
  <c r="W63" i="21"/>
  <c r="Z63" i="21"/>
  <c r="U70" i="21"/>
  <c r="W278" i="21"/>
  <c r="Z278" i="21"/>
  <c r="W138" i="21"/>
  <c r="Z138" i="21"/>
  <c r="Z651" i="21"/>
  <c r="W651" i="21"/>
  <c r="Z707" i="21"/>
  <c r="W707" i="21"/>
  <c r="W307" i="21"/>
  <c r="Z307" i="21"/>
  <c r="W89" i="21"/>
  <c r="Z89" i="21"/>
  <c r="W295" i="21"/>
  <c r="Z295" i="21"/>
  <c r="W296" i="21"/>
  <c r="Z296" i="21"/>
  <c r="W310" i="21"/>
  <c r="Z310" i="21"/>
  <c r="W692" i="21"/>
  <c r="Z692" i="21"/>
  <c r="W698" i="21"/>
  <c r="Z698" i="21"/>
  <c r="W298" i="21"/>
  <c r="Z298" i="21"/>
  <c r="Z54" i="21"/>
  <c r="W54" i="21"/>
  <c r="W424" i="21"/>
  <c r="Z424" i="21"/>
  <c r="W190" i="21"/>
  <c r="Z190" i="21"/>
  <c r="W647" i="21"/>
  <c r="Z647" i="21"/>
  <c r="W33" i="21"/>
  <c r="Z33" i="21"/>
  <c r="W39" i="21"/>
  <c r="Z39" i="21"/>
  <c r="W555" i="21"/>
  <c r="Z555" i="21"/>
  <c r="W448" i="21"/>
  <c r="Z448" i="21"/>
  <c r="W263" i="21"/>
  <c r="Z263" i="21"/>
  <c r="W196" i="21"/>
  <c r="Z196" i="21"/>
  <c r="Z350" i="21"/>
  <c r="W350" i="21"/>
  <c r="W552" i="21"/>
  <c r="Z552" i="21"/>
  <c r="Z367" i="21"/>
  <c r="W367" i="21"/>
  <c r="Z468" i="21"/>
  <c r="W468" i="21"/>
  <c r="W451" i="21"/>
  <c r="Z451" i="21"/>
  <c r="W412" i="21"/>
  <c r="Z412" i="21"/>
  <c r="W184" i="21"/>
  <c r="Z184" i="21"/>
  <c r="W352" i="21"/>
  <c r="Z352" i="21"/>
  <c r="W592" i="21"/>
  <c r="Z592" i="21"/>
  <c r="W373" i="21"/>
  <c r="Z373" i="21"/>
  <c r="W209" i="21"/>
  <c r="Z209" i="21"/>
  <c r="W180" i="21"/>
  <c r="Z180" i="21"/>
  <c r="W496" i="21"/>
  <c r="Z496" i="21"/>
  <c r="W586" i="21"/>
  <c r="Z586" i="21"/>
  <c r="Z316" i="21"/>
  <c r="W316" i="21"/>
  <c r="W686" i="21"/>
  <c r="Z686" i="21"/>
  <c r="W88" i="21"/>
  <c r="Z88" i="21"/>
  <c r="U42" i="21"/>
  <c r="U111" i="21"/>
  <c r="W95" i="21"/>
  <c r="Z95" i="21"/>
  <c r="W396" i="21"/>
  <c r="Z396" i="21"/>
  <c r="Z580" i="21"/>
  <c r="W580" i="21"/>
  <c r="Z708" i="21"/>
  <c r="W708" i="21"/>
  <c r="W711" i="21"/>
  <c r="Z711" i="21"/>
  <c r="W477" i="21"/>
  <c r="Z477" i="21"/>
  <c r="W84" i="21"/>
  <c r="Z84" i="21"/>
  <c r="Z388" i="21"/>
  <c r="W388" i="21"/>
  <c r="Z404" i="21"/>
  <c r="W404" i="21"/>
  <c r="W378" i="21"/>
  <c r="Z378" i="21"/>
  <c r="W703" i="21"/>
  <c r="Z703" i="21"/>
  <c r="Z588" i="21"/>
  <c r="W588" i="21"/>
  <c r="Z292" i="21"/>
  <c r="W292" i="21"/>
  <c r="W654" i="21"/>
  <c r="Z654" i="21"/>
  <c r="W499" i="21"/>
  <c r="Z499" i="21"/>
  <c r="W358" i="21"/>
  <c r="Z358" i="21"/>
  <c r="W629" i="21"/>
  <c r="Z629" i="21"/>
  <c r="W465" i="21"/>
  <c r="Z465" i="21"/>
  <c r="W90" i="21"/>
  <c r="Z90" i="21"/>
  <c r="W32" i="21"/>
  <c r="Z32" i="21"/>
  <c r="W50" i="21"/>
  <c r="Z50" i="21"/>
  <c r="W110" i="21"/>
  <c r="Z110" i="21"/>
  <c r="Z45" i="21"/>
  <c r="W45" i="21"/>
  <c r="Z123" i="21"/>
  <c r="W123" i="21"/>
  <c r="Z60" i="21"/>
  <c r="W60" i="21"/>
  <c r="U35" i="21"/>
  <c r="W47" i="21"/>
  <c r="Z47" i="21"/>
  <c r="W718" i="21"/>
  <c r="Z718" i="21"/>
  <c r="W487" i="21"/>
  <c r="Z487" i="21"/>
  <c r="W657" i="21"/>
  <c r="Z657" i="21"/>
  <c r="W538" i="21"/>
  <c r="Z538" i="21"/>
  <c r="W501" i="21"/>
  <c r="Z501" i="21"/>
  <c r="W336" i="21"/>
  <c r="Z336" i="21"/>
  <c r="W206" i="21"/>
  <c r="Z206" i="21"/>
  <c r="W198" i="21"/>
  <c r="Z198" i="21"/>
  <c r="W176" i="21"/>
  <c r="Z176" i="21"/>
  <c r="Z229" i="21"/>
  <c r="W229" i="21"/>
  <c r="W584" i="21"/>
  <c r="Z584" i="21"/>
  <c r="W582" i="21"/>
  <c r="Z582" i="21"/>
  <c r="W518" i="21"/>
  <c r="Z518" i="21"/>
  <c r="Z596" i="21"/>
  <c r="W596" i="21"/>
  <c r="W594" i="21"/>
  <c r="Z594" i="21"/>
  <c r="Z390" i="21"/>
  <c r="W390" i="21"/>
  <c r="W673" i="21"/>
  <c r="Z673" i="21"/>
  <c r="W52" i="21"/>
  <c r="Z52" i="21"/>
  <c r="W225" i="21"/>
  <c r="Z225" i="21"/>
  <c r="W548" i="21"/>
  <c r="Z548" i="21"/>
  <c r="Z636" i="21"/>
  <c r="W636" i="21"/>
  <c r="W273" i="21"/>
  <c r="Z273" i="21"/>
  <c r="W290" i="21"/>
  <c r="Z290" i="21"/>
  <c r="W321" i="21"/>
  <c r="Z321" i="21"/>
  <c r="Z491" i="21"/>
  <c r="W491" i="21"/>
  <c r="W223" i="21"/>
  <c r="Z223" i="21"/>
  <c r="Z43" i="21"/>
  <c r="W43" i="21"/>
  <c r="W55" i="21"/>
  <c r="Z55" i="21"/>
  <c r="W51" i="21"/>
  <c r="Z51" i="21"/>
  <c r="U97" i="21"/>
  <c r="W255" i="21"/>
  <c r="Z255" i="21"/>
  <c r="W382" i="21"/>
  <c r="Z382" i="21"/>
  <c r="W365" i="21"/>
  <c r="Z365" i="21"/>
  <c r="Z251" i="21"/>
  <c r="W251" i="21"/>
  <c r="W461" i="21"/>
  <c r="Z461" i="21"/>
  <c r="W286" i="21"/>
  <c r="Z286" i="21"/>
  <c r="W611" i="21"/>
  <c r="Z611" i="21"/>
  <c r="Z483" i="21"/>
  <c r="W483" i="21"/>
  <c r="W460" i="21"/>
  <c r="Z460" i="21"/>
  <c r="W410" i="21"/>
  <c r="Z410" i="21"/>
  <c r="Z275" i="21"/>
  <c r="W275" i="21"/>
  <c r="W672" i="21"/>
  <c r="Z672" i="21"/>
  <c r="W728" i="21"/>
  <c r="Z728" i="21"/>
  <c r="Z688" i="21"/>
  <c r="W688" i="21"/>
  <c r="W637" i="21"/>
  <c r="Z637" i="21"/>
  <c r="W99" i="21"/>
  <c r="Z99" i="21"/>
  <c r="Z69" i="21"/>
  <c r="W69" i="21"/>
  <c r="W119" i="21"/>
  <c r="Z119" i="21"/>
  <c r="Z91" i="21"/>
  <c r="W91" i="21"/>
  <c r="W71" i="21"/>
  <c r="Z71" i="21"/>
  <c r="W40" i="21"/>
  <c r="Z40" i="21"/>
  <c r="W343" i="21"/>
  <c r="Z343" i="21"/>
  <c r="W655" i="21"/>
  <c r="Z655" i="21"/>
  <c r="W722" i="21"/>
  <c r="Z722" i="21"/>
  <c r="W542" i="21"/>
  <c r="Z542" i="21"/>
  <c r="W170" i="21"/>
  <c r="Z170" i="21"/>
  <c r="W80" i="21"/>
  <c r="Z80" i="21"/>
  <c r="Z524" i="21"/>
  <c r="W524" i="21"/>
  <c r="W349" i="21"/>
  <c r="Z349" i="21"/>
  <c r="Z724" i="21"/>
  <c r="W724" i="21"/>
  <c r="W685" i="21"/>
  <c r="Z685" i="21"/>
  <c r="Z125" i="21"/>
  <c r="W125" i="21"/>
  <c r="Z687" i="21"/>
  <c r="W687" i="21"/>
  <c r="W362" i="21"/>
  <c r="Z362" i="21"/>
  <c r="W370" i="21"/>
  <c r="Z370" i="21"/>
  <c r="Z627" i="21"/>
  <c r="W627" i="21"/>
  <c r="W683" i="21"/>
  <c r="Z683" i="21"/>
  <c r="Z245" i="21"/>
  <c r="W245" i="21"/>
  <c r="W72" i="21"/>
  <c r="Z72" i="21"/>
  <c r="W712" i="21"/>
  <c r="Z712" i="21"/>
  <c r="Z327" i="21"/>
  <c r="W327" i="21"/>
  <c r="W433" i="21"/>
  <c r="Z433" i="21"/>
  <c r="W650" i="21"/>
  <c r="Z650" i="21"/>
  <c r="W684" i="21"/>
  <c r="Z684" i="21"/>
  <c r="W386" i="21"/>
  <c r="Z386" i="21"/>
  <c r="W254" i="21"/>
  <c r="Z254" i="21"/>
  <c r="W222" i="21"/>
  <c r="Z222" i="21"/>
  <c r="Z276" i="21"/>
  <c r="W276" i="21"/>
  <c r="Z315" i="21"/>
  <c r="W315" i="21"/>
  <c r="W720" i="21"/>
  <c r="Z720" i="21"/>
  <c r="W706" i="21"/>
  <c r="Z706" i="21"/>
  <c r="W695" i="21"/>
  <c r="Z695" i="21"/>
  <c r="W65" i="21"/>
  <c r="Z65" i="21"/>
  <c r="Z109" i="21"/>
  <c r="W109" i="21"/>
  <c r="W59" i="21"/>
  <c r="Z59" i="21"/>
  <c r="W96" i="21"/>
  <c r="Z96" i="21"/>
  <c r="Z124" i="21"/>
  <c r="W124" i="21"/>
  <c r="Z53" i="21"/>
  <c r="W53" i="21"/>
  <c r="W113" i="21"/>
  <c r="Z113" i="21"/>
  <c r="U37" i="21"/>
  <c r="W274" i="21"/>
  <c r="Z274" i="21"/>
  <c r="W696" i="21"/>
  <c r="Z696" i="21"/>
  <c r="W723" i="21"/>
  <c r="Z723" i="21"/>
  <c r="W621" i="21"/>
  <c r="Z621" i="21"/>
  <c r="W82" i="21"/>
  <c r="Z82" i="21"/>
  <c r="Z300" i="21"/>
  <c r="W300" i="21"/>
  <c r="W192" i="21"/>
  <c r="Z192" i="21"/>
  <c r="W332" i="21"/>
  <c r="Z332" i="21"/>
  <c r="W178" i="21"/>
  <c r="Z178" i="21"/>
  <c r="Z267" i="21"/>
  <c r="W267" i="21"/>
  <c r="W701" i="21"/>
  <c r="Z701" i="21"/>
  <c r="Z699" i="21"/>
  <c r="W699" i="21"/>
  <c r="W568" i="21"/>
  <c r="Z568" i="21"/>
  <c r="W243" i="21"/>
  <c r="Z243" i="21"/>
  <c r="W309" i="21"/>
  <c r="Z309" i="21"/>
  <c r="W462" i="21"/>
  <c r="Z462" i="21"/>
  <c r="Z355" i="21"/>
  <c r="W355" i="21"/>
  <c r="W270" i="21"/>
  <c r="Z270" i="21"/>
  <c r="W294" i="21"/>
  <c r="Z294" i="21"/>
  <c r="AY31" i="21"/>
  <c r="AV31" i="21"/>
  <c r="BF31" i="21" s="1"/>
  <c r="AX31" i="21"/>
  <c r="W31" i="21"/>
  <c r="BE31" i="21"/>
  <c r="AW31" i="21"/>
  <c r="BC31" i="21"/>
  <c r="U92" i="21"/>
  <c r="AZ31" i="21"/>
  <c r="BB31" i="21"/>
  <c r="BD31" i="21"/>
  <c r="U62" i="21"/>
  <c r="U61" i="21"/>
  <c r="U114" i="21"/>
  <c r="U85" i="21"/>
  <c r="U57" i="21"/>
  <c r="U86" i="21"/>
  <c r="U100" i="21"/>
  <c r="U46" i="21"/>
  <c r="U120" i="21"/>
  <c r="U56" i="21"/>
  <c r="U38" i="21"/>
  <c r="U44" i="21"/>
  <c r="U122" i="21"/>
  <c r="U41" i="21"/>
  <c r="U68" i="21"/>
  <c r="U103" i="21"/>
  <c r="U108" i="21"/>
  <c r="U102" i="21"/>
  <c r="U64" i="21"/>
  <c r="U118" i="21"/>
  <c r="U34" i="21"/>
  <c r="U66" i="21"/>
  <c r="U36" i="21"/>
  <c r="L10" i="21" l="1"/>
  <c r="AC31" i="21"/>
  <c r="Q7" i="21" s="1"/>
  <c r="BH119" i="21"/>
  <c r="BF290" i="21"/>
  <c r="BJ123" i="21"/>
  <c r="BG555" i="21"/>
  <c r="BG294" i="21"/>
  <c r="BH52" i="21"/>
  <c r="BG711" i="21"/>
  <c r="BJ84" i="21"/>
  <c r="BI227" i="21"/>
  <c r="BH576" i="21"/>
  <c r="BJ223" i="21"/>
  <c r="BF294" i="21"/>
  <c r="BH294" i="21"/>
  <c r="BH499" i="21"/>
  <c r="BJ315" i="21"/>
  <c r="BJ611" i="21"/>
  <c r="BG388" i="21"/>
  <c r="BI496" i="21"/>
  <c r="BH286" i="21"/>
  <c r="BH184" i="21"/>
  <c r="BG691" i="21"/>
  <c r="BF206" i="21"/>
  <c r="BI448" i="21"/>
  <c r="BG487" i="21"/>
  <c r="BG576" i="21"/>
  <c r="BI43" i="21"/>
  <c r="BI552" i="21"/>
  <c r="BG343" i="21"/>
  <c r="BF404" i="21"/>
  <c r="BG712" i="21"/>
  <c r="BH684" i="21"/>
  <c r="BH336" i="21"/>
  <c r="BI707" i="21"/>
  <c r="BG358" i="21"/>
  <c r="BH358" i="21"/>
  <c r="BG243" i="21"/>
  <c r="BJ548" i="21"/>
  <c r="BF245" i="21"/>
  <c r="BG584" i="21"/>
  <c r="BI67" i="21"/>
  <c r="BF98" i="21"/>
  <c r="BI653" i="21"/>
  <c r="BF728" i="21"/>
  <c r="BG728" i="21"/>
  <c r="BI138" i="21"/>
  <c r="BF424" i="21"/>
  <c r="BH656" i="21"/>
  <c r="BG82" i="21"/>
  <c r="BG365" i="21"/>
  <c r="BF696" i="21"/>
  <c r="BG696" i="21"/>
  <c r="BJ382" i="21"/>
  <c r="BH518" i="21"/>
  <c r="BI518" i="21"/>
  <c r="BF451" i="21"/>
  <c r="BH350" i="21"/>
  <c r="BF58" i="21"/>
  <c r="BH99" i="21"/>
  <c r="BI99" i="21"/>
  <c r="BI59" i="21"/>
  <c r="BF629" i="21"/>
  <c r="BI225" i="21"/>
  <c r="BG321" i="21"/>
  <c r="BF307" i="21"/>
  <c r="BJ362" i="21"/>
  <c r="BH51" i="21"/>
  <c r="BG109" i="21"/>
  <c r="BI276" i="21"/>
  <c r="BI686" i="21"/>
  <c r="BG433" i="21"/>
  <c r="BI722" i="21"/>
  <c r="BF410" i="21"/>
  <c r="BF701" i="21"/>
  <c r="BI720" i="21"/>
  <c r="BF52" i="21"/>
  <c r="BG592" i="21"/>
  <c r="BH80" i="21"/>
  <c r="BH501" i="21"/>
  <c r="BJ655" i="21"/>
  <c r="BG657" i="21"/>
  <c r="BH55" i="21"/>
  <c r="BJ706" i="21"/>
  <c r="BI72" i="21"/>
  <c r="BH524" i="21"/>
  <c r="BH688" i="21"/>
  <c r="BI125" i="21"/>
  <c r="BJ650" i="21"/>
  <c r="BG477" i="21"/>
  <c r="BH65" i="21"/>
  <c r="BJ672" i="21"/>
  <c r="BF180" i="21"/>
  <c r="BF703" i="21"/>
  <c r="BF723" i="21"/>
  <c r="BI698" i="21"/>
  <c r="BH198" i="21"/>
  <c r="BF516" i="21"/>
  <c r="BH71" i="21"/>
  <c r="BF275" i="21"/>
  <c r="BF316" i="21"/>
  <c r="BJ483" i="21"/>
  <c r="BH190" i="21"/>
  <c r="BH711" i="21"/>
  <c r="BI711" i="21"/>
  <c r="BF124" i="21"/>
  <c r="BF680" i="21"/>
  <c r="BI300" i="21"/>
  <c r="BJ274" i="21"/>
  <c r="BF373" i="21"/>
  <c r="BF48" i="21"/>
  <c r="BG486" i="21"/>
  <c r="BF95" i="21"/>
  <c r="BI465" i="21"/>
  <c r="BJ568" i="21"/>
  <c r="BF568" i="21"/>
  <c r="BI192" i="21"/>
  <c r="BH461" i="21"/>
  <c r="BI724" i="21"/>
  <c r="BJ53" i="21"/>
  <c r="BH722" i="21"/>
  <c r="BG491" i="21"/>
  <c r="BJ50" i="21"/>
  <c r="BI223" i="21"/>
  <c r="BI315" i="21"/>
  <c r="BJ460" i="21"/>
  <c r="BF691" i="21"/>
  <c r="BI229" i="21"/>
  <c r="BJ113" i="21"/>
  <c r="BI84" i="21"/>
  <c r="BF656" i="21"/>
  <c r="BG673" i="21"/>
  <c r="BG685" i="21"/>
  <c r="BH59" i="21"/>
  <c r="BG412" i="21"/>
  <c r="BI362" i="21"/>
  <c r="BG33" i="21"/>
  <c r="BJ701" i="21"/>
  <c r="BJ94" i="21"/>
  <c r="BH720" i="21"/>
  <c r="BJ222" i="21"/>
  <c r="BJ332" i="21"/>
  <c r="BG596" i="21"/>
  <c r="BF80" i="21"/>
  <c r="BH655" i="21"/>
  <c r="BI89" i="21"/>
  <c r="BI706" i="21"/>
  <c r="BH125" i="21"/>
  <c r="BJ255" i="21"/>
  <c r="BJ296" i="21"/>
  <c r="BG65" i="21"/>
  <c r="BI32" i="21"/>
  <c r="BI672" i="21"/>
  <c r="BG292" i="21"/>
  <c r="BJ251" i="21"/>
  <c r="BF594" i="21"/>
  <c r="BJ516" i="21"/>
  <c r="BF683" i="21"/>
  <c r="BH588" i="21"/>
  <c r="BF486" i="21"/>
  <c r="BJ636" i="21"/>
  <c r="BF349" i="21"/>
  <c r="BF538" i="21"/>
  <c r="BJ91" i="21"/>
  <c r="BI53" i="21"/>
  <c r="BJ365" i="21"/>
  <c r="BJ321" i="21"/>
  <c r="BH40" i="21"/>
  <c r="BH223" i="21"/>
  <c r="BG499" i="21"/>
  <c r="BH611" i="21"/>
  <c r="BF388" i="21"/>
  <c r="BG286" i="21"/>
  <c r="BH43" i="21"/>
  <c r="BG542" i="21"/>
  <c r="BJ404" i="21"/>
  <c r="BG684" i="21"/>
  <c r="BG707" i="21"/>
  <c r="BG63" i="21"/>
  <c r="BH273" i="21"/>
  <c r="BF365" i="21"/>
  <c r="BG518" i="21"/>
  <c r="BJ451" i="21"/>
  <c r="BG350" i="21"/>
  <c r="BJ629" i="21"/>
  <c r="BF321" i="21"/>
  <c r="BJ307" i="21"/>
  <c r="BF109" i="21"/>
  <c r="BF433" i="21"/>
  <c r="BF33" i="21"/>
  <c r="BF692" i="21"/>
  <c r="BF687" i="21"/>
  <c r="BI40" i="21"/>
  <c r="BG123" i="21"/>
  <c r="BG72" i="21"/>
  <c r="BG524" i="21"/>
  <c r="BF688" i="21"/>
  <c r="BJ555" i="21"/>
  <c r="BI650" i="21"/>
  <c r="BJ586" i="21"/>
  <c r="BF477" i="21"/>
  <c r="BF65" i="21"/>
  <c r="BJ491" i="21"/>
  <c r="BJ275" i="21"/>
  <c r="BJ316" i="21"/>
  <c r="BJ680" i="21"/>
  <c r="BJ319" i="21"/>
  <c r="BG588" i="21"/>
  <c r="BF39" i="21"/>
  <c r="BH53" i="21"/>
  <c r="BH60" i="21"/>
  <c r="BI451" i="21"/>
  <c r="BF350" i="21"/>
  <c r="BF412" i="21"/>
  <c r="BG55" i="21"/>
  <c r="BH90" i="21"/>
  <c r="BF263" i="21"/>
  <c r="BF110" i="21"/>
  <c r="BF292" i="21"/>
  <c r="BG71" i="21"/>
  <c r="BI680" i="21"/>
  <c r="BH636" i="21"/>
  <c r="BI91" i="21"/>
  <c r="BJ33" i="21"/>
  <c r="BH33" i="21"/>
  <c r="BJ32" i="21"/>
  <c r="BJ89" i="21"/>
  <c r="BH87" i="21"/>
  <c r="BG31" i="21"/>
  <c r="BH89" i="21"/>
  <c r="BG688" i="21"/>
  <c r="BF499" i="21"/>
  <c r="BG611" i="21"/>
  <c r="BG496" i="21"/>
  <c r="BF286" i="21"/>
  <c r="BI206" i="21"/>
  <c r="BH113" i="21"/>
  <c r="BF684" i="21"/>
  <c r="BJ63" i="21"/>
  <c r="BI254" i="21"/>
  <c r="BG245" i="21"/>
  <c r="BF343" i="21"/>
  <c r="BJ294" i="21"/>
  <c r="BJ499" i="21"/>
  <c r="BG462" i="21"/>
  <c r="BF315" i="21"/>
  <c r="BI691" i="21"/>
  <c r="BH487" i="21"/>
  <c r="BG69" i="21"/>
  <c r="BF695" i="21"/>
  <c r="BJ552" i="21"/>
  <c r="BH343" i="21"/>
  <c r="BG404" i="21"/>
  <c r="BG178" i="21"/>
  <c r="BG84" i="21"/>
  <c r="BH712" i="21"/>
  <c r="BJ684" i="21"/>
  <c r="BJ358" i="21"/>
  <c r="BH243" i="21"/>
  <c r="BG254" i="21"/>
  <c r="BH386" i="21"/>
  <c r="BH390" i="21"/>
  <c r="BH584" i="21"/>
  <c r="BH67" i="21"/>
  <c r="BG45" i="21"/>
  <c r="BF309" i="21"/>
  <c r="BG378" i="21"/>
  <c r="BJ656" i="21"/>
  <c r="BI365" i="21"/>
  <c r="BH696" i="21"/>
  <c r="BI673" i="21"/>
  <c r="BF227" i="21"/>
  <c r="BI685" i="21"/>
  <c r="BG196" i="21"/>
  <c r="BG278" i="21"/>
  <c r="BH58" i="21"/>
  <c r="BI58" i="21"/>
  <c r="BJ396" i="21"/>
  <c r="BG629" i="21"/>
  <c r="BJ412" i="21"/>
  <c r="BF270" i="21"/>
  <c r="BI321" i="21"/>
  <c r="BI294" i="21"/>
  <c r="BI499" i="21"/>
  <c r="BF462" i="21"/>
  <c r="BF460" i="21"/>
  <c r="BJ496" i="21"/>
  <c r="BI286" i="21"/>
  <c r="BG637" i="21"/>
  <c r="BH691" i="21"/>
  <c r="BJ448" i="21"/>
  <c r="BF113" i="21"/>
  <c r="BG119" i="21"/>
  <c r="BG695" i="21"/>
  <c r="BH542" i="21"/>
  <c r="BI654" i="21"/>
  <c r="BI684" i="21"/>
  <c r="BH707" i="21"/>
  <c r="BF358" i="21"/>
  <c r="BI358" i="21"/>
  <c r="BF254" i="21"/>
  <c r="BF548" i="21"/>
  <c r="BG621" i="21"/>
  <c r="BF584" i="21"/>
  <c r="BF67" i="21"/>
  <c r="BI278" i="21"/>
  <c r="BJ99" i="21"/>
  <c r="BJ59" i="21"/>
  <c r="BF355" i="21"/>
  <c r="BF267" i="21"/>
  <c r="BH370" i="21"/>
  <c r="BH594" i="21"/>
  <c r="BJ718" i="21"/>
  <c r="BI196" i="21"/>
  <c r="BH629" i="21"/>
  <c r="BF647" i="21"/>
  <c r="BF47" i="21"/>
  <c r="BH701" i="21"/>
  <c r="BG60" i="21"/>
  <c r="BH110" i="21"/>
  <c r="BI292" i="21"/>
  <c r="BH516" i="21"/>
  <c r="BH316" i="21"/>
  <c r="BG373" i="21"/>
  <c r="BJ48" i="21"/>
  <c r="BJ170" i="21"/>
  <c r="BG307" i="21"/>
  <c r="BF686" i="21"/>
  <c r="BI433" i="21"/>
  <c r="BI367" i="21"/>
  <c r="BF182" i="21"/>
  <c r="BI410" i="21"/>
  <c r="BG701" i="21"/>
  <c r="BI295" i="21"/>
  <c r="BI290" i="21"/>
  <c r="BI327" i="21"/>
  <c r="BF298" i="21"/>
  <c r="BI52" i="21"/>
  <c r="BJ592" i="21"/>
  <c r="BJ687" i="21"/>
  <c r="BI596" i="21"/>
  <c r="BJ501" i="21"/>
  <c r="BH123" i="21"/>
  <c r="BF706" i="21"/>
  <c r="BJ524" i="21"/>
  <c r="BJ688" i="21"/>
  <c r="BF555" i="21"/>
  <c r="BJ90" i="21"/>
  <c r="BF650" i="21"/>
  <c r="BF586" i="21"/>
  <c r="BI263" i="21"/>
  <c r="BF491" i="21"/>
  <c r="BI355" i="21"/>
  <c r="BJ292" i="21"/>
  <c r="BJ703" i="21"/>
  <c r="BI267" i="21"/>
  <c r="BH723" i="21"/>
  <c r="BF698" i="21"/>
  <c r="BF370" i="21"/>
  <c r="BG516" i="21"/>
  <c r="BG275" i="21"/>
  <c r="BG316" i="21"/>
  <c r="BJ190" i="21"/>
  <c r="BI683" i="21"/>
  <c r="BG319" i="21"/>
  <c r="BG310" i="21"/>
  <c r="BI486" i="21"/>
  <c r="BG95" i="21"/>
  <c r="BJ465" i="21"/>
  <c r="BG568" i="21"/>
  <c r="BF636" i="21"/>
  <c r="BJ461" i="21"/>
  <c r="BH349" i="21"/>
  <c r="BJ538" i="21"/>
  <c r="BH39" i="21"/>
  <c r="BF91" i="21"/>
  <c r="BJ653" i="21"/>
  <c r="BG468" i="21"/>
  <c r="BF45" i="21"/>
  <c r="BF378" i="21"/>
  <c r="BJ138" i="21"/>
  <c r="BH424" i="21"/>
  <c r="BG424" i="21"/>
  <c r="BI656" i="21"/>
  <c r="BH82" i="21"/>
  <c r="BH365" i="21"/>
  <c r="BH673" i="21"/>
  <c r="BJ518" i="21"/>
  <c r="BG544" i="21"/>
  <c r="BH685" i="21"/>
  <c r="BI350" i="21"/>
  <c r="BF278" i="21"/>
  <c r="BG58" i="21"/>
  <c r="BI396" i="21"/>
  <c r="BI412" i="21"/>
  <c r="BH321" i="21"/>
  <c r="BJ51" i="21"/>
  <c r="BJ276" i="21"/>
  <c r="BI54" i="21"/>
  <c r="BH367" i="21"/>
  <c r="BJ722" i="21"/>
  <c r="BI47" i="21"/>
  <c r="BH410" i="21"/>
  <c r="BH295" i="21"/>
  <c r="BF60" i="21"/>
  <c r="BJ720" i="21"/>
  <c r="BH290" i="21"/>
  <c r="BF332" i="21"/>
  <c r="BH327" i="21"/>
  <c r="BG708" i="21"/>
  <c r="BH692" i="21"/>
  <c r="BH592" i="21"/>
  <c r="BH687" i="21"/>
  <c r="BH596" i="21"/>
  <c r="BG352" i="21"/>
  <c r="BI501" i="21"/>
  <c r="BI123" i="21"/>
  <c r="BJ55" i="21"/>
  <c r="BJ72" i="21"/>
  <c r="BI524" i="21"/>
  <c r="BI688" i="21"/>
  <c r="BG90" i="21"/>
  <c r="BI90" i="21"/>
  <c r="BF255" i="21"/>
  <c r="BF296" i="21"/>
  <c r="BH263" i="21"/>
  <c r="BH180" i="21"/>
  <c r="BG693" i="21"/>
  <c r="BI110" i="21"/>
  <c r="BH355" i="21"/>
  <c r="BH292" i="21"/>
  <c r="BG703" i="21"/>
  <c r="BI703" i="21"/>
  <c r="BH267" i="21"/>
  <c r="BG723" i="21"/>
  <c r="BF251" i="21"/>
  <c r="BG594" i="21"/>
  <c r="BI198" i="21"/>
  <c r="BJ198" i="21"/>
  <c r="BJ71" i="21"/>
  <c r="BG87" i="21"/>
  <c r="BI50" i="21"/>
  <c r="BJ711" i="21"/>
  <c r="BF651" i="21"/>
  <c r="BG683" i="21"/>
  <c r="BF718" i="21"/>
  <c r="BH48" i="21"/>
  <c r="BJ588" i="21"/>
  <c r="BF310" i="21"/>
  <c r="BH486" i="21"/>
  <c r="BH170" i="21"/>
  <c r="BH465" i="21"/>
  <c r="BJ192" i="21"/>
  <c r="BI461" i="21"/>
  <c r="BG580" i="21"/>
  <c r="BJ724" i="21"/>
  <c r="BG349" i="21"/>
  <c r="BG538" i="21"/>
  <c r="BI538" i="21"/>
  <c r="BI39" i="21"/>
  <c r="BF53" i="21"/>
  <c r="BG32" i="21"/>
  <c r="BH31" i="21"/>
  <c r="BH552" i="21"/>
  <c r="BF542" i="21"/>
  <c r="BJ654" i="21"/>
  <c r="BJ176" i="21"/>
  <c r="BH63" i="21"/>
  <c r="BF621" i="21"/>
  <c r="BH653" i="21"/>
  <c r="BH309" i="21"/>
  <c r="BG138" i="21"/>
  <c r="BI382" i="21"/>
  <c r="BF544" i="21"/>
  <c r="BG99" i="21"/>
  <c r="BH396" i="21"/>
  <c r="BH225" i="21"/>
  <c r="BG362" i="21"/>
  <c r="BF51" i="21"/>
  <c r="BH276" i="21"/>
  <c r="BH686" i="21"/>
  <c r="BF209" i="21"/>
  <c r="BG367" i="21"/>
  <c r="BG47" i="21"/>
  <c r="BG295" i="21"/>
  <c r="BF708" i="21"/>
  <c r="BG692" i="21"/>
  <c r="BG687" i="21"/>
  <c r="BF352" i="21"/>
  <c r="BI655" i="21"/>
  <c r="BI55" i="21"/>
  <c r="BH650" i="21"/>
  <c r="BG96" i="21"/>
  <c r="BI699" i="21"/>
  <c r="BJ370" i="21"/>
  <c r="BG198" i="21"/>
  <c r="BI71" i="21"/>
  <c r="BF87" i="21"/>
  <c r="BF711" i="21"/>
  <c r="BJ627" i="21"/>
  <c r="BH718" i="21"/>
  <c r="BF170" i="21"/>
  <c r="BJ95" i="21"/>
  <c r="AW92" i="21"/>
  <c r="BE92" i="21"/>
  <c r="AX92" i="21"/>
  <c r="AY92" i="21"/>
  <c r="AZ92" i="21"/>
  <c r="BA92" i="21"/>
  <c r="AV92" i="21"/>
  <c r="BB92" i="21"/>
  <c r="BC92" i="21"/>
  <c r="BD92" i="21"/>
  <c r="BH109" i="21"/>
  <c r="BI687" i="21"/>
  <c r="BA118" i="21"/>
  <c r="BC118" i="21"/>
  <c r="BD118" i="21"/>
  <c r="AV118" i="21"/>
  <c r="BE118" i="21"/>
  <c r="AW118" i="21"/>
  <c r="AX118" i="21"/>
  <c r="AY118" i="21"/>
  <c r="AZ118" i="21"/>
  <c r="BB118" i="21"/>
  <c r="BI63" i="21"/>
  <c r="BC64" i="21"/>
  <c r="AW64" i="21"/>
  <c r="BE64" i="21"/>
  <c r="BD64" i="21"/>
  <c r="AV64" i="21"/>
  <c r="AX64" i="21"/>
  <c r="AY64" i="21"/>
  <c r="BI64" i="21" s="1"/>
  <c r="AZ64" i="21"/>
  <c r="BA64" i="21"/>
  <c r="BB64" i="21"/>
  <c r="BA37" i="21"/>
  <c r="BC37" i="21"/>
  <c r="AW37" i="21"/>
  <c r="AX37" i="21"/>
  <c r="AY37" i="21"/>
  <c r="AZ37" i="21"/>
  <c r="BD37" i="21"/>
  <c r="BE37" i="21"/>
  <c r="BB37" i="21"/>
  <c r="AV37" i="21"/>
  <c r="BG184" i="21"/>
  <c r="BC56" i="21"/>
  <c r="AW56" i="21"/>
  <c r="BE56" i="21"/>
  <c r="AY56" i="21"/>
  <c r="AZ56" i="21"/>
  <c r="BA56" i="21"/>
  <c r="BB56" i="21"/>
  <c r="AV56" i="21"/>
  <c r="AX56" i="21"/>
  <c r="BH56" i="21" s="1"/>
  <c r="BD56" i="21"/>
  <c r="BH315" i="21"/>
  <c r="BI460" i="21"/>
  <c r="BI611" i="21"/>
  <c r="BJ637" i="21"/>
  <c r="BJ582" i="21"/>
  <c r="BH229" i="21"/>
  <c r="BJ229" i="21"/>
  <c r="BF576" i="21"/>
  <c r="BI113" i="21"/>
  <c r="BF119" i="21"/>
  <c r="BF69" i="21"/>
  <c r="BG43" i="21"/>
  <c r="BH84" i="21"/>
  <c r="BG336" i="21"/>
  <c r="BF243" i="21"/>
  <c r="BJ254" i="21"/>
  <c r="BI548" i="21"/>
  <c r="BJ621" i="21"/>
  <c r="BG67" i="21"/>
  <c r="BG309" i="21"/>
  <c r="BF138" i="21"/>
  <c r="BH382" i="21"/>
  <c r="BJ227" i="21"/>
  <c r="BF196" i="21"/>
  <c r="BJ278" i="21"/>
  <c r="BF59" i="21"/>
  <c r="BG59" i="21"/>
  <c r="BJ270" i="21"/>
  <c r="BH362" i="21"/>
  <c r="BJ686" i="21"/>
  <c r="BJ647" i="21"/>
  <c r="BI182" i="21"/>
  <c r="BG722" i="21"/>
  <c r="BJ47" i="21"/>
  <c r="BF88" i="21"/>
  <c r="BI94" i="21"/>
  <c r="BG222" i="21"/>
  <c r="BI332" i="21"/>
  <c r="BG501" i="21"/>
  <c r="BG655" i="21"/>
  <c r="BH706" i="21"/>
  <c r="BF72" i="21"/>
  <c r="BI255" i="21"/>
  <c r="BH32" i="21"/>
  <c r="BJ96" i="21"/>
  <c r="BH672" i="21"/>
  <c r="BG180" i="21"/>
  <c r="BG699" i="21"/>
  <c r="BI251" i="21"/>
  <c r="BH698" i="21"/>
  <c r="BI370" i="21"/>
  <c r="BH50" i="21"/>
  <c r="BH483" i="21"/>
  <c r="BI627" i="21"/>
  <c r="BH124" i="21"/>
  <c r="BH300" i="21"/>
  <c r="BH274" i="21"/>
  <c r="BI718" i="21"/>
  <c r="BI588" i="21"/>
  <c r="BJ310" i="21"/>
  <c r="BI95" i="21"/>
  <c r="BG465" i="21"/>
  <c r="BI636" i="21"/>
  <c r="BG461" i="21"/>
  <c r="BH91" i="21"/>
  <c r="BA86" i="21"/>
  <c r="BC86" i="21"/>
  <c r="BD86" i="21"/>
  <c r="AV86" i="21"/>
  <c r="BE86" i="21"/>
  <c r="AW86" i="21"/>
  <c r="BB86" i="21"/>
  <c r="AX86" i="21"/>
  <c r="AY86" i="21"/>
  <c r="AZ86" i="21"/>
  <c r="BA122" i="21"/>
  <c r="AY122" i="21"/>
  <c r="BB122" i="21"/>
  <c r="BC122" i="21"/>
  <c r="BD122" i="21"/>
  <c r="BE122" i="21"/>
  <c r="AV122" i="21"/>
  <c r="BF122" i="21" s="1"/>
  <c r="AW122" i="21"/>
  <c r="AX122" i="21"/>
  <c r="AZ122" i="21"/>
  <c r="BG206" i="21"/>
  <c r="BC85" i="21"/>
  <c r="BD85" i="21"/>
  <c r="AV85" i="21"/>
  <c r="BE85" i="21"/>
  <c r="AW85" i="21"/>
  <c r="AX85" i="21"/>
  <c r="AY85" i="21"/>
  <c r="AZ85" i="21"/>
  <c r="BA85" i="21"/>
  <c r="BB85" i="21"/>
  <c r="BC97" i="21"/>
  <c r="BB97" i="21"/>
  <c r="BD97" i="21"/>
  <c r="AV97" i="21"/>
  <c r="BE97" i="21"/>
  <c r="AW97" i="21"/>
  <c r="BA97" i="21"/>
  <c r="AX97" i="21"/>
  <c r="AY97" i="21"/>
  <c r="AZ97" i="21"/>
  <c r="BJ97" i="21" s="1"/>
  <c r="AY70" i="21"/>
  <c r="BA70" i="21"/>
  <c r="AW70" i="21"/>
  <c r="AX70" i="21"/>
  <c r="AZ70" i="21"/>
  <c r="BB70" i="21"/>
  <c r="AV70" i="21"/>
  <c r="BC70" i="21"/>
  <c r="BD70" i="21"/>
  <c r="BE70" i="21"/>
  <c r="BI542" i="21"/>
  <c r="BJ273" i="21"/>
  <c r="BI296" i="21"/>
  <c r="BJ699" i="21"/>
  <c r="BF319" i="21"/>
  <c r="BA114" i="21"/>
  <c r="AW114" i="21"/>
  <c r="AX114" i="21"/>
  <c r="AY114" i="21"/>
  <c r="AZ114" i="21"/>
  <c r="AV114" i="21"/>
  <c r="BB114" i="21"/>
  <c r="BC114" i="21"/>
  <c r="BD114" i="21"/>
  <c r="BE114" i="21"/>
  <c r="BH496" i="21"/>
  <c r="BH448" i="21"/>
  <c r="BA102" i="21"/>
  <c r="AX102" i="21"/>
  <c r="AY102" i="21"/>
  <c r="AZ102" i="21"/>
  <c r="BB102" i="21"/>
  <c r="AV102" i="21"/>
  <c r="BD102" i="21"/>
  <c r="BE102" i="21"/>
  <c r="AW102" i="21"/>
  <c r="BC102" i="21"/>
  <c r="AW120" i="21"/>
  <c r="BE120" i="21"/>
  <c r="BA120" i="21"/>
  <c r="BC120" i="21"/>
  <c r="BD120" i="21"/>
  <c r="AV120" i="21"/>
  <c r="AX120" i="21"/>
  <c r="AY120" i="21"/>
  <c r="AZ120" i="21"/>
  <c r="BB120" i="21"/>
  <c r="BJ462" i="21"/>
  <c r="BH460" i="21"/>
  <c r="BI388" i="21"/>
  <c r="BH582" i="21"/>
  <c r="BG229" i="21"/>
  <c r="BG448" i="21"/>
  <c r="BJ576" i="21"/>
  <c r="BJ69" i="21"/>
  <c r="BF43" i="21"/>
  <c r="BJ695" i="21"/>
  <c r="BG552" i="21"/>
  <c r="BG654" i="21"/>
  <c r="BI404" i="21"/>
  <c r="BF84" i="21"/>
  <c r="BI176" i="21"/>
  <c r="BH548" i="21"/>
  <c r="BJ98" i="21"/>
  <c r="BG653" i="21"/>
  <c r="BJ468" i="21"/>
  <c r="BJ45" i="21"/>
  <c r="BI378" i="21"/>
  <c r="BF673" i="21"/>
  <c r="BF518" i="21"/>
  <c r="BJ544" i="21"/>
  <c r="BF685" i="21"/>
  <c r="BJ196" i="21"/>
  <c r="BG396" i="21"/>
  <c r="BI629" i="21"/>
  <c r="BJ225" i="21"/>
  <c r="BI270" i="21"/>
  <c r="BI307" i="21"/>
  <c r="BF362" i="21"/>
  <c r="BG276" i="21"/>
  <c r="BG647" i="21"/>
  <c r="BI647" i="21"/>
  <c r="BJ54" i="21"/>
  <c r="BF367" i="21"/>
  <c r="BH182" i="21"/>
  <c r="BH47" i="21"/>
  <c r="BI88" i="21"/>
  <c r="BG88" i="21"/>
  <c r="BI701" i="21"/>
  <c r="BF295" i="21"/>
  <c r="BH94" i="21"/>
  <c r="BF720" i="21"/>
  <c r="BG720" i="21"/>
  <c r="BF222" i="21"/>
  <c r="BH332" i="21"/>
  <c r="BF327" i="21"/>
  <c r="BJ298" i="21"/>
  <c r="BJ708" i="21"/>
  <c r="BJ352" i="21"/>
  <c r="BF655" i="21"/>
  <c r="BF123" i="21"/>
  <c r="BG89" i="21"/>
  <c r="BG125" i="21"/>
  <c r="BI555" i="21"/>
  <c r="BI586" i="21"/>
  <c r="BH255" i="21"/>
  <c r="BH296" i="21"/>
  <c r="BF32" i="21"/>
  <c r="BI96" i="21"/>
  <c r="BI491" i="21"/>
  <c r="BJ693" i="21"/>
  <c r="BJ110" i="21"/>
  <c r="BF699" i="21"/>
  <c r="BH251" i="21"/>
  <c r="BF198" i="21"/>
  <c r="BI516" i="21"/>
  <c r="BF71" i="21"/>
  <c r="BG50" i="21"/>
  <c r="BI275" i="21"/>
  <c r="BI316" i="21"/>
  <c r="BH627" i="21"/>
  <c r="BJ651" i="21"/>
  <c r="BH373" i="21"/>
  <c r="BI319" i="21"/>
  <c r="BG48" i="21"/>
  <c r="BF588" i="21"/>
  <c r="BI310" i="21"/>
  <c r="BI568" i="21"/>
  <c r="BF192" i="21"/>
  <c r="BJ580" i="21"/>
  <c r="BG724" i="21"/>
  <c r="BG91" i="21"/>
  <c r="BG53" i="21"/>
  <c r="AY66" i="21"/>
  <c r="BA66" i="21"/>
  <c r="BE66" i="21"/>
  <c r="AV66" i="21"/>
  <c r="AW66" i="21"/>
  <c r="AX66" i="21"/>
  <c r="AZ66" i="21"/>
  <c r="BB66" i="21"/>
  <c r="BC66" i="21"/>
  <c r="BD66" i="21"/>
  <c r="AY34" i="21"/>
  <c r="BA34" i="21"/>
  <c r="BE34" i="21"/>
  <c r="AV34" i="21"/>
  <c r="AW34" i="21"/>
  <c r="AX34" i="21"/>
  <c r="AZ34" i="21"/>
  <c r="BB34" i="21"/>
  <c r="BC34" i="21"/>
  <c r="BD34" i="21"/>
  <c r="BG273" i="21"/>
  <c r="AY111" i="21"/>
  <c r="AZ111" i="21"/>
  <c r="BA111" i="21"/>
  <c r="BB111" i="21"/>
  <c r="BC111" i="21"/>
  <c r="AV111" i="21"/>
  <c r="AW111" i="21"/>
  <c r="AX111" i="21"/>
  <c r="BD111" i="21"/>
  <c r="BE111" i="21"/>
  <c r="BH654" i="21"/>
  <c r="AY38" i="21"/>
  <c r="BA38" i="21"/>
  <c r="AW38" i="21"/>
  <c r="BG38" i="21" s="1"/>
  <c r="AX38" i="21"/>
  <c r="AZ38" i="21"/>
  <c r="BB38" i="21"/>
  <c r="AV38" i="21"/>
  <c r="BC38" i="21"/>
  <c r="BD38" i="21"/>
  <c r="BE38" i="21"/>
  <c r="AW108" i="21"/>
  <c r="BG108" i="21" s="1"/>
  <c r="BE108" i="21"/>
  <c r="BB108" i="21"/>
  <c r="BC108" i="21"/>
  <c r="BD108" i="21"/>
  <c r="AV108" i="21"/>
  <c r="BA108" i="21"/>
  <c r="AX108" i="21"/>
  <c r="AY108" i="21"/>
  <c r="AZ108" i="21"/>
  <c r="BJ108" i="21" s="1"/>
  <c r="AY103" i="21"/>
  <c r="AW103" i="21"/>
  <c r="AX103" i="21"/>
  <c r="AZ103" i="21"/>
  <c r="BA103" i="21"/>
  <c r="AV103" i="21"/>
  <c r="BB103" i="21"/>
  <c r="BC103" i="21"/>
  <c r="BD103" i="21"/>
  <c r="BE103" i="21"/>
  <c r="BI637" i="21"/>
  <c r="BG582" i="21"/>
  <c r="BH404" i="21"/>
  <c r="BG176" i="21"/>
  <c r="BJ390" i="21"/>
  <c r="BI468" i="21"/>
  <c r="BJ728" i="21"/>
  <c r="BJ424" i="21"/>
  <c r="BI82" i="21"/>
  <c r="BJ696" i="21"/>
  <c r="BG382" i="21"/>
  <c r="BJ673" i="21"/>
  <c r="BG227" i="21"/>
  <c r="BI544" i="21"/>
  <c r="BJ685" i="21"/>
  <c r="BH451" i="21"/>
  <c r="BG225" i="21"/>
  <c r="BH270" i="21"/>
  <c r="BH307" i="21"/>
  <c r="BG686" i="21"/>
  <c r="BJ433" i="21"/>
  <c r="BH54" i="21"/>
  <c r="BF722" i="21"/>
  <c r="BH88" i="21"/>
  <c r="BI33" i="21"/>
  <c r="BG94" i="21"/>
  <c r="BI298" i="21"/>
  <c r="BI708" i="21"/>
  <c r="BJ596" i="21"/>
  <c r="BI352" i="21"/>
  <c r="BI80" i="21"/>
  <c r="BG80" i="21"/>
  <c r="BF501" i="21"/>
  <c r="BJ657" i="21"/>
  <c r="BF40" i="21"/>
  <c r="BG40" i="21"/>
  <c r="BF89" i="21"/>
  <c r="BF55" i="21"/>
  <c r="BG706" i="21"/>
  <c r="BH555" i="21"/>
  <c r="BG650" i="21"/>
  <c r="BG586" i="21"/>
  <c r="BJ477" i="21"/>
  <c r="BH96" i="21"/>
  <c r="BG672" i="21"/>
  <c r="BH491" i="21"/>
  <c r="BI693" i="21"/>
  <c r="BJ723" i="21"/>
  <c r="BG698" i="21"/>
  <c r="BI594" i="21"/>
  <c r="BF50" i="21"/>
  <c r="BH275" i="21"/>
  <c r="BG627" i="21"/>
  <c r="BH651" i="21"/>
  <c r="BH680" i="21"/>
  <c r="BG300" i="21"/>
  <c r="BG274" i="21"/>
  <c r="BH319" i="21"/>
  <c r="BF465" i="21"/>
  <c r="BH568" i="21"/>
  <c r="BF461" i="21"/>
  <c r="BI580" i="21"/>
  <c r="BF724" i="21"/>
  <c r="BA41" i="21"/>
  <c r="BC41" i="21"/>
  <c r="AY41" i="21"/>
  <c r="AZ41" i="21"/>
  <c r="BB41" i="21"/>
  <c r="BD41" i="21"/>
  <c r="AV41" i="21"/>
  <c r="AW41" i="21"/>
  <c r="AX41" i="21"/>
  <c r="BE41" i="21"/>
  <c r="BA57" i="21"/>
  <c r="BC57" i="21"/>
  <c r="AY57" i="21"/>
  <c r="AZ57" i="21"/>
  <c r="BB57" i="21"/>
  <c r="BD57" i="21"/>
  <c r="AX57" i="21"/>
  <c r="BE57" i="21"/>
  <c r="AV57" i="21"/>
  <c r="BF57" i="21" s="1"/>
  <c r="AW57" i="21"/>
  <c r="BC105" i="21"/>
  <c r="AV105" i="21"/>
  <c r="BE105" i="21"/>
  <c r="AW105" i="21"/>
  <c r="AX105" i="21"/>
  <c r="AY105" i="21"/>
  <c r="AZ105" i="21"/>
  <c r="BA105" i="21"/>
  <c r="BB105" i="21"/>
  <c r="BD105" i="21"/>
  <c r="BF54" i="21"/>
  <c r="BG410" i="21"/>
  <c r="BC44" i="21"/>
  <c r="AW44" i="21"/>
  <c r="BE44" i="21"/>
  <c r="BA44" i="21"/>
  <c r="BB44" i="21"/>
  <c r="BD44" i="21"/>
  <c r="AZ44" i="21"/>
  <c r="AV44" i="21"/>
  <c r="AX44" i="21"/>
  <c r="BH44" i="21" s="1"/>
  <c r="AY44" i="21"/>
  <c r="BF707" i="21"/>
  <c r="BG209" i="21"/>
  <c r="AY42" i="21"/>
  <c r="BA42" i="21"/>
  <c r="AZ42" i="21"/>
  <c r="BB42" i="21"/>
  <c r="BC42" i="21"/>
  <c r="BD42" i="21"/>
  <c r="AX42" i="21"/>
  <c r="BE42" i="21"/>
  <c r="AV42" i="21"/>
  <c r="AW42" i="21"/>
  <c r="BF611" i="21"/>
  <c r="BI582" i="21"/>
  <c r="BA61" i="21"/>
  <c r="BC61" i="21"/>
  <c r="BB61" i="21"/>
  <c r="BD61" i="21"/>
  <c r="BE61" i="21"/>
  <c r="AV61" i="21"/>
  <c r="AZ61" i="21"/>
  <c r="AW61" i="21"/>
  <c r="AX61" i="21"/>
  <c r="AY61" i="21"/>
  <c r="AY62" i="21"/>
  <c r="BA62" i="21"/>
  <c r="BC62" i="21"/>
  <c r="BD62" i="21"/>
  <c r="BE62" i="21"/>
  <c r="AV62" i="21"/>
  <c r="AW62" i="21"/>
  <c r="AX62" i="21"/>
  <c r="AZ62" i="21"/>
  <c r="BB62" i="21"/>
  <c r="AY46" i="21"/>
  <c r="BA46" i="21"/>
  <c r="BC46" i="21"/>
  <c r="BD46" i="21"/>
  <c r="BE46" i="21"/>
  <c r="AV46" i="21"/>
  <c r="BB46" i="21"/>
  <c r="AX46" i="21"/>
  <c r="AZ46" i="21"/>
  <c r="AW46" i="21"/>
  <c r="BG223" i="21"/>
  <c r="BI462" i="21"/>
  <c r="BJ184" i="21"/>
  <c r="BF184" i="21"/>
  <c r="BF229" i="21"/>
  <c r="BJ487" i="21"/>
  <c r="BG113" i="21"/>
  <c r="BI69" i="21"/>
  <c r="BI695" i="21"/>
  <c r="BJ343" i="21"/>
  <c r="BI178" i="21"/>
  <c r="BJ178" i="21"/>
  <c r="BJ712" i="21"/>
  <c r="BH176" i="21"/>
  <c r="BF336" i="21"/>
  <c r="BJ243" i="21"/>
  <c r="BJ386" i="21"/>
  <c r="BI621" i="21"/>
  <c r="BH245" i="21"/>
  <c r="BJ584" i="21"/>
  <c r="BI98" i="21"/>
  <c r="BF273" i="21"/>
  <c r="BI45" i="21"/>
  <c r="BC36" i="21"/>
  <c r="AW36" i="21"/>
  <c r="BE36" i="21"/>
  <c r="AV36" i="21"/>
  <c r="AX36" i="21"/>
  <c r="AY36" i="21"/>
  <c r="AZ36" i="21"/>
  <c r="BA36" i="21"/>
  <c r="BB36" i="21"/>
  <c r="BD36" i="21"/>
  <c r="BC68" i="21"/>
  <c r="AW68" i="21"/>
  <c r="BE68" i="21"/>
  <c r="AV68" i="21"/>
  <c r="AX68" i="21"/>
  <c r="AY68" i="21"/>
  <c r="AZ68" i="21"/>
  <c r="BA68" i="21"/>
  <c r="BB68" i="21"/>
  <c r="BD68" i="21"/>
  <c r="AW100" i="21"/>
  <c r="BE100" i="21"/>
  <c r="AZ100" i="21"/>
  <c r="BJ100" i="21" s="1"/>
  <c r="BA100" i="21"/>
  <c r="BB100" i="21"/>
  <c r="BC100" i="21"/>
  <c r="AV100" i="21"/>
  <c r="AX100" i="21"/>
  <c r="AY100" i="21"/>
  <c r="BD100" i="21"/>
  <c r="AW35" i="21"/>
  <c r="BE35" i="21"/>
  <c r="AY35" i="21"/>
  <c r="AV35" i="21"/>
  <c r="AX35" i="21"/>
  <c r="AZ35" i="21"/>
  <c r="BD35" i="21"/>
  <c r="BA35" i="21"/>
  <c r="BB35" i="21"/>
  <c r="BC35" i="21"/>
  <c r="BH462" i="21"/>
  <c r="BG460" i="21"/>
  <c r="BJ388" i="21"/>
  <c r="BF496" i="21"/>
  <c r="BH637" i="21"/>
  <c r="BJ691" i="21"/>
  <c r="BF582" i="21"/>
  <c r="BF448" i="21"/>
  <c r="BI487" i="21"/>
  <c r="BI576" i="21"/>
  <c r="BJ119" i="21"/>
  <c r="BH69" i="21"/>
  <c r="BH695" i="21"/>
  <c r="BF552" i="21"/>
  <c r="BI343" i="21"/>
  <c r="BF654" i="21"/>
  <c r="BH178" i="21"/>
  <c r="BI712" i="21"/>
  <c r="BF176" i="21"/>
  <c r="BJ336" i="21"/>
  <c r="BF63" i="21"/>
  <c r="BI243" i="21"/>
  <c r="BF386" i="21"/>
  <c r="BI386" i="21"/>
  <c r="BG548" i="21"/>
  <c r="BH621" i="21"/>
  <c r="BG390" i="21"/>
  <c r="BI390" i="21"/>
  <c r="BI584" i="21"/>
  <c r="BJ67" i="21"/>
  <c r="BH98" i="21"/>
  <c r="BF653" i="21"/>
  <c r="BH468" i="21"/>
  <c r="BH45" i="21"/>
  <c r="BI728" i="21"/>
  <c r="BH138" i="21"/>
  <c r="BI424" i="21"/>
  <c r="BJ82" i="21"/>
  <c r="BI696" i="21"/>
  <c r="BF382" i="21"/>
  <c r="BH544" i="21"/>
  <c r="BH196" i="21"/>
  <c r="BF396" i="21"/>
  <c r="BG270" i="21"/>
  <c r="BJ109" i="21"/>
  <c r="BF276" i="21"/>
  <c r="BH647" i="21"/>
  <c r="BH433" i="21"/>
  <c r="BG54" i="21"/>
  <c r="BH209" i="21"/>
  <c r="BJ367" i="21"/>
  <c r="BJ182" i="21"/>
  <c r="BJ88" i="21"/>
  <c r="BJ410" i="21"/>
  <c r="BJ295" i="21"/>
  <c r="BI60" i="21"/>
  <c r="BH222" i="21"/>
  <c r="BJ290" i="21"/>
  <c r="BG332" i="21"/>
  <c r="BJ327" i="21"/>
  <c r="BG298" i="21"/>
  <c r="BH298" i="21"/>
  <c r="BH708" i="21"/>
  <c r="BJ692" i="21"/>
  <c r="BJ52" i="21"/>
  <c r="BI592" i="21"/>
  <c r="BH352" i="21"/>
  <c r="BI657" i="21"/>
  <c r="BF125" i="21"/>
  <c r="BI477" i="21"/>
  <c r="BG255" i="21"/>
  <c r="BG296" i="21"/>
  <c r="BJ263" i="21"/>
  <c r="BJ65" i="21"/>
  <c r="BF96" i="21"/>
  <c r="BJ180" i="21"/>
  <c r="BH693" i="21"/>
  <c r="BG110" i="21"/>
  <c r="BJ355" i="21"/>
  <c r="BJ267" i="21"/>
  <c r="BI723" i="21"/>
  <c r="BG251" i="21"/>
  <c r="BG370" i="21"/>
  <c r="BJ594" i="21"/>
  <c r="BJ87" i="21"/>
  <c r="BI87" i="21"/>
  <c r="BF190" i="21"/>
  <c r="BI190" i="21"/>
  <c r="BF627" i="21"/>
  <c r="BG651" i="21"/>
  <c r="BF274" i="21"/>
  <c r="BH683" i="21"/>
  <c r="BJ683" i="21"/>
  <c r="BG718" i="21"/>
  <c r="BI48" i="21"/>
  <c r="BJ486" i="21"/>
  <c r="BI170" i="21"/>
  <c r="BH95" i="21"/>
  <c r="BG192" i="21"/>
  <c r="BG636" i="21"/>
  <c r="BH580" i="21"/>
  <c r="BI349" i="21"/>
  <c r="BJ349" i="21"/>
  <c r="BJ39" i="21"/>
  <c r="BI31" i="21"/>
  <c r="BJ31" i="21"/>
  <c r="Z118" i="21"/>
  <c r="W118" i="21"/>
  <c r="U101" i="21"/>
  <c r="W105" i="21"/>
  <c r="Z105" i="21"/>
  <c r="W66" i="21"/>
  <c r="Z66" i="21"/>
  <c r="W100" i="21"/>
  <c r="Z100" i="21"/>
  <c r="W34" i="21"/>
  <c r="Z34" i="21"/>
  <c r="W41" i="21"/>
  <c r="Z41" i="21"/>
  <c r="W46" i="21"/>
  <c r="Z46" i="21"/>
  <c r="W97" i="21"/>
  <c r="Z97" i="21"/>
  <c r="Z37" i="21"/>
  <c r="W37" i="21"/>
  <c r="Z108" i="21"/>
  <c r="W108" i="21"/>
  <c r="Z61" i="21"/>
  <c r="W61" i="21"/>
  <c r="Z92" i="21"/>
  <c r="W92" i="21"/>
  <c r="Z70" i="21"/>
  <c r="W70" i="21"/>
  <c r="Z44" i="21"/>
  <c r="W44" i="21"/>
  <c r="W86" i="21"/>
  <c r="Z86" i="21"/>
  <c r="Z102" i="21"/>
  <c r="W102" i="21"/>
  <c r="W64" i="21"/>
  <c r="Z64" i="21"/>
  <c r="W103" i="21"/>
  <c r="Z103" i="21"/>
  <c r="W42" i="21"/>
  <c r="Z42" i="21"/>
  <c r="W57" i="21"/>
  <c r="Z57" i="21"/>
  <c r="W36" i="21"/>
  <c r="Z36" i="21"/>
  <c r="U115" i="21"/>
  <c r="W35" i="21"/>
  <c r="Z35" i="21"/>
  <c r="W111" i="21"/>
  <c r="Z111" i="21"/>
  <c r="W62" i="21"/>
  <c r="Z62" i="21"/>
  <c r="W68" i="21"/>
  <c r="Z68" i="21"/>
  <c r="W122" i="21"/>
  <c r="Z122" i="21"/>
  <c r="W56" i="21"/>
  <c r="Z56" i="21"/>
  <c r="U49" i="21"/>
  <c r="W38" i="21"/>
  <c r="Z38" i="21"/>
  <c r="W120" i="21"/>
  <c r="Z120" i="21"/>
  <c r="W85" i="21"/>
  <c r="Z85" i="21"/>
  <c r="W114" i="21"/>
  <c r="Z114" i="21"/>
  <c r="U116" i="21"/>
  <c r="BH46" i="21" l="1"/>
  <c r="BI102" i="21"/>
  <c r="BG56" i="21"/>
  <c r="BI34" i="21"/>
  <c r="BG35" i="21"/>
  <c r="BH68" i="21"/>
  <c r="BJ36" i="21"/>
  <c r="BG57" i="21"/>
  <c r="BJ41" i="21"/>
  <c r="BI38" i="21"/>
  <c r="BJ34" i="21"/>
  <c r="BF68" i="21"/>
  <c r="BI36" i="21"/>
  <c r="BJ62" i="21"/>
  <c r="BH42" i="21"/>
  <c r="BJ105" i="21"/>
  <c r="BJ103" i="21"/>
  <c r="BI120" i="21"/>
  <c r="BJ70" i="21"/>
  <c r="BH37" i="21"/>
  <c r="BJ118" i="21"/>
  <c r="BJ92" i="21"/>
  <c r="BH103" i="21"/>
  <c r="BH120" i="21"/>
  <c r="BJ114" i="21"/>
  <c r="BF56" i="21"/>
  <c r="BG37" i="21"/>
  <c r="BI92" i="21"/>
  <c r="BH100" i="21"/>
  <c r="BF34" i="21"/>
  <c r="BF37" i="21"/>
  <c r="BH92" i="21"/>
  <c r="BI86" i="21"/>
  <c r="BG68" i="21"/>
  <c r="BF105" i="21"/>
  <c r="BI108" i="21"/>
  <c r="BF111" i="21"/>
  <c r="BI56" i="21"/>
  <c r="BF118" i="21"/>
  <c r="BI35" i="21"/>
  <c r="BJ68" i="21"/>
  <c r="BG46" i="21"/>
  <c r="BF61" i="21"/>
  <c r="BG42" i="21"/>
  <c r="BJ57" i="21"/>
  <c r="BI68" i="21"/>
  <c r="BJ46" i="21"/>
  <c r="BI46" i="21"/>
  <c r="BI42" i="21"/>
  <c r="BI57" i="21"/>
  <c r="BF103" i="21"/>
  <c r="BH108" i="21"/>
  <c r="BJ102" i="21"/>
  <c r="BF70" i="21"/>
  <c r="BI97" i="21"/>
  <c r="BF85" i="21"/>
  <c r="BH86" i="21"/>
  <c r="BJ37" i="21"/>
  <c r="BJ64" i="21"/>
  <c r="BF92" i="21"/>
  <c r="BI66" i="21"/>
  <c r="BJ120" i="21"/>
  <c r="BH97" i="21"/>
  <c r="AY115" i="21"/>
  <c r="AV115" i="21"/>
  <c r="BE115" i="21"/>
  <c r="AW115" i="21"/>
  <c r="AX115" i="21"/>
  <c r="AZ115" i="21"/>
  <c r="BJ115" i="21" s="1"/>
  <c r="BD115" i="21"/>
  <c r="BA115" i="21"/>
  <c r="BB115" i="21"/>
  <c r="BC115" i="21"/>
  <c r="BI62" i="21"/>
  <c r="BH102" i="21"/>
  <c r="BG86" i="21"/>
  <c r="BH64" i="21"/>
  <c r="BH36" i="21"/>
  <c r="BI61" i="21"/>
  <c r="BI105" i="21"/>
  <c r="BF38" i="21"/>
  <c r="BJ111" i="21"/>
  <c r="BG34" i="21"/>
  <c r="BJ66" i="21"/>
  <c r="BG102" i="21"/>
  <c r="BH70" i="21"/>
  <c r="BG97" i="21"/>
  <c r="BJ85" i="21"/>
  <c r="BF64" i="21"/>
  <c r="BI118" i="21"/>
  <c r="BF42" i="21"/>
  <c r="BI37" i="21"/>
  <c r="BI41" i="21"/>
  <c r="BH34" i="21"/>
  <c r="BF114" i="21"/>
  <c r="BC101" i="21"/>
  <c r="AY101" i="21"/>
  <c r="AZ101" i="21"/>
  <c r="BA101" i="21"/>
  <c r="BB101" i="21"/>
  <c r="AX101" i="21"/>
  <c r="BD101" i="21"/>
  <c r="BE101" i="21"/>
  <c r="AV101" i="21"/>
  <c r="AW101" i="21"/>
  <c r="BG100" i="21"/>
  <c r="BF46" i="21"/>
  <c r="BI44" i="21"/>
  <c r="BJ35" i="21"/>
  <c r="BF36" i="21"/>
  <c r="BG62" i="21"/>
  <c r="BH61" i="21"/>
  <c r="BH105" i="21"/>
  <c r="BH57" i="21"/>
  <c r="BH41" i="21"/>
  <c r="BG103" i="21"/>
  <c r="BI111" i="21"/>
  <c r="BH66" i="21"/>
  <c r="BF120" i="21"/>
  <c r="BI114" i="21"/>
  <c r="BG70" i="21"/>
  <c r="BI85" i="21"/>
  <c r="BJ122" i="21"/>
  <c r="BI122" i="21"/>
  <c r="BF86" i="21"/>
  <c r="BH118" i="21"/>
  <c r="BG120" i="21"/>
  <c r="BI100" i="21"/>
  <c r="BG44" i="21"/>
  <c r="AW116" i="21"/>
  <c r="BE116" i="21"/>
  <c r="BD116" i="21"/>
  <c r="AV116" i="21"/>
  <c r="AX116" i="21"/>
  <c r="AY116" i="21"/>
  <c r="AZ116" i="21"/>
  <c r="BA116" i="21"/>
  <c r="BB116" i="21"/>
  <c r="BC116" i="21"/>
  <c r="BA49" i="21"/>
  <c r="BC49" i="21"/>
  <c r="BE49" i="21"/>
  <c r="AV49" i="21"/>
  <c r="AW49" i="21"/>
  <c r="AW29" i="21" s="1"/>
  <c r="CH29" i="21" s="1"/>
  <c r="AX49" i="21"/>
  <c r="AY49" i="21"/>
  <c r="AZ49" i="21"/>
  <c r="BB49" i="21"/>
  <c r="BD49" i="21"/>
  <c r="BH35" i="21"/>
  <c r="BF100" i="21"/>
  <c r="BF62" i="21"/>
  <c r="BG61" i="21"/>
  <c r="BF44" i="21"/>
  <c r="BG105" i="21"/>
  <c r="BG41" i="21"/>
  <c r="BI103" i="21"/>
  <c r="BJ38" i="21"/>
  <c r="BH111" i="21"/>
  <c r="BG66" i="21"/>
  <c r="BH114" i="21"/>
  <c r="BF97" i="21"/>
  <c r="BH85" i="21"/>
  <c r="BH122" i="21"/>
  <c r="BG118" i="21"/>
  <c r="BF108" i="21"/>
  <c r="BH62" i="21"/>
  <c r="BF35" i="21"/>
  <c r="BG36" i="21"/>
  <c r="BJ61" i="21"/>
  <c r="BJ42" i="21"/>
  <c r="BJ44" i="21"/>
  <c r="BF41" i="21"/>
  <c r="BH38" i="21"/>
  <c r="BG111" i="21"/>
  <c r="BF66" i="21"/>
  <c r="BF102" i="21"/>
  <c r="BG114" i="21"/>
  <c r="BI70" i="21"/>
  <c r="BG85" i="21"/>
  <c r="BG122" i="21"/>
  <c r="BJ86" i="21"/>
  <c r="BJ56" i="21"/>
  <c r="BG64" i="21"/>
  <c r="BG92" i="21"/>
  <c r="W116" i="21"/>
  <c r="Z116" i="21"/>
  <c r="Z101" i="21"/>
  <c r="W101" i="21"/>
  <c r="W49" i="21"/>
  <c r="V10" i="21" s="1"/>
  <c r="Z49" i="21"/>
  <c r="W115" i="21"/>
  <c r="Z115" i="21"/>
  <c r="BJ49" i="21" l="1"/>
  <c r="BD29" i="21"/>
  <c r="CP29" i="21" s="1"/>
  <c r="BI101" i="21"/>
  <c r="BF115" i="21"/>
  <c r="BI115" i="21"/>
  <c r="BF116" i="21"/>
  <c r="BH101" i="21"/>
  <c r="BB29" i="21"/>
  <c r="CN29" i="21" s="1"/>
  <c r="BA29" i="21"/>
  <c r="CM29" i="21" s="1"/>
  <c r="BH115" i="21"/>
  <c r="BG115" i="21"/>
  <c r="BJ101" i="21"/>
  <c r="BE29" i="21"/>
  <c r="CQ29" i="21" s="1"/>
  <c r="BI49" i="21"/>
  <c r="BG116" i="21"/>
  <c r="BH49" i="21"/>
  <c r="BG101" i="21"/>
  <c r="AX29" i="21"/>
  <c r="CI29" i="21" s="1"/>
  <c r="BG49" i="21"/>
  <c r="BG29" i="21" s="1"/>
  <c r="CN19" i="21" s="1"/>
  <c r="BJ116" i="21"/>
  <c r="BF101" i="21"/>
  <c r="AY29" i="21"/>
  <c r="CJ29" i="21" s="1"/>
  <c r="BF49" i="21"/>
  <c r="BI116" i="21"/>
  <c r="BH116" i="21"/>
  <c r="AZ29" i="21"/>
  <c r="CK29" i="21" s="1"/>
  <c r="BC29" i="21"/>
  <c r="CO29" i="21" s="1"/>
  <c r="AV29" i="21"/>
  <c r="CG29" i="21" s="1"/>
  <c r="BF29" i="21"/>
  <c r="CM19" i="21" s="1"/>
  <c r="BI29" i="21"/>
  <c r="CP19" i="21" s="1"/>
  <c r="BH29" i="21" l="1"/>
  <c r="CO19" i="21" s="1"/>
  <c r="BJ29" i="21"/>
  <c r="CQ1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E31" authorId="0" shapeId="0" xr:uid="{F8DBC601-A692-4EB6-ADAE-2C4E1FEE10D3}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・年度、交付状況及び追給理由等を記載
・複数年度分の追及が生じる場合、年度ごとに行を分けて記載</t>
        </r>
      </text>
    </comment>
  </commentList>
</comments>
</file>

<file path=xl/sharedStrings.xml><?xml version="1.0" encoding="utf-8"?>
<sst xmlns="http://schemas.openxmlformats.org/spreadsheetml/2006/main" count="371" uniqueCount="188">
  <si>
    <t>学校名</t>
    <rPh sb="0" eb="3">
      <t>ガッコウメイ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</si>
  <si>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</si>
  <si>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</si>
  <si>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</si>
  <si>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</si>
  <si>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</si>
  <si>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</si>
  <si>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</si>
  <si>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t>氏名</t>
    <rPh sb="0" eb="2">
      <t>シメイ</t>
    </rPh>
    <phoneticPr fontId="6"/>
  </si>
  <si>
    <t>c</t>
    <phoneticPr fontId="6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</si>
  <si>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</si>
  <si>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</si>
  <si>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</si>
  <si>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</si>
  <si>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</si>
  <si>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</si>
  <si>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</si>
  <si>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</si>
  <si>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</si>
  <si>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</si>
  <si>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7"/>
  </si>
  <si>
    <t>2月</t>
  </si>
  <si>
    <t>3月</t>
  </si>
  <si>
    <t>（円）</t>
    <rPh sb="1" eb="2">
      <t>エン</t>
    </rPh>
    <phoneticPr fontId="37"/>
  </si>
  <si>
    <t>1月</t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</si>
  <si>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</si>
  <si>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</si>
  <si>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</si>
  <si>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</si>
  <si>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</si>
  <si>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</si>
  <si>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</si>
  <si>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</si>
  <si>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</si>
  <si>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</si>
  <si>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</si>
  <si>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入学金
減免額</t>
    <rPh sb="0" eb="3">
      <t>ニュウガクキン</t>
    </rPh>
    <rPh sb="4" eb="6">
      <t>ゲンメン</t>
    </rPh>
    <rPh sb="6" eb="7">
      <t>ガク</t>
    </rPh>
    <phoneticPr fontId="37"/>
  </si>
  <si>
    <t>対象外</t>
    <rPh sb="0" eb="3">
      <t>タイショウガイ</t>
    </rPh>
    <phoneticPr fontId="5"/>
  </si>
  <si>
    <t>3/3</t>
    <phoneticPr fontId="5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</si>
  <si>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</si>
  <si>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</si>
  <si>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</si>
  <si>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</si>
  <si>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</si>
  <si>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</si>
  <si>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</si>
  <si>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上限額３種類</t>
    <rPh sb="0" eb="2">
      <t>ジョウゲン</t>
    </rPh>
    <rPh sb="2" eb="3">
      <t>ガク</t>
    </rPh>
    <rPh sb="4" eb="6">
      <t>シュルイ</t>
    </rPh>
    <phoneticPr fontId="5"/>
  </si>
  <si>
    <t>（演算式）</t>
    <rPh sb="1" eb="4">
      <t>エンザンシキ</t>
    </rPh>
    <phoneticPr fontId="37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</si>
  <si>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</si>
  <si>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</si>
  <si>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b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</si>
  <si>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</si>
  <si>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入学金</t>
    <rPh sb="0" eb="2">
      <t>ニュウガク</t>
    </rPh>
    <rPh sb="2" eb="3">
      <t>キン</t>
    </rPh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</si>
  <si>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</si>
  <si>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</si>
  <si>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</si>
  <si>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</si>
  <si>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</si>
  <si>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授業料減免</t>
    <rPh sb="0" eb="3">
      <t>ジュギョウリョウ</t>
    </rPh>
    <rPh sb="3" eb="5">
      <t>ゲンメン</t>
    </rPh>
    <phoneticPr fontId="6"/>
  </si>
  <si>
    <t>学科名</t>
    <rPh sb="0" eb="2">
      <t>ガッカ</t>
    </rPh>
    <rPh sb="2" eb="3">
      <t>メイ</t>
    </rPh>
    <phoneticPr fontId="6"/>
  </si>
  <si>
    <t>コース・専攻名</t>
    <rPh sb="4" eb="6">
      <t>センコウ</t>
    </rPh>
    <rPh sb="6" eb="7">
      <t>メイ</t>
    </rPh>
    <phoneticPr fontId="5"/>
  </si>
  <si>
    <t>昼夜区分</t>
    <rPh sb="0" eb="2">
      <t>チュウヤ</t>
    </rPh>
    <rPh sb="2" eb="4">
      <t>クブン</t>
    </rPh>
    <phoneticPr fontId="6"/>
  </si>
  <si>
    <t>学年</t>
    <rPh sb="0" eb="2">
      <t>ガクネン</t>
    </rPh>
    <phoneticPr fontId="6"/>
  </si>
  <si>
    <t>d</t>
    <phoneticPr fontId="6"/>
  </si>
  <si>
    <r>
      <t xml:space="preserve">学籍番号
</t>
    </r>
    <r>
      <rPr>
        <sz val="8"/>
        <rFont val="ＭＳ ゴシック"/>
        <family val="3"/>
        <charset val="128"/>
      </rPr>
      <t xml:space="preserve">
</t>
    </r>
    <r>
      <rPr>
        <b/>
        <sz val="8"/>
        <color rgb="FFFF0000"/>
        <rFont val="ＭＳ ゴシック"/>
        <family val="3"/>
        <charset val="128"/>
      </rPr>
      <t>※学科・コース・昼夜区分・学年ごとに番号が若い順に入力</t>
    </r>
    <rPh sb="0" eb="2">
      <t>ガクセキ</t>
    </rPh>
    <rPh sb="2" eb="4">
      <t>バンゴウ</t>
    </rPh>
    <rPh sb="7" eb="9">
      <t>ガッカ</t>
    </rPh>
    <rPh sb="14" eb="16">
      <t>チュウヤ</t>
    </rPh>
    <rPh sb="16" eb="18">
      <t>クブン</t>
    </rPh>
    <rPh sb="19" eb="21">
      <t>ガクネン</t>
    </rPh>
    <rPh sb="24" eb="26">
      <t>バンゴウ</t>
    </rPh>
    <rPh sb="27" eb="28">
      <t>ワカ</t>
    </rPh>
    <rPh sb="29" eb="30">
      <t>ジュン</t>
    </rPh>
    <rPh sb="31" eb="33">
      <t>ニュウリョク</t>
    </rPh>
    <phoneticPr fontId="6"/>
  </si>
  <si>
    <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2">
      <t>ネンカン</t>
    </rPh>
    <rPh sb="2" eb="5">
      <t>ジュギョウリョウ</t>
    </rPh>
    <rPh sb="10" eb="12">
      <t>ワリビキ</t>
    </rPh>
    <phoneticPr fontId="6"/>
  </si>
  <si>
    <r>
      <t xml:space="preserve">入学金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3">
      <t>ニュウガクキン</t>
    </rPh>
    <rPh sb="8" eb="10">
      <t>ワリビキ</t>
    </rPh>
    <phoneticPr fontId="6"/>
  </si>
  <si>
    <t>※実習費・施設設備費
などの授業料以外の納付金を
含めないこと</t>
    <rPh sb="1" eb="3">
      <t>ジッシュウ</t>
    </rPh>
    <rPh sb="3" eb="4">
      <t>ヒ</t>
    </rPh>
    <rPh sb="5" eb="7">
      <t>シセツ</t>
    </rPh>
    <rPh sb="7" eb="9">
      <t>セツビ</t>
    </rPh>
    <rPh sb="9" eb="10">
      <t>ヒ</t>
    </rPh>
    <rPh sb="14" eb="17">
      <t>ジュギョウリョウ</t>
    </rPh>
    <rPh sb="17" eb="19">
      <t>イガイ</t>
    </rPh>
    <rPh sb="20" eb="23">
      <t>ノウフキン</t>
    </rPh>
    <rPh sb="25" eb="26">
      <t>フク</t>
    </rPh>
    <phoneticPr fontId="6"/>
  </si>
  <si>
    <t>4月</t>
    <rPh sb="1" eb="2">
      <t>ガツ</t>
    </rPh>
    <phoneticPr fontId="6"/>
  </si>
  <si>
    <t>秋入学</t>
    <rPh sb="0" eb="1">
      <t>アキ</t>
    </rPh>
    <rPh sb="1" eb="3">
      <t>ニュウガク</t>
    </rPh>
    <phoneticPr fontId="6"/>
  </si>
  <si>
    <t>入学金</t>
    <rPh sb="0" eb="3">
      <t>ニュウガクキン</t>
    </rPh>
    <phoneticPr fontId="6"/>
  </si>
  <si>
    <t>区分
3/3
月数</t>
    <rPh sb="7" eb="9">
      <t>ツキスウ</t>
    </rPh>
    <phoneticPr fontId="6"/>
  </si>
  <si>
    <t>区分
2/3
月数</t>
    <rPh sb="7" eb="9">
      <t>ツキスウ</t>
    </rPh>
    <phoneticPr fontId="6"/>
  </si>
  <si>
    <t>区分
1/3
月数</t>
    <rPh sb="7" eb="9">
      <t>ツキスウ</t>
    </rPh>
    <phoneticPr fontId="6"/>
  </si>
  <si>
    <t>減免
対象
月数
合計</t>
    <rPh sb="0" eb="2">
      <t>ゲンメン</t>
    </rPh>
    <rPh sb="3" eb="5">
      <t>タイショウ</t>
    </rPh>
    <rPh sb="6" eb="8">
      <t>ツキスウ</t>
    </rPh>
    <rPh sb="9" eb="11">
      <t>ゴウケイ</t>
    </rPh>
    <phoneticPr fontId="6"/>
  </si>
  <si>
    <t>昼間</t>
    <rPh sb="0" eb="2">
      <t>チュウカン</t>
    </rPh>
    <phoneticPr fontId="5"/>
  </si>
  <si>
    <t>夜間等</t>
    <phoneticPr fontId="5"/>
  </si>
  <si>
    <t>通信</t>
    <phoneticPr fontId="5"/>
  </si>
  <si>
    <t>リスト選択
参照データ</t>
    <rPh sb="3" eb="5">
      <t>センタク</t>
    </rPh>
    <rPh sb="6" eb="8">
      <t>サンショウ</t>
    </rPh>
    <phoneticPr fontId="5"/>
  </si>
  <si>
    <t>リスト選択
ベタ打ち</t>
    <rPh sb="3" eb="5">
      <t>センタク</t>
    </rPh>
    <rPh sb="8" eb="9">
      <t>ウ</t>
    </rPh>
    <phoneticPr fontId="5"/>
  </si>
  <si>
    <t>N列×割合</t>
    <rPh sb="1" eb="2">
      <t>レツ</t>
    </rPh>
    <rPh sb="3" eb="5">
      <t>ワリアイ</t>
    </rPh>
    <phoneticPr fontId="5"/>
  </si>
  <si>
    <t>N列×割合</t>
    <phoneticPr fontId="5"/>
  </si>
  <si>
    <t>↑在籍状況（月別）</t>
    <phoneticPr fontId="5"/>
  </si>
  <si>
    <t>※a（学科）→b（コース・専攻）→c（昼夜区分）→d（学年）の順に「固めて」入力</t>
    <rPh sb="3" eb="5">
      <t>ガッカ</t>
    </rPh>
    <rPh sb="13" eb="15">
      <t>センコウ</t>
    </rPh>
    <rPh sb="19" eb="21">
      <t>チュウヤ</t>
    </rPh>
    <rPh sb="21" eb="23">
      <t>クブン</t>
    </rPh>
    <rPh sb="27" eb="29">
      <t>ガクネン</t>
    </rPh>
    <rPh sb="31" eb="32">
      <t>ジュン</t>
    </rPh>
    <rPh sb="34" eb="35">
      <t>カタ</t>
    </rPh>
    <rPh sb="38" eb="40">
      <t>ニュウリョク</t>
    </rPh>
    <phoneticPr fontId="6"/>
  </si>
  <si>
    <t>変更交付申請時は「変更交付申請額」、
実績報告時は「実績額」と読み替えること。</t>
    <rPh sb="0" eb="2">
      <t>ヘンコウ</t>
    </rPh>
    <rPh sb="2" eb="4">
      <t>コウフ</t>
    </rPh>
    <rPh sb="4" eb="7">
      <t>シンセイジ</t>
    </rPh>
    <rPh sb="9" eb="11">
      <t>ヘンコウ</t>
    </rPh>
    <rPh sb="11" eb="15">
      <t>コウフシンセイ</t>
    </rPh>
    <rPh sb="15" eb="16">
      <t>ガク</t>
    </rPh>
    <rPh sb="19" eb="21">
      <t>ジッセキ</t>
    </rPh>
    <rPh sb="21" eb="23">
      <t>ホウコク</t>
    </rPh>
    <rPh sb="23" eb="24">
      <t>ジ</t>
    </rPh>
    <rPh sb="26" eb="29">
      <t>ジッセキガク</t>
    </rPh>
    <rPh sb="31" eb="32">
      <t>ヨ</t>
    </rPh>
    <rPh sb="33" eb="34">
      <t>カ</t>
    </rPh>
    <phoneticPr fontId="5"/>
  </si>
  <si>
    <t>Q列とR列のMIN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</si>
  <si>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4-9月延べ人数</t>
    <phoneticPr fontId="5"/>
  </si>
  <si>
    <t>10-3月延べ人数</t>
    <phoneticPr fontId="5"/>
  </si>
  <si>
    <t>対象学生数（入学金のみ対象者を除く）</t>
    <rPh sb="0" eb="2">
      <t>タイショウ</t>
    </rPh>
    <rPh sb="2" eb="4">
      <t>ガクセイ</t>
    </rPh>
    <rPh sb="4" eb="5">
      <t>スウ</t>
    </rPh>
    <rPh sb="6" eb="9">
      <t>ニュウガクキン</t>
    </rPh>
    <rPh sb="11" eb="13">
      <t>タイショウ</t>
    </rPh>
    <rPh sb="13" eb="14">
      <t>シャ</t>
    </rPh>
    <rPh sb="15" eb="16">
      <t>ノゾ</t>
    </rPh>
    <phoneticPr fontId="5"/>
  </si>
  <si>
    <t>非表示</t>
    <rPh sb="0" eb="3">
      <t>ヒヒョウジ</t>
    </rPh>
    <phoneticPr fontId="5"/>
  </si>
  <si>
    <t>1/3</t>
    <phoneticPr fontId="37"/>
  </si>
  <si>
    <t>2/3</t>
    <phoneticPr fontId="37"/>
  </si>
  <si>
    <t>3/3</t>
    <phoneticPr fontId="37"/>
  </si>
  <si>
    <t>割合</t>
    <rPh sb="0" eb="2">
      <t>ワリアイ</t>
    </rPh>
    <phoneticPr fontId="37"/>
  </si>
  <si>
    <t>支援区分</t>
    <rPh sb="0" eb="2">
      <t>シエン</t>
    </rPh>
    <rPh sb="2" eb="4">
      <t>クブン</t>
    </rPh>
    <phoneticPr fontId="37"/>
  </si>
  <si>
    <t>修業年限</t>
    <rPh sb="0" eb="4">
      <t>シュウギョウネンゲン</t>
    </rPh>
    <phoneticPr fontId="5"/>
  </si>
  <si>
    <t>4-3月延べ人数</t>
    <rPh sb="3" eb="4">
      <t>ガツ</t>
    </rPh>
    <rPh sb="4" eb="5">
      <t>ノ</t>
    </rPh>
    <rPh sb="6" eb="8">
      <t>ニンズウ</t>
    </rPh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</si>
  <si>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</si>
  <si>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</si>
  <si>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</si>
  <si>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</si>
  <si>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</si>
  <si>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</si>
  <si>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</si>
  <si>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</si>
  <si>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o</t>
    <phoneticPr fontId="5"/>
  </si>
  <si>
    <t>q</t>
    <phoneticPr fontId="5"/>
  </si>
  <si>
    <t>r</t>
    <phoneticPr fontId="5"/>
  </si>
  <si>
    <t>s</t>
    <phoneticPr fontId="5"/>
  </si>
  <si>
    <t>t</t>
    <phoneticPr fontId="5"/>
  </si>
  <si>
    <t>u</t>
    <phoneticPr fontId="5"/>
  </si>
  <si>
    <t>交付申請額(A)</t>
    <rPh sb="0" eb="2">
      <t>コウフ</t>
    </rPh>
    <rPh sb="2" eb="5">
      <t>シンセイガク</t>
    </rPh>
    <phoneticPr fontId="6"/>
  </si>
  <si>
    <t>授業料減免
（調整後）</t>
  </si>
  <si>
    <t>入学金減免</t>
    <rPh sb="0" eb="3">
      <t>ニュウガクキン</t>
    </rPh>
    <rPh sb="3" eb="5">
      <t>ゲンメン</t>
    </rPh>
    <phoneticPr fontId="5"/>
  </si>
  <si>
    <t>うち
授業料減免
対象者</t>
  </si>
  <si>
    <t>うち
入学金減免
対象者</t>
  </si>
  <si>
    <t>3/3
区分</t>
    <rPh sb="4" eb="6">
      <t>クブン</t>
    </rPh>
    <phoneticPr fontId="6"/>
  </si>
  <si>
    <t>学校</t>
    <rPh sb="0" eb="2">
      <t>ガッコウ</t>
    </rPh>
    <phoneticPr fontId="5"/>
  </si>
  <si>
    <t>JASSO</t>
    <phoneticPr fontId="5"/>
  </si>
  <si>
    <t>2/3
区分</t>
    <rPh sb="4" eb="6">
      <t>クブン</t>
    </rPh>
    <phoneticPr fontId="6"/>
  </si>
  <si>
    <t>1/3
区分</t>
    <rPh sb="4" eb="6">
      <t>クブン</t>
    </rPh>
    <phoneticPr fontId="6"/>
  </si>
  <si>
    <t>（円）</t>
    <rPh sb="1" eb="2">
      <t>エン</t>
    </rPh>
    <phoneticPr fontId="5"/>
  </si>
  <si>
    <t>m</t>
    <phoneticPr fontId="5"/>
  </si>
  <si>
    <t>n</t>
    <phoneticPr fontId="5"/>
  </si>
  <si>
    <r>
      <t xml:space="preserve">調整額
</t>
    </r>
    <r>
      <rPr>
        <sz val="11"/>
        <color rgb="FFFF0000"/>
        <rFont val="ＭＳ ゴシック"/>
        <family val="3"/>
        <charset val="128"/>
      </rPr>
      <t>【実績報告時に有効】</t>
    </r>
    <phoneticPr fontId="5"/>
  </si>
  <si>
    <t>p</t>
    <phoneticPr fontId="5"/>
  </si>
  <si>
    <t>法人名</t>
    <rPh sb="0" eb="3">
      <t>ホウジンメイ</t>
    </rPh>
    <phoneticPr fontId="6"/>
  </si>
  <si>
    <t>学校番号</t>
    <rPh sb="0" eb="2">
      <t>ガッコウ</t>
    </rPh>
    <rPh sb="2" eb="4">
      <t>バンゴウ</t>
    </rPh>
    <phoneticPr fontId="5"/>
  </si>
  <si>
    <t>JASSOコード</t>
    <phoneticPr fontId="5"/>
  </si>
  <si>
    <t>対象学生数
（入学金のみ対象者を除く）</t>
    <rPh sb="0" eb="2">
      <t>タイショウ</t>
    </rPh>
    <rPh sb="2" eb="4">
      <t>ガクセイ</t>
    </rPh>
    <rPh sb="4" eb="5">
      <t>スウ</t>
    </rPh>
    <rPh sb="7" eb="10">
      <t>ニュウガクキン</t>
    </rPh>
    <rPh sb="12" eb="14">
      <t>タイショウ</t>
    </rPh>
    <rPh sb="14" eb="15">
      <t>シャ</t>
    </rPh>
    <rPh sb="16" eb="17">
      <t>ノゾ</t>
    </rPh>
    <phoneticPr fontId="5"/>
  </si>
  <si>
    <t>うち授業料
減免対象者</t>
    <phoneticPr fontId="5"/>
  </si>
  <si>
    <t>うち入学金
減免対象者</t>
    <phoneticPr fontId="5"/>
  </si>
  <si>
    <t>うち
家計急変者</t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</si>
  <si>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実績報告時に入力</t>
    </r>
    <r>
      <rPr>
        <b/>
        <sz val="10"/>
        <color rgb="FFFF0000"/>
        <rFont val="ＭＳ ゴシック"/>
        <family val="3"/>
        <charset val="128"/>
      </rPr>
      <t xml:space="preserve">
(入力後に白色に変わります)</t>
    </r>
    <rPh sb="1" eb="3">
      <t>ジッセキ</t>
    </rPh>
    <rPh sb="3" eb="5">
      <t>ホウコク</t>
    </rPh>
    <rPh sb="5" eb="6">
      <t>ジ</t>
    </rPh>
    <rPh sb="7" eb="9">
      <t>ニュウリョク</t>
    </rPh>
    <rPh sb="11" eb="14">
      <t>ニュウリョクゴ</t>
    </rPh>
    <rPh sb="15" eb="17">
      <t>シロイロ</t>
    </rPh>
    <rPh sb="18" eb="19">
      <t>カ</t>
    </rPh>
    <phoneticPr fontId="6"/>
  </si>
  <si>
    <t>＜調整前＞
年間
授業料
減免額</t>
    <rPh sb="1" eb="4">
      <t>チョウセイマエ</t>
    </rPh>
    <rPh sb="6" eb="8">
      <t>ネンカン</t>
    </rPh>
    <rPh sb="9" eb="12">
      <t>ジュギョウリョウ</t>
    </rPh>
    <rPh sb="13" eb="15">
      <t>ゲンメン</t>
    </rPh>
    <rPh sb="15" eb="16">
      <t>ガク</t>
    </rPh>
    <phoneticPr fontId="37"/>
  </si>
  <si>
    <t>↑「r欄」と「u欄」の支援対象人数に違いがあると「不一致」が表示されます</t>
    <rPh sb="3" eb="4">
      <t>ラン</t>
    </rPh>
    <rPh sb="8" eb="9">
      <t>ラン</t>
    </rPh>
    <rPh sb="11" eb="17">
      <t>シエンタイショウニンズウ</t>
    </rPh>
    <rPh sb="18" eb="19">
      <t>チガ</t>
    </rPh>
    <rPh sb="25" eb="28">
      <t>フイッチ</t>
    </rPh>
    <rPh sb="30" eb="32">
      <t>ヒョウジ</t>
    </rPh>
    <phoneticPr fontId="5"/>
  </si>
  <si>
    <r>
      <t xml:space="preserve">備考
</t>
    </r>
    <r>
      <rPr>
        <b/>
        <sz val="11"/>
        <color rgb="FFFF0000"/>
        <rFont val="ＭＳ ゴシック"/>
        <family val="3"/>
        <charset val="128"/>
      </rPr>
      <t xml:space="preserve">※必要に応じて入力
</t>
    </r>
    <r>
      <rPr>
        <sz val="11"/>
        <color rgb="FFFF0000"/>
        <rFont val="ＭＳ ゴシック"/>
        <family val="3"/>
        <charset val="128"/>
      </rPr>
      <t>（学種状態・在籍状況・支援停止・支援復活等の説明）</t>
    </r>
    <rPh sb="0" eb="2">
      <t>ビコウ</t>
    </rPh>
    <rPh sb="4" eb="6">
      <t>ヒツヨウ</t>
    </rPh>
    <rPh sb="7" eb="8">
      <t>オウ</t>
    </rPh>
    <rPh sb="10" eb="12">
      <t>ニュウリョク</t>
    </rPh>
    <rPh sb="24" eb="28">
      <t>シエンテイシ</t>
    </rPh>
    <rPh sb="29" eb="33">
      <t>シエンフッカツ</t>
    </rPh>
    <phoneticPr fontId="6"/>
  </si>
  <si>
    <t>AE列で使用</t>
    <rPh sb="2" eb="3">
      <t>レツ</t>
    </rPh>
    <rPh sb="4" eb="6">
      <t>シヨウ</t>
    </rPh>
    <phoneticPr fontId="5"/>
  </si>
  <si>
    <t>AG～AR列で使用</t>
    <rPh sb="5" eb="6">
      <t>レツ</t>
    </rPh>
    <rPh sb="7" eb="9">
      <t>シヨウ</t>
    </rPh>
    <phoneticPr fontId="5"/>
  </si>
  <si>
    <t>授業料</t>
    <rPh sb="0" eb="3">
      <t>ジュギョウリョウ</t>
    </rPh>
    <phoneticPr fontId="5"/>
  </si>
  <si>
    <t>入学金</t>
    <rPh sb="0" eb="3">
      <t>ニュウガクキン</t>
    </rPh>
    <phoneticPr fontId="5"/>
  </si>
  <si>
    <t>M列で使用</t>
    <rPh sb="1" eb="2">
      <t>レツ</t>
    </rPh>
    <rPh sb="3" eb="5">
      <t>シヨウ</t>
    </rPh>
    <phoneticPr fontId="5"/>
  </si>
  <si>
    <t>R列で使用</t>
    <rPh sb="1" eb="2">
      <t>レツ</t>
    </rPh>
    <rPh sb="3" eb="5">
      <t>シヨウ</t>
    </rPh>
    <phoneticPr fontId="5"/>
  </si>
  <si>
    <t>合計</t>
    <rPh sb="0" eb="2">
      <t>ゴウケイ</t>
    </rPh>
    <phoneticPr fontId="5"/>
  </si>
  <si>
    <t>1/4(多子)</t>
    <rPh sb="4" eb="6">
      <t>タシ</t>
    </rPh>
    <phoneticPr fontId="5"/>
  </si>
  <si>
    <t>差異</t>
    <rPh sb="0" eb="2">
      <t>サイ</t>
    </rPh>
    <phoneticPr fontId="5"/>
  </si>
  <si>
    <t>区分
1/4(多子)
月数</t>
    <rPh sb="7" eb="9">
      <t>タシ</t>
    </rPh>
    <rPh sb="11" eb="13">
      <t>ツキスウ</t>
    </rPh>
    <phoneticPr fontId="6"/>
  </si>
  <si>
    <t>1/4
(多子)
区分</t>
    <rPh sb="5" eb="7">
      <t>タシ</t>
    </rPh>
    <rPh sb="9" eb="11">
      <t>クブン</t>
    </rPh>
    <phoneticPr fontId="6"/>
  </si>
  <si>
    <t>&lt;JASSOデータ照合表&gt;</t>
    <rPh sb="9" eb="12">
      <t>ショウゴウヒョウ</t>
    </rPh>
    <phoneticPr fontId="5"/>
  </si>
  <si>
    <t>BN列で使用</t>
    <rPh sb="2" eb="3">
      <t>レツ</t>
    </rPh>
    <rPh sb="4" eb="6">
      <t>シヨウ</t>
    </rPh>
    <phoneticPr fontId="5"/>
  </si>
  <si>
    <t>BO～CA列で使用</t>
    <rPh sb="5" eb="6">
      <t>レツ</t>
    </rPh>
    <rPh sb="7" eb="9">
      <t>シヨウ</t>
    </rPh>
    <phoneticPr fontId="5"/>
  </si>
  <si>
    <t>CC～CN列で使用</t>
    <rPh sb="5" eb="6">
      <t>レツ</t>
    </rPh>
    <rPh sb="7" eb="9">
      <t>シヨウ</t>
    </rPh>
    <phoneticPr fontId="5"/>
  </si>
  <si>
    <t>実納付額に基づく
減免額
（計算）</t>
    <rPh sb="0" eb="4">
      <t>ジツノウフガク</t>
    </rPh>
    <rPh sb="5" eb="6">
      <t>モト</t>
    </rPh>
    <rPh sb="9" eb="12">
      <t>ゲンメンガク</t>
    </rPh>
    <rPh sb="14" eb="16">
      <t>ケイサン</t>
    </rPh>
    <phoneticPr fontId="5"/>
  </si>
  <si>
    <t>適用すべき
計算式</t>
    <rPh sb="0" eb="2">
      <t>テキヨウ</t>
    </rPh>
    <rPh sb="6" eb="8">
      <t>ケイサン</t>
    </rPh>
    <rPh sb="8" eb="9">
      <t>シキ</t>
    </rPh>
    <phoneticPr fontId="5"/>
  </si>
  <si>
    <t>家計
急変
人数</t>
    <rPh sb="0" eb="2">
      <t>カケイ</t>
    </rPh>
    <rPh sb="3" eb="5">
      <t>キュウヘン</t>
    </rPh>
    <rPh sb="6" eb="8">
      <t>ニンズウ</t>
    </rPh>
    <phoneticPr fontId="5"/>
  </si>
  <si>
    <r>
      <t xml:space="preserve">＜調整後＞
最終的な
年間授業料
減免額
</t>
    </r>
    <r>
      <rPr>
        <sz val="11"/>
        <color rgb="FFFF0000"/>
        <rFont val="ＭＳ Ｐゴシック"/>
        <family val="3"/>
        <charset val="128"/>
        <scheme val="minor"/>
      </rPr>
      <t>【実績報告時
に有効】</t>
    </r>
    <rPh sb="1" eb="4">
      <t>チョウセイゴ</t>
    </rPh>
    <rPh sb="6" eb="9">
      <t>サイシュウテキ</t>
    </rPh>
    <rPh sb="11" eb="13">
      <t>ネンカン</t>
    </rPh>
    <rPh sb="13" eb="16">
      <t>ジュギョウリョウ</t>
    </rPh>
    <rPh sb="17" eb="20">
      <t>ゲンメンガク</t>
    </rPh>
    <rPh sb="22" eb="27">
      <t>ジッセキホウコクジ</t>
    </rPh>
    <rPh sb="29" eb="31">
      <t>ユウコウ</t>
    </rPh>
    <phoneticPr fontId="5"/>
  </si>
  <si>
    <r>
      <t xml:space="preserve">実際に当該生徒から
徴収した（する予定の）授業料
</t>
    </r>
    <r>
      <rPr>
        <sz val="10"/>
        <color rgb="FF0070C0"/>
        <rFont val="ＭＳ ゴシック"/>
        <family val="3"/>
        <charset val="128"/>
      </rPr>
      <t>（減免前ベース）</t>
    </r>
    <rPh sb="0" eb="2">
      <t>ジッサイ</t>
    </rPh>
    <rPh sb="3" eb="7">
      <t>トウガイセイト</t>
    </rPh>
    <rPh sb="10" eb="12">
      <t>チョウシュウ</t>
    </rPh>
    <rPh sb="17" eb="19">
      <t>ヨテイ</t>
    </rPh>
    <rPh sb="21" eb="24">
      <t>ジュギョウリョウ</t>
    </rPh>
    <rPh sb="26" eb="29">
      <t>ゲンメンマエ</t>
    </rPh>
    <phoneticPr fontId="6"/>
  </si>
  <si>
    <t>L列とM列のMIN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</si>
  <si>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N列÷12</t>
    <rPh sb="1" eb="2">
      <t>レツ</t>
    </rPh>
    <phoneticPr fontId="5"/>
  </si>
  <si>
    <t>1/4
(工･農)
区分</t>
    <rPh sb="10" eb="12">
      <t>クブン</t>
    </rPh>
    <phoneticPr fontId="6"/>
  </si>
  <si>
    <t>多子(工･農)</t>
    <rPh sb="0" eb="2">
      <t>タシ</t>
    </rPh>
    <phoneticPr fontId="5"/>
  </si>
  <si>
    <t>区分
1/4(工･農)
月数</t>
    <rPh sb="12" eb="14">
      <t>ツキスウ</t>
    </rPh>
    <phoneticPr fontId="6"/>
  </si>
  <si>
    <t>1/4(工･農)</t>
    <phoneticPr fontId="5"/>
  </si>
  <si>
    <t>1/4(工･農)</t>
    <phoneticPr fontId="37"/>
  </si>
  <si>
    <t>CA列を引用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</si>
  <si>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BN列を引用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</si>
  <si>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U列とY列の合計</t>
    <rPh sb="1" eb="2">
      <t>レツ</t>
    </rPh>
    <rPh sb="4" eb="5">
      <t>レツ</t>
    </rPh>
    <rPh sb="6" eb="8">
      <t>ゴウケイ</t>
    </rPh>
    <phoneticPr fontId="5"/>
  </si>
  <si>
    <t>BH+BI+BJ+BK+BL列</t>
    <rPh sb="14" eb="15">
      <t>レツ</t>
    </rPh>
    <phoneticPr fontId="6"/>
  </si>
  <si>
    <t>BO～BZ計</t>
    <rPh sb="5" eb="6">
      <t>ケイ</t>
    </rPh>
    <phoneticPr fontId="5"/>
  </si>
  <si>
    <t>S</t>
    <phoneticPr fontId="5"/>
  </si>
  <si>
    <t>対象学生数（入学金のみ対象者を除く）</t>
    <phoneticPr fontId="5"/>
  </si>
  <si>
    <t>区分</t>
    <rPh sb="0" eb="2">
      <t>クブン</t>
    </rPh>
    <phoneticPr fontId="5"/>
  </si>
  <si>
    <t>人数</t>
    <rPh sb="0" eb="2">
      <t>ニンズウ</t>
    </rPh>
    <phoneticPr fontId="5"/>
  </si>
  <si>
    <t>4-3月延べ人数</t>
    <phoneticPr fontId="5"/>
  </si>
  <si>
    <t>1/4(工･農)</t>
    <rPh sb="4" eb="5">
      <t>タクミ</t>
    </rPh>
    <rPh sb="6" eb="7">
      <t>ノウ</t>
    </rPh>
    <phoneticPr fontId="5"/>
  </si>
  <si>
    <t>（様式A）過年度追給分</t>
    <rPh sb="1" eb="3">
      <t>ヨウシキ</t>
    </rPh>
    <rPh sb="5" eb="8">
      <t>カネンド</t>
    </rPh>
    <rPh sb="8" eb="10">
      <t>ツイキュウ</t>
    </rPh>
    <rPh sb="10" eb="11">
      <t>ブン</t>
    </rPh>
    <phoneticPr fontId="5"/>
  </si>
  <si>
    <t>v</t>
    <phoneticPr fontId="5"/>
  </si>
  <si>
    <t>w</t>
    <phoneticPr fontId="5"/>
  </si>
  <si>
    <t>年間
授業料
減免額</t>
    <rPh sb="0" eb="2">
      <t>ネンカン</t>
    </rPh>
    <rPh sb="3" eb="6">
      <t>ジュギョウリョウ</t>
    </rPh>
    <rPh sb="7" eb="10">
      <t>ゲンメンガク</t>
    </rPh>
    <phoneticPr fontId="5"/>
  </si>
  <si>
    <t>入学金
減免額</t>
    <rPh sb="0" eb="3">
      <t>ニュウガクキン</t>
    </rPh>
    <rPh sb="4" eb="7">
      <t>ゲンメンガク</t>
    </rPh>
    <phoneticPr fontId="5"/>
  </si>
  <si>
    <t>過年度の実績報告額</t>
    <rPh sb="0" eb="3">
      <t>カネンド</t>
    </rPh>
    <rPh sb="4" eb="9">
      <t>ジッセキホウコクガク</t>
    </rPh>
    <phoneticPr fontId="5"/>
  </si>
  <si>
    <t>R6年度
交付申請額に
計上する額
(n+o)-(v+w)</t>
    <rPh sb="2" eb="4">
      <t>ネンド</t>
    </rPh>
    <rPh sb="5" eb="10">
      <t>コウフシンセイガク</t>
    </rPh>
    <rPh sb="12" eb="14">
      <t>ケイジョウ</t>
    </rPh>
    <rPh sb="16" eb="17">
      <t>ガク</t>
    </rPh>
    <phoneticPr fontId="5"/>
  </si>
  <si>
    <r>
      <t xml:space="preserve">過年度
</t>
    </r>
    <r>
      <rPr>
        <b/>
        <sz val="11"/>
        <color rgb="FFFF0000"/>
        <rFont val="ＭＳ ゴシック"/>
        <family val="3"/>
        <charset val="128"/>
      </rPr>
      <t>※申請（実績報告）時点の区分を年間で入力</t>
    </r>
    <rPh sb="0" eb="3">
      <t>カネンド</t>
    </rPh>
    <rPh sb="8" eb="10">
      <t>ジッセキ</t>
    </rPh>
    <rPh sb="10" eb="12">
      <t>ホウコク</t>
    </rPh>
    <phoneticPr fontId="5"/>
  </si>
  <si>
    <r>
      <t xml:space="preserve">過年度
</t>
    </r>
    <r>
      <rPr>
        <b/>
        <sz val="11"/>
        <color rgb="FFFF0000"/>
        <rFont val="ＭＳ ゴシック"/>
        <family val="3"/>
        <charset val="128"/>
      </rPr>
      <t>※申請（実績報告）時点の在籍状況を入力</t>
    </r>
    <rPh sb="0" eb="3">
      <t>カネンド</t>
    </rPh>
    <rPh sb="8" eb="10">
      <t>ジッセキ</t>
    </rPh>
    <rPh sb="10" eb="12">
      <t>ホウコク</t>
    </rPh>
    <rPh sb="13" eb="15">
      <t>ジテン</t>
    </rPh>
    <rPh sb="16" eb="18">
      <t>ザイセキ</t>
    </rPh>
    <rPh sb="18" eb="20">
      <t>ジョウキョウ</t>
    </rPh>
    <rPh sb="21" eb="23">
      <t>ニュウリョク</t>
    </rPh>
    <phoneticPr fontId="5"/>
  </si>
  <si>
    <t>（追給該当年度）秋の所得区分を確認</t>
    <rPh sb="1" eb="3">
      <t>ツイキュウ</t>
    </rPh>
    <rPh sb="3" eb="5">
      <t>ガイトウ</t>
    </rPh>
    <rPh sb="5" eb="7">
      <t>ネンド</t>
    </rPh>
    <phoneticPr fontId="5"/>
  </si>
  <si>
    <t>（追給該当前年度）秋の所得区分を確認</t>
    <rPh sb="1" eb="3">
      <t>ツイキュウ</t>
    </rPh>
    <rPh sb="3" eb="5">
      <t>ガイトウ</t>
    </rPh>
    <rPh sb="5" eb="8">
      <t>ゼンネンド</t>
    </rPh>
    <rPh sb="9" eb="10">
      <t>アキ</t>
    </rPh>
    <phoneticPr fontId="5"/>
  </si>
  <si>
    <t>過年度前期の減免割合</t>
    <rPh sb="0" eb="3">
      <t>カネンド</t>
    </rPh>
    <phoneticPr fontId="5"/>
  </si>
  <si>
    <t>過年度後期の減免割合</t>
    <rPh sb="0" eb="3">
      <t>カネンド</t>
    </rPh>
    <rPh sb="3" eb="5">
      <t>コウキ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</si>
</sst>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円&quot;;\△???,???,??0&quot;円&quot;"/>
    <numFmt numFmtId="177" formatCode="#,##0;[Red]#,##0"/>
    <numFmt numFmtId="178" formatCode="#,##0&quot;人&quot;;\△???,???,??0&quot;人&quot;"/>
    <numFmt numFmtId="179" formatCode="0&quot;人&quot;"/>
    <numFmt numFmtId="180" formatCode="0;\-0;;@"/>
    <numFmt numFmtId="181" formatCode="0.0000_);[Red]\(0.0000\)"/>
    <numFmt numFmtId="182" formatCode="#,##0&quot;人&quot;;\△0&quot;人&quot;"/>
    <numFmt numFmtId="183" formatCode="&quot;年&quot;&quot;間&quot;#,##0_ &quot;円&quot;"/>
    <numFmt numFmtId="184" formatCode="#,##0_ &quot;円&quot;"/>
    <numFmt numFmtId="185" formatCode="#,##0_)&quot;円&quot;;[Red]\(#,##0\)"/>
    <numFmt numFmtId="186" formatCode="0_);[Red]\(0\)"/>
  </numFmts>
  <fonts count="7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trike/>
      <sz val="11"/>
      <color theme="1"/>
      <name val="ＭＳ Ｐゴシック"/>
      <family val="2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39997558519241921"/>
        <bgColor indexed="64"/>
      </patternFill>
    </fill>
  </fills>
  <borders count="1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19" applyNumberFormat="0" applyFon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8" fillId="0" borderId="0"/>
    <xf numFmtId="0" fontId="34" fillId="5" borderId="0" applyNumberFormat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1">
    <xf numFmtId="0" fontId="0" fillId="0" borderId="0" xfId="0">
      <alignment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0" fontId="35" fillId="0" borderId="16" xfId="49" applyFont="1" applyBorder="1" applyAlignment="1" applyProtection="1">
      <alignment horizontal="center" vertical="center" wrapText="1"/>
    </xf>
    <xf numFmtId="0" fontId="35" fillId="0" borderId="1" xfId="49" applyFont="1" applyBorder="1" applyAlignment="1" applyProtection="1">
      <alignment horizontal="center" vertical="center" wrapText="1"/>
    </xf>
    <xf numFmtId="0" fontId="35" fillId="0" borderId="34" xfId="49" applyFont="1" applyBorder="1" applyAlignment="1" applyProtection="1">
      <alignment horizontal="center" vertical="center" wrapText="1"/>
    </xf>
    <xf numFmtId="0" fontId="35" fillId="0" borderId="35" xfId="49" applyFont="1" applyFill="1" applyBorder="1" applyAlignment="1" applyProtection="1">
      <alignment vertical="center" wrapText="1"/>
    </xf>
    <xf numFmtId="0" fontId="35" fillId="0" borderId="31" xfId="49" applyFont="1" applyFill="1" applyBorder="1" applyAlignment="1" applyProtection="1">
      <alignment vertical="center" wrapText="1"/>
    </xf>
    <xf numFmtId="177" fontId="35" fillId="0" borderId="35" xfId="49" applyNumberFormat="1" applyFont="1" applyFill="1" applyBorder="1" applyAlignment="1" applyProtection="1">
      <alignment vertical="center" wrapText="1"/>
    </xf>
    <xf numFmtId="177" fontId="35" fillId="0" borderId="31" xfId="49" applyNumberFormat="1" applyFont="1" applyFill="1" applyBorder="1" applyAlignment="1" applyProtection="1">
      <alignment vertical="center" wrapText="1"/>
    </xf>
    <xf numFmtId="177" fontId="35" fillId="0" borderId="30" xfId="49" applyNumberFormat="1" applyFont="1" applyFill="1" applyBorder="1" applyAlignment="1" applyProtection="1">
      <alignment vertical="center" wrapText="1"/>
    </xf>
    <xf numFmtId="0" fontId="35" fillId="0" borderId="9" xfId="49" applyFont="1" applyFill="1" applyBorder="1" applyAlignment="1" applyProtection="1">
      <alignment vertical="center" wrapText="1"/>
    </xf>
    <xf numFmtId="0" fontId="35" fillId="0" borderId="10" xfId="49" applyFont="1" applyFill="1" applyBorder="1" applyAlignment="1" applyProtection="1">
      <alignment vertical="center" wrapText="1"/>
    </xf>
    <xf numFmtId="0" fontId="35" fillId="0" borderId="11" xfId="49" applyFont="1" applyFill="1" applyBorder="1" applyAlignment="1" applyProtection="1">
      <alignment horizontal="right" vertical="center"/>
    </xf>
    <xf numFmtId="177" fontId="35" fillId="0" borderId="9" xfId="49" applyNumberFormat="1" applyFont="1" applyFill="1" applyBorder="1" applyAlignment="1" applyProtection="1">
      <alignment vertical="center" wrapText="1"/>
    </xf>
    <xf numFmtId="177" fontId="35" fillId="0" borderId="10" xfId="49" applyNumberFormat="1" applyFont="1" applyFill="1" applyBorder="1" applyAlignment="1" applyProtection="1">
      <alignment vertical="center" wrapText="1"/>
    </xf>
    <xf numFmtId="177" fontId="35" fillId="0" borderId="5" xfId="49" applyNumberFormat="1" applyFont="1" applyFill="1" applyBorder="1" applyAlignment="1" applyProtection="1">
      <alignment vertical="center" wrapText="1"/>
    </xf>
    <xf numFmtId="177" fontId="35" fillId="27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Protection="1">
      <alignment vertical="center"/>
    </xf>
    <xf numFmtId="0" fontId="14" fillId="0" borderId="11" xfId="49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  <protection locked="0"/>
    </xf>
    <xf numFmtId="0" fontId="39" fillId="0" borderId="13" xfId="49" applyFont="1" applyBorder="1" applyAlignment="1" applyProtection="1">
      <alignment horizontal="center" vertical="center" wrapText="1"/>
      <protection locked="0"/>
    </xf>
    <xf numFmtId="0" fontId="35" fillId="0" borderId="13" xfId="49" applyFont="1" applyFill="1" applyBorder="1" applyAlignment="1" applyProtection="1">
      <alignment horizontal="center" vertical="center" shrinkToFit="1"/>
      <protection locked="0"/>
    </xf>
    <xf numFmtId="0" fontId="35" fillId="27" borderId="13" xfId="0" applyFont="1" applyFill="1" applyBorder="1" applyProtection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35" fillId="0" borderId="40" xfId="49" applyFont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wrapText="1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0" borderId="11" xfId="49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</xf>
    <xf numFmtId="177" fontId="10" fillId="0" borderId="5" xfId="1" applyNumberFormat="1" applyFont="1" applyFill="1" applyBorder="1" applyAlignment="1" applyProtection="1">
      <alignment horizontal="right" vertical="center"/>
    </xf>
    <xf numFmtId="0" fontId="35" fillId="0" borderId="45" xfId="49" applyFont="1" applyBorder="1" applyAlignment="1" applyProtection="1">
      <alignment horizontal="center" vertical="center" wrapText="1"/>
    </xf>
    <xf numFmtId="0" fontId="35" fillId="0" borderId="47" xfId="49" applyFont="1" applyFill="1" applyBorder="1" applyAlignment="1" applyProtection="1">
      <alignment vertical="center" wrapText="1"/>
    </xf>
    <xf numFmtId="0" fontId="35" fillId="0" borderId="49" xfId="49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177" fontId="35" fillId="0" borderId="53" xfId="49" applyNumberFormat="1" applyFont="1" applyFill="1" applyBorder="1" applyAlignment="1" applyProtection="1">
      <alignment horizontal="center" vertical="center" wrapText="1"/>
    </xf>
    <xf numFmtId="177" fontId="35" fillId="0" borderId="54" xfId="49" applyNumberFormat="1" applyFont="1" applyFill="1" applyBorder="1" applyAlignment="1" applyProtection="1">
      <alignment horizontal="center" vertical="center" wrapText="1"/>
    </xf>
    <xf numFmtId="177" fontId="38" fillId="25" borderId="53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177" fontId="4" fillId="0" borderId="13" xfId="1" applyNumberFormat="1" applyFont="1" applyBorder="1" applyProtection="1">
      <alignment vertical="center"/>
      <protection locked="0"/>
    </xf>
    <xf numFmtId="177" fontId="4" fillId="26" borderId="13" xfId="0" applyNumberFormat="1" applyFont="1" applyFill="1" applyBorder="1" applyAlignment="1" applyProtection="1">
      <alignment horizontal="right" vertical="center"/>
    </xf>
    <xf numFmtId="176" fontId="35" fillId="0" borderId="0" xfId="51" applyNumberFormat="1" applyFont="1" applyFill="1" applyBorder="1" applyAlignment="1" applyProtection="1">
      <alignment vertical="center" shrinkToFit="1"/>
    </xf>
    <xf numFmtId="0" fontId="45" fillId="25" borderId="0" xfId="49" applyFont="1" applyFill="1" applyBorder="1" applyAlignment="1" applyProtection="1">
      <alignment horizontal="center" vertical="center" wrapText="1"/>
    </xf>
    <xf numFmtId="177" fontId="40" fillId="0" borderId="50" xfId="49" applyNumberFormat="1" applyFont="1" applyFill="1" applyBorder="1" applyAlignment="1" applyProtection="1">
      <alignment horizontal="center" vertical="center"/>
    </xf>
    <xf numFmtId="177" fontId="40" fillId="0" borderId="16" xfId="49" applyNumberFormat="1" applyFont="1" applyFill="1" applyBorder="1" applyAlignment="1" applyProtection="1">
      <alignment horizontal="center" vertical="center"/>
    </xf>
    <xf numFmtId="177" fontId="9" fillId="0" borderId="50" xfId="49" applyNumberFormat="1" applyFont="1" applyFill="1" applyBorder="1" applyAlignment="1" applyProtection="1">
      <alignment horizontal="center" vertical="center"/>
    </xf>
    <xf numFmtId="177" fontId="9" fillId="0" borderId="16" xfId="49" applyNumberFormat="1" applyFont="1" applyFill="1" applyBorder="1" applyAlignment="1" applyProtection="1">
      <alignment horizontal="center" vertical="center"/>
    </xf>
    <xf numFmtId="177" fontId="39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" xfId="49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0" borderId="0" xfId="0" applyFont="1" applyProtection="1">
      <alignment vertical="center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177" fontId="35" fillId="0" borderId="33" xfId="49" applyNumberFormat="1" applyFont="1" applyFill="1" applyBorder="1" applyAlignment="1" applyProtection="1">
      <alignment horizontal="center" vertical="center" wrapText="1"/>
    </xf>
    <xf numFmtId="177" fontId="38" fillId="25" borderId="29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7" fontId="46" fillId="0" borderId="28" xfId="1" applyNumberFormat="1" applyFont="1" applyFill="1" applyBorder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38" fillId="0" borderId="35" xfId="49" applyFont="1" applyBorder="1" applyAlignment="1" applyProtection="1">
      <alignment horizontal="center" vertical="center" wrapText="1"/>
    </xf>
    <xf numFmtId="177" fontId="35" fillId="27" borderId="32" xfId="49" applyNumberFormat="1" applyFont="1" applyFill="1" applyBorder="1" applyAlignment="1" applyProtection="1">
      <alignment horizontal="right" vertical="center"/>
    </xf>
    <xf numFmtId="0" fontId="38" fillId="0" borderId="3" xfId="49" applyFont="1" applyBorder="1" applyAlignment="1" applyProtection="1">
      <alignment horizontal="center" vertical="center" wrapText="1"/>
    </xf>
    <xf numFmtId="49" fontId="46" fillId="0" borderId="28" xfId="0" applyNumberFormat="1" applyFont="1" applyBorder="1" applyAlignment="1">
      <alignment horizontal="center" vertical="center"/>
    </xf>
    <xf numFmtId="12" fontId="46" fillId="0" borderId="28" xfId="0" applyNumberFormat="1" applyFont="1" applyBorder="1" applyAlignment="1">
      <alignment horizontal="center" vertical="center"/>
    </xf>
    <xf numFmtId="177" fontId="9" fillId="0" borderId="32" xfId="49" applyNumberFormat="1" applyFont="1" applyFill="1" applyBorder="1" applyAlignment="1" applyProtection="1">
      <alignment horizontal="right" vertical="center"/>
    </xf>
    <xf numFmtId="177" fontId="35" fillId="0" borderId="3" xfId="49" applyNumberFormat="1" applyFont="1" applyFill="1" applyBorder="1" applyAlignment="1" applyProtection="1">
      <alignment horizontal="right" vertical="center" wrapText="1"/>
    </xf>
    <xf numFmtId="177" fontId="35" fillId="0" borderId="11" xfId="49" applyNumberFormat="1" applyFont="1" applyFill="1" applyBorder="1" applyAlignment="1" applyProtection="1">
      <alignment horizontal="right" vertical="center" wrapText="1"/>
    </xf>
    <xf numFmtId="177" fontId="38" fillId="25" borderId="0" xfId="49" applyNumberFormat="1" applyFont="1" applyFill="1" applyBorder="1" applyAlignment="1" applyProtection="1">
      <alignment horizontal="right" vertical="center" wrapText="1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7" fontId="35" fillId="26" borderId="13" xfId="49" applyNumberFormat="1" applyFont="1" applyFill="1" applyBorder="1" applyAlignment="1" applyProtection="1">
      <alignment horizontal="right" vertical="center"/>
    </xf>
    <xf numFmtId="0" fontId="45" fillId="0" borderId="0" xfId="49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left" vertical="center"/>
    </xf>
    <xf numFmtId="177" fontId="39" fillId="0" borderId="0" xfId="51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wrapText="1"/>
    </xf>
    <xf numFmtId="177" fontId="35" fillId="26" borderId="55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5" xfId="49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</xf>
    <xf numFmtId="0" fontId="39" fillId="0" borderId="15" xfId="49" applyFont="1" applyFill="1" applyBorder="1" applyAlignment="1" applyProtection="1">
      <alignment horizontal="left" vertical="center" wrapText="1"/>
      <protection locked="0"/>
    </xf>
    <xf numFmtId="0" fontId="39" fillId="0" borderId="29" xfId="49" applyFont="1" applyFill="1" applyBorder="1" applyAlignment="1" applyProtection="1">
      <alignment horizontal="left" vertical="center" wrapText="1"/>
      <protection locked="0"/>
    </xf>
    <xf numFmtId="0" fontId="35" fillId="0" borderId="27" xfId="49" applyFont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58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57" fillId="0" borderId="0" xfId="0" applyFont="1" applyFill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177" fontId="56" fillId="0" borderId="0" xfId="0" applyNumberFormat="1" applyFont="1" applyFill="1" applyBorder="1" applyAlignment="1" applyProtection="1">
      <alignment vertical="top" wrapText="1"/>
    </xf>
    <xf numFmtId="0" fontId="9" fillId="0" borderId="35" xfId="49" applyFont="1" applyFill="1" applyBorder="1" applyAlignment="1" applyProtection="1">
      <alignment horizontal="center" vertical="center"/>
    </xf>
    <xf numFmtId="179" fontId="35" fillId="31" borderId="5" xfId="49" applyNumberFormat="1" applyFont="1" applyFill="1" applyBorder="1" applyAlignment="1" applyProtection="1">
      <alignment horizontal="center" vertical="center" wrapText="1"/>
    </xf>
    <xf numFmtId="38" fontId="35" fillId="26" borderId="28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177" fontId="35" fillId="32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29" xfId="49" applyFont="1" applyFill="1" applyBorder="1" applyAlignment="1" applyProtection="1">
      <alignment horizontal="center" vertical="center" shrinkToFit="1"/>
      <protection locked="0"/>
    </xf>
    <xf numFmtId="0" fontId="4" fillId="27" borderId="13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176" fontId="35" fillId="0" borderId="0" xfId="51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ill="1" applyBorder="1" applyProtection="1">
      <alignment vertical="center"/>
    </xf>
    <xf numFmtId="178" fontId="43" fillId="0" borderId="0" xfId="1" applyNumberFormat="1" applyFont="1" applyFill="1" applyBorder="1" applyAlignment="1" applyProtection="1">
      <alignment horizontal="left" vertical="center"/>
    </xf>
    <xf numFmtId="0" fontId="6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177" fontId="14" fillId="0" borderId="0" xfId="0" applyNumberFormat="1" applyFont="1" applyFill="1" applyBorder="1" applyAlignment="1" applyProtection="1">
      <alignment horizontal="center" vertical="top" wrapText="1"/>
    </xf>
    <xf numFmtId="0" fontId="35" fillId="0" borderId="15" xfId="49" applyFont="1" applyFill="1" applyBorder="1" applyAlignment="1" applyProtection="1">
      <alignment horizontal="center" vertical="center" shrinkToFit="1"/>
      <protection locked="0"/>
    </xf>
    <xf numFmtId="0" fontId="35" fillId="0" borderId="14" xfId="49" applyFont="1" applyFill="1" applyBorder="1" applyAlignment="1" applyProtection="1">
      <alignment horizontal="center" vertical="center" shrinkToFit="1"/>
      <protection locked="0"/>
    </xf>
    <xf numFmtId="0" fontId="35" fillId="0" borderId="58" xfId="49" applyFont="1" applyFill="1" applyBorder="1" applyAlignment="1" applyProtection="1">
      <alignment horizontal="center" vertical="center" shrinkToFit="1"/>
      <protection locked="0"/>
    </xf>
    <xf numFmtId="0" fontId="35" fillId="0" borderId="43" xfId="49" applyFont="1" applyFill="1" applyBorder="1" applyAlignment="1" applyProtection="1">
      <alignment horizontal="center" vertical="center" shrinkToFit="1"/>
      <protection locked="0"/>
    </xf>
    <xf numFmtId="0" fontId="35" fillId="0" borderId="53" xfId="49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shrinkToFit="1"/>
    </xf>
    <xf numFmtId="49" fontId="35" fillId="0" borderId="16" xfId="49" applyNumberFormat="1" applyFont="1" applyFill="1" applyBorder="1" applyAlignment="1" applyProtection="1">
      <alignment horizontal="center" vertical="center" shrinkToFit="1"/>
    </xf>
    <xf numFmtId="49" fontId="35" fillId="31" borderId="16" xfId="49" applyNumberFormat="1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 applyProtection="1">
      <alignment horizontal="center" vertical="center" shrinkToFit="1"/>
    </xf>
    <xf numFmtId="177" fontId="35" fillId="0" borderId="9" xfId="49" applyNumberFormat="1" applyFont="1" applyFill="1" applyBorder="1" applyAlignment="1" applyProtection="1">
      <alignment horizontal="center" vertical="center" wrapText="1"/>
    </xf>
    <xf numFmtId="177" fontId="35" fillId="26" borderId="56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7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6" xfId="49" applyNumberFormat="1" applyFont="1" applyFill="1" applyBorder="1" applyAlignment="1" applyProtection="1">
      <alignment horizontal="center" vertical="center" wrapText="1"/>
      <protection locked="0"/>
    </xf>
    <xf numFmtId="177" fontId="40" fillId="0" borderId="40" xfId="49" applyNumberFormat="1" applyFont="1" applyFill="1" applyBorder="1" applyAlignment="1" applyProtection="1">
      <alignment horizontal="center" vertical="center"/>
    </xf>
    <xf numFmtId="177" fontId="9" fillId="0" borderId="40" xfId="49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49" fontId="0" fillId="0" borderId="84" xfId="0" applyNumberFormat="1" applyBorder="1" applyAlignment="1" applyProtection="1">
      <alignment vertical="center" shrinkToFit="1"/>
    </xf>
    <xf numFmtId="49" fontId="0" fillId="0" borderId="0" xfId="0" applyNumberFormat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vertical="center" shrinkToFit="1"/>
    </xf>
    <xf numFmtId="49" fontId="0" fillId="0" borderId="85" xfId="0" applyNumberFormat="1" applyFill="1" applyBorder="1" applyAlignment="1" applyProtection="1">
      <alignment vertical="center" shrinkToFit="1"/>
    </xf>
    <xf numFmtId="49" fontId="0" fillId="0" borderId="80" xfId="0" applyNumberFormat="1" applyFill="1" applyBorder="1" applyAlignment="1" applyProtection="1">
      <alignment vertical="center" shrinkToFit="1"/>
    </xf>
    <xf numFmtId="49" fontId="0" fillId="0" borderId="84" xfId="0" applyNumberFormat="1" applyFill="1" applyBorder="1" applyAlignment="1" applyProtection="1">
      <alignment vertical="center" shrinkToFit="1"/>
    </xf>
    <xf numFmtId="178" fontId="4" fillId="0" borderId="89" xfId="1" applyNumberFormat="1" applyFont="1" applyFill="1" applyBorder="1" applyAlignment="1" applyProtection="1">
      <alignment horizontal="right" vertical="center" shrinkToFit="1"/>
    </xf>
    <xf numFmtId="178" fontId="4" fillId="27" borderId="42" xfId="1" applyNumberFormat="1" applyFont="1" applyFill="1" applyBorder="1" applyAlignment="1" applyProtection="1">
      <alignment vertical="center" shrinkToFit="1"/>
    </xf>
    <xf numFmtId="178" fontId="4" fillId="27" borderId="39" xfId="1" applyNumberFormat="1" applyFont="1" applyFill="1" applyBorder="1" applyAlignment="1" applyProtection="1">
      <alignment vertical="center" shrinkToFit="1"/>
    </xf>
    <xf numFmtId="178" fontId="4" fillId="27" borderId="41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top" wrapText="1"/>
    </xf>
    <xf numFmtId="0" fontId="36" fillId="37" borderId="28" xfId="49" applyFont="1" applyFill="1" applyBorder="1" applyAlignment="1" applyProtection="1">
      <alignment horizontal="center"/>
    </xf>
    <xf numFmtId="0" fontId="46" fillId="0" borderId="28" xfId="0" applyFont="1" applyBorder="1" applyAlignment="1">
      <alignment vertical="center" shrinkToFit="1"/>
    </xf>
    <xf numFmtId="0" fontId="46" fillId="29" borderId="28" xfId="0" applyFont="1" applyFill="1" applyBorder="1" applyAlignment="1">
      <alignment vertical="center" shrinkToFit="1"/>
    </xf>
    <xf numFmtId="0" fontId="46" fillId="0" borderId="28" xfId="0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 applyProtection="1">
      <alignment vertical="center" shrinkToFit="1"/>
    </xf>
    <xf numFmtId="0" fontId="6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vertical="center" wrapText="1"/>
    </xf>
    <xf numFmtId="0" fontId="64" fillId="0" borderId="28" xfId="0" applyFont="1" applyBorder="1" applyAlignment="1">
      <alignment horizontal="center" vertical="center" shrinkToFit="1"/>
    </xf>
    <xf numFmtId="182" fontId="4" fillId="0" borderId="103" xfId="1" applyNumberFormat="1" applyFont="1" applyFill="1" applyBorder="1" applyAlignment="1" applyProtection="1">
      <alignment horizontal="right" vertical="center" shrinkToFit="1"/>
    </xf>
    <xf numFmtId="182" fontId="4" fillId="0" borderId="82" xfId="0" applyNumberFormat="1" applyFont="1" applyFill="1" applyBorder="1" applyAlignment="1" applyProtection="1">
      <alignment horizontal="right" vertical="center" shrinkToFit="1"/>
    </xf>
    <xf numFmtId="182" fontId="4" fillId="0" borderId="82" xfId="1" applyNumberFormat="1" applyFont="1" applyFill="1" applyBorder="1" applyAlignment="1" applyProtection="1">
      <alignment horizontal="right" vertical="center" shrinkToFit="1"/>
    </xf>
    <xf numFmtId="182" fontId="4" fillId="0" borderId="91" xfId="1" applyNumberFormat="1" applyFont="1" applyFill="1" applyBorder="1" applyAlignment="1" applyProtection="1">
      <alignment horizontal="right" vertical="center" shrinkToFit="1"/>
    </xf>
    <xf numFmtId="177" fontId="38" fillId="0" borderId="16" xfId="49" applyNumberFormat="1" applyFont="1" applyFill="1" applyBorder="1" applyAlignment="1" applyProtection="1">
      <alignment horizontal="center" vertical="center" wrapText="1"/>
    </xf>
    <xf numFmtId="180" fontId="4" fillId="0" borderId="31" xfId="0" applyNumberFormat="1" applyFont="1" applyFill="1" applyBorder="1" applyAlignment="1" applyProtection="1">
      <alignment horizontal="center" vertical="center" shrinkToFit="1"/>
    </xf>
    <xf numFmtId="180" fontId="4" fillId="0" borderId="29" xfId="0" applyNumberFormat="1" applyFont="1" applyFill="1" applyBorder="1" applyAlignment="1" applyProtection="1">
      <alignment horizontal="center" vertical="center" shrinkToFit="1"/>
    </xf>
    <xf numFmtId="177" fontId="35" fillId="33" borderId="13" xfId="49" applyNumberFormat="1" applyFont="1" applyFill="1" applyBorder="1" applyAlignment="1" applyProtection="1">
      <alignment horizontal="right" vertical="center"/>
    </xf>
    <xf numFmtId="49" fontId="35" fillId="0" borderId="44" xfId="49" applyNumberFormat="1" applyFont="1" applyFill="1" applyBorder="1" applyAlignment="1" applyProtection="1">
      <alignment horizontal="center" vertical="center" shrinkToFit="1"/>
    </xf>
    <xf numFmtId="178" fontId="4" fillId="0" borderId="37" xfId="1" applyNumberFormat="1" applyFont="1" applyFill="1" applyBorder="1" applyAlignment="1" applyProtection="1">
      <alignment vertical="center" wrapText="1"/>
    </xf>
    <xf numFmtId="178" fontId="4" fillId="0" borderId="51" xfId="1" applyNumberFormat="1" applyFont="1" applyFill="1" applyBorder="1" applyAlignment="1" applyProtection="1">
      <alignment vertical="center" wrapText="1"/>
    </xf>
    <xf numFmtId="178" fontId="4" fillId="0" borderId="52" xfId="1" applyNumberFormat="1" applyFont="1" applyFill="1" applyBorder="1" applyAlignment="1" applyProtection="1">
      <alignment vertical="center" wrapText="1"/>
    </xf>
    <xf numFmtId="177" fontId="35" fillId="26" borderId="31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15" xfId="49" applyNumberFormat="1" applyFont="1" applyFill="1" applyBorder="1" applyAlignment="1" applyProtection="1">
      <alignment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5" fillId="0" borderId="32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36" fillId="0" borderId="28" xfId="49" quotePrefix="1" applyFont="1" applyFill="1" applyBorder="1" applyAlignment="1" applyProtection="1">
      <alignment horizontal="center" shrinkToFit="1"/>
    </xf>
    <xf numFmtId="181" fontId="36" fillId="0" borderId="28" xfId="49" applyNumberFormat="1" applyFont="1" applyFill="1" applyBorder="1" applyAlignment="1" applyProtection="1">
      <alignment shrinkToFit="1"/>
    </xf>
    <xf numFmtId="49" fontId="46" fillId="0" borderId="28" xfId="0" applyNumberFormat="1" applyFont="1" applyFill="1" applyBorder="1" applyAlignment="1">
      <alignment horizontal="center" vertical="center"/>
    </xf>
    <xf numFmtId="12" fontId="46" fillId="0" borderId="28" xfId="0" applyNumberFormat="1" applyFont="1" applyFill="1" applyBorder="1" applyAlignment="1">
      <alignment horizontal="center" vertical="center"/>
    </xf>
    <xf numFmtId="56" fontId="68" fillId="0" borderId="28" xfId="49" quotePrefix="1" applyNumberFormat="1" applyFont="1" applyFill="1" applyBorder="1" applyAlignment="1" applyProtection="1">
      <alignment horizontal="center" shrinkToFit="1"/>
    </xf>
    <xf numFmtId="0" fontId="15" fillId="0" borderId="28" xfId="49" applyFont="1" applyFill="1" applyBorder="1" applyAlignment="1" applyProtection="1">
      <alignment horizontal="center" shrinkToFit="1"/>
    </xf>
    <xf numFmtId="0" fontId="64" fillId="0" borderId="28" xfId="0" applyFont="1" applyFill="1" applyBorder="1" applyAlignment="1">
      <alignment horizontal="center" vertical="center" shrinkToFit="1"/>
    </xf>
    <xf numFmtId="181" fontId="68" fillId="0" borderId="28" xfId="49" applyNumberFormat="1" applyFont="1" applyFill="1" applyBorder="1" applyAlignment="1" applyProtection="1">
      <alignment shrinkToFit="1"/>
    </xf>
    <xf numFmtId="0" fontId="15" fillId="0" borderId="28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Protection="1">
      <alignment vertical="center"/>
    </xf>
    <xf numFmtId="0" fontId="0" fillId="0" borderId="28" xfId="0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0" fillId="0" borderId="28" xfId="0" applyFill="1" applyBorder="1" applyProtection="1">
      <alignment vertical="center"/>
    </xf>
    <xf numFmtId="177" fontId="64" fillId="0" borderId="28" xfId="1" applyNumberFormat="1" applyFont="1" applyFill="1" applyBorder="1" applyAlignment="1">
      <alignment horizontal="center" vertical="center" shrinkToFit="1"/>
    </xf>
    <xf numFmtId="0" fontId="46" fillId="0" borderId="28" xfId="0" applyFont="1" applyFill="1" applyBorder="1">
      <alignment vertical="center"/>
    </xf>
    <xf numFmtId="12" fontId="15" fillId="0" borderId="28" xfId="0" applyNumberFormat="1" applyFont="1" applyFill="1" applyBorder="1" applyAlignment="1">
      <alignment horizontal="center" vertical="center"/>
    </xf>
    <xf numFmtId="49" fontId="70" fillId="0" borderId="28" xfId="0" applyNumberFormat="1" applyFont="1" applyFill="1" applyBorder="1" applyAlignment="1">
      <alignment horizontal="center" vertical="center"/>
    </xf>
    <xf numFmtId="183" fontId="71" fillId="0" borderId="28" xfId="0" applyNumberFormat="1" applyFont="1" applyFill="1" applyBorder="1" applyAlignment="1">
      <alignment horizontal="center" vertical="center" shrinkToFit="1"/>
    </xf>
    <xf numFmtId="184" fontId="71" fillId="0" borderId="28" xfId="0" applyNumberFormat="1" applyFont="1" applyFill="1" applyBorder="1" applyAlignment="1">
      <alignment horizontal="center" vertical="center" shrinkToFit="1"/>
    </xf>
    <xf numFmtId="0" fontId="69" fillId="0" borderId="28" xfId="49" quotePrefix="1" applyFont="1" applyFill="1" applyBorder="1" applyAlignment="1" applyProtection="1">
      <alignment horizontal="center" shrinkToFit="1"/>
    </xf>
    <xf numFmtId="185" fontId="70" fillId="0" borderId="28" xfId="49" applyNumberFormat="1" applyFont="1" applyFill="1" applyBorder="1" applyAlignment="1" applyProtection="1">
      <alignment shrinkToFit="1"/>
    </xf>
    <xf numFmtId="0" fontId="70" fillId="0" borderId="28" xfId="49" quotePrefix="1" applyFont="1" applyFill="1" applyBorder="1" applyAlignment="1" applyProtection="1">
      <alignment horizontal="center" shrinkToFit="1"/>
    </xf>
    <xf numFmtId="0" fontId="72" fillId="0" borderId="28" xfId="0" applyFont="1" applyFill="1" applyBorder="1" applyAlignment="1">
      <alignment horizontal="center" vertical="center"/>
    </xf>
    <xf numFmtId="0" fontId="70" fillId="0" borderId="28" xfId="49" quotePrefix="1" applyFont="1" applyBorder="1" applyAlignment="1" applyProtection="1">
      <alignment horizontal="center" shrinkToFit="1"/>
    </xf>
    <xf numFmtId="185" fontId="70" fillId="0" borderId="28" xfId="49" applyNumberFormat="1" applyFont="1" applyBorder="1" applyAlignment="1" applyProtection="1">
      <alignment shrinkToFit="1"/>
    </xf>
    <xf numFmtId="0" fontId="46" fillId="0" borderId="28" xfId="0" applyFont="1" applyBorder="1">
      <alignment vertical="center"/>
    </xf>
    <xf numFmtId="177" fontId="64" fillId="0" borderId="28" xfId="1" applyNumberFormat="1" applyFont="1" applyBorder="1" applyAlignment="1">
      <alignment horizontal="center" vertical="center" shrinkToFit="1"/>
    </xf>
    <xf numFmtId="0" fontId="72" fillId="0" borderId="28" xfId="0" applyFont="1" applyBorder="1" applyAlignment="1">
      <alignment horizontal="center" vertical="center"/>
    </xf>
    <xf numFmtId="0" fontId="36" fillId="0" borderId="28" xfId="49" quotePrefix="1" applyFont="1" applyBorder="1" applyAlignment="1" applyProtection="1">
      <alignment horizontal="center"/>
    </xf>
    <xf numFmtId="181" fontId="36" fillId="0" borderId="28" xfId="49" applyNumberFormat="1" applyFont="1" applyBorder="1" applyProtection="1"/>
    <xf numFmtId="0" fontId="76" fillId="0" borderId="28" xfId="0" applyFont="1" applyFill="1" applyBorder="1">
      <alignment vertical="center"/>
    </xf>
    <xf numFmtId="0" fontId="35" fillId="0" borderId="28" xfId="49" applyFont="1" applyFill="1" applyBorder="1" applyAlignment="1" applyProtection="1">
      <alignment horizontal="center" vertical="center"/>
    </xf>
    <xf numFmtId="0" fontId="74" fillId="41" borderId="0" xfId="0" applyFont="1" applyFill="1" applyProtection="1">
      <alignment vertical="center"/>
    </xf>
    <xf numFmtId="0" fontId="0" fillId="41" borderId="0" xfId="0" applyFill="1" applyProtection="1">
      <alignment vertical="center"/>
    </xf>
    <xf numFmtId="177" fontId="4" fillId="0" borderId="2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44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177" fontId="0" fillId="0" borderId="0" xfId="1" applyNumberFormat="1" applyFont="1" applyFill="1" applyBorder="1" applyProtection="1">
      <alignment vertical="center"/>
    </xf>
    <xf numFmtId="177" fontId="44" fillId="0" borderId="0" xfId="0" applyNumberFormat="1" applyFont="1" applyFill="1" applyBorder="1" applyAlignment="1" applyProtection="1">
      <alignment horizontal="center" vertical="center"/>
    </xf>
    <xf numFmtId="177" fontId="44" fillId="25" borderId="0" xfId="0" applyNumberFormat="1" applyFont="1" applyFill="1" applyBorder="1" applyAlignment="1" applyProtection="1">
      <alignment horizontal="center" vertical="center" wrapText="1"/>
    </xf>
    <xf numFmtId="177" fontId="44" fillId="25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Protection="1">
      <alignment vertical="center"/>
    </xf>
    <xf numFmtId="177" fontId="44" fillId="25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57" fillId="0" borderId="4" xfId="0" applyFont="1" applyBorder="1" applyAlignment="1" applyProtection="1">
      <alignment horizontal="center" vertical="center"/>
    </xf>
    <xf numFmtId="0" fontId="73" fillId="26" borderId="28" xfId="0" applyFont="1" applyFill="1" applyBorder="1" applyAlignment="1" applyProtection="1">
      <alignment horizontal="center" vertical="center" shrinkToFit="1"/>
    </xf>
    <xf numFmtId="0" fontId="0" fillId="0" borderId="3" xfId="0" applyFont="1" applyBorder="1" applyProtection="1">
      <alignment vertical="center"/>
    </xf>
    <xf numFmtId="0" fontId="35" fillId="27" borderId="111" xfId="0" applyFont="1" applyFill="1" applyBorder="1" applyProtection="1">
      <alignment vertical="center"/>
    </xf>
    <xf numFmtId="0" fontId="0" fillId="27" borderId="111" xfId="0" applyFill="1" applyBorder="1" applyProtection="1">
      <alignment vertical="center"/>
    </xf>
    <xf numFmtId="0" fontId="15" fillId="0" borderId="28" xfId="49" quotePrefix="1" applyFont="1" applyFill="1" applyBorder="1" applyAlignment="1" applyProtection="1">
      <alignment horizontal="center" shrinkToFit="1"/>
    </xf>
    <xf numFmtId="182" fontId="4" fillId="0" borderId="86" xfId="1" applyNumberFormat="1" applyFont="1" applyFill="1" applyBorder="1" applyAlignment="1" applyProtection="1">
      <alignment horizontal="right" vertical="center" shrinkToFit="1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27" xfId="49" applyFont="1" applyFill="1" applyBorder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 shrinkToFit="1"/>
    </xf>
    <xf numFmtId="178" fontId="4" fillId="0" borderId="115" xfId="1" applyNumberFormat="1" applyFont="1" applyFill="1" applyBorder="1" applyAlignment="1" applyProtection="1">
      <alignment horizontal="right" vertical="center" shrinkToFit="1"/>
    </xf>
    <xf numFmtId="0" fontId="35" fillId="0" borderId="111" xfId="49" applyFont="1" applyFill="1" applyBorder="1" applyAlignment="1" applyProtection="1">
      <alignment horizontal="center" vertical="center" shrinkToFit="1"/>
      <protection locked="0"/>
    </xf>
    <xf numFmtId="0" fontId="35" fillId="26" borderId="111" xfId="0" applyFont="1" applyFill="1" applyBorder="1" applyProtection="1">
      <alignment vertical="center"/>
    </xf>
    <xf numFmtId="0" fontId="35" fillId="0" borderId="116" xfId="49" applyFont="1" applyFill="1" applyBorder="1" applyAlignment="1" applyProtection="1">
      <alignment horizontal="center" vertical="center" shrinkToFit="1"/>
      <protection locked="0"/>
    </xf>
    <xf numFmtId="49" fontId="35" fillId="0" borderId="111" xfId="49" applyNumberFormat="1" applyFont="1" applyFill="1" applyBorder="1" applyAlignment="1" applyProtection="1">
      <alignment horizontal="center" vertical="center" shrinkToFit="1"/>
    </xf>
    <xf numFmtId="0" fontId="77" fillId="0" borderId="0" xfId="0" applyFont="1" applyBorder="1" applyAlignment="1" applyProtection="1">
      <alignment vertical="top" shrinkToFit="1"/>
    </xf>
    <xf numFmtId="49" fontId="35" fillId="0" borderId="0" xfId="49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 shrinkToFit="1"/>
    </xf>
    <xf numFmtId="0" fontId="35" fillId="0" borderId="0" xfId="49" applyFont="1" applyFill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35" fillId="0" borderId="43" xfId="49" applyNumberFormat="1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vertical="center"/>
    </xf>
    <xf numFmtId="178" fontId="4" fillId="27" borderId="66" xfId="1" applyNumberFormat="1" applyFont="1" applyFill="1" applyBorder="1" applyAlignment="1" applyProtection="1">
      <alignment horizontal="right" vertical="center" shrinkToFit="1"/>
    </xf>
    <xf numFmtId="178" fontId="4" fillId="27" borderId="64" xfId="1" applyNumberFormat="1" applyFont="1" applyFill="1" applyBorder="1" applyAlignment="1" applyProtection="1">
      <alignment horizontal="right" vertical="center" shrinkToFit="1"/>
    </xf>
    <xf numFmtId="178" fontId="4" fillId="27" borderId="65" xfId="1" applyNumberFormat="1" applyFont="1" applyFill="1" applyBorder="1" applyAlignment="1" applyProtection="1">
      <alignment horizontal="right" vertical="center" shrinkToFit="1"/>
    </xf>
    <xf numFmtId="178" fontId="4" fillId="27" borderId="112" xfId="1" applyNumberFormat="1" applyFont="1" applyFill="1" applyBorder="1" applyAlignment="1" applyProtection="1">
      <alignment horizontal="right" vertical="center" shrinkToFit="1"/>
    </xf>
    <xf numFmtId="178" fontId="4" fillId="27" borderId="88" xfId="1" applyNumberFormat="1" applyFont="1" applyFill="1" applyBorder="1" applyAlignment="1" applyProtection="1">
      <alignment horizontal="right" vertical="center" shrinkToFit="1"/>
    </xf>
    <xf numFmtId="182" fontId="4" fillId="27" borderId="92" xfId="1" applyNumberFormat="1" applyFont="1" applyFill="1" applyBorder="1" applyAlignment="1" applyProtection="1">
      <alignment horizontal="right" vertical="center" shrinkToFit="1"/>
    </xf>
    <xf numFmtId="182" fontId="4" fillId="27" borderId="53" xfId="1" applyNumberFormat="1" applyFont="1" applyFill="1" applyBorder="1" applyAlignment="1" applyProtection="1">
      <alignment horizontal="right" vertical="center" shrinkToFit="1"/>
    </xf>
    <xf numFmtId="182" fontId="4" fillId="27" borderId="113" xfId="1" applyNumberFormat="1" applyFont="1" applyFill="1" applyBorder="1" applyAlignment="1" applyProtection="1">
      <alignment horizontal="right" vertical="center" shrinkToFit="1"/>
    </xf>
    <xf numFmtId="182" fontId="4" fillId="27" borderId="93" xfId="1" applyNumberFormat="1" applyFont="1" applyFill="1" applyBorder="1" applyAlignment="1" applyProtection="1">
      <alignment horizontal="right" vertical="center" shrinkToFit="1"/>
    </xf>
    <xf numFmtId="178" fontId="4" fillId="27" borderId="68" xfId="1" applyNumberFormat="1" applyFont="1" applyFill="1" applyBorder="1" applyAlignment="1" applyProtection="1">
      <alignment horizontal="right" vertical="center" shrinkToFit="1"/>
    </xf>
    <xf numFmtId="182" fontId="4" fillId="27" borderId="64" xfId="1" applyNumberFormat="1" applyFont="1" applyFill="1" applyBorder="1" applyAlignment="1" applyProtection="1">
      <alignment horizontal="right" vertical="center" shrinkToFit="1"/>
    </xf>
    <xf numFmtId="182" fontId="4" fillId="27" borderId="65" xfId="0" applyNumberFormat="1" applyFont="1" applyFill="1" applyBorder="1" applyAlignment="1" applyProtection="1">
      <alignment horizontal="right" vertical="center" shrinkToFit="1"/>
    </xf>
    <xf numFmtId="182" fontId="4" fillId="27" borderId="65" xfId="1" applyNumberFormat="1" applyFont="1" applyFill="1" applyBorder="1" applyAlignment="1" applyProtection="1">
      <alignment horizontal="right" vertical="center" shrinkToFit="1"/>
    </xf>
    <xf numFmtId="182" fontId="4" fillId="27" borderId="112" xfId="0" applyNumberFormat="1" applyFont="1" applyFill="1" applyBorder="1" applyAlignment="1" applyProtection="1">
      <alignment horizontal="right" vertical="center" shrinkToFit="1"/>
    </xf>
    <xf numFmtId="182" fontId="4" fillId="27" borderId="66" xfId="0" applyNumberFormat="1" applyFont="1" applyFill="1" applyBorder="1" applyAlignment="1" applyProtection="1">
      <alignment horizontal="right" vertical="center" shrinkToFit="1"/>
    </xf>
    <xf numFmtId="0" fontId="35" fillId="32" borderId="13" xfId="0" applyFont="1" applyFill="1" applyBorder="1" applyProtection="1">
      <alignment vertical="center"/>
    </xf>
    <xf numFmtId="0" fontId="50" fillId="0" borderId="0" xfId="0" applyFont="1" applyAlignment="1" applyProtection="1">
      <alignment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vertical="center" wrapText="1"/>
    </xf>
    <xf numFmtId="179" fontId="0" fillId="0" borderId="0" xfId="0" applyNumberFormat="1" applyFill="1" applyBorder="1" applyAlignment="1" applyProtection="1">
      <alignment vertical="center"/>
    </xf>
    <xf numFmtId="178" fontId="4" fillId="42" borderId="38" xfId="1" applyNumberFormat="1" applyFont="1" applyFill="1" applyBorder="1" applyAlignment="1" applyProtection="1">
      <alignment vertical="center" shrinkToFit="1"/>
    </xf>
    <xf numFmtId="178" fontId="4" fillId="42" borderId="111" xfId="1" applyNumberFormat="1" applyFont="1" applyFill="1" applyBorder="1" applyAlignment="1" applyProtection="1">
      <alignment vertical="center" wrapText="1"/>
    </xf>
    <xf numFmtId="178" fontId="4" fillId="42" borderId="44" xfId="1" applyNumberFormat="1" applyFont="1" applyFill="1" applyBorder="1" applyAlignment="1" applyProtection="1">
      <alignment vertical="center" wrapText="1"/>
    </xf>
    <xf numFmtId="178" fontId="4" fillId="42" borderId="29" xfId="1" applyNumberFormat="1" applyFont="1" applyFill="1" applyBorder="1" applyAlignment="1" applyProtection="1">
      <alignment horizontal="center" vertical="center" wrapText="1"/>
    </xf>
    <xf numFmtId="0" fontId="35" fillId="42" borderId="111" xfId="49" applyFont="1" applyFill="1" applyBorder="1" applyAlignment="1" applyProtection="1">
      <alignment horizontal="center" vertical="center" wrapText="1"/>
    </xf>
    <xf numFmtId="49" fontId="0" fillId="42" borderId="111" xfId="0" applyNumberFormat="1" applyFill="1" applyBorder="1" applyAlignment="1" applyProtection="1">
      <alignment horizontal="center" vertical="center" shrinkToFit="1"/>
    </xf>
    <xf numFmtId="49" fontId="35" fillId="42" borderId="111" xfId="49" applyNumberFormat="1" applyFont="1" applyFill="1" applyBorder="1" applyAlignment="1" applyProtection="1">
      <alignment horizontal="center" vertical="center" shrinkToFit="1"/>
    </xf>
    <xf numFmtId="49" fontId="35" fillId="42" borderId="44" xfId="49" applyNumberFormat="1" applyFont="1" applyFill="1" applyBorder="1" applyAlignment="1" applyProtection="1">
      <alignment horizontal="center" vertical="center" shrinkToFit="1"/>
    </xf>
    <xf numFmtId="49" fontId="35" fillId="42" borderId="29" xfId="49" applyNumberFormat="1" applyFont="1" applyFill="1" applyBorder="1" applyAlignment="1" applyProtection="1">
      <alignment horizontal="center" vertical="center" shrinkToFit="1"/>
    </xf>
    <xf numFmtId="178" fontId="4" fillId="0" borderId="90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2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6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103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91" xfId="1" applyNumberFormat="1" applyFont="1" applyFill="1" applyBorder="1" applyAlignment="1" applyProtection="1">
      <alignment horizontal="right" vertical="center" shrinkToFit="1"/>
      <protection locked="0"/>
    </xf>
    <xf numFmtId="12" fontId="35" fillId="28" borderId="111" xfId="49" applyNumberFormat="1" applyFont="1" applyFill="1" applyBorder="1" applyAlignment="1" applyProtection="1">
      <alignment horizontal="center" vertical="center" shrinkToFit="1"/>
      <protection locked="0"/>
    </xf>
    <xf numFmtId="0" fontId="39" fillId="0" borderId="111" xfId="49" applyFont="1" applyBorder="1" applyAlignment="1" applyProtection="1">
      <alignment horizontal="center" vertical="center" wrapText="1"/>
      <protection locked="0"/>
    </xf>
    <xf numFmtId="177" fontId="4" fillId="26" borderId="111" xfId="0" applyNumberFormat="1" applyFont="1" applyFill="1" applyBorder="1" applyAlignment="1" applyProtection="1">
      <alignment horizontal="right" vertical="center"/>
    </xf>
    <xf numFmtId="177" fontId="35" fillId="26" borderId="111" xfId="49" applyNumberFormat="1" applyFont="1" applyFill="1" applyBorder="1" applyAlignment="1" applyProtection="1">
      <alignment horizontal="right" vertical="center"/>
    </xf>
    <xf numFmtId="0" fontId="35" fillId="26" borderId="116" xfId="49" applyFont="1" applyFill="1" applyBorder="1" applyAlignment="1" applyProtection="1">
      <alignment horizontal="center" vertical="center" shrinkToFit="1"/>
    </xf>
    <xf numFmtId="0" fontId="35" fillId="26" borderId="116" xfId="49" applyFont="1" applyFill="1" applyBorder="1" applyAlignment="1" applyProtection="1">
      <alignment horizontal="center" vertical="center" wrapText="1"/>
    </xf>
    <xf numFmtId="0" fontId="35" fillId="0" borderId="13" xfId="0" applyFont="1" applyFill="1" applyBorder="1" applyAlignment="1" applyProtection="1">
      <alignment horizontal="center" vertical="center" shrinkToFit="1"/>
      <protection locked="0"/>
    </xf>
    <xf numFmtId="177" fontId="35" fillId="0" borderId="13" xfId="1" applyNumberFormat="1" applyFont="1" applyBorder="1" applyProtection="1">
      <alignment vertical="center"/>
      <protection locked="0"/>
    </xf>
    <xf numFmtId="177" fontId="35" fillId="27" borderId="13" xfId="1" applyNumberFormat="1" applyFont="1" applyFill="1" applyBorder="1" applyAlignment="1" applyProtection="1">
      <alignment horizontal="right" vertical="center"/>
    </xf>
    <xf numFmtId="177" fontId="35" fillId="26" borderId="13" xfId="0" applyNumberFormat="1" applyFont="1" applyFill="1" applyBorder="1" applyAlignment="1" applyProtection="1">
      <alignment horizontal="right" vertical="center"/>
    </xf>
    <xf numFmtId="177" fontId="35" fillId="27" borderId="13" xfId="0" applyNumberFormat="1" applyFont="1" applyFill="1" applyBorder="1" applyAlignment="1" applyProtection="1">
      <alignment horizontal="right" vertical="center"/>
    </xf>
    <xf numFmtId="180" fontId="35" fillId="0" borderId="31" xfId="0" applyNumberFormat="1" applyFont="1" applyFill="1" applyBorder="1" applyAlignment="1" applyProtection="1">
      <alignment horizontal="center" vertical="center" shrinkToFit="1"/>
    </xf>
    <xf numFmtId="177" fontId="35" fillId="26" borderId="11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 shrinkToFit="1"/>
    </xf>
    <xf numFmtId="177" fontId="0" fillId="0" borderId="0" xfId="0" applyNumberFormat="1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 shrinkToFit="1"/>
    </xf>
    <xf numFmtId="0" fontId="35" fillId="0" borderId="0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177" fontId="9" fillId="0" borderId="35" xfId="49" applyNumberFormat="1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4" fillId="0" borderId="27" xfId="49" applyNumberFormat="1" applyFont="1" applyFill="1" applyBorder="1" applyAlignment="1" applyProtection="1">
      <alignment horizontal="center" vertical="center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8" fontId="11" fillId="27" borderId="122" xfId="1" applyNumberFormat="1" applyFont="1" applyFill="1" applyBorder="1" applyAlignment="1" applyProtection="1">
      <alignment horizontal="center" vertical="center" shrinkToFit="1"/>
    </xf>
    <xf numFmtId="178" fontId="11" fillId="27" borderId="121" xfId="1" applyNumberFormat="1" applyFont="1" applyFill="1" applyBorder="1" applyAlignment="1" applyProtection="1">
      <alignment horizontal="center" vertical="center" shrinkToFit="1"/>
    </xf>
    <xf numFmtId="178" fontId="11" fillId="27" borderId="124" xfId="1" applyNumberFormat="1" applyFont="1" applyFill="1" applyBorder="1" applyAlignment="1" applyProtection="1">
      <alignment horizontal="center" vertical="center" shrinkToFit="1"/>
    </xf>
    <xf numFmtId="178" fontId="11" fillId="27" borderId="125" xfId="1" applyNumberFormat="1" applyFont="1" applyFill="1" applyBorder="1" applyAlignment="1" applyProtection="1">
      <alignment horizontal="center" vertical="center" shrinkToFit="1"/>
    </xf>
    <xf numFmtId="178" fontId="11" fillId="27" borderId="123" xfId="1" applyNumberFormat="1" applyFont="1" applyFill="1" applyBorder="1" applyAlignment="1" applyProtection="1">
      <alignment horizontal="center" vertical="center" shrinkToFit="1"/>
    </xf>
    <xf numFmtId="177" fontId="2" fillId="0" borderId="9" xfId="0" applyNumberFormat="1" applyFont="1" applyFill="1" applyBorder="1" applyAlignment="1" applyProtection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75" fillId="0" borderId="13" xfId="0" applyFont="1" applyBorder="1" applyAlignment="1" applyProtection="1">
      <alignment horizontal="center" vertical="center" wrapText="1"/>
      <protection locked="0"/>
    </xf>
    <xf numFmtId="177" fontId="40" fillId="0" borderId="111" xfId="49" applyNumberFormat="1" applyFont="1" applyFill="1" applyBorder="1" applyAlignment="1" applyProtection="1">
      <alignment horizontal="center" vertical="center"/>
    </xf>
    <xf numFmtId="177" fontId="40" fillId="0" borderId="111" xfId="49" applyNumberFormat="1" applyFont="1" applyFill="1" applyBorder="1" applyAlignment="1" applyProtection="1">
      <alignment horizontal="right" vertical="center"/>
    </xf>
    <xf numFmtId="177" fontId="40" fillId="0" borderId="116" xfId="49" applyNumberFormat="1" applyFont="1" applyFill="1" applyBorder="1" applyAlignment="1" applyProtection="1">
      <alignment horizontal="center" vertical="center"/>
    </xf>
    <xf numFmtId="177" fontId="9" fillId="0" borderId="111" xfId="49" applyNumberFormat="1" applyFont="1" applyFill="1" applyBorder="1" applyAlignment="1" applyProtection="1">
      <alignment horizontal="center" vertical="center"/>
    </xf>
    <xf numFmtId="177" fontId="12" fillId="2" borderId="111" xfId="0" applyNumberFormat="1" applyFont="1" applyFill="1" applyBorder="1" applyAlignment="1" applyProtection="1">
      <alignment horizontal="center" vertical="center" wrapText="1"/>
    </xf>
    <xf numFmtId="177" fontId="9" fillId="2" borderId="111" xfId="0" applyNumberFormat="1" applyFont="1" applyFill="1" applyBorder="1" applyAlignment="1" applyProtection="1">
      <alignment horizontal="center" vertical="center" wrapText="1"/>
    </xf>
    <xf numFmtId="177" fontId="9" fillId="0" borderId="111" xfId="0" applyNumberFormat="1" applyFont="1" applyFill="1" applyBorder="1" applyAlignment="1" applyProtection="1">
      <alignment horizontal="center" vertical="center" wrapText="1"/>
    </xf>
    <xf numFmtId="177" fontId="39" fillId="0" borderId="116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right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177" fontId="35" fillId="0" borderId="111" xfId="49" applyNumberFormat="1" applyFont="1" applyFill="1" applyBorder="1" applyAlignment="1" applyProtection="1">
      <alignment horizontal="center" vertical="center" wrapText="1"/>
    </xf>
    <xf numFmtId="38" fontId="35" fillId="0" borderId="111" xfId="1" applyFont="1" applyFill="1" applyBorder="1" applyAlignment="1" applyProtection="1">
      <alignment horizontal="center" vertical="center" wrapText="1"/>
    </xf>
    <xf numFmtId="177" fontId="35" fillId="0" borderId="111" xfId="49" applyNumberFormat="1" applyFont="1" applyFill="1" applyBorder="1" applyAlignment="1" applyProtection="1">
      <alignment horizontal="right" vertical="center" wrapText="1"/>
    </xf>
    <xf numFmtId="49" fontId="0" fillId="0" borderId="116" xfId="0" applyNumberFormat="1" applyBorder="1" applyAlignment="1" applyProtection="1">
      <alignment horizontal="center" vertical="center" shrinkToFit="1"/>
    </xf>
    <xf numFmtId="49" fontId="35" fillId="0" borderId="116" xfId="49" applyNumberFormat="1" applyFont="1" applyFill="1" applyBorder="1" applyAlignment="1" applyProtection="1">
      <alignment horizontal="center" vertical="center" shrinkToFit="1"/>
    </xf>
    <xf numFmtId="49" fontId="0" fillId="31" borderId="116" xfId="0" applyNumberFormat="1" applyFont="1" applyFill="1" applyBorder="1" applyAlignment="1" applyProtection="1">
      <alignment horizontal="center" vertical="center"/>
    </xf>
    <xf numFmtId="178" fontId="9" fillId="0" borderId="116" xfId="49" applyNumberFormat="1" applyFont="1" applyFill="1" applyBorder="1" applyAlignment="1" applyProtection="1">
      <alignment horizontal="center" vertical="center" shrinkToFit="1"/>
    </xf>
    <xf numFmtId="0" fontId="35" fillId="0" borderId="111" xfId="0" applyFont="1" applyBorder="1" applyAlignment="1" applyProtection="1">
      <alignment horizontal="center" vertical="center" shrinkToFit="1"/>
      <protection locked="0"/>
    </xf>
    <xf numFmtId="0" fontId="35" fillId="0" borderId="111" xfId="0" applyFont="1" applyBorder="1" applyAlignment="1" applyProtection="1">
      <alignment horizontal="center" vertical="center"/>
      <protection locked="0"/>
    </xf>
    <xf numFmtId="0" fontId="35" fillId="39" borderId="111" xfId="0" applyFont="1" applyFill="1" applyBorder="1" applyAlignment="1" applyProtection="1">
      <alignment horizontal="center" vertical="center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177" fontId="35" fillId="0" borderId="111" xfId="1" applyNumberFormat="1" applyFont="1" applyBorder="1" applyProtection="1">
      <alignment vertical="center"/>
      <protection locked="0"/>
    </xf>
    <xf numFmtId="0" fontId="35" fillId="0" borderId="111" xfId="0" applyFont="1" applyFill="1" applyBorder="1" applyAlignment="1" applyProtection="1">
      <alignment horizontal="center" vertical="center" shrinkToFit="1"/>
      <protection locked="0"/>
    </xf>
    <xf numFmtId="177" fontId="35" fillId="27" borderId="111" xfId="1" applyNumberFormat="1" applyFont="1" applyFill="1" applyBorder="1" applyAlignment="1" applyProtection="1">
      <alignment horizontal="right" vertical="center"/>
    </xf>
    <xf numFmtId="177" fontId="4" fillId="0" borderId="111" xfId="1" applyNumberFormat="1" applyFont="1" applyBorder="1" applyProtection="1">
      <alignment vertical="center"/>
      <protection locked="0"/>
    </xf>
    <xf numFmtId="177" fontId="35" fillId="27" borderId="111" xfId="49" applyNumberFormat="1" applyFont="1" applyFill="1" applyBorder="1" applyAlignment="1" applyProtection="1">
      <alignment horizontal="right" vertical="center"/>
    </xf>
    <xf numFmtId="177" fontId="35" fillId="32" borderId="111" xfId="49" applyNumberFormat="1" applyFont="1" applyFill="1" applyBorder="1" applyAlignment="1" applyProtection="1">
      <alignment horizontal="right" vertical="center"/>
    </xf>
    <xf numFmtId="177" fontId="35" fillId="33" borderId="111" xfId="49" applyNumberFormat="1" applyFont="1" applyFill="1" applyBorder="1" applyAlignment="1" applyProtection="1">
      <alignment horizontal="right" vertical="center"/>
    </xf>
    <xf numFmtId="177" fontId="35" fillId="26" borderId="29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9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29" xfId="49" applyNumberFormat="1" applyFont="1" applyFill="1" applyBorder="1" applyAlignment="1" applyProtection="1">
      <alignment vertical="center" shrinkToFit="1"/>
      <protection locked="0"/>
    </xf>
    <xf numFmtId="0" fontId="9" fillId="2" borderId="111" xfId="49" applyFont="1" applyFill="1" applyBorder="1" applyAlignment="1">
      <alignment horizontal="center" vertical="center" wrapText="1"/>
    </xf>
    <xf numFmtId="177" fontId="35" fillId="42" borderId="32" xfId="49" applyNumberFormat="1" applyFont="1" applyFill="1" applyBorder="1" applyAlignment="1" applyProtection="1">
      <alignment horizontal="right" vertical="center"/>
    </xf>
    <xf numFmtId="177" fontId="35" fillId="42" borderId="30" xfId="49" applyNumberFormat="1" applyFont="1" applyFill="1" applyBorder="1" applyAlignment="1" applyProtection="1">
      <alignment horizontal="right" vertical="center"/>
    </xf>
    <xf numFmtId="177" fontId="35" fillId="0" borderId="30" xfId="49" applyNumberFormat="1" applyFont="1" applyFill="1" applyBorder="1" applyAlignment="1" applyProtection="1">
      <alignment horizontal="right" vertical="center"/>
      <protection locked="0"/>
    </xf>
    <xf numFmtId="177" fontId="35" fillId="0" borderId="116" xfId="49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82" fontId="4" fillId="0" borderId="45" xfId="1" applyNumberFormat="1" applyFont="1" applyFill="1" applyBorder="1" applyAlignment="1" applyProtection="1">
      <alignment horizontal="right" vertical="center" shrinkToFit="1"/>
    </xf>
    <xf numFmtId="182" fontId="4" fillId="0" borderId="16" xfId="1" applyNumberFormat="1" applyFont="1" applyFill="1" applyBorder="1" applyAlignment="1" applyProtection="1">
      <alignment horizontal="right" vertical="center" shrinkToFit="1"/>
    </xf>
    <xf numFmtId="182" fontId="4" fillId="0" borderId="40" xfId="1" applyNumberFormat="1" applyFont="1" applyFill="1" applyBorder="1" applyAlignment="1" applyProtection="1">
      <alignment horizontal="right" vertical="center" shrinkToFit="1"/>
    </xf>
    <xf numFmtId="182" fontId="4" fillId="0" borderId="105" xfId="1" applyNumberFormat="1" applyFont="1" applyFill="1" applyBorder="1" applyAlignment="1" applyProtection="1">
      <alignment horizontal="right" vertical="center" shrinkToFit="1"/>
    </xf>
    <xf numFmtId="182" fontId="4" fillId="0" borderId="106" xfId="1" applyNumberFormat="1" applyFont="1" applyFill="1" applyBorder="1" applyAlignment="1" applyProtection="1">
      <alignment horizontal="right" vertical="center" shrinkToFit="1"/>
    </xf>
    <xf numFmtId="182" fontId="4" fillId="0" borderId="107" xfId="1" applyNumberFormat="1" applyFont="1" applyFill="1" applyBorder="1" applyAlignment="1" applyProtection="1">
      <alignment horizontal="right" vertical="center" shrinkToFit="1"/>
    </xf>
    <xf numFmtId="182" fontId="4" fillId="0" borderId="114" xfId="1" applyNumberFormat="1" applyFont="1" applyFill="1" applyBorder="1" applyAlignment="1" applyProtection="1">
      <alignment horizontal="right" vertical="center" shrinkToFit="1"/>
    </xf>
    <xf numFmtId="182" fontId="4" fillId="0" borderId="108" xfId="1" applyNumberFormat="1" applyFont="1" applyFill="1" applyBorder="1" applyAlignment="1" applyProtection="1">
      <alignment horizontal="right" vertical="center" shrinkToFit="1"/>
    </xf>
    <xf numFmtId="177" fontId="35" fillId="0" borderId="13" xfId="0" applyNumberFormat="1" applyFont="1" applyFill="1" applyBorder="1" applyProtection="1">
      <alignment vertical="center"/>
      <protection locked="0"/>
    </xf>
    <xf numFmtId="177" fontId="35" fillId="0" borderId="111" xfId="0" applyNumberFormat="1" applyFont="1" applyFill="1" applyBorder="1" applyProtection="1">
      <alignment vertical="center"/>
      <protection locked="0"/>
    </xf>
    <xf numFmtId="177" fontId="35" fillId="27" borderId="111" xfId="0" applyNumberFormat="1" applyFont="1" applyFill="1" applyBorder="1" applyAlignment="1" applyProtection="1">
      <alignment horizontal="right" vertical="center"/>
    </xf>
    <xf numFmtId="0" fontId="50" fillId="0" borderId="0" xfId="0" applyFont="1" applyAlignment="1" applyProtection="1">
      <alignment vertical="center" wrapText="1"/>
    </xf>
    <xf numFmtId="49" fontId="67" fillId="34" borderId="59" xfId="0" applyNumberFormat="1" applyFont="1" applyFill="1" applyBorder="1" applyAlignment="1" applyProtection="1">
      <alignment horizontal="center" vertical="center" wrapText="1"/>
    </xf>
    <xf numFmtId="49" fontId="67" fillId="34" borderId="62" xfId="0" applyNumberFormat="1" applyFont="1" applyFill="1" applyBorder="1" applyAlignment="1" applyProtection="1">
      <alignment horizontal="center" vertical="center" wrapText="1"/>
    </xf>
    <xf numFmtId="49" fontId="67" fillId="34" borderId="94" xfId="0" applyNumberFormat="1" applyFont="1" applyFill="1" applyBorder="1" applyAlignment="1" applyProtection="1">
      <alignment horizontal="center" vertical="center" wrapText="1"/>
    </xf>
    <xf numFmtId="0" fontId="0" fillId="35" borderId="87" xfId="0" applyFill="1" applyBorder="1" applyAlignment="1" applyProtection="1">
      <alignment horizontal="center" vertical="center" shrinkToFit="1"/>
    </xf>
    <xf numFmtId="0" fontId="0" fillId="35" borderId="65" xfId="0" applyFill="1" applyBorder="1" applyAlignment="1" applyProtection="1">
      <alignment horizontal="center" vertical="center" shrinkToFit="1"/>
    </xf>
    <xf numFmtId="0" fontId="61" fillId="26" borderId="28" xfId="0" applyFont="1" applyFill="1" applyBorder="1" applyAlignment="1" applyProtection="1">
      <alignment horizontal="center" vertical="center"/>
    </xf>
    <xf numFmtId="0" fontId="0" fillId="26" borderId="28" xfId="0" applyFont="1" applyFill="1" applyBorder="1" applyAlignment="1" applyProtection="1">
      <alignment horizontal="center" vertical="center" shrinkToFit="1"/>
    </xf>
    <xf numFmtId="0" fontId="0" fillId="0" borderId="81" xfId="0" applyBorder="1" applyAlignment="1" applyProtection="1">
      <alignment horizontal="center" vertical="center" shrinkToFit="1"/>
    </xf>
    <xf numFmtId="0" fontId="0" fillId="0" borderId="82" xfId="0" applyBorder="1" applyAlignment="1" applyProtection="1">
      <alignment horizontal="center" vertical="center" shrinkToFit="1"/>
    </xf>
    <xf numFmtId="0" fontId="42" fillId="0" borderId="5" xfId="0" applyFont="1" applyBorder="1" applyAlignment="1" applyProtection="1">
      <alignment horizontal="center" vertical="center" shrinkToFit="1"/>
    </xf>
    <xf numFmtId="0" fontId="42" fillId="0" borderId="99" xfId="0" applyFont="1" applyBorder="1" applyAlignment="1" applyProtection="1">
      <alignment horizontal="center" vertical="center" shrinkToFit="1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62" xfId="0" applyFont="1" applyFill="1" applyBorder="1" applyAlignment="1" applyProtection="1">
      <alignment horizontal="center" vertical="center" wrapText="1"/>
    </xf>
    <xf numFmtId="0" fontId="39" fillId="0" borderId="69" xfId="0" applyFont="1" applyFill="1" applyBorder="1" applyAlignment="1" applyProtection="1">
      <alignment horizontal="center" vertical="center" wrapText="1"/>
    </xf>
    <xf numFmtId="178" fontId="4" fillId="27" borderId="60" xfId="1" applyNumberFormat="1" applyFont="1" applyFill="1" applyBorder="1" applyAlignment="1" applyProtection="1">
      <alignment horizontal="right" vertical="center" wrapText="1"/>
    </xf>
    <xf numFmtId="178" fontId="4" fillId="27" borderId="96" xfId="1" applyNumberFormat="1" applyFont="1" applyFill="1" applyBorder="1" applyAlignment="1" applyProtection="1">
      <alignment horizontal="right" vertical="center" wrapText="1"/>
    </xf>
    <xf numFmtId="178" fontId="4" fillId="27" borderId="70" xfId="1" applyNumberFormat="1" applyFont="1" applyFill="1" applyBorder="1" applyAlignment="1" applyProtection="1">
      <alignment horizontal="right" vertical="center" wrapText="1"/>
    </xf>
    <xf numFmtId="49" fontId="43" fillId="34" borderId="97" xfId="0" applyNumberFormat="1" applyFont="1" applyFill="1" applyBorder="1" applyAlignment="1" applyProtection="1">
      <alignment horizontal="center" vertical="center" wrapText="1"/>
    </xf>
    <xf numFmtId="49" fontId="43" fillId="34" borderId="62" xfId="0" applyNumberFormat="1" applyFont="1" applyFill="1" applyBorder="1" applyAlignment="1" applyProtection="1">
      <alignment horizontal="center" vertical="center" wrapText="1"/>
    </xf>
    <xf numFmtId="49" fontId="43" fillId="34" borderId="94" xfId="0" applyNumberFormat="1" applyFont="1" applyFill="1" applyBorder="1" applyAlignment="1" applyProtection="1">
      <alignment horizontal="center" vertical="center" wrapText="1"/>
    </xf>
    <xf numFmtId="0" fontId="0" fillId="35" borderId="17" xfId="0" applyFill="1" applyBorder="1" applyAlignment="1" applyProtection="1">
      <alignment horizontal="center" vertical="center" shrinkToFit="1"/>
    </xf>
    <xf numFmtId="0" fontId="0" fillId="35" borderId="55" xfId="0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 applyProtection="1">
      <alignment horizontal="center" vertical="center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44" xfId="1" applyNumberFormat="1" applyFont="1" applyFill="1" applyBorder="1" applyAlignment="1" applyProtection="1">
      <alignment horizontal="center" vertical="center"/>
      <protection locked="0"/>
    </xf>
    <xf numFmtId="0" fontId="35" fillId="0" borderId="43" xfId="0" applyFont="1" applyFill="1" applyBorder="1" applyAlignment="1" applyProtection="1">
      <alignment horizontal="center" vertical="center" shrinkToFit="1"/>
    </xf>
    <xf numFmtId="0" fontId="35" fillId="0" borderId="28" xfId="0" applyFont="1" applyFill="1" applyBorder="1" applyAlignment="1" applyProtection="1">
      <alignment horizontal="center" vertical="center" shrinkToFit="1"/>
      <protection locked="0"/>
    </xf>
    <xf numFmtId="0" fontId="35" fillId="0" borderId="44" xfId="0" applyFont="1" applyFill="1" applyBorder="1" applyAlignment="1" applyProtection="1">
      <alignment horizontal="center" vertical="center" shrinkToFit="1"/>
      <protection locked="0"/>
    </xf>
    <xf numFmtId="177" fontId="39" fillId="0" borderId="59" xfId="51" applyNumberFormat="1" applyFont="1" applyFill="1" applyBorder="1" applyAlignment="1" applyProtection="1">
      <alignment horizontal="center" vertical="center" wrapText="1"/>
    </xf>
    <xf numFmtId="177" fontId="39" fillId="0" borderId="62" xfId="51" applyNumberFormat="1" applyFont="1" applyFill="1" applyBorder="1" applyAlignment="1" applyProtection="1">
      <alignment horizontal="center" vertical="center" wrapText="1"/>
    </xf>
    <xf numFmtId="177" fontId="39" fillId="0" borderId="57" xfId="51" applyNumberFormat="1" applyFont="1" applyFill="1" applyBorder="1" applyAlignment="1" applyProtection="1">
      <alignment horizontal="center" vertical="center" wrapText="1"/>
    </xf>
    <xf numFmtId="176" fontId="35" fillId="27" borderId="60" xfId="51" applyNumberFormat="1" applyFont="1" applyFill="1" applyBorder="1" applyAlignment="1" applyProtection="1">
      <alignment horizontal="right" vertical="center" shrinkToFit="1"/>
    </xf>
    <xf numFmtId="176" fontId="35" fillId="27" borderId="96" xfId="51" applyNumberFormat="1" applyFont="1" applyFill="1" applyBorder="1" applyAlignment="1" applyProtection="1">
      <alignment horizontal="right" vertical="center" shrinkToFit="1"/>
    </xf>
    <xf numFmtId="176" fontId="35" fillId="27" borderId="70" xfId="51" applyNumberFormat="1" applyFont="1" applyFill="1" applyBorder="1" applyAlignment="1" applyProtection="1">
      <alignment horizontal="right" vertical="center" shrinkToFit="1"/>
    </xf>
    <xf numFmtId="0" fontId="14" fillId="0" borderId="59" xfId="0" applyFont="1" applyFill="1" applyBorder="1" applyAlignment="1" applyProtection="1">
      <alignment horizontal="center" vertical="center" wrapText="1"/>
    </xf>
    <xf numFmtId="0" fontId="14" fillId="0" borderId="62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wrapText="1"/>
    </xf>
    <xf numFmtId="49" fontId="42" fillId="34" borderId="97" xfId="0" applyNumberFormat="1" applyFont="1" applyFill="1" applyBorder="1" applyAlignment="1" applyProtection="1">
      <alignment horizontal="center" vertical="center" wrapText="1"/>
    </xf>
    <xf numFmtId="49" fontId="42" fillId="34" borderId="62" xfId="0" applyNumberFormat="1" applyFont="1" applyFill="1" applyBorder="1" applyAlignment="1" applyProtection="1">
      <alignment horizontal="center" vertical="center" wrapText="1"/>
    </xf>
    <xf numFmtId="49" fontId="42" fillId="34" borderId="94" xfId="0" applyNumberFormat="1" applyFont="1" applyFill="1" applyBorder="1" applyAlignment="1" applyProtection="1">
      <alignment horizontal="center" vertical="center" wrapText="1"/>
    </xf>
    <xf numFmtId="0" fontId="0" fillId="35" borderId="83" xfId="0" applyFill="1" applyBorder="1" applyAlignment="1" applyProtection="1">
      <alignment horizontal="center" vertical="center" shrinkToFit="1"/>
    </xf>
    <xf numFmtId="0" fontId="0" fillId="35" borderId="67" xfId="0" applyFill="1" applyBorder="1" applyAlignment="1" applyProtection="1">
      <alignment horizontal="center" vertical="center" shrinkToFit="1"/>
    </xf>
    <xf numFmtId="38" fontId="4" fillId="0" borderId="36" xfId="1" applyFont="1" applyFill="1" applyBorder="1" applyAlignment="1" applyProtection="1">
      <alignment horizontal="center" vertical="center"/>
    </xf>
    <xf numFmtId="38" fontId="4" fillId="0" borderId="94" xfId="1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 shrinkToFit="1"/>
      <protection locked="0" hidden="1"/>
    </xf>
    <xf numFmtId="0" fontId="4" fillId="0" borderId="73" xfId="0" applyFont="1" applyFill="1" applyBorder="1" applyAlignment="1" applyProtection="1">
      <alignment horizontal="center" vertical="center" shrinkToFit="1"/>
      <protection locked="0" hidden="1"/>
    </xf>
    <xf numFmtId="0" fontId="4" fillId="0" borderId="11" xfId="0" applyFont="1" applyFill="1" applyBorder="1" applyAlignment="1" applyProtection="1">
      <alignment horizontal="center" vertical="center" shrinkToFit="1"/>
      <protection locked="0" hidden="1"/>
    </xf>
    <xf numFmtId="0" fontId="4" fillId="0" borderId="95" xfId="0" applyFont="1" applyFill="1" applyBorder="1" applyAlignment="1" applyProtection="1">
      <alignment horizontal="center" vertical="center" shrinkToFit="1"/>
      <protection locked="0" hidden="1"/>
    </xf>
    <xf numFmtId="0" fontId="4" fillId="0" borderId="28" xfId="0" applyFont="1" applyFill="1" applyBorder="1" applyAlignment="1" applyProtection="1">
      <alignment horizontal="center" vertical="center" shrinkToFit="1"/>
      <protection locked="0" hidden="1"/>
    </xf>
    <xf numFmtId="0" fontId="4" fillId="0" borderId="44" xfId="0" applyFont="1" applyFill="1" applyBorder="1" applyAlignment="1" applyProtection="1">
      <alignment horizontal="center" vertical="center" shrinkToFit="1"/>
      <protection locked="0" hidden="1"/>
    </xf>
    <xf numFmtId="0" fontId="35" fillId="0" borderId="36" xfId="0" applyFont="1" applyFill="1" applyBorder="1" applyAlignment="1" applyProtection="1">
      <alignment horizontal="center" vertical="center" shrinkToFit="1"/>
    </xf>
    <xf numFmtId="0" fontId="35" fillId="0" borderId="94" xfId="0" applyFont="1" applyFill="1" applyBorder="1" applyAlignment="1" applyProtection="1">
      <alignment horizontal="center" vertical="center" shrinkToFit="1"/>
    </xf>
    <xf numFmtId="0" fontId="35" fillId="0" borderId="76" xfId="0" applyFont="1" applyFill="1" applyBorder="1" applyAlignment="1" applyProtection="1">
      <alignment horizontal="center" vertical="center" shrinkToFit="1"/>
      <protection locked="0"/>
    </xf>
    <xf numFmtId="0" fontId="35" fillId="0" borderId="61" xfId="0" applyFont="1" applyFill="1" applyBorder="1" applyAlignment="1" applyProtection="1">
      <alignment horizontal="center" vertical="center" shrinkToFit="1"/>
      <protection locked="0"/>
    </xf>
    <xf numFmtId="0" fontId="35" fillId="0" borderId="2" xfId="0" applyFont="1" applyFill="1" applyBorder="1" applyAlignment="1" applyProtection="1">
      <alignment horizontal="center" vertical="center" shrinkToFit="1"/>
      <protection locked="0"/>
    </xf>
    <xf numFmtId="0" fontId="35" fillId="0" borderId="63" xfId="0" applyFont="1" applyFill="1" applyBorder="1" applyAlignment="1" applyProtection="1">
      <alignment horizontal="center" vertical="center" shrinkToFit="1"/>
      <protection locked="0"/>
    </xf>
    <xf numFmtId="0" fontId="35" fillId="0" borderId="5" xfId="0" applyFont="1" applyFill="1" applyBorder="1" applyAlignment="1" applyProtection="1">
      <alignment horizontal="center" vertical="center" shrinkToFit="1"/>
      <protection locked="0"/>
    </xf>
    <xf numFmtId="0" fontId="35" fillId="0" borderId="77" xfId="0" applyFont="1" applyFill="1" applyBorder="1" applyAlignment="1" applyProtection="1">
      <alignment horizontal="center" vertical="center" shrinkToFit="1"/>
      <protection locked="0"/>
    </xf>
    <xf numFmtId="176" fontId="4" fillId="27" borderId="60" xfId="0" applyNumberFormat="1" applyFont="1" applyFill="1" applyBorder="1" applyAlignment="1" applyProtection="1">
      <alignment horizontal="right" vertical="center" wrapText="1"/>
    </xf>
    <xf numFmtId="176" fontId="4" fillId="27" borderId="96" xfId="0" applyNumberFormat="1" applyFont="1" applyFill="1" applyBorder="1" applyAlignment="1" applyProtection="1">
      <alignment horizontal="right" vertical="center" wrapText="1"/>
    </xf>
    <xf numFmtId="176" fontId="4" fillId="27" borderId="70" xfId="0" applyNumberFormat="1" applyFont="1" applyFill="1" applyBorder="1" applyAlignment="1" applyProtection="1">
      <alignment horizontal="right" vertical="center" wrapText="1"/>
    </xf>
    <xf numFmtId="0" fontId="2" fillId="2" borderId="118" xfId="0" applyFont="1" applyFill="1" applyBorder="1" applyAlignment="1" applyProtection="1">
      <alignment horizontal="center" vertical="center" shrinkToFit="1"/>
    </xf>
    <xf numFmtId="0" fontId="2" fillId="2" borderId="119" xfId="0" applyFont="1" applyFill="1" applyBorder="1" applyAlignment="1" applyProtection="1">
      <alignment horizontal="center" vertical="center" shrinkToFit="1"/>
    </xf>
    <xf numFmtId="0" fontId="2" fillId="2" borderId="120" xfId="0" applyFont="1" applyFill="1" applyBorder="1" applyAlignment="1" applyProtection="1">
      <alignment horizontal="center" vertical="center" shrinkToFit="1"/>
    </xf>
    <xf numFmtId="0" fontId="39" fillId="0" borderId="74" xfId="0" applyFont="1" applyFill="1" applyBorder="1" applyAlignment="1" applyProtection="1">
      <alignment horizontal="center" vertical="center" wrapText="1"/>
    </xf>
    <xf numFmtId="0" fontId="39" fillId="0" borderId="48" xfId="0" applyFont="1" applyFill="1" applyBorder="1" applyAlignment="1" applyProtection="1">
      <alignment horizontal="center" vertical="center" wrapText="1"/>
    </xf>
    <xf numFmtId="0" fontId="39" fillId="0" borderId="75" xfId="0" applyFont="1" applyFill="1" applyBorder="1" applyAlignment="1" applyProtection="1">
      <alignment horizontal="center" vertical="center" wrapText="1"/>
    </xf>
    <xf numFmtId="179" fontId="35" fillId="27" borderId="60" xfId="0" applyNumberFormat="1" applyFont="1" applyFill="1" applyBorder="1" applyAlignment="1" applyProtection="1">
      <alignment horizontal="right" vertical="center"/>
    </xf>
    <xf numFmtId="179" fontId="35" fillId="27" borderId="96" xfId="0" applyNumberFormat="1" applyFont="1" applyFill="1" applyBorder="1" applyAlignment="1" applyProtection="1">
      <alignment horizontal="right" vertical="center"/>
    </xf>
    <xf numFmtId="179" fontId="35" fillId="27" borderId="70" xfId="0" applyNumberFormat="1" applyFont="1" applyFill="1" applyBorder="1" applyAlignment="1" applyProtection="1">
      <alignment horizontal="right" vertical="center"/>
    </xf>
    <xf numFmtId="0" fontId="35" fillId="40" borderId="46" xfId="49" applyFont="1" applyFill="1" applyBorder="1" applyAlignment="1" applyProtection="1">
      <alignment horizontal="center" vertical="center" shrinkToFit="1"/>
    </xf>
    <xf numFmtId="0" fontId="35" fillId="40" borderId="27" xfId="49" applyFont="1" applyFill="1" applyBorder="1" applyAlignment="1" applyProtection="1">
      <alignment horizontal="center" vertical="center" shrinkToFit="1"/>
    </xf>
    <xf numFmtId="0" fontId="35" fillId="40" borderId="117" xfId="49" applyFont="1" applyFill="1" applyBorder="1" applyAlignment="1" applyProtection="1">
      <alignment horizontal="center" vertical="center" shrinkToFit="1"/>
    </xf>
    <xf numFmtId="0" fontId="42" fillId="0" borderId="2" xfId="0" applyFont="1" applyBorder="1" applyAlignment="1" applyProtection="1">
      <alignment horizontal="center" vertical="center" shrinkToFit="1"/>
    </xf>
    <xf numFmtId="0" fontId="42" fillId="0" borderId="104" xfId="0" applyFont="1" applyBorder="1" applyAlignment="1" applyProtection="1">
      <alignment horizontal="center" vertical="center" shrinkToFit="1"/>
    </xf>
    <xf numFmtId="0" fontId="35" fillId="38" borderId="43" xfId="49" applyFont="1" applyFill="1" applyBorder="1" applyAlignment="1" applyProtection="1">
      <alignment horizontal="center" vertical="center"/>
    </xf>
    <xf numFmtId="0" fontId="35" fillId="38" borderId="111" xfId="49" applyFont="1" applyFill="1" applyBorder="1" applyAlignment="1" applyProtection="1">
      <alignment horizontal="center" vertical="center"/>
    </xf>
    <xf numFmtId="0" fontId="35" fillId="38" borderId="44" xfId="49" applyFont="1" applyFill="1" applyBorder="1" applyAlignment="1" applyProtection="1">
      <alignment horizontal="center" vertical="center"/>
    </xf>
    <xf numFmtId="49" fontId="42" fillId="36" borderId="59" xfId="0" applyNumberFormat="1" applyFont="1" applyFill="1" applyBorder="1" applyAlignment="1" applyProtection="1">
      <alignment horizontal="center" vertical="center"/>
    </xf>
    <xf numFmtId="49" fontId="42" fillId="36" borderId="62" xfId="0" applyNumberFormat="1" applyFont="1" applyFill="1" applyBorder="1" applyAlignment="1" applyProtection="1">
      <alignment horizontal="center" vertical="center"/>
    </xf>
    <xf numFmtId="49" fontId="42" fillId="36" borderId="69" xfId="0" applyNumberFormat="1" applyFont="1" applyFill="1" applyBorder="1" applyAlignment="1" applyProtection="1">
      <alignment horizontal="center" vertical="center"/>
    </xf>
    <xf numFmtId="0" fontId="0" fillId="35" borderId="100" xfId="0" applyFill="1" applyBorder="1" applyAlignment="1" applyProtection="1">
      <alignment horizontal="center" vertical="center" shrinkToFit="1"/>
    </xf>
    <xf numFmtId="0" fontId="0" fillId="35" borderId="101" xfId="0" applyFill="1" applyBorder="1" applyAlignment="1" applyProtection="1">
      <alignment horizontal="center" vertical="center" shrinkToFit="1"/>
    </xf>
    <xf numFmtId="0" fontId="42" fillId="0" borderId="79" xfId="0" applyFont="1" applyBorder="1" applyAlignment="1" applyProtection="1">
      <alignment horizontal="center" vertical="center" shrinkToFit="1"/>
    </xf>
    <xf numFmtId="0" fontId="42" fillId="0" borderId="102" xfId="0" applyFont="1" applyBorder="1" applyAlignment="1" applyProtection="1">
      <alignment horizontal="center" vertical="center" shrinkToFit="1"/>
    </xf>
    <xf numFmtId="38" fontId="4" fillId="0" borderId="32" xfId="1" applyFont="1" applyFill="1" applyBorder="1" applyAlignment="1" applyProtection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1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14" fillId="0" borderId="116" xfId="0" applyNumberFormat="1" applyFont="1" applyFill="1" applyBorder="1" applyAlignment="1" applyProtection="1">
      <alignment horizontal="center" vertical="center" wrapText="1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177" fontId="14" fillId="0" borderId="35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177" fontId="56" fillId="2" borderId="32" xfId="0" applyNumberFormat="1" applyFont="1" applyFill="1" applyBorder="1" applyAlignment="1" applyProtection="1">
      <alignment horizontal="center" vertical="center" wrapText="1"/>
    </xf>
    <xf numFmtId="177" fontId="56" fillId="2" borderId="11" xfId="0" applyNumberFormat="1" applyFont="1" applyFill="1" applyBorder="1" applyAlignment="1" applyProtection="1">
      <alignment horizontal="center" vertical="center" wrapText="1"/>
    </xf>
    <xf numFmtId="177" fontId="9" fillId="2" borderId="30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9" fillId="2" borderId="110" xfId="0" applyNumberFormat="1" applyFont="1" applyFill="1" applyBorder="1" applyAlignment="1" applyProtection="1">
      <alignment horizontal="center" vertical="center" wrapText="1"/>
    </xf>
    <xf numFmtId="177" fontId="9" fillId="2" borderId="7" xfId="0" applyNumberFormat="1" applyFont="1" applyFill="1" applyBorder="1" applyAlignment="1" applyProtection="1">
      <alignment horizontal="center" vertical="center" wrapText="1"/>
    </xf>
    <xf numFmtId="177" fontId="9" fillId="2" borderId="12" xfId="0" applyNumberFormat="1" applyFont="1" applyFill="1" applyBorder="1" applyAlignment="1" applyProtection="1">
      <alignment horizontal="center" vertical="center" wrapText="1"/>
    </xf>
    <xf numFmtId="177" fontId="14" fillId="0" borderId="109" xfId="0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4" fillId="0" borderId="32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38" fontId="4" fillId="0" borderId="97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0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32" xfId="1" applyNumberFormat="1" applyFont="1" applyFill="1" applyBorder="1" applyAlignment="1" applyProtection="1">
      <alignment horizontal="center" vertical="center"/>
      <protection locked="0"/>
    </xf>
    <xf numFmtId="0" fontId="7" fillId="0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51" xfId="1" applyNumberFormat="1" applyFont="1" applyFill="1" applyBorder="1" applyAlignment="1" applyProtection="1">
      <alignment horizontal="center" vertical="center"/>
      <protection locked="0"/>
    </xf>
    <xf numFmtId="0" fontId="7" fillId="0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98" xfId="1" applyNumberFormat="1" applyFont="1" applyFill="1" applyBorder="1" applyAlignment="1" applyProtection="1">
      <alignment horizontal="center" vertical="center"/>
      <protection locked="0"/>
    </xf>
    <xf numFmtId="0" fontId="7" fillId="0" borderId="52" xfId="1" applyNumberFormat="1" applyFont="1" applyFill="1" applyBorder="1" applyAlignment="1" applyProtection="1">
      <alignment horizontal="center" vertical="center"/>
      <protection locked="0"/>
    </xf>
    <xf numFmtId="0" fontId="35" fillId="0" borderId="97" xfId="0" applyFont="1" applyFill="1" applyBorder="1" applyAlignment="1" applyProtection="1">
      <alignment horizontal="center" vertical="center" shrinkToFit="1"/>
    </xf>
    <xf numFmtId="0" fontId="35" fillId="0" borderId="37" xfId="0" applyFont="1" applyFill="1" applyBorder="1" applyAlignment="1" applyProtection="1">
      <alignment horizontal="center" vertical="center" shrinkToFit="1"/>
    </xf>
    <xf numFmtId="0" fontId="35" fillId="0" borderId="30" xfId="0" applyFont="1" applyFill="1" applyBorder="1" applyAlignment="1" applyProtection="1">
      <alignment horizontal="center" vertical="center" shrinkToFit="1"/>
      <protection locked="0"/>
    </xf>
    <xf numFmtId="0" fontId="35" fillId="0" borderId="78" xfId="0" applyFont="1" applyFill="1" applyBorder="1" applyAlignment="1" applyProtection="1">
      <alignment horizontal="center" vertical="center" shrinkToFit="1"/>
      <protection locked="0"/>
    </xf>
    <xf numFmtId="0" fontId="35" fillId="0" borderId="79" xfId="0" applyFont="1" applyFill="1" applyBorder="1" applyAlignment="1" applyProtection="1">
      <alignment horizontal="center" vertical="center" shrinkToFit="1"/>
      <protection locked="0"/>
    </xf>
    <xf numFmtId="0" fontId="35" fillId="0" borderId="71" xfId="0" applyFont="1" applyFill="1" applyBorder="1" applyAlignment="1" applyProtection="1">
      <alignment horizontal="center" vertical="center" shrinkToFit="1"/>
      <protection locked="0"/>
    </xf>
    <xf numFmtId="0" fontId="9" fillId="2" borderId="111" xfId="0" applyFont="1" applyFill="1" applyBorder="1" applyAlignment="1" applyProtection="1">
      <alignment horizontal="center" vertical="center" wrapText="1"/>
    </xf>
    <xf numFmtId="177" fontId="9" fillId="2" borderId="30" xfId="1" applyNumberFormat="1" applyFont="1" applyFill="1" applyBorder="1" applyAlignment="1" applyProtection="1">
      <alignment horizontal="center" vertical="center" wrapText="1"/>
    </xf>
    <xf numFmtId="177" fontId="9" fillId="2" borderId="5" xfId="1" applyNumberFormat="1" applyFont="1" applyFill="1" applyBorder="1" applyAlignment="1" applyProtection="1">
      <alignment horizontal="center" vertical="center" wrapTex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31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177" fontId="13" fillId="2" borderId="116" xfId="0" applyNumberFormat="1" applyFont="1" applyFill="1" applyBorder="1" applyAlignment="1" applyProtection="1">
      <alignment horizontal="center" vertical="center" wrapText="1"/>
    </xf>
    <xf numFmtId="177" fontId="13" fillId="2" borderId="29" xfId="0" applyNumberFormat="1" applyFont="1" applyFill="1" applyBorder="1" applyAlignment="1" applyProtection="1">
      <alignment horizontal="center" vertical="center" wrapText="1"/>
    </xf>
    <xf numFmtId="0" fontId="46" fillId="30" borderId="28" xfId="0" applyFont="1" applyFill="1" applyBorder="1" applyAlignment="1" applyProtection="1">
      <alignment horizontal="center" vertical="center" wrapText="1"/>
    </xf>
    <xf numFmtId="0" fontId="9" fillId="2" borderId="30" xfId="49" applyFont="1" applyFill="1" applyBorder="1" applyAlignment="1" applyProtection="1">
      <alignment horizontal="center" vertical="center"/>
    </xf>
    <xf numFmtId="0" fontId="9" fillId="2" borderId="35" xfId="49" applyFont="1" applyFill="1" applyBorder="1" applyAlignment="1" applyProtection="1">
      <alignment horizontal="center" vertical="center"/>
    </xf>
    <xf numFmtId="0" fontId="9" fillId="2" borderId="111" xfId="49" applyFont="1" applyFill="1" applyBorder="1" applyAlignment="1" applyProtection="1">
      <alignment horizontal="center" vertical="center"/>
    </xf>
    <xf numFmtId="177" fontId="9" fillId="0" borderId="35" xfId="49" applyNumberFormat="1" applyFont="1" applyFill="1" applyBorder="1" applyAlignment="1" applyProtection="1">
      <alignment horizontal="center" vertical="center"/>
    </xf>
    <xf numFmtId="177" fontId="9" fillId="0" borderId="31" xfId="49" applyNumberFormat="1" applyFont="1" applyFill="1" applyBorder="1" applyAlignment="1" applyProtection="1">
      <alignment horizontal="center" vertical="center"/>
    </xf>
    <xf numFmtId="0" fontId="9" fillId="2" borderId="27" xfId="49" applyFont="1" applyFill="1" applyBorder="1" applyAlignment="1" applyProtection="1">
      <alignment horizontal="center" vertical="center"/>
    </xf>
    <xf numFmtId="0" fontId="9" fillId="2" borderId="29" xfId="49" applyFont="1" applyFill="1" applyBorder="1" applyAlignment="1" applyProtection="1">
      <alignment horizontal="center" vertical="center"/>
    </xf>
    <xf numFmtId="0" fontId="4" fillId="2" borderId="116" xfId="49" applyFont="1" applyFill="1" applyBorder="1" applyAlignment="1" applyProtection="1">
      <alignment horizontal="center" vertical="center" wrapText="1"/>
    </xf>
    <xf numFmtId="0" fontId="4" fillId="2" borderId="27" xfId="49" applyFont="1" applyFill="1" applyBorder="1" applyAlignment="1" applyProtection="1">
      <alignment horizontal="center" vertical="center"/>
    </xf>
    <xf numFmtId="0" fontId="4" fillId="2" borderId="27" xfId="49" applyFont="1" applyFill="1" applyBorder="1" applyAlignment="1" applyProtection="1">
      <alignment horizontal="center" vertical="center" wrapText="1"/>
    </xf>
    <xf numFmtId="0" fontId="9" fillId="2" borderId="32" xfId="49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11" xfId="49" applyFont="1" applyFill="1" applyBorder="1" applyAlignment="1" applyProtection="1">
      <alignment horizontal="center" vertical="center" wrapText="1"/>
    </xf>
    <xf numFmtId="0" fontId="11" fillId="0" borderId="116" xfId="49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11" fillId="0" borderId="29" xfId="49" applyNumberFormat="1" applyFont="1" applyFill="1" applyBorder="1" applyAlignment="1" applyProtection="1">
      <alignment horizontal="center" vertical="center"/>
    </xf>
    <xf numFmtId="177" fontId="40" fillId="0" borderId="111" xfId="49" applyNumberFormat="1" applyFont="1" applyFill="1" applyBorder="1" applyAlignment="1" applyProtection="1">
      <alignment horizontal="center" vertical="center"/>
    </xf>
    <xf numFmtId="0" fontId="9" fillId="2" borderId="32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/>
    </xf>
    <xf numFmtId="0" fontId="9" fillId="2" borderId="11" xfId="49" applyFont="1" applyFill="1" applyBorder="1" applyAlignment="1">
      <alignment horizontal="center" vertical="center"/>
    </xf>
    <xf numFmtId="0" fontId="4" fillId="0" borderId="116" xfId="49" applyFont="1" applyFill="1" applyBorder="1" applyAlignment="1" applyProtection="1">
      <alignment horizontal="center" vertical="center" wrapText="1"/>
    </xf>
    <xf numFmtId="0" fontId="4" fillId="0" borderId="27" xfId="49" applyFont="1" applyFill="1" applyBorder="1" applyAlignment="1" applyProtection="1">
      <alignment horizontal="center" vertical="center" wrapText="1"/>
    </xf>
    <xf numFmtId="177" fontId="4" fillId="0" borderId="27" xfId="49" applyNumberFormat="1" applyFont="1" applyFill="1" applyBorder="1" applyAlignment="1" applyProtection="1">
      <alignment horizontal="center" vertical="center"/>
    </xf>
    <xf numFmtId="177" fontId="4" fillId="0" borderId="29" xfId="49" applyNumberFormat="1" applyFont="1" applyFill="1" applyBorder="1" applyAlignment="1" applyProtection="1">
      <alignment horizontal="center" vertical="center"/>
    </xf>
    <xf numFmtId="0" fontId="14" fillId="0" borderId="32" xfId="49" applyFont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 wrapText="1"/>
    </xf>
    <xf numFmtId="0" fontId="14" fillId="0" borderId="11" xfId="49" applyFont="1" applyBorder="1" applyAlignment="1" applyProtection="1">
      <alignment horizontal="center" vertical="center" wrapText="1"/>
    </xf>
    <xf numFmtId="0" fontId="4" fillId="0" borderId="32" xfId="49" applyFont="1" applyBorder="1" applyAlignment="1" applyProtection="1">
      <alignment horizontal="center" vertical="center" textRotation="255" wrapText="1"/>
    </xf>
    <xf numFmtId="0" fontId="4" fillId="0" borderId="3" xfId="49" applyFont="1" applyBorder="1" applyAlignment="1" applyProtection="1">
      <alignment horizontal="center" vertical="center" textRotation="255" wrapText="1"/>
    </xf>
    <xf numFmtId="0" fontId="4" fillId="0" borderId="11" xfId="49" applyFont="1" applyBorder="1" applyAlignment="1" applyProtection="1">
      <alignment horizontal="center" vertical="center" textRotation="255" wrapText="1"/>
    </xf>
    <xf numFmtId="0" fontId="35" fillId="0" borderId="32" xfId="49" applyFont="1" applyBorder="1" applyAlignment="1">
      <alignment horizontal="center" vertical="center" wrapText="1"/>
    </xf>
    <xf numFmtId="0" fontId="35" fillId="0" borderId="3" xfId="49" applyFont="1" applyBorder="1" applyAlignment="1">
      <alignment horizontal="center" vertical="center" wrapText="1"/>
    </xf>
    <xf numFmtId="0" fontId="35" fillId="0" borderId="11" xfId="49" applyFont="1" applyBorder="1" applyAlignment="1">
      <alignment horizontal="center" vertical="center" wrapText="1"/>
    </xf>
    <xf numFmtId="0" fontId="4" fillId="2" borderId="29" xfId="49" applyFont="1" applyFill="1" applyBorder="1" applyAlignment="1" applyProtection="1">
      <alignment horizontal="center" vertical="center"/>
    </xf>
    <xf numFmtId="0" fontId="2" fillId="2" borderId="111" xfId="0" applyFont="1" applyFill="1" applyBorder="1" applyAlignment="1" applyProtection="1">
      <alignment horizontal="center" vertical="center"/>
    </xf>
    <xf numFmtId="0" fontId="15" fillId="2" borderId="111" xfId="0" applyFont="1" applyFill="1" applyBorder="1" applyAlignment="1" applyProtection="1">
      <alignment horizontal="center" vertical="center"/>
    </xf>
    <xf numFmtId="0" fontId="35" fillId="0" borderId="0" xfId="49" applyFont="1" applyFill="1" applyBorder="1" applyAlignment="1" applyProtection="1">
      <alignment horizontal="center" vertical="center" wrapText="1"/>
    </xf>
    <xf numFmtId="0" fontId="35" fillId="0" borderId="48" xfId="49" applyFont="1" applyFill="1" applyBorder="1" applyAlignment="1" applyProtection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4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0" fontId="11" fillId="0" borderId="116" xfId="49" applyFont="1" applyBorder="1" applyAlignment="1" applyProtection="1">
      <alignment horizontal="center" vertical="center"/>
    </xf>
    <xf numFmtId="0" fontId="11" fillId="0" borderId="27" xfId="49" applyFont="1" applyBorder="1" applyAlignment="1" applyProtection="1">
      <alignment horizontal="center" vertical="center"/>
    </xf>
    <xf numFmtId="0" fontId="11" fillId="0" borderId="29" xfId="49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0" fontId="35" fillId="30" borderId="32" xfId="0" applyFont="1" applyFill="1" applyBorder="1" applyAlignment="1" applyProtection="1">
      <alignment horizontal="center" vertical="center" wrapText="1"/>
    </xf>
    <xf numFmtId="0" fontId="35" fillId="30" borderId="3" xfId="0" applyFont="1" applyFill="1" applyBorder="1" applyAlignment="1" applyProtection="1">
      <alignment horizontal="center" vertical="center" wrapText="1"/>
    </xf>
    <xf numFmtId="0" fontId="35" fillId="30" borderId="11" xfId="0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wrapText="1"/>
    </xf>
    <xf numFmtId="0" fontId="35" fillId="0" borderId="27" xfId="49" applyFont="1" applyFill="1" applyBorder="1" applyAlignment="1" applyProtection="1">
      <alignment horizontal="center" vertical="center" wrapText="1"/>
    </xf>
    <xf numFmtId="0" fontId="35" fillId="0" borderId="29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/>
    </xf>
    <xf numFmtId="0" fontId="35" fillId="0" borderId="27" xfId="49" applyFont="1" applyFill="1" applyBorder="1" applyAlignment="1" applyProtection="1">
      <alignment horizontal="center" vertical="center"/>
    </xf>
    <xf numFmtId="177" fontId="35" fillId="0" borderId="30" xfId="49" applyNumberFormat="1" applyFont="1" applyFill="1" applyBorder="1" applyAlignment="1" applyProtection="1">
      <alignment horizontal="center" vertical="center" wrapText="1"/>
    </xf>
    <xf numFmtId="177" fontId="35" fillId="0" borderId="35" xfId="49" applyNumberFormat="1" applyFont="1" applyFill="1" applyBorder="1" applyAlignment="1" applyProtection="1">
      <alignment horizontal="center" vertical="center" wrapText="1"/>
    </xf>
    <xf numFmtId="177" fontId="35" fillId="0" borderId="5" xfId="49" applyNumberFormat="1" applyFont="1" applyFill="1" applyBorder="1" applyAlignment="1" applyProtection="1">
      <alignment horizontal="center" vertical="center" wrapText="1"/>
    </xf>
    <xf numFmtId="0" fontId="35" fillId="0" borderId="117" xfId="49" applyFont="1" applyFill="1" applyBorder="1" applyAlignment="1" applyProtection="1">
      <alignment horizontal="center" vertical="center" wrapText="1"/>
    </xf>
    <xf numFmtId="0" fontId="35" fillId="0" borderId="46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shrinkToFit="1"/>
    </xf>
    <xf numFmtId="0" fontId="35" fillId="0" borderId="27" xfId="49" applyFont="1" applyFill="1" applyBorder="1" applyAlignment="1" applyProtection="1">
      <alignment horizontal="center" vertical="center" shrinkToFit="1"/>
    </xf>
    <xf numFmtId="177" fontId="0" fillId="0" borderId="116" xfId="0" applyNumberFormat="1" applyFont="1" applyFill="1" applyBorder="1" applyAlignment="1" applyProtection="1">
      <alignment horizontal="center" vertical="center" shrinkToFit="1"/>
    </xf>
    <xf numFmtId="177" fontId="0" fillId="0" borderId="27" xfId="0" applyNumberFormat="1" applyFont="1" applyFill="1" applyBorder="1" applyAlignment="1" applyProtection="1">
      <alignment horizontal="center" vertical="center" shrinkToFit="1"/>
    </xf>
    <xf numFmtId="177" fontId="35" fillId="0" borderId="27" xfId="49" applyNumberFormat="1" applyFont="1" applyFill="1" applyBorder="1" applyAlignment="1" applyProtection="1">
      <alignment horizontal="center" vertical="center" wrapText="1"/>
    </xf>
    <xf numFmtId="177" fontId="35" fillId="0" borderId="29" xfId="49" applyNumberFormat="1" applyFont="1" applyFill="1" applyBorder="1" applyAlignment="1" applyProtection="1">
      <alignment horizontal="center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0" fontId="4" fillId="0" borderId="30" xfId="49" applyFont="1" applyBorder="1" applyAlignment="1">
      <alignment horizontal="center" vertical="center" wrapText="1"/>
    </xf>
    <xf numFmtId="0" fontId="4" fillId="0" borderId="3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43" borderId="32" xfId="49" applyFont="1" applyFill="1" applyBorder="1" applyAlignment="1">
      <alignment horizontal="center" vertical="center" wrapText="1"/>
    </xf>
    <xf numFmtId="0" fontId="4" fillId="43" borderId="3" xfId="49" applyFont="1" applyFill="1" applyBorder="1" applyAlignment="1">
      <alignment horizontal="center" vertical="center" wrapText="1"/>
    </xf>
    <xf numFmtId="0" fontId="4" fillId="43" borderId="11" xfId="49" applyFont="1" applyFill="1" applyBorder="1" applyAlignment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36" fillId="0" borderId="32" xfId="49" applyFont="1" applyFill="1" applyBorder="1" applyAlignment="1" applyProtection="1">
      <alignment horizontal="center" vertical="center" wrapText="1"/>
    </xf>
    <xf numFmtId="0" fontId="36" fillId="0" borderId="3" xfId="49" applyFont="1" applyFill="1" applyBorder="1" applyAlignment="1" applyProtection="1">
      <alignment horizontal="center" vertical="center" wrapText="1"/>
    </xf>
    <xf numFmtId="0" fontId="36" fillId="33" borderId="32" xfId="49" applyFont="1" applyFill="1" applyBorder="1" applyAlignment="1" applyProtection="1">
      <alignment horizontal="center" vertical="center" wrapText="1"/>
    </xf>
    <xf numFmtId="0" fontId="36" fillId="33" borderId="3" xfId="49" applyFont="1" applyFill="1" applyBorder="1" applyAlignment="1" applyProtection="1">
      <alignment horizontal="center" vertical="center" wrapText="1"/>
    </xf>
    <xf numFmtId="177" fontId="14" fillId="0" borderId="30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31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0" fontId="43" fillId="0" borderId="111" xfId="0" applyFont="1" applyBorder="1" applyAlignment="1" applyProtection="1">
      <alignment horizontal="center" vertical="center" wrapText="1"/>
    </xf>
    <xf numFmtId="0" fontId="42" fillId="0" borderId="111" xfId="0" applyFont="1" applyBorder="1" applyAlignment="1" applyProtection="1">
      <alignment horizontal="center" vertical="center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35" fillId="0" borderId="27" xfId="0" applyFont="1" applyBorder="1" applyAlignment="1" applyProtection="1">
      <alignment horizontal="left" vertical="center" shrinkToFit="1"/>
      <protection locked="0"/>
    </xf>
    <xf numFmtId="0" fontId="35" fillId="0" borderId="29" xfId="0" applyFont="1" applyBorder="1" applyAlignment="1" applyProtection="1">
      <alignment horizontal="left" vertical="center" shrinkToFit="1"/>
      <protection locked="0"/>
    </xf>
    <xf numFmtId="0" fontId="35" fillId="0" borderId="116" xfId="0" applyFont="1" applyBorder="1" applyAlignment="1" applyProtection="1">
      <alignment horizontal="left" vertical="center" shrinkToFit="1"/>
      <protection locked="0"/>
    </xf>
    <xf numFmtId="0" fontId="35" fillId="0" borderId="116" xfId="0" applyFont="1" applyFill="1" applyBorder="1" applyAlignment="1" applyProtection="1">
      <alignment horizontal="left" vertical="center" shrinkToFit="1"/>
      <protection locked="0"/>
    </xf>
    <xf numFmtId="0" fontId="35" fillId="0" borderId="29" xfId="0" applyFont="1" applyFill="1" applyBorder="1" applyAlignment="1" applyProtection="1">
      <alignment horizontal="left" vertical="center" shrinkToFit="1"/>
      <protection locked="0"/>
    </xf>
    <xf numFmtId="180" fontId="4" fillId="0" borderId="14" xfId="0" applyNumberFormat="1" applyFont="1" applyFill="1" applyBorder="1" applyAlignment="1" applyProtection="1">
      <alignment horizontal="left" vertical="center" shrinkToFit="1"/>
    </xf>
    <xf numFmtId="180" fontId="4" fillId="0" borderId="15" xfId="0" applyNumberFormat="1" applyFont="1" applyFill="1" applyBorder="1" applyAlignment="1" applyProtection="1">
      <alignment horizontal="left" vertical="center" shrinkToFit="1"/>
    </xf>
    <xf numFmtId="177" fontId="14" fillId="0" borderId="7" xfId="1" applyNumberFormat="1" applyFont="1" applyFill="1" applyBorder="1" applyAlignment="1" applyProtection="1">
      <alignment horizontal="center" vertical="center" wrapText="1"/>
    </xf>
    <xf numFmtId="0" fontId="35" fillId="0" borderId="99" xfId="49" applyFont="1" applyFill="1" applyBorder="1" applyAlignment="1" applyProtection="1">
      <alignment horizontal="center" vertical="center" wrapText="1"/>
    </xf>
    <xf numFmtId="0" fontId="36" fillId="0" borderId="54" xfId="49" applyFont="1" applyFill="1" applyBorder="1" applyAlignment="1" applyProtection="1">
      <alignment horizontal="center" vertical="center" wrapText="1"/>
    </xf>
    <xf numFmtId="0" fontId="36" fillId="0" borderId="6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0" fontId="35" fillId="0" borderId="27" xfId="0" applyFont="1" applyFill="1" applyBorder="1" applyAlignment="1" applyProtection="1">
      <alignment horizontal="left" vertical="center" shrinkToFit="1"/>
      <protection locked="0"/>
    </xf>
    <xf numFmtId="180" fontId="35" fillId="0" borderId="14" xfId="0" applyNumberFormat="1" applyFont="1" applyFill="1" applyBorder="1" applyAlignment="1" applyProtection="1">
      <alignment horizontal="left" vertical="center" shrinkToFit="1"/>
    </xf>
    <xf numFmtId="180" fontId="35" fillId="0" borderId="15" xfId="0" applyNumberFormat="1" applyFont="1" applyFill="1" applyBorder="1" applyAlignment="1" applyProtection="1">
      <alignment horizontal="left" vertical="center" shrinkToFit="1"/>
    </xf>
    <xf numFmtId="0" fontId="35" fillId="0" borderId="56" xfId="0" applyFont="1" applyFill="1" applyBorder="1" applyAlignment="1" applyProtection="1">
      <alignment horizontal="left" vertical="center" shrinkToFit="1"/>
      <protection locked="0"/>
    </xf>
    <xf numFmtId="0" fontId="35" fillId="0" borderId="15" xfId="0" applyFont="1" applyFill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 applyProtection="1">
      <alignment horizontal="left" vertical="center" shrinkToFit="1"/>
      <protection locked="0"/>
    </xf>
    <xf numFmtId="0" fontId="35" fillId="0" borderId="15" xfId="0" applyFont="1" applyBorder="1" applyAlignment="1" applyProtection="1">
      <alignment horizontal="left" vertical="center" shrinkToFit="1"/>
      <protection locked="0"/>
    </xf>
    <xf numFmtId="0" fontId="35" fillId="0" borderId="14" xfId="0" applyFont="1" applyFill="1" applyBorder="1" applyAlignment="1" applyProtection="1">
      <alignment horizontal="left" vertical="center" shrinkToFit="1"/>
      <protection locked="0"/>
    </xf>
    <xf numFmtId="0" fontId="35" fillId="0" borderId="56" xfId="0" applyFont="1" applyBorder="1" applyAlignment="1" applyProtection="1">
      <alignment horizontal="left" vertical="center" shrinkToFit="1"/>
      <protection locked="0"/>
    </xf>
    <xf numFmtId="0" fontId="35" fillId="0" borderId="111" xfId="0" applyFont="1" applyFill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 shrinkToFit="1"/>
      <protection locked="0"/>
    </xf>
    <xf numFmtId="0" fontId="35" fillId="39" borderId="29" xfId="0" applyFont="1" applyFill="1" applyBorder="1" applyAlignment="1" applyProtection="1">
      <alignment horizontal="left" vertical="center" shrinkToFit="1"/>
      <protection locked="0"/>
    </xf>
    <xf numFmtId="0" fontId="35" fillId="0" borderId="9" xfId="0" applyFont="1" applyBorder="1" applyAlignment="1" applyProtection="1">
      <alignment horizontal="left" vertical="center" shrinkToFit="1"/>
      <protection locked="0"/>
    </xf>
    <xf numFmtId="0" fontId="35" fillId="0" borderId="10" xfId="0" applyFont="1" applyBorder="1" applyAlignment="1" applyProtection="1">
      <alignment horizontal="left" vertical="center" shrinkToFit="1"/>
      <protection locked="0"/>
    </xf>
    <xf numFmtId="186" fontId="35" fillId="0" borderId="27" xfId="0" applyNumberFormat="1" applyFont="1" applyBorder="1" applyAlignment="1" applyProtection="1">
      <alignment horizontal="left" vertical="center" shrinkToFit="1"/>
      <protection locked="0"/>
    </xf>
    <xf numFmtId="186" fontId="35" fillId="0" borderId="29" xfId="0" applyNumberFormat="1" applyFont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/>
      <protection locked="0"/>
    </xf>
    <xf numFmtId="0" fontId="35" fillId="39" borderId="29" xfId="0" applyFont="1" applyFill="1" applyBorder="1" applyAlignment="1" applyProtection="1">
      <alignment horizontal="left" vertical="center"/>
      <protection locked="0"/>
    </xf>
    <xf numFmtId="0" fontId="35" fillId="0" borderId="116" xfId="0" applyFont="1" applyFill="1" applyBorder="1" applyAlignment="1" applyProtection="1">
      <alignment horizontal="left" vertical="center"/>
      <protection locked="0"/>
    </xf>
    <xf numFmtId="0" fontId="35" fillId="0" borderId="29" xfId="0" applyFont="1" applyFill="1" applyBorder="1" applyAlignment="1" applyProtection="1">
      <alignment horizontal="left" vertical="center"/>
      <protection locked="0"/>
    </xf>
    <xf numFmtId="0" fontId="35" fillId="0" borderId="116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111" xfId="0" applyFont="1" applyBorder="1" applyAlignment="1" applyProtection="1">
      <alignment horizontal="left" vertical="center" shrinkToFit="1"/>
      <protection locked="0"/>
    </xf>
    <xf numFmtId="180" fontId="4" fillId="0" borderId="116" xfId="0" applyNumberFormat="1" applyFont="1" applyFill="1" applyBorder="1" applyAlignment="1" applyProtection="1">
      <alignment horizontal="left" vertical="center" shrinkToFit="1"/>
    </xf>
    <xf numFmtId="180" fontId="4" fillId="0" borderId="29" xfId="0" applyNumberFormat="1" applyFont="1" applyFill="1" applyBorder="1" applyAlignment="1" applyProtection="1">
      <alignment horizontal="left" vertical="center" shrinkToFit="1"/>
    </xf>
  </cellXfs>
  <cellStyles count="5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スタイル 1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2" xfId="50" xr:uid="{00000000-0005-0000-0000-000022000000}"/>
    <cellStyle name="桁区切り 3" xfId="53" xr:uid="{00000000-0005-0000-0000-000023000000}"/>
    <cellStyle name="桁区切り 4" xfId="51" xr:uid="{00000000-0005-0000-0000-000024000000}"/>
    <cellStyle name="見出し 1 2" xfId="36" xr:uid="{00000000-0005-0000-0000-000025000000}"/>
    <cellStyle name="見出し 2 2" xfId="37" xr:uid="{00000000-0005-0000-0000-000026000000}"/>
    <cellStyle name="見出し 3 2" xfId="38" xr:uid="{00000000-0005-0000-0000-000027000000}"/>
    <cellStyle name="見出し 4 2" xfId="39" xr:uid="{00000000-0005-0000-0000-000028000000}"/>
    <cellStyle name="集計 2" xfId="40" xr:uid="{00000000-0005-0000-0000-000029000000}"/>
    <cellStyle name="出力 2" xfId="41" xr:uid="{00000000-0005-0000-0000-00002A000000}"/>
    <cellStyle name="説明文 2" xfId="42" xr:uid="{00000000-0005-0000-0000-00002B000000}"/>
    <cellStyle name="入力 2" xfId="43" xr:uid="{00000000-0005-0000-0000-00002C000000}"/>
    <cellStyle name="標準" xfId="0" builtinId="0"/>
    <cellStyle name="標準 2" xfId="44" xr:uid="{00000000-0005-0000-0000-00002E000000}"/>
    <cellStyle name="標準 2 2" xfId="45" xr:uid="{00000000-0005-0000-0000-00002F000000}"/>
    <cellStyle name="標準 3" xfId="46" xr:uid="{00000000-0005-0000-0000-000030000000}"/>
    <cellStyle name="標準 4" xfId="49" xr:uid="{00000000-0005-0000-0000-000031000000}"/>
    <cellStyle name="標準 5" xfId="52" xr:uid="{00000000-0005-0000-0000-000032000000}"/>
    <cellStyle name="標準 6" xfId="2" xr:uid="{00000000-0005-0000-0000-000033000000}"/>
    <cellStyle name="未定義" xfId="47" xr:uid="{00000000-0005-0000-0000-000034000000}"/>
    <cellStyle name="良い 2" xfId="48" xr:uid="{00000000-0005-0000-0000-000035000000}"/>
  </cellStyles>
  <dxfs count="1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CC99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B7DEE8"/>
      <color rgb="FFCCFFCC"/>
      <color rgb="FFD9D9D9"/>
      <color rgb="FFFFFF99"/>
      <color rgb="FFFFFFCC"/>
      <color rgb="FFFFCCFF"/>
      <color rgb="FFFFCCCC"/>
      <color rgb="FFCCFF33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6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2D3C-5F0E-41A7-9F1A-920273D4D24F}">
  <sheetPr codeName="Sheet1"/>
  <dimension ref="A1:CT730"/>
  <sheetViews>
    <sheetView tabSelected="1" showWhiteSpace="0" view="pageBreakPreview" zoomScale="80" zoomScaleNormal="70" zoomScaleSheetLayoutView="80" zoomScalePageLayoutView="70" workbookViewId="0">
      <pane xSplit="1" topLeftCell="B1" activePane="topRight" state="frozen"/>
      <selection activeCell="H11" sqref="H11:H15"/>
      <selection pane="topRight" activeCell="B3" sqref="B3"/>
    </sheetView>
  </sheetViews>
  <sheetFormatPr defaultColWidth="9" defaultRowHeight="13.2"/>
  <cols>
    <col min="1" max="1" width="5.44140625" style="8" customWidth="1"/>
    <col min="2" max="2" width="12.6640625" style="314" customWidth="1"/>
    <col min="3" max="3" width="12.33203125" style="314" customWidth="1"/>
    <col min="4" max="5" width="12.6640625" style="314" customWidth="1"/>
    <col min="6" max="6" width="8.21875" style="86" customWidth="1"/>
    <col min="7" max="7" width="9.44140625" style="86" customWidth="1"/>
    <col min="8" max="8" width="10" style="86" customWidth="1"/>
    <col min="9" max="9" width="15.44140625" style="86" customWidth="1"/>
    <col min="10" max="10" width="7.77734375" style="312" customWidth="1"/>
    <col min="11" max="11" width="10.88671875" style="312" customWidth="1"/>
    <col min="12" max="12" width="16.109375" style="9" customWidth="1"/>
    <col min="13" max="13" width="13" style="313" customWidth="1"/>
    <col min="14" max="15" width="11.6640625" style="10" hidden="1" customWidth="1"/>
    <col min="16" max="16" width="19.88671875" style="10" customWidth="1"/>
    <col min="17" max="17" width="16.109375" style="17" customWidth="1"/>
    <col min="18" max="18" width="11.6640625" style="10" customWidth="1"/>
    <col min="19" max="19" width="11.6640625" style="10" hidden="1" customWidth="1"/>
    <col min="20" max="20" width="23.33203125" style="86" customWidth="1"/>
    <col min="21" max="23" width="14.109375" style="13" customWidth="1"/>
    <col min="24" max="24" width="11.6640625" style="13" hidden="1" customWidth="1"/>
    <col min="25" max="25" width="11.6640625" style="13" customWidth="1"/>
    <col min="26" max="26" width="14.44140625" style="13" hidden="1" customWidth="1"/>
    <col min="27" max="28" width="13.44140625" style="13" customWidth="1"/>
    <col min="29" max="29" width="14.44140625" style="13" customWidth="1"/>
    <col min="30" max="30" width="6.33203125" style="8" customWidth="1"/>
    <col min="31" max="31" width="7.6640625" style="8" customWidth="1"/>
    <col min="32" max="32" width="7.6640625" style="12" customWidth="1"/>
    <col min="33" max="33" width="5.109375" style="12" customWidth="1"/>
    <col min="34" max="34" width="9" style="249" customWidth="1"/>
    <col min="35" max="35" width="4.109375" style="249" customWidth="1"/>
    <col min="36" max="47" width="7.77734375" style="250" customWidth="1"/>
    <col min="48" max="57" width="3.109375" style="112" hidden="1" customWidth="1"/>
    <col min="58" max="62" width="5.88671875" style="8" hidden="1" customWidth="1"/>
    <col min="63" max="67" width="5.21875" style="11" hidden="1" customWidth="1"/>
    <col min="68" max="68" width="6.109375" style="11" hidden="1" customWidth="1"/>
    <col min="69" max="69" width="8.88671875" style="10" hidden="1" customWidth="1"/>
    <col min="70" max="81" width="9" style="11" hidden="1" customWidth="1"/>
    <col min="82" max="82" width="10.6640625" style="11" hidden="1" customWidth="1"/>
    <col min="83" max="83" width="74.77734375" style="248" customWidth="1"/>
    <col min="84" max="95" width="7.77734375" style="112" customWidth="1"/>
    <col min="96" max="96" width="8.44140625" style="8" hidden="1" customWidth="1"/>
    <col min="97" max="97" width="12.33203125" style="86" hidden="1" customWidth="1"/>
    <col min="98" max="98" width="8.6640625" style="103" hidden="1" customWidth="1"/>
    <col min="99" max="16384" width="9" style="8"/>
  </cols>
  <sheetData>
    <row r="1" spans="1:98" s="68" customFormat="1" ht="8.25" hidden="1" customHeight="1">
      <c r="A1" s="67"/>
      <c r="B1" s="67">
        <f>COLUMN()</f>
        <v>2</v>
      </c>
      <c r="C1" s="67">
        <f>COLUMN()</f>
        <v>3</v>
      </c>
      <c r="D1" s="67">
        <f>COLUMN()</f>
        <v>4</v>
      </c>
      <c r="E1" s="67">
        <f>COLUMN()</f>
        <v>5</v>
      </c>
      <c r="F1" s="67">
        <f>COLUMN()</f>
        <v>6</v>
      </c>
      <c r="G1" s="67">
        <f>COLUMN()</f>
        <v>7</v>
      </c>
      <c r="H1" s="67"/>
      <c r="I1" s="67">
        <f>COLUMN()</f>
        <v>9</v>
      </c>
      <c r="J1" s="67">
        <f>COLUMN()</f>
        <v>10</v>
      </c>
      <c r="K1" s="67">
        <f>COLUMN()</f>
        <v>11</v>
      </c>
      <c r="L1" s="67">
        <f>COLUMN()</f>
        <v>12</v>
      </c>
      <c r="M1" s="67">
        <f>COLUMN()</f>
        <v>13</v>
      </c>
      <c r="N1" s="67">
        <f>COLUMN()</f>
        <v>14</v>
      </c>
      <c r="O1" s="67">
        <f>COLUMN()</f>
        <v>15</v>
      </c>
      <c r="P1" s="67">
        <f>COLUMN()</f>
        <v>16</v>
      </c>
      <c r="Q1" s="67">
        <f>COLUMN()</f>
        <v>17</v>
      </c>
      <c r="R1" s="67">
        <f>COLUMN()</f>
        <v>18</v>
      </c>
      <c r="S1" s="67">
        <f>COLUMN()</f>
        <v>19</v>
      </c>
      <c r="T1" s="67">
        <f>COLUMN()</f>
        <v>20</v>
      </c>
      <c r="U1" s="67">
        <f>COLUMN()</f>
        <v>21</v>
      </c>
      <c r="V1" s="67"/>
      <c r="W1" s="67"/>
      <c r="X1" s="67">
        <f>COLUMN()</f>
        <v>24</v>
      </c>
      <c r="Y1" s="67">
        <f>COLUMN()</f>
        <v>25</v>
      </c>
      <c r="Z1" s="67">
        <f>COLUMN()</f>
        <v>26</v>
      </c>
      <c r="AA1" s="67"/>
      <c r="AB1" s="67"/>
      <c r="AC1" s="67"/>
      <c r="AD1" s="67">
        <f>COLUMN()</f>
        <v>30</v>
      </c>
      <c r="AE1" s="67">
        <f>COLUMN()</f>
        <v>31</v>
      </c>
      <c r="AF1" s="67"/>
      <c r="AG1" s="67"/>
      <c r="AH1" s="67">
        <f>COLUMN()</f>
        <v>34</v>
      </c>
      <c r="AI1" s="67">
        <f>COLUMN()</f>
        <v>35</v>
      </c>
      <c r="AJ1" s="67">
        <f>COLUMN()</f>
        <v>36</v>
      </c>
      <c r="AK1" s="67">
        <f>COLUMN()</f>
        <v>37</v>
      </c>
      <c r="AL1" s="67">
        <f>COLUMN()</f>
        <v>38</v>
      </c>
      <c r="AM1" s="67">
        <f>COLUMN()</f>
        <v>39</v>
      </c>
      <c r="AN1" s="67">
        <f>COLUMN()</f>
        <v>40</v>
      </c>
      <c r="AO1" s="67">
        <f>COLUMN()</f>
        <v>41</v>
      </c>
      <c r="AP1" s="67">
        <f>COLUMN()</f>
        <v>42</v>
      </c>
      <c r="AQ1" s="67">
        <f>COLUMN()</f>
        <v>43</v>
      </c>
      <c r="AR1" s="67">
        <f>COLUMN()</f>
        <v>44</v>
      </c>
      <c r="AS1" s="67">
        <f>COLUMN()</f>
        <v>45</v>
      </c>
      <c r="AT1" s="67">
        <f>COLUMN()</f>
        <v>46</v>
      </c>
      <c r="AU1" s="67">
        <f>COLUMN()</f>
        <v>47</v>
      </c>
      <c r="AV1" s="67">
        <f>COLUMN()</f>
        <v>48</v>
      </c>
      <c r="AW1" s="67">
        <f>COLUMN()</f>
        <v>49</v>
      </c>
      <c r="AX1" s="67">
        <f>COLUMN()</f>
        <v>50</v>
      </c>
      <c r="AY1" s="67"/>
      <c r="AZ1" s="67"/>
      <c r="BA1" s="67">
        <f>COLUMN()</f>
        <v>53</v>
      </c>
      <c r="BB1" s="67">
        <f>COLUMN()</f>
        <v>54</v>
      </c>
      <c r="BC1" s="67">
        <f>COLUMN()</f>
        <v>55</v>
      </c>
      <c r="BD1" s="67"/>
      <c r="BE1" s="67"/>
      <c r="BF1" s="67"/>
      <c r="BG1" s="67"/>
      <c r="BH1" s="67"/>
      <c r="BI1" s="67"/>
      <c r="BJ1" s="67"/>
      <c r="BK1" s="67">
        <f>COLUMN()</f>
        <v>63</v>
      </c>
      <c r="BL1" s="67">
        <f>COLUMN()</f>
        <v>64</v>
      </c>
      <c r="BM1" s="67">
        <f>COLUMN()</f>
        <v>65</v>
      </c>
      <c r="BN1" s="67"/>
      <c r="BO1" s="67"/>
      <c r="BP1" s="67">
        <f>COLUMN()</f>
        <v>68</v>
      </c>
      <c r="BQ1" s="67">
        <f>COLUMN()</f>
        <v>69</v>
      </c>
      <c r="BR1" s="67">
        <f>COLUMN()</f>
        <v>70</v>
      </c>
      <c r="BS1" s="67">
        <f>COLUMN()</f>
        <v>71</v>
      </c>
      <c r="BT1" s="67">
        <f>COLUMN()</f>
        <v>72</v>
      </c>
      <c r="BU1" s="67">
        <f>COLUMN()</f>
        <v>73</v>
      </c>
      <c r="BV1" s="67">
        <f>COLUMN()</f>
        <v>74</v>
      </c>
      <c r="BW1" s="67">
        <f>COLUMN()</f>
        <v>75</v>
      </c>
      <c r="BX1" s="67">
        <f>COLUMN()</f>
        <v>76</v>
      </c>
      <c r="BY1" s="67">
        <f>COLUMN()</f>
        <v>77</v>
      </c>
      <c r="BZ1" s="67">
        <f>COLUMN()</f>
        <v>78</v>
      </c>
      <c r="CA1" s="67">
        <f>COLUMN()</f>
        <v>79</v>
      </c>
      <c r="CB1" s="67">
        <f>COLUMN()</f>
        <v>80</v>
      </c>
      <c r="CC1" s="67">
        <f>COLUMN()</f>
        <v>81</v>
      </c>
      <c r="CD1" s="67">
        <f>COLUMN()</f>
        <v>82</v>
      </c>
      <c r="CE1" s="245">
        <f>COLUMN()</f>
        <v>83</v>
      </c>
      <c r="CF1" s="67">
        <f>COLUMN()</f>
        <v>84</v>
      </c>
      <c r="CG1" s="67">
        <f>COLUMN()</f>
        <v>85</v>
      </c>
      <c r="CH1" s="67">
        <f>COLUMN()</f>
        <v>86</v>
      </c>
      <c r="CI1" s="67">
        <f>COLUMN()</f>
        <v>87</v>
      </c>
      <c r="CJ1" s="67">
        <f>COLUMN()</f>
        <v>88</v>
      </c>
      <c r="CK1" s="67">
        <f>COLUMN()</f>
        <v>89</v>
      </c>
      <c r="CL1" s="67">
        <f>COLUMN()</f>
        <v>90</v>
      </c>
      <c r="CM1" s="67">
        <f>COLUMN()</f>
        <v>91</v>
      </c>
      <c r="CN1" s="67">
        <f>COLUMN()</f>
        <v>92</v>
      </c>
      <c r="CO1" s="67">
        <f>COLUMN()</f>
        <v>93</v>
      </c>
      <c r="CP1" s="67">
        <f>COLUMN()</f>
        <v>94</v>
      </c>
      <c r="CQ1" s="67">
        <f>COLUMN()</f>
        <v>95</v>
      </c>
      <c r="CS1" s="105"/>
      <c r="CT1" s="102"/>
    </row>
    <row r="2" spans="1:98" ht="13.8" thickBot="1">
      <c r="B2" s="8"/>
      <c r="C2" s="8"/>
      <c r="D2" s="8"/>
      <c r="E2" s="55"/>
      <c r="F2" s="72"/>
      <c r="G2" s="72"/>
      <c r="H2" s="72"/>
      <c r="I2" s="7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223" t="s">
        <v>148</v>
      </c>
      <c r="AE2" s="224"/>
      <c r="AF2" s="224"/>
      <c r="AG2" s="224"/>
      <c r="AH2" s="150" t="s">
        <v>70</v>
      </c>
      <c r="AI2" s="12"/>
      <c r="AJ2" s="151" t="s">
        <v>68</v>
      </c>
      <c r="AK2" s="151" t="s">
        <v>12</v>
      </c>
      <c r="AL2" s="151" t="s">
        <v>13</v>
      </c>
      <c r="AM2" s="151" t="s">
        <v>14</v>
      </c>
      <c r="AN2" s="151" t="s">
        <v>15</v>
      </c>
      <c r="AO2" s="151" t="s">
        <v>16</v>
      </c>
      <c r="AP2" s="151" t="s">
        <v>17</v>
      </c>
      <c r="AQ2" s="151" t="s">
        <v>18</v>
      </c>
      <c r="AR2" s="151" t="s">
        <v>19</v>
      </c>
      <c r="AS2" s="151" t="s">
        <v>24</v>
      </c>
      <c r="AT2" s="151" t="s">
        <v>21</v>
      </c>
      <c r="AU2" s="151" t="s">
        <v>22</v>
      </c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CE2" s="245"/>
      <c r="CF2" s="55"/>
      <c r="CG2" s="55"/>
      <c r="CH2" s="55"/>
      <c r="CI2" s="8"/>
      <c r="CJ2" s="8"/>
      <c r="CK2" s="8"/>
      <c r="CL2" s="8"/>
      <c r="CM2" s="8"/>
      <c r="CN2" s="8"/>
      <c r="CO2" s="8"/>
      <c r="CP2" s="8"/>
      <c r="CQ2" s="8"/>
      <c r="CS2" s="106"/>
    </row>
    <row r="3" spans="1:98" ht="14.25" customHeight="1">
      <c r="A3" s="6"/>
      <c r="B3" s="7" t="s">
        <v>175</v>
      </c>
      <c r="C3" s="8"/>
      <c r="D3" s="8"/>
      <c r="E3" s="8"/>
      <c r="F3" s="12"/>
      <c r="G3" s="12"/>
      <c r="H3" s="12"/>
      <c r="I3" s="12"/>
      <c r="J3" s="8"/>
      <c r="K3" s="8"/>
      <c r="M3" s="10"/>
      <c r="P3" s="390" t="s">
        <v>84</v>
      </c>
      <c r="Q3" s="390"/>
      <c r="S3" s="280"/>
      <c r="T3" s="280"/>
      <c r="U3" s="127"/>
      <c r="V3" s="127"/>
      <c r="W3" s="127"/>
      <c r="X3" s="15"/>
      <c r="Y3" s="128"/>
      <c r="AE3" s="391" t="s">
        <v>116</v>
      </c>
      <c r="AF3" s="394" t="s">
        <v>117</v>
      </c>
      <c r="AG3" s="395"/>
      <c r="AH3" s="264">
        <f>COUNTIFS(AH$31:AH$730,"3/3",$Y$31:$Y$730,"&gt;0")</f>
        <v>0</v>
      </c>
      <c r="AI3" s="152"/>
      <c r="AJ3" s="265">
        <f t="shared" ref="AJ3:AU3" si="0">COUNTIF(AJ31:AJ730,"3/3")</f>
        <v>0</v>
      </c>
      <c r="AK3" s="266">
        <f t="shared" si="0"/>
        <v>0</v>
      </c>
      <c r="AL3" s="266">
        <f t="shared" si="0"/>
        <v>0</v>
      </c>
      <c r="AM3" s="266">
        <f t="shared" si="0"/>
        <v>0</v>
      </c>
      <c r="AN3" s="266">
        <f t="shared" si="0"/>
        <v>0</v>
      </c>
      <c r="AO3" s="267">
        <f t="shared" si="0"/>
        <v>0</v>
      </c>
      <c r="AP3" s="265">
        <f t="shared" si="0"/>
        <v>0</v>
      </c>
      <c r="AQ3" s="266">
        <f t="shared" si="0"/>
        <v>0</v>
      </c>
      <c r="AR3" s="266">
        <f t="shared" si="0"/>
        <v>0</v>
      </c>
      <c r="AS3" s="266">
        <f t="shared" si="0"/>
        <v>0</v>
      </c>
      <c r="AT3" s="266">
        <f t="shared" si="0"/>
        <v>0</v>
      </c>
      <c r="AU3" s="264">
        <f t="shared" si="0"/>
        <v>0</v>
      </c>
      <c r="AV3" s="101"/>
      <c r="AW3" s="170"/>
      <c r="AX3" s="170"/>
      <c r="AY3" s="170"/>
      <c r="AZ3" s="170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CE3" s="246"/>
      <c r="CF3" s="8"/>
      <c r="CG3" s="8"/>
      <c r="CH3" s="8"/>
      <c r="CI3" s="8"/>
      <c r="CJ3" s="8"/>
      <c r="CK3" s="396" t="str">
        <f>IF(C13=0,"",C13)</f>
        <v/>
      </c>
      <c r="CL3" s="396"/>
      <c r="CM3" s="397" t="str">
        <f>IF(C7=0,"",C7)</f>
        <v/>
      </c>
      <c r="CN3" s="397"/>
      <c r="CO3" s="397"/>
      <c r="CP3" s="397"/>
      <c r="CQ3" s="397"/>
      <c r="CS3" s="106"/>
      <c r="CT3" s="104"/>
    </row>
    <row r="4" spans="1:98" ht="14.25" customHeight="1">
      <c r="A4" s="93"/>
      <c r="B4" s="113"/>
      <c r="C4" s="112"/>
      <c r="D4" s="112"/>
      <c r="E4" s="112"/>
      <c r="F4" s="12"/>
      <c r="G4" s="12"/>
      <c r="H4" s="12"/>
      <c r="I4" s="12"/>
      <c r="J4" s="115"/>
      <c r="K4" s="91"/>
      <c r="L4" s="126"/>
      <c r="M4" s="91"/>
      <c r="N4" s="92"/>
      <c r="O4" s="92"/>
      <c r="P4" s="390"/>
      <c r="Q4" s="390"/>
      <c r="S4" s="58"/>
      <c r="T4" s="8"/>
      <c r="U4" s="125"/>
      <c r="V4" s="125"/>
      <c r="W4" s="125"/>
      <c r="X4" s="42"/>
      <c r="Y4" s="128"/>
      <c r="Z4" s="42"/>
      <c r="AA4" s="42"/>
      <c r="AB4" s="42"/>
      <c r="AC4" s="42"/>
      <c r="AD4" s="42"/>
      <c r="AE4" s="392"/>
      <c r="AF4" s="398" t="s">
        <v>118</v>
      </c>
      <c r="AG4" s="399"/>
      <c r="AH4" s="158"/>
      <c r="AI4" s="153"/>
      <c r="AJ4" s="294"/>
      <c r="AK4" s="295"/>
      <c r="AL4" s="295"/>
      <c r="AM4" s="295"/>
      <c r="AN4" s="295"/>
      <c r="AO4" s="296"/>
      <c r="AP4" s="297"/>
      <c r="AQ4" s="295"/>
      <c r="AR4" s="295"/>
      <c r="AS4" s="295"/>
      <c r="AT4" s="296"/>
      <c r="AU4" s="298"/>
      <c r="AV4" s="101"/>
      <c r="AW4" s="170"/>
      <c r="AX4" s="170"/>
      <c r="AY4" s="170"/>
      <c r="AZ4" s="170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R4" s="14"/>
      <c r="BS4" s="14"/>
      <c r="BT4" s="14"/>
      <c r="CE4" s="246"/>
      <c r="CF4" s="97"/>
      <c r="CG4" s="97"/>
      <c r="CH4" s="97"/>
      <c r="CI4" s="97"/>
      <c r="CJ4" s="97"/>
      <c r="CK4" s="396"/>
      <c r="CL4" s="396"/>
      <c r="CM4" s="397"/>
      <c r="CN4" s="397"/>
      <c r="CO4" s="397"/>
      <c r="CP4" s="397"/>
      <c r="CQ4" s="397"/>
    </row>
    <row r="5" spans="1:98" ht="14.25" customHeight="1">
      <c r="A5" s="93"/>
      <c r="B5" s="113"/>
      <c r="C5" s="112"/>
      <c r="D5" s="112"/>
      <c r="E5" s="112"/>
      <c r="F5" s="12"/>
      <c r="G5" s="12"/>
      <c r="H5" s="12"/>
      <c r="I5" s="12"/>
      <c r="J5" s="115"/>
      <c r="K5" s="91"/>
      <c r="L5" s="126"/>
      <c r="M5" s="91"/>
      <c r="N5" s="92"/>
      <c r="O5" s="92"/>
      <c r="P5" s="280"/>
      <c r="Q5" s="280"/>
      <c r="S5" s="58"/>
      <c r="T5" s="8"/>
      <c r="U5" s="125"/>
      <c r="V5" s="125"/>
      <c r="W5" s="125"/>
      <c r="X5" s="42"/>
      <c r="Y5" s="128"/>
      <c r="Z5" s="42"/>
      <c r="AA5" s="42"/>
      <c r="AB5" s="42"/>
      <c r="AC5" s="42"/>
      <c r="AD5" s="42"/>
      <c r="AE5" s="393"/>
      <c r="AF5" s="400" t="s">
        <v>145</v>
      </c>
      <c r="AG5" s="401"/>
      <c r="AH5" s="158"/>
      <c r="AI5" s="153"/>
      <c r="AJ5" s="379">
        <f>AJ3-AJ4</f>
        <v>0</v>
      </c>
      <c r="AK5" s="380">
        <f>AK3-AK4</f>
        <v>0</v>
      </c>
      <c r="AL5" s="380">
        <f t="shared" ref="AL5:AT5" si="1">AL3-AL4</f>
        <v>0</v>
      </c>
      <c r="AM5" s="380">
        <f t="shared" si="1"/>
        <v>0</v>
      </c>
      <c r="AN5" s="380">
        <f t="shared" si="1"/>
        <v>0</v>
      </c>
      <c r="AO5" s="381">
        <f t="shared" si="1"/>
        <v>0</v>
      </c>
      <c r="AP5" s="379">
        <f t="shared" si="1"/>
        <v>0</v>
      </c>
      <c r="AQ5" s="380">
        <f t="shared" si="1"/>
        <v>0</v>
      </c>
      <c r="AR5" s="380">
        <f t="shared" si="1"/>
        <v>0</v>
      </c>
      <c r="AS5" s="380">
        <f t="shared" si="1"/>
        <v>0</v>
      </c>
      <c r="AT5" s="380">
        <f t="shared" si="1"/>
        <v>0</v>
      </c>
      <c r="AU5" s="382">
        <f>AU3-AU4</f>
        <v>0</v>
      </c>
      <c r="AV5" s="101"/>
      <c r="AW5" s="170"/>
      <c r="AX5" s="170"/>
      <c r="AY5" s="170"/>
      <c r="AZ5" s="170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R5" s="14"/>
      <c r="BS5" s="14"/>
      <c r="BT5" s="14"/>
      <c r="CE5" s="246"/>
      <c r="CF5" s="97"/>
      <c r="CG5" s="97"/>
      <c r="CH5" s="97"/>
      <c r="CI5" s="97"/>
      <c r="CJ5" s="97"/>
      <c r="CK5" s="168"/>
      <c r="CL5" s="168"/>
      <c r="CM5" s="169"/>
      <c r="CN5" s="169"/>
      <c r="CO5" s="169"/>
      <c r="CP5" s="169"/>
      <c r="CQ5" s="169"/>
    </row>
    <row r="6" spans="1:98" ht="14.25" customHeight="1" thickBot="1">
      <c r="A6" s="282"/>
      <c r="B6" s="113"/>
      <c r="C6" s="112"/>
      <c r="D6" s="112"/>
      <c r="E6" s="112"/>
      <c r="F6" s="12"/>
      <c r="G6" s="12"/>
      <c r="H6" s="12"/>
      <c r="I6" s="12"/>
      <c r="J6" s="115"/>
      <c r="K6" s="91"/>
      <c r="L6" s="126"/>
      <c r="M6" s="10"/>
      <c r="N6" s="92"/>
      <c r="O6" s="92"/>
      <c r="P6" s="127"/>
      <c r="Q6" s="107"/>
      <c r="S6" s="58"/>
      <c r="T6" s="8"/>
      <c r="U6" s="125"/>
      <c r="V6" s="125"/>
      <c r="W6" s="125"/>
      <c r="X6" s="107"/>
      <c r="Y6" s="128"/>
      <c r="Z6" s="107"/>
      <c r="AA6" s="107"/>
      <c r="AB6" s="107"/>
      <c r="AC6" s="107"/>
      <c r="AE6" s="428" t="s">
        <v>119</v>
      </c>
      <c r="AF6" s="411" t="s">
        <v>117</v>
      </c>
      <c r="AG6" s="412"/>
      <c r="AH6" s="268">
        <f>COUNTIFS(AH$31:AH$730,"2/3",$Y$31:$Y$730,"&gt;0")</f>
        <v>0</v>
      </c>
      <c r="AI6" s="154"/>
      <c r="AJ6" s="269">
        <f>COUNTIF(AJ31:AJ730,"2/3")</f>
        <v>0</v>
      </c>
      <c r="AK6" s="270">
        <f t="shared" ref="AK6:AU6" si="2">COUNTIF(AK31:AK730,"2/3")</f>
        <v>0</v>
      </c>
      <c r="AL6" s="270">
        <f t="shared" si="2"/>
        <v>0</v>
      </c>
      <c r="AM6" s="270">
        <f t="shared" si="2"/>
        <v>0</v>
      </c>
      <c r="AN6" s="270">
        <f t="shared" si="2"/>
        <v>0</v>
      </c>
      <c r="AO6" s="271">
        <f t="shared" si="2"/>
        <v>0</v>
      </c>
      <c r="AP6" s="269">
        <f t="shared" si="2"/>
        <v>0</v>
      </c>
      <c r="AQ6" s="270">
        <f t="shared" si="2"/>
        <v>0</v>
      </c>
      <c r="AR6" s="270">
        <f t="shared" si="2"/>
        <v>0</v>
      </c>
      <c r="AS6" s="270">
        <f t="shared" si="2"/>
        <v>0</v>
      </c>
      <c r="AT6" s="270">
        <f t="shared" si="2"/>
        <v>0</v>
      </c>
      <c r="AU6" s="272">
        <f t="shared" si="2"/>
        <v>0</v>
      </c>
      <c r="AV6" s="101"/>
      <c r="AW6" s="170"/>
      <c r="AX6" s="170"/>
      <c r="AY6" s="170"/>
      <c r="AZ6" s="170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S6" s="5"/>
      <c r="BT6" s="5"/>
      <c r="CE6" s="246"/>
      <c r="CK6" s="131"/>
      <c r="CL6" s="131"/>
      <c r="CM6" s="132"/>
      <c r="CN6" s="132"/>
      <c r="CO6" s="132"/>
      <c r="CP6" s="132"/>
      <c r="CQ6" s="132"/>
    </row>
    <row r="7" spans="1:98" ht="14.25" customHeight="1">
      <c r="A7" s="94"/>
      <c r="B7" s="433" t="s">
        <v>0</v>
      </c>
      <c r="C7" s="435"/>
      <c r="D7" s="435"/>
      <c r="E7" s="436"/>
      <c r="F7" s="12"/>
      <c r="G7" s="441" t="s">
        <v>1</v>
      </c>
      <c r="H7" s="443"/>
      <c r="I7" s="444"/>
      <c r="J7" s="116"/>
      <c r="K7" s="419" t="s">
        <v>58</v>
      </c>
      <c r="L7" s="422">
        <f>SUM($U$31:$U$730)</f>
        <v>0</v>
      </c>
      <c r="M7" s="10"/>
      <c r="N7" s="92"/>
      <c r="O7" s="92"/>
      <c r="P7" s="425" t="s">
        <v>111</v>
      </c>
      <c r="Q7" s="449">
        <f>SUM(AC31:AC730)</f>
        <v>0</v>
      </c>
      <c r="S7" s="108"/>
      <c r="T7" s="8"/>
      <c r="U7" s="425" t="s">
        <v>55</v>
      </c>
      <c r="V7" s="405">
        <f>COUNTIF($Z$31:$Z$730,"&lt;&gt;0")</f>
        <v>0</v>
      </c>
      <c r="W7" s="127"/>
      <c r="X7" s="15"/>
      <c r="Y7" s="283"/>
      <c r="Z7" s="15"/>
      <c r="AA7" s="15"/>
      <c r="AB7" s="15"/>
      <c r="AC7" s="15"/>
      <c r="AE7" s="429"/>
      <c r="AF7" s="398" t="s">
        <v>118</v>
      </c>
      <c r="AG7" s="399"/>
      <c r="AH7" s="158"/>
      <c r="AI7" s="157"/>
      <c r="AJ7" s="294"/>
      <c r="AK7" s="295"/>
      <c r="AL7" s="295"/>
      <c r="AM7" s="295"/>
      <c r="AN7" s="295"/>
      <c r="AO7" s="296"/>
      <c r="AP7" s="297"/>
      <c r="AQ7" s="295"/>
      <c r="AR7" s="295"/>
      <c r="AS7" s="295"/>
      <c r="AT7" s="295"/>
      <c r="AU7" s="298"/>
      <c r="AV7" s="101"/>
      <c r="AW7" s="170"/>
      <c r="AX7" s="170"/>
      <c r="AY7" s="170"/>
      <c r="AZ7" s="170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CE7" s="246"/>
      <c r="CF7" s="151" t="s">
        <v>68</v>
      </c>
      <c r="CG7" s="151" t="s">
        <v>12</v>
      </c>
      <c r="CH7" s="151" t="s">
        <v>13</v>
      </c>
      <c r="CI7" s="151" t="s">
        <v>14</v>
      </c>
      <c r="CJ7" s="151" t="s">
        <v>15</v>
      </c>
      <c r="CK7" s="151" t="s">
        <v>16</v>
      </c>
      <c r="CL7" s="151" t="s">
        <v>17</v>
      </c>
      <c r="CM7" s="151" t="s">
        <v>18</v>
      </c>
      <c r="CN7" s="151" t="s">
        <v>19</v>
      </c>
      <c r="CO7" s="151" t="s">
        <v>24</v>
      </c>
      <c r="CP7" s="151" t="s">
        <v>21</v>
      </c>
      <c r="CQ7" s="151" t="s">
        <v>22</v>
      </c>
    </row>
    <row r="8" spans="1:98" ht="14.25" customHeight="1" thickBot="1">
      <c r="A8" s="94"/>
      <c r="B8" s="434"/>
      <c r="C8" s="437"/>
      <c r="D8" s="437"/>
      <c r="E8" s="438"/>
      <c r="F8" s="12"/>
      <c r="G8" s="442"/>
      <c r="H8" s="445"/>
      <c r="I8" s="446"/>
      <c r="J8" s="116"/>
      <c r="K8" s="420"/>
      <c r="L8" s="423"/>
      <c r="M8" s="10"/>
      <c r="N8" s="92"/>
      <c r="O8" s="92"/>
      <c r="P8" s="426"/>
      <c r="Q8" s="450"/>
      <c r="S8" s="108"/>
      <c r="T8" s="8"/>
      <c r="U8" s="426"/>
      <c r="V8" s="406"/>
      <c r="W8" s="127"/>
      <c r="X8" s="15"/>
      <c r="Y8" s="283"/>
      <c r="Z8" s="15"/>
      <c r="AA8" s="15"/>
      <c r="AB8" s="15"/>
      <c r="AC8" s="15"/>
      <c r="AE8" s="430"/>
      <c r="AF8" s="400" t="s">
        <v>145</v>
      </c>
      <c r="AG8" s="401"/>
      <c r="AH8" s="158"/>
      <c r="AI8" s="154"/>
      <c r="AJ8" s="379">
        <f>AJ6-AJ7</f>
        <v>0</v>
      </c>
      <c r="AK8" s="380">
        <f t="shared" ref="AK8:AT8" si="3">AK6-AK7</f>
        <v>0</v>
      </c>
      <c r="AL8" s="380">
        <f t="shared" si="3"/>
        <v>0</v>
      </c>
      <c r="AM8" s="380">
        <f t="shared" si="3"/>
        <v>0</v>
      </c>
      <c r="AN8" s="380">
        <f t="shared" si="3"/>
        <v>0</v>
      </c>
      <c r="AO8" s="381">
        <f t="shared" si="3"/>
        <v>0</v>
      </c>
      <c r="AP8" s="379">
        <f t="shared" si="3"/>
        <v>0</v>
      </c>
      <c r="AQ8" s="380">
        <f t="shared" si="3"/>
        <v>0</v>
      </c>
      <c r="AR8" s="380">
        <f t="shared" si="3"/>
        <v>0</v>
      </c>
      <c r="AS8" s="380">
        <f t="shared" si="3"/>
        <v>0</v>
      </c>
      <c r="AT8" s="380">
        <f t="shared" si="3"/>
        <v>0</v>
      </c>
      <c r="AU8" s="382">
        <f>AU6-AU7</f>
        <v>0</v>
      </c>
      <c r="AV8" s="101"/>
      <c r="AW8" s="170"/>
      <c r="AX8" s="170"/>
      <c r="AY8" s="170"/>
      <c r="AZ8" s="170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CE8" s="246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</row>
    <row r="9" spans="1:98" ht="14.25" customHeight="1" thickBot="1">
      <c r="A9" s="94"/>
      <c r="B9" s="413"/>
      <c r="C9" s="439"/>
      <c r="D9" s="439"/>
      <c r="E9" s="440"/>
      <c r="F9" s="12"/>
      <c r="G9" s="416"/>
      <c r="H9" s="447"/>
      <c r="I9" s="448"/>
      <c r="J9" s="116"/>
      <c r="K9" s="421"/>
      <c r="L9" s="424"/>
      <c r="M9" s="10"/>
      <c r="N9" s="92"/>
      <c r="O9" s="92"/>
      <c r="P9" s="427"/>
      <c r="Q9" s="451"/>
      <c r="S9" s="108"/>
      <c r="T9" s="8"/>
      <c r="U9" s="427"/>
      <c r="V9" s="407"/>
      <c r="W9" s="127"/>
      <c r="X9" s="42"/>
      <c r="Y9" s="283"/>
      <c r="Z9" s="15"/>
      <c r="AA9" s="15"/>
      <c r="AB9" s="15"/>
      <c r="AC9" s="15"/>
      <c r="AE9" s="428" t="s">
        <v>120</v>
      </c>
      <c r="AF9" s="431" t="s">
        <v>117</v>
      </c>
      <c r="AG9" s="432"/>
      <c r="AH9" s="273">
        <f>COUNTIFS(AH$31:AH$730,"1/3",$Y$31:$Y$730,"&gt;0")</f>
        <v>0</v>
      </c>
      <c r="AI9" s="154"/>
      <c r="AJ9" s="269">
        <f t="shared" ref="AJ9:AU9" si="4">COUNTIF(AJ31:AJ730,"1/3")</f>
        <v>0</v>
      </c>
      <c r="AK9" s="270">
        <f t="shared" si="4"/>
        <v>0</v>
      </c>
      <c r="AL9" s="270">
        <f t="shared" si="4"/>
        <v>0</v>
      </c>
      <c r="AM9" s="270">
        <f t="shared" si="4"/>
        <v>0</v>
      </c>
      <c r="AN9" s="270">
        <f t="shared" si="4"/>
        <v>0</v>
      </c>
      <c r="AO9" s="271">
        <f t="shared" si="4"/>
        <v>0</v>
      </c>
      <c r="AP9" s="269">
        <f t="shared" si="4"/>
        <v>0</v>
      </c>
      <c r="AQ9" s="270">
        <f t="shared" si="4"/>
        <v>0</v>
      </c>
      <c r="AR9" s="270">
        <f t="shared" si="4"/>
        <v>0</v>
      </c>
      <c r="AS9" s="270">
        <f t="shared" si="4"/>
        <v>0</v>
      </c>
      <c r="AT9" s="270">
        <f t="shared" si="4"/>
        <v>0</v>
      </c>
      <c r="AU9" s="272">
        <f t="shared" si="4"/>
        <v>0</v>
      </c>
      <c r="AV9" s="101"/>
      <c r="AW9" s="170"/>
      <c r="AX9" s="170"/>
      <c r="AY9" s="170"/>
      <c r="AZ9" s="170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CE9" s="246"/>
      <c r="CF9" s="331" t="str">
        <f>IF(AJ18&lt;&gt;CF13,"不一致","")</f>
        <v/>
      </c>
      <c r="CG9" s="332" t="str">
        <f t="shared" ref="CG9:CQ9" si="5">IF(AK18&lt;&gt;CG13,"不一致","")</f>
        <v/>
      </c>
      <c r="CH9" s="333" t="str">
        <f t="shared" si="5"/>
        <v/>
      </c>
      <c r="CI9" s="334" t="str">
        <f t="shared" si="5"/>
        <v/>
      </c>
      <c r="CJ9" s="334" t="str">
        <f t="shared" si="5"/>
        <v/>
      </c>
      <c r="CK9" s="334" t="str">
        <f t="shared" si="5"/>
        <v/>
      </c>
      <c r="CL9" s="334" t="str">
        <f t="shared" si="5"/>
        <v/>
      </c>
      <c r="CM9" s="332" t="str">
        <f t="shared" si="5"/>
        <v/>
      </c>
      <c r="CN9" s="333" t="str">
        <f t="shared" si="5"/>
        <v/>
      </c>
      <c r="CO9" s="334" t="str">
        <f t="shared" si="5"/>
        <v/>
      </c>
      <c r="CP9" s="332" t="str">
        <f t="shared" si="5"/>
        <v/>
      </c>
      <c r="CQ9" s="335" t="str">
        <f t="shared" si="5"/>
        <v/>
      </c>
    </row>
    <row r="10" spans="1:98" ht="14.25" customHeight="1">
      <c r="A10" s="94"/>
      <c r="B10" s="413" t="s">
        <v>126</v>
      </c>
      <c r="C10" s="414"/>
      <c r="D10" s="414"/>
      <c r="E10" s="415"/>
      <c r="F10" s="12"/>
      <c r="G10" s="416" t="s">
        <v>2</v>
      </c>
      <c r="H10" s="417"/>
      <c r="I10" s="418"/>
      <c r="J10" s="116"/>
      <c r="K10" s="419" t="s">
        <v>112</v>
      </c>
      <c r="L10" s="422">
        <f>SUM(W31:W730)</f>
        <v>0</v>
      </c>
      <c r="M10" s="10"/>
      <c r="N10" s="92"/>
      <c r="O10" s="92"/>
      <c r="P10" s="377"/>
      <c r="Q10" s="107"/>
      <c r="S10" s="108"/>
      <c r="T10" s="8"/>
      <c r="U10" s="402" t="s">
        <v>130</v>
      </c>
      <c r="V10" s="405">
        <f>COUNTIF($W$31:$W$730,"&lt;&gt;0")</f>
        <v>0</v>
      </c>
      <c r="W10" s="125"/>
      <c r="X10" s="107"/>
      <c r="Y10" s="283"/>
      <c r="Z10" s="15"/>
      <c r="AA10" s="15"/>
      <c r="AB10" s="15"/>
      <c r="AC10" s="15"/>
      <c r="AE10" s="429"/>
      <c r="AF10" s="398" t="s">
        <v>118</v>
      </c>
      <c r="AG10" s="399"/>
      <c r="AH10" s="158"/>
      <c r="AI10" s="155"/>
      <c r="AJ10" s="294"/>
      <c r="AK10" s="295"/>
      <c r="AL10" s="295"/>
      <c r="AM10" s="295"/>
      <c r="AN10" s="295"/>
      <c r="AO10" s="296"/>
      <c r="AP10" s="297"/>
      <c r="AQ10" s="295"/>
      <c r="AR10" s="295"/>
      <c r="AS10" s="295"/>
      <c r="AT10" s="295"/>
      <c r="AU10" s="298"/>
      <c r="AV10" s="101"/>
      <c r="AW10" s="170"/>
      <c r="AX10" s="170"/>
      <c r="AY10" s="170"/>
      <c r="AZ10" s="170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CE10" s="246"/>
      <c r="CF10" s="130" t="s">
        <v>135</v>
      </c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</row>
    <row r="11" spans="1:98" ht="14.25" customHeight="1">
      <c r="A11" s="94"/>
      <c r="B11" s="413"/>
      <c r="C11" s="414"/>
      <c r="D11" s="414"/>
      <c r="E11" s="415"/>
      <c r="F11" s="12"/>
      <c r="G11" s="416"/>
      <c r="H11" s="417"/>
      <c r="I11" s="418"/>
      <c r="J11" s="116"/>
      <c r="K11" s="420"/>
      <c r="L11" s="423"/>
      <c r="M11" s="10"/>
      <c r="N11" s="92"/>
      <c r="O11" s="92"/>
      <c r="P11" s="377"/>
      <c r="Q11" s="107"/>
      <c r="S11" s="108"/>
      <c r="T11" s="8"/>
      <c r="U11" s="403"/>
      <c r="V11" s="406"/>
      <c r="W11" s="125"/>
      <c r="X11" s="107"/>
      <c r="Y11" s="283"/>
      <c r="Z11" s="15"/>
      <c r="AA11" s="15"/>
      <c r="AB11" s="15"/>
      <c r="AC11" s="15"/>
      <c r="AE11" s="430"/>
      <c r="AF11" s="400" t="s">
        <v>145</v>
      </c>
      <c r="AG11" s="401"/>
      <c r="AH11" s="158"/>
      <c r="AI11" s="154"/>
      <c r="AJ11" s="379">
        <f>AJ9-AJ10</f>
        <v>0</v>
      </c>
      <c r="AK11" s="380">
        <f t="shared" ref="AK11:AT11" si="6">AK9-AK10</f>
        <v>0</v>
      </c>
      <c r="AL11" s="380">
        <f t="shared" si="6"/>
        <v>0</v>
      </c>
      <c r="AM11" s="380">
        <f t="shared" si="6"/>
        <v>0</v>
      </c>
      <c r="AN11" s="380">
        <f t="shared" si="6"/>
        <v>0</v>
      </c>
      <c r="AO11" s="381">
        <f t="shared" si="6"/>
        <v>0</v>
      </c>
      <c r="AP11" s="379">
        <f t="shared" si="6"/>
        <v>0</v>
      </c>
      <c r="AQ11" s="380">
        <f t="shared" si="6"/>
        <v>0</v>
      </c>
      <c r="AR11" s="380">
        <f t="shared" si="6"/>
        <v>0</v>
      </c>
      <c r="AS11" s="380">
        <f t="shared" si="6"/>
        <v>0</v>
      </c>
      <c r="AT11" s="380">
        <f t="shared" si="6"/>
        <v>0</v>
      </c>
      <c r="AU11" s="382">
        <f>AU9-AU10</f>
        <v>0</v>
      </c>
      <c r="AV11" s="101"/>
      <c r="AW11" s="170"/>
      <c r="AX11" s="170"/>
      <c r="AY11" s="170"/>
      <c r="AZ11" s="170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CE11" s="246"/>
      <c r="CF11" s="130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</row>
    <row r="12" spans="1:98" ht="14.25" customHeight="1" thickBot="1">
      <c r="A12" s="94"/>
      <c r="B12" s="413"/>
      <c r="C12" s="414"/>
      <c r="D12" s="414"/>
      <c r="E12" s="415"/>
      <c r="F12" s="12"/>
      <c r="G12" s="416"/>
      <c r="H12" s="417"/>
      <c r="I12" s="418"/>
      <c r="J12" s="116"/>
      <c r="K12" s="421" t="s">
        <v>112</v>
      </c>
      <c r="L12" s="424"/>
      <c r="M12" s="10"/>
      <c r="N12" s="92"/>
      <c r="O12" s="92"/>
      <c r="P12" s="377"/>
      <c r="Q12" s="107"/>
      <c r="S12" s="108"/>
      <c r="T12" s="8"/>
      <c r="U12" s="404" t="s">
        <v>114</v>
      </c>
      <c r="V12" s="407"/>
      <c r="W12" s="125"/>
      <c r="X12" s="15"/>
      <c r="Y12" s="283"/>
      <c r="Z12" s="15"/>
      <c r="AA12" s="15"/>
      <c r="AB12" s="15"/>
      <c r="AC12" s="15"/>
      <c r="AE12" s="408" t="s">
        <v>147</v>
      </c>
      <c r="AF12" s="411" t="s">
        <v>117</v>
      </c>
      <c r="AG12" s="412"/>
      <c r="AH12" s="268">
        <f>COUNTIFS(AH$31:AH$730,"1/4(多子)",$Y$31:$Y$730,"&gt;0")</f>
        <v>0</v>
      </c>
      <c r="AI12" s="154"/>
      <c r="AJ12" s="269">
        <f t="shared" ref="AJ12:AU12" si="7">COUNTIF(AJ31:AJ730,"1/4(多子)")</f>
        <v>0</v>
      </c>
      <c r="AK12" s="270">
        <f t="shared" si="7"/>
        <v>0</v>
      </c>
      <c r="AL12" s="270">
        <f t="shared" si="7"/>
        <v>0</v>
      </c>
      <c r="AM12" s="270">
        <f t="shared" si="7"/>
        <v>0</v>
      </c>
      <c r="AN12" s="270">
        <f t="shared" si="7"/>
        <v>0</v>
      </c>
      <c r="AO12" s="271">
        <f t="shared" si="7"/>
        <v>0</v>
      </c>
      <c r="AP12" s="269">
        <f t="shared" si="7"/>
        <v>0</v>
      </c>
      <c r="AQ12" s="270">
        <f t="shared" si="7"/>
        <v>0</v>
      </c>
      <c r="AR12" s="270">
        <f t="shared" si="7"/>
        <v>0</v>
      </c>
      <c r="AS12" s="270">
        <f t="shared" si="7"/>
        <v>0</v>
      </c>
      <c r="AT12" s="270">
        <f t="shared" si="7"/>
        <v>0</v>
      </c>
      <c r="AU12" s="272">
        <f t="shared" si="7"/>
        <v>0</v>
      </c>
      <c r="AV12" s="101"/>
      <c r="AW12" s="170"/>
      <c r="AX12" s="170"/>
      <c r="AY12" s="170"/>
      <c r="AZ12" s="170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CE12" s="246"/>
      <c r="CF12" s="151" t="s">
        <v>68</v>
      </c>
      <c r="CG12" s="151" t="s">
        <v>12</v>
      </c>
      <c r="CH12" s="151" t="s">
        <v>13</v>
      </c>
      <c r="CI12" s="151" t="s">
        <v>14</v>
      </c>
      <c r="CJ12" s="151" t="s">
        <v>15</v>
      </c>
      <c r="CK12" s="151" t="s">
        <v>16</v>
      </c>
      <c r="CL12" s="151" t="s">
        <v>17</v>
      </c>
      <c r="CM12" s="151" t="s">
        <v>18</v>
      </c>
      <c r="CN12" s="151" t="s">
        <v>19</v>
      </c>
      <c r="CO12" s="151" t="s">
        <v>24</v>
      </c>
      <c r="CP12" s="151" t="s">
        <v>21</v>
      </c>
      <c r="CQ12" s="151" t="s">
        <v>22</v>
      </c>
    </row>
    <row r="13" spans="1:98" ht="14.25" customHeight="1" thickBot="1">
      <c r="A13" s="94"/>
      <c r="B13" s="413" t="s">
        <v>127</v>
      </c>
      <c r="C13" s="517"/>
      <c r="D13" s="414" t="s">
        <v>128</v>
      </c>
      <c r="E13" s="522"/>
      <c r="F13" s="12"/>
      <c r="G13" s="416" t="s">
        <v>54</v>
      </c>
      <c r="H13" s="527"/>
      <c r="I13" s="528"/>
      <c r="J13" s="116"/>
      <c r="K13" s="419" t="s">
        <v>113</v>
      </c>
      <c r="L13" s="422">
        <f>SUM($Y$31:$Y$730)</f>
        <v>0</v>
      </c>
      <c r="M13" s="10"/>
      <c r="N13" s="92"/>
      <c r="O13" s="92"/>
      <c r="P13" s="378"/>
      <c r="Q13" s="107"/>
      <c r="S13" s="108"/>
      <c r="T13" s="8"/>
      <c r="U13" s="402" t="s">
        <v>131</v>
      </c>
      <c r="V13" s="405">
        <f>COUNTIF($X$31:$X$730,"&lt;&gt;0")</f>
        <v>0</v>
      </c>
      <c r="W13" s="125"/>
      <c r="X13" s="107"/>
      <c r="Y13" s="283"/>
      <c r="Z13" s="15"/>
      <c r="AA13" s="15"/>
      <c r="AB13" s="15"/>
      <c r="AC13" s="15"/>
      <c r="AE13" s="409"/>
      <c r="AF13" s="398" t="s">
        <v>118</v>
      </c>
      <c r="AG13" s="399"/>
      <c r="AH13" s="158"/>
      <c r="AI13" s="154"/>
      <c r="AJ13" s="294"/>
      <c r="AK13" s="295"/>
      <c r="AL13" s="295"/>
      <c r="AM13" s="295"/>
      <c r="AN13" s="295"/>
      <c r="AO13" s="296"/>
      <c r="AP13" s="297"/>
      <c r="AQ13" s="295"/>
      <c r="AR13" s="295"/>
      <c r="AS13" s="295"/>
      <c r="AT13" s="295"/>
      <c r="AU13" s="298"/>
      <c r="AV13" s="101"/>
      <c r="AW13" s="170"/>
      <c r="AX13" s="170"/>
      <c r="AY13" s="170"/>
      <c r="AZ13" s="170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CE13" s="246"/>
      <c r="CF13" s="285">
        <f t="shared" ref="CF13:CQ13" si="8">COUNTA(CF31:CF730)-(COUNTIF(CF31:CF730,"休学")+COUNTIF(CF31:CF730,"訓告")+COUNTIF(CF31:CF730,"停学")+COUNTIF(CF31:CF730,"遡及取消")+COUNTIF(CF31:CF730,"対象外"))</f>
        <v>0</v>
      </c>
      <c r="CG13" s="159">
        <f t="shared" si="8"/>
        <v>0</v>
      </c>
      <c r="CH13" s="159">
        <f t="shared" si="8"/>
        <v>0</v>
      </c>
      <c r="CI13" s="159">
        <f t="shared" si="8"/>
        <v>0</v>
      </c>
      <c r="CJ13" s="159">
        <f t="shared" si="8"/>
        <v>0</v>
      </c>
      <c r="CK13" s="160">
        <f t="shared" si="8"/>
        <v>0</v>
      </c>
      <c r="CL13" s="159">
        <f t="shared" si="8"/>
        <v>0</v>
      </c>
      <c r="CM13" s="159">
        <f t="shared" si="8"/>
        <v>0</v>
      </c>
      <c r="CN13" s="159">
        <f t="shared" si="8"/>
        <v>0</v>
      </c>
      <c r="CO13" s="159">
        <f t="shared" si="8"/>
        <v>0</v>
      </c>
      <c r="CP13" s="159">
        <f t="shared" si="8"/>
        <v>0</v>
      </c>
      <c r="CQ13" s="161">
        <f t="shared" si="8"/>
        <v>0</v>
      </c>
    </row>
    <row r="14" spans="1:98" ht="14.25" customHeight="1" thickBot="1">
      <c r="A14" s="94"/>
      <c r="B14" s="515"/>
      <c r="C14" s="518"/>
      <c r="D14" s="520"/>
      <c r="E14" s="523"/>
      <c r="F14" s="12"/>
      <c r="G14" s="525"/>
      <c r="H14" s="445"/>
      <c r="I14" s="446"/>
      <c r="J14" s="116"/>
      <c r="K14" s="420"/>
      <c r="L14" s="423"/>
      <c r="M14" s="10"/>
      <c r="N14" s="92"/>
      <c r="O14" s="92"/>
      <c r="P14" s="378"/>
      <c r="Q14" s="107"/>
      <c r="S14" s="108"/>
      <c r="T14" s="8"/>
      <c r="U14" s="403"/>
      <c r="V14" s="406"/>
      <c r="W14" s="125"/>
      <c r="X14" s="107"/>
      <c r="Y14" s="283"/>
      <c r="Z14" s="15"/>
      <c r="AA14" s="15"/>
      <c r="AB14" s="15"/>
      <c r="AC14" s="15"/>
      <c r="AE14" s="410"/>
      <c r="AF14" s="400" t="s">
        <v>145</v>
      </c>
      <c r="AG14" s="401"/>
      <c r="AH14" s="158"/>
      <c r="AI14" s="154"/>
      <c r="AJ14" s="379">
        <f>AJ12-AJ13</f>
        <v>0</v>
      </c>
      <c r="AK14" s="380">
        <f t="shared" ref="AK14:AT14" si="9">AK12-AK13</f>
        <v>0</v>
      </c>
      <c r="AL14" s="380">
        <f t="shared" si="9"/>
        <v>0</v>
      </c>
      <c r="AM14" s="380">
        <f t="shared" si="9"/>
        <v>0</v>
      </c>
      <c r="AN14" s="380">
        <f t="shared" si="9"/>
        <v>0</v>
      </c>
      <c r="AO14" s="381">
        <f t="shared" si="9"/>
        <v>0</v>
      </c>
      <c r="AP14" s="379">
        <f t="shared" si="9"/>
        <v>0</v>
      </c>
      <c r="AQ14" s="380">
        <f t="shared" si="9"/>
        <v>0</v>
      </c>
      <c r="AR14" s="380">
        <f t="shared" si="9"/>
        <v>0</v>
      </c>
      <c r="AS14" s="380">
        <f t="shared" si="9"/>
        <v>0</v>
      </c>
      <c r="AT14" s="380">
        <f t="shared" si="9"/>
        <v>0</v>
      </c>
      <c r="AU14" s="382">
        <f>AU12-AU13</f>
        <v>0</v>
      </c>
      <c r="AV14" s="101"/>
      <c r="AW14" s="170"/>
      <c r="AX14" s="170"/>
      <c r="AY14" s="170"/>
      <c r="AZ14" s="170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CE14" s="246"/>
      <c r="CF14" s="90" t="s">
        <v>82</v>
      </c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</row>
    <row r="15" spans="1:98" ht="14.25" customHeight="1" thickBot="1">
      <c r="A15" s="94"/>
      <c r="B15" s="516"/>
      <c r="C15" s="519"/>
      <c r="D15" s="521"/>
      <c r="E15" s="524"/>
      <c r="F15" s="12"/>
      <c r="G15" s="526"/>
      <c r="H15" s="529"/>
      <c r="I15" s="530"/>
      <c r="J15" s="116"/>
      <c r="K15" s="421"/>
      <c r="L15" s="424"/>
      <c r="M15" s="10"/>
      <c r="N15" s="92"/>
      <c r="O15" s="92"/>
      <c r="P15" s="378"/>
      <c r="Q15" s="107"/>
      <c r="S15" s="108"/>
      <c r="T15" s="8"/>
      <c r="U15" s="403" t="s">
        <v>115</v>
      </c>
      <c r="V15" s="407"/>
      <c r="W15" s="125"/>
      <c r="X15" s="107"/>
      <c r="Y15" s="283"/>
      <c r="Z15" s="15"/>
      <c r="AA15" s="15"/>
      <c r="AB15" s="15"/>
      <c r="AC15" s="15"/>
      <c r="AE15" s="408" t="s">
        <v>159</v>
      </c>
      <c r="AF15" s="431" t="s">
        <v>117</v>
      </c>
      <c r="AG15" s="432"/>
      <c r="AH15" s="273">
        <f>COUNTIFS(AH$31:AH$730,"1/4(工･農)",$Y$31:$Y$730,"&gt;0")</f>
        <v>0</v>
      </c>
      <c r="AI15" s="154"/>
      <c r="AJ15" s="269">
        <f t="shared" ref="AJ15:AU15" si="10">COUNTIF(AJ31:AJ730,"1/4(工･農)")</f>
        <v>0</v>
      </c>
      <c r="AK15" s="270">
        <f t="shared" si="10"/>
        <v>0</v>
      </c>
      <c r="AL15" s="270">
        <f t="shared" si="10"/>
        <v>0</v>
      </c>
      <c r="AM15" s="270">
        <f t="shared" si="10"/>
        <v>0</v>
      </c>
      <c r="AN15" s="270">
        <f t="shared" si="10"/>
        <v>0</v>
      </c>
      <c r="AO15" s="271">
        <f t="shared" si="10"/>
        <v>0</v>
      </c>
      <c r="AP15" s="269">
        <f t="shared" si="10"/>
        <v>0</v>
      </c>
      <c r="AQ15" s="270">
        <f t="shared" si="10"/>
        <v>0</v>
      </c>
      <c r="AR15" s="270">
        <f t="shared" si="10"/>
        <v>0</v>
      </c>
      <c r="AS15" s="270">
        <f t="shared" si="10"/>
        <v>0</v>
      </c>
      <c r="AT15" s="270">
        <f t="shared" si="10"/>
        <v>0</v>
      </c>
      <c r="AU15" s="272">
        <f t="shared" si="10"/>
        <v>0</v>
      </c>
      <c r="AV15" s="101"/>
      <c r="AW15" s="170"/>
      <c r="AX15" s="170"/>
      <c r="AY15" s="170"/>
      <c r="AZ15" s="170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CE15" s="246"/>
      <c r="CH15" s="258"/>
      <c r="CI15" s="259"/>
      <c r="CJ15" s="259"/>
      <c r="CK15" s="259"/>
      <c r="CL15" s="259"/>
      <c r="CM15" s="452" t="s">
        <v>169</v>
      </c>
      <c r="CN15" s="453"/>
      <c r="CO15" s="453"/>
      <c r="CP15" s="453"/>
      <c r="CQ15" s="454"/>
    </row>
    <row r="16" spans="1:98" ht="14.25" customHeight="1">
      <c r="A16" s="94"/>
      <c r="B16" s="94"/>
      <c r="C16" s="120"/>
      <c r="D16" s="121"/>
      <c r="E16" s="122"/>
      <c r="F16" s="12"/>
      <c r="G16" s="123"/>
      <c r="H16" s="124"/>
      <c r="I16" s="124"/>
      <c r="J16" s="116"/>
      <c r="K16" s="91"/>
      <c r="L16" s="126"/>
      <c r="M16" s="10"/>
      <c r="N16" s="92"/>
      <c r="O16" s="92"/>
      <c r="P16" s="281"/>
      <c r="Q16" s="107"/>
      <c r="S16" s="108"/>
      <c r="T16" s="8"/>
      <c r="U16" s="455" t="s">
        <v>132</v>
      </c>
      <c r="V16" s="458">
        <f>SUM(CR31:CR730)</f>
        <v>0</v>
      </c>
      <c r="W16" s="125"/>
      <c r="X16" s="15"/>
      <c r="Y16" s="284"/>
      <c r="Z16" s="15"/>
      <c r="AA16" s="15"/>
      <c r="AB16" s="15"/>
      <c r="AC16" s="15"/>
      <c r="AE16" s="409"/>
      <c r="AF16" s="398" t="s">
        <v>118</v>
      </c>
      <c r="AG16" s="399"/>
      <c r="AH16" s="158"/>
      <c r="AI16" s="156"/>
      <c r="AJ16" s="294"/>
      <c r="AK16" s="295"/>
      <c r="AL16" s="295"/>
      <c r="AM16" s="295"/>
      <c r="AN16" s="295"/>
      <c r="AO16" s="296"/>
      <c r="AP16" s="297"/>
      <c r="AQ16" s="295"/>
      <c r="AR16" s="295"/>
      <c r="AS16" s="295"/>
      <c r="AT16" s="295"/>
      <c r="AU16" s="298"/>
      <c r="AV16" s="101"/>
      <c r="AW16" s="170"/>
      <c r="AX16" s="170"/>
      <c r="AY16" s="170"/>
      <c r="AZ16" s="170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CE16" s="246"/>
      <c r="CG16" s="256"/>
      <c r="CH16" s="260"/>
      <c r="CI16" s="260"/>
      <c r="CJ16" s="260"/>
      <c r="CK16" s="260"/>
      <c r="CL16" s="260"/>
      <c r="CM16" s="461" t="s">
        <v>88</v>
      </c>
      <c r="CN16" s="462"/>
      <c r="CO16" s="462"/>
      <c r="CP16" s="462"/>
      <c r="CQ16" s="463"/>
    </row>
    <row r="17" spans="1:98" ht="14.25" customHeight="1" thickBot="1">
      <c r="A17" s="94"/>
      <c r="B17" s="94"/>
      <c r="C17" s="120"/>
      <c r="D17" s="121"/>
      <c r="E17" s="122"/>
      <c r="F17" s="12"/>
      <c r="G17" s="123"/>
      <c r="H17" s="124"/>
      <c r="I17" s="124"/>
      <c r="J17" s="116"/>
      <c r="K17" s="91"/>
      <c r="L17" s="126"/>
      <c r="M17" s="10"/>
      <c r="N17" s="92"/>
      <c r="O17" s="92"/>
      <c r="P17" s="281"/>
      <c r="Q17" s="107"/>
      <c r="S17" s="108"/>
      <c r="T17" s="8"/>
      <c r="U17" s="456"/>
      <c r="V17" s="459"/>
      <c r="W17" s="125"/>
      <c r="X17" s="15"/>
      <c r="Y17" s="284"/>
      <c r="Z17" s="15"/>
      <c r="AA17" s="15"/>
      <c r="AB17" s="15"/>
      <c r="AC17" s="15"/>
      <c r="AE17" s="409"/>
      <c r="AF17" s="464" t="s">
        <v>145</v>
      </c>
      <c r="AG17" s="465"/>
      <c r="AH17" s="158"/>
      <c r="AI17" s="156"/>
      <c r="AJ17" s="379">
        <f>AJ15-AJ16</f>
        <v>0</v>
      </c>
      <c r="AK17" s="380">
        <f t="shared" ref="AK17:AT17" si="11">AK15-AK16</f>
        <v>0</v>
      </c>
      <c r="AL17" s="380">
        <f t="shared" si="11"/>
        <v>0</v>
      </c>
      <c r="AM17" s="380">
        <f t="shared" si="11"/>
        <v>0</v>
      </c>
      <c r="AN17" s="380">
        <f t="shared" si="11"/>
        <v>0</v>
      </c>
      <c r="AO17" s="381">
        <f t="shared" si="11"/>
        <v>0</v>
      </c>
      <c r="AP17" s="379">
        <f t="shared" si="11"/>
        <v>0</v>
      </c>
      <c r="AQ17" s="380">
        <f t="shared" si="11"/>
        <v>0</v>
      </c>
      <c r="AR17" s="380">
        <f t="shared" si="11"/>
        <v>0</v>
      </c>
      <c r="AS17" s="380">
        <f t="shared" si="11"/>
        <v>0</v>
      </c>
      <c r="AT17" s="380">
        <f t="shared" si="11"/>
        <v>0</v>
      </c>
      <c r="AU17" s="382">
        <f>AU15-AU16</f>
        <v>0</v>
      </c>
      <c r="AV17" s="101"/>
      <c r="AW17" s="170"/>
      <c r="AX17" s="170"/>
      <c r="AY17" s="170"/>
      <c r="AZ17" s="170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CE17" s="246"/>
      <c r="CG17" s="256"/>
      <c r="CH17" s="263"/>
      <c r="CI17" s="263"/>
      <c r="CJ17" s="263"/>
      <c r="CK17" s="263"/>
      <c r="CL17" s="263"/>
      <c r="CM17" s="466" t="s">
        <v>173</v>
      </c>
      <c r="CN17" s="467"/>
      <c r="CO17" s="467"/>
      <c r="CP17" s="467"/>
      <c r="CQ17" s="468"/>
    </row>
    <row r="18" spans="1:98" ht="14.25" customHeight="1" thickBot="1">
      <c r="A18" s="94"/>
      <c r="B18" s="94"/>
      <c r="C18" s="120"/>
      <c r="D18" s="121"/>
      <c r="E18" s="122"/>
      <c r="F18" s="12"/>
      <c r="G18" s="123"/>
      <c r="H18" s="124"/>
      <c r="I18" s="124"/>
      <c r="J18" s="116"/>
      <c r="K18" s="91"/>
      <c r="L18" s="126"/>
      <c r="M18" s="10"/>
      <c r="N18" s="92"/>
      <c r="O18" s="92"/>
      <c r="P18" s="281"/>
      <c r="Q18" s="107"/>
      <c r="S18" s="133"/>
      <c r="T18" s="8"/>
      <c r="U18" s="457"/>
      <c r="V18" s="460"/>
      <c r="W18" s="125"/>
      <c r="X18" s="15"/>
      <c r="Y18" s="129"/>
      <c r="Z18" s="15"/>
      <c r="AA18" s="15"/>
      <c r="AB18" s="15"/>
      <c r="AC18" s="15"/>
      <c r="AE18" s="469" t="s">
        <v>143</v>
      </c>
      <c r="AF18" s="472" t="s">
        <v>117</v>
      </c>
      <c r="AG18" s="473"/>
      <c r="AH18" s="264">
        <f>SUM(AH3,AH6,AH9,AH12,AH15)</f>
        <v>0</v>
      </c>
      <c r="AI18" s="156"/>
      <c r="AJ18" s="274">
        <f t="shared" ref="AJ18:AU19" si="12">SUM(AJ3,AJ6,AJ9,AJ12,AJ15)</f>
        <v>0</v>
      </c>
      <c r="AK18" s="275">
        <f t="shared" si="12"/>
        <v>0</v>
      </c>
      <c r="AL18" s="276">
        <f t="shared" si="12"/>
        <v>0</v>
      </c>
      <c r="AM18" s="275">
        <f t="shared" si="12"/>
        <v>0</v>
      </c>
      <c r="AN18" s="276">
        <f t="shared" si="12"/>
        <v>0</v>
      </c>
      <c r="AO18" s="277">
        <f t="shared" si="12"/>
        <v>0</v>
      </c>
      <c r="AP18" s="274">
        <f t="shared" si="12"/>
        <v>0</v>
      </c>
      <c r="AQ18" s="275">
        <f t="shared" si="12"/>
        <v>0</v>
      </c>
      <c r="AR18" s="276">
        <f t="shared" si="12"/>
        <v>0</v>
      </c>
      <c r="AS18" s="275">
        <f t="shared" si="12"/>
        <v>0</v>
      </c>
      <c r="AT18" s="276">
        <f t="shared" si="12"/>
        <v>0</v>
      </c>
      <c r="AU18" s="278">
        <f t="shared" si="12"/>
        <v>0</v>
      </c>
      <c r="AV18" s="101"/>
      <c r="AW18" s="170"/>
      <c r="AX18" s="170"/>
      <c r="AY18" s="170"/>
      <c r="AZ18" s="170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CE18" s="246"/>
      <c r="CF18" s="283"/>
      <c r="CG18" s="283"/>
      <c r="CH18" s="261"/>
      <c r="CI18" s="257"/>
      <c r="CJ18" s="257"/>
      <c r="CK18" s="257"/>
      <c r="CL18" s="257"/>
      <c r="CM18" s="262" t="s">
        <v>38</v>
      </c>
      <c r="CN18" s="255" t="s">
        <v>42</v>
      </c>
      <c r="CO18" s="255" t="s">
        <v>43</v>
      </c>
      <c r="CP18" s="255" t="s">
        <v>144</v>
      </c>
      <c r="CQ18" s="180" t="s">
        <v>162</v>
      </c>
    </row>
    <row r="19" spans="1:98" ht="14.25" customHeight="1" thickBot="1">
      <c r="A19" s="94"/>
      <c r="B19" s="94"/>
      <c r="C19" s="120"/>
      <c r="D19" s="121"/>
      <c r="E19" s="122"/>
      <c r="F19" s="12"/>
      <c r="G19" s="123"/>
      <c r="H19" s="124"/>
      <c r="I19" s="124"/>
      <c r="J19" s="116"/>
      <c r="K19" s="91"/>
      <c r="L19" s="126"/>
      <c r="M19" s="10"/>
      <c r="N19" s="92"/>
      <c r="O19" s="92"/>
      <c r="P19" s="281"/>
      <c r="Q19" s="107"/>
      <c r="S19" s="162" t="s">
        <v>89</v>
      </c>
      <c r="T19" s="8"/>
      <c r="U19" s="125"/>
      <c r="V19" s="125"/>
      <c r="W19" s="125"/>
      <c r="X19" s="15"/>
      <c r="Y19" s="129"/>
      <c r="Z19" s="15"/>
      <c r="AA19" s="15"/>
      <c r="AB19" s="15"/>
      <c r="AC19" s="15"/>
      <c r="AE19" s="470"/>
      <c r="AF19" s="398" t="s">
        <v>118</v>
      </c>
      <c r="AG19" s="399"/>
      <c r="AH19" s="158"/>
      <c r="AI19" s="156"/>
      <c r="AJ19" s="172">
        <f t="shared" si="12"/>
        <v>0</v>
      </c>
      <c r="AK19" s="173">
        <f t="shared" si="12"/>
        <v>0</v>
      </c>
      <c r="AL19" s="174">
        <f t="shared" si="12"/>
        <v>0</v>
      </c>
      <c r="AM19" s="174">
        <f t="shared" si="12"/>
        <v>0</v>
      </c>
      <c r="AN19" s="174">
        <f t="shared" si="12"/>
        <v>0</v>
      </c>
      <c r="AO19" s="244">
        <f t="shared" si="12"/>
        <v>0</v>
      </c>
      <c r="AP19" s="172">
        <f t="shared" si="12"/>
        <v>0</v>
      </c>
      <c r="AQ19" s="174">
        <f t="shared" si="12"/>
        <v>0</v>
      </c>
      <c r="AR19" s="174">
        <f t="shared" si="12"/>
        <v>0</v>
      </c>
      <c r="AS19" s="174">
        <f t="shared" si="12"/>
        <v>0</v>
      </c>
      <c r="AT19" s="174">
        <f t="shared" si="12"/>
        <v>0</v>
      </c>
      <c r="AU19" s="175">
        <f t="shared" si="12"/>
        <v>0</v>
      </c>
      <c r="AV19" s="101"/>
      <c r="AW19" s="170"/>
      <c r="AX19" s="170"/>
      <c r="AY19" s="170"/>
      <c r="AZ19" s="170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CE19" s="246"/>
      <c r="CF19" s="283"/>
      <c r="CG19" s="283"/>
      <c r="CH19" s="283"/>
      <c r="CI19" s="283"/>
      <c r="CJ19" s="283"/>
      <c r="CK19" s="283"/>
      <c r="CL19" s="283"/>
      <c r="CM19" s="181">
        <f>BF29</f>
        <v>0</v>
      </c>
      <c r="CN19" s="182">
        <f>BG29</f>
        <v>0</v>
      </c>
      <c r="CO19" s="182">
        <f>BH29</f>
        <v>0</v>
      </c>
      <c r="CP19" s="182">
        <f>BI29</f>
        <v>0</v>
      </c>
      <c r="CQ19" s="183">
        <f>BJ29</f>
        <v>0</v>
      </c>
    </row>
    <row r="20" spans="1:98" ht="14.25" customHeight="1" thickBot="1">
      <c r="A20" s="94"/>
      <c r="B20" s="94"/>
      <c r="C20" s="120"/>
      <c r="D20" s="121"/>
      <c r="E20" s="122"/>
      <c r="F20" s="12"/>
      <c r="G20" s="123"/>
      <c r="H20" s="124"/>
      <c r="I20" s="124"/>
      <c r="J20" s="116"/>
      <c r="K20" s="91"/>
      <c r="L20" s="126"/>
      <c r="M20" s="10"/>
      <c r="N20" s="92"/>
      <c r="O20" s="92"/>
      <c r="P20" s="281"/>
      <c r="Q20" s="107"/>
      <c r="S20" s="162"/>
      <c r="T20" s="8"/>
      <c r="U20" s="125"/>
      <c r="V20" s="125"/>
      <c r="W20" s="125"/>
      <c r="X20" s="15"/>
      <c r="Y20" s="129"/>
      <c r="Z20" s="15"/>
      <c r="AA20" s="15"/>
      <c r="AB20" s="15"/>
      <c r="AC20" s="15"/>
      <c r="AE20" s="471"/>
      <c r="AF20" s="474" t="s">
        <v>145</v>
      </c>
      <c r="AG20" s="475"/>
      <c r="AH20" s="251"/>
      <c r="AI20" s="154"/>
      <c r="AJ20" s="383">
        <f>AJ18-AJ19</f>
        <v>0</v>
      </c>
      <c r="AK20" s="384">
        <f t="shared" ref="AK20:AU20" si="13">AK18-AK19</f>
        <v>0</v>
      </c>
      <c r="AL20" s="384">
        <f t="shared" si="13"/>
        <v>0</v>
      </c>
      <c r="AM20" s="384">
        <f t="shared" si="13"/>
        <v>0</v>
      </c>
      <c r="AN20" s="384">
        <f t="shared" si="13"/>
        <v>0</v>
      </c>
      <c r="AO20" s="385">
        <f t="shared" si="13"/>
        <v>0</v>
      </c>
      <c r="AP20" s="383">
        <f t="shared" si="13"/>
        <v>0</v>
      </c>
      <c r="AQ20" s="384">
        <f t="shared" si="13"/>
        <v>0</v>
      </c>
      <c r="AR20" s="384">
        <f t="shared" si="13"/>
        <v>0</v>
      </c>
      <c r="AS20" s="384">
        <f t="shared" si="13"/>
        <v>0</v>
      </c>
      <c r="AT20" s="384">
        <f t="shared" si="13"/>
        <v>0</v>
      </c>
      <c r="AU20" s="386">
        <f t="shared" si="13"/>
        <v>0</v>
      </c>
      <c r="AV20" s="101"/>
      <c r="AW20" s="170"/>
      <c r="AX20" s="170"/>
      <c r="AY20" s="170"/>
      <c r="AZ20" s="170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CE20" s="246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</row>
    <row r="21" spans="1:98" ht="16.5" customHeight="1">
      <c r="B21" s="45" t="s">
        <v>83</v>
      </c>
      <c r="C21" s="8"/>
      <c r="D21" s="8"/>
      <c r="E21" s="16"/>
      <c r="F21" s="73"/>
      <c r="G21" s="73"/>
      <c r="H21" s="73"/>
      <c r="I21" s="73"/>
      <c r="J21" s="16"/>
      <c r="K21" s="16"/>
      <c r="M21" s="10"/>
      <c r="N21" s="14" t="s">
        <v>89</v>
      </c>
      <c r="O21" s="14" t="s">
        <v>89</v>
      </c>
      <c r="P21" s="336"/>
      <c r="Q21" s="336"/>
      <c r="R21" s="336"/>
      <c r="S21" s="336"/>
      <c r="T21" s="336"/>
      <c r="X21" s="14" t="s">
        <v>89</v>
      </c>
      <c r="Z21" s="14" t="s">
        <v>89</v>
      </c>
      <c r="AA21" s="14"/>
      <c r="AB21" s="14"/>
      <c r="AC21" s="14"/>
      <c r="AD21" s="16"/>
      <c r="AE21" s="16"/>
      <c r="AF21" s="16"/>
      <c r="AG21" s="16"/>
      <c r="AH21" s="12"/>
      <c r="AI21" s="12"/>
      <c r="AJ21" s="8" t="s">
        <v>56</v>
      </c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143" t="s">
        <v>89</v>
      </c>
      <c r="AW21" s="143" t="s">
        <v>89</v>
      </c>
      <c r="AX21" s="143" t="s">
        <v>89</v>
      </c>
      <c r="AY21" s="143" t="s">
        <v>89</v>
      </c>
      <c r="AZ21" s="143" t="s">
        <v>89</v>
      </c>
      <c r="BA21" s="143" t="s">
        <v>89</v>
      </c>
      <c r="BB21" s="143" t="s">
        <v>89</v>
      </c>
      <c r="BC21" s="143" t="s">
        <v>89</v>
      </c>
      <c r="BD21" s="143" t="s">
        <v>89</v>
      </c>
      <c r="BE21" s="143" t="s">
        <v>89</v>
      </c>
      <c r="BF21" s="143" t="s">
        <v>89</v>
      </c>
      <c r="BG21" s="143" t="s">
        <v>89</v>
      </c>
      <c r="BH21" s="143" t="s">
        <v>89</v>
      </c>
      <c r="BI21" s="143" t="s">
        <v>89</v>
      </c>
      <c r="BJ21" s="143" t="s">
        <v>89</v>
      </c>
      <c r="BK21" s="143" t="s">
        <v>89</v>
      </c>
      <c r="BL21" s="143" t="s">
        <v>89</v>
      </c>
      <c r="BM21" s="143" t="s">
        <v>89</v>
      </c>
      <c r="BN21" s="143" t="s">
        <v>89</v>
      </c>
      <c r="BO21" s="143" t="s">
        <v>89</v>
      </c>
      <c r="BP21" s="143" t="s">
        <v>89</v>
      </c>
      <c r="BQ21" s="143" t="s">
        <v>89</v>
      </c>
      <c r="BR21" s="143" t="s">
        <v>89</v>
      </c>
      <c r="BS21" s="143" t="s">
        <v>89</v>
      </c>
      <c r="BT21" s="143" t="s">
        <v>89</v>
      </c>
      <c r="BU21" s="143" t="s">
        <v>89</v>
      </c>
      <c r="BV21" s="143" t="s">
        <v>89</v>
      </c>
      <c r="BW21" s="143" t="s">
        <v>89</v>
      </c>
      <c r="BX21" s="143" t="s">
        <v>89</v>
      </c>
      <c r="BY21" s="143" t="s">
        <v>89</v>
      </c>
      <c r="BZ21" s="143" t="s">
        <v>89</v>
      </c>
      <c r="CA21" s="143" t="s">
        <v>89</v>
      </c>
      <c r="CB21" s="143" t="s">
        <v>89</v>
      </c>
      <c r="CC21" s="143" t="s">
        <v>89</v>
      </c>
      <c r="CD21" s="143" t="s">
        <v>89</v>
      </c>
      <c r="CE21" s="246"/>
      <c r="CF21" s="90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14" t="s">
        <v>89</v>
      </c>
      <c r="CS21" s="103" t="s">
        <v>89</v>
      </c>
      <c r="CT21" s="103" t="s">
        <v>89</v>
      </c>
    </row>
    <row r="22" spans="1:98" ht="13.5" customHeight="1">
      <c r="A22" s="476" t="s">
        <v>3</v>
      </c>
      <c r="B22" s="479" t="s">
        <v>49</v>
      </c>
      <c r="C22" s="480"/>
      <c r="D22" s="485" t="s">
        <v>50</v>
      </c>
      <c r="E22" s="480"/>
      <c r="F22" s="488" t="s">
        <v>9</v>
      </c>
      <c r="G22" s="488" t="s">
        <v>63</v>
      </c>
      <c r="H22" s="488" t="s">
        <v>97</v>
      </c>
      <c r="I22" s="488" t="s">
        <v>98</v>
      </c>
      <c r="J22" s="531" t="s">
        <v>99</v>
      </c>
      <c r="K22" s="531"/>
      <c r="L22" s="532" t="s">
        <v>100</v>
      </c>
      <c r="M22" s="509" t="s">
        <v>4</v>
      </c>
      <c r="N22" s="534"/>
      <c r="O22" s="537"/>
      <c r="P22" s="504" t="s">
        <v>101</v>
      </c>
      <c r="Q22" s="506" t="s">
        <v>102</v>
      </c>
      <c r="R22" s="509" t="s">
        <v>4</v>
      </c>
      <c r="S22" s="512"/>
      <c r="T22" s="577" t="s">
        <v>103</v>
      </c>
      <c r="U22" s="512" t="s">
        <v>45</v>
      </c>
      <c r="V22" s="502" t="s">
        <v>122</v>
      </c>
      <c r="W22" s="502" t="s">
        <v>123</v>
      </c>
      <c r="X22" s="619"/>
      <c r="Y22" s="619" t="s">
        <v>47</v>
      </c>
      <c r="Z22" s="329"/>
      <c r="AA22" s="610" t="s">
        <v>180</v>
      </c>
      <c r="AB22" s="611"/>
      <c r="AC22" s="616" t="s">
        <v>181</v>
      </c>
      <c r="AD22" s="531" t="s">
        <v>99</v>
      </c>
      <c r="AE22" s="531"/>
      <c r="AF22" s="488" t="s">
        <v>63</v>
      </c>
      <c r="AG22" s="488" t="s">
        <v>97</v>
      </c>
      <c r="AH22" s="553" t="s">
        <v>125</v>
      </c>
      <c r="AI22" s="553" t="s">
        <v>106</v>
      </c>
      <c r="AJ22" s="556" t="s">
        <v>10</v>
      </c>
      <c r="AK22" s="557"/>
      <c r="AL22" s="557"/>
      <c r="AM22" s="557"/>
      <c r="AN22" s="557"/>
      <c r="AO22" s="557"/>
      <c r="AP22" s="557"/>
      <c r="AQ22" s="557"/>
      <c r="AR22" s="557"/>
      <c r="AS22" s="557"/>
      <c r="AT22" s="557"/>
      <c r="AU22" s="557"/>
      <c r="AV22" s="557"/>
      <c r="AW22" s="557"/>
      <c r="AX22" s="557"/>
      <c r="AY22" s="557"/>
      <c r="AZ22" s="557"/>
      <c r="BA22" s="557"/>
      <c r="BB22" s="557"/>
      <c r="BC22" s="557"/>
      <c r="BD22" s="557"/>
      <c r="BE22" s="557"/>
      <c r="BF22" s="326"/>
      <c r="BG22" s="326"/>
      <c r="BH22" s="326"/>
      <c r="BI22" s="326"/>
      <c r="BJ22" s="326"/>
      <c r="BK22" s="60"/>
      <c r="BL22" s="61"/>
      <c r="BM22" s="148"/>
      <c r="BN22" s="61"/>
      <c r="BO22" s="61"/>
      <c r="BP22" s="340"/>
      <c r="BQ22" s="341"/>
      <c r="BR22" s="558"/>
      <c r="BS22" s="559"/>
      <c r="BT22" s="559"/>
      <c r="BU22" s="559"/>
      <c r="BV22" s="559"/>
      <c r="BW22" s="559"/>
      <c r="BX22" s="559"/>
      <c r="BY22" s="559"/>
      <c r="BZ22" s="559"/>
      <c r="CA22" s="559"/>
      <c r="CB22" s="559"/>
      <c r="CC22" s="559"/>
      <c r="CD22" s="342"/>
      <c r="CE22" s="560" t="s">
        <v>109</v>
      </c>
      <c r="CF22" s="585" t="s">
        <v>48</v>
      </c>
      <c r="CG22" s="586"/>
      <c r="CH22" s="586"/>
      <c r="CI22" s="586"/>
      <c r="CJ22" s="586"/>
      <c r="CK22" s="586"/>
      <c r="CL22" s="586"/>
      <c r="CM22" s="586"/>
      <c r="CN22" s="586"/>
      <c r="CO22" s="586"/>
      <c r="CP22" s="586"/>
      <c r="CQ22" s="587"/>
      <c r="CR22" s="588" t="s">
        <v>154</v>
      </c>
      <c r="CS22" s="590" t="s">
        <v>152</v>
      </c>
      <c r="CT22" s="542" t="s">
        <v>153</v>
      </c>
    </row>
    <row r="23" spans="1:98" ht="13.5" customHeight="1">
      <c r="A23" s="477"/>
      <c r="B23" s="481"/>
      <c r="C23" s="482"/>
      <c r="D23" s="486"/>
      <c r="E23" s="482"/>
      <c r="F23" s="489"/>
      <c r="G23" s="489"/>
      <c r="H23" s="489"/>
      <c r="I23" s="489"/>
      <c r="J23" s="531"/>
      <c r="K23" s="531"/>
      <c r="L23" s="533"/>
      <c r="M23" s="511"/>
      <c r="N23" s="535"/>
      <c r="O23" s="538"/>
      <c r="P23" s="505"/>
      <c r="Q23" s="507"/>
      <c r="R23" s="510"/>
      <c r="S23" s="513"/>
      <c r="T23" s="578"/>
      <c r="U23" s="513"/>
      <c r="V23" s="503"/>
      <c r="W23" s="503"/>
      <c r="X23" s="620"/>
      <c r="Y23" s="620"/>
      <c r="Z23" s="330"/>
      <c r="AA23" s="612"/>
      <c r="AB23" s="613"/>
      <c r="AC23" s="617"/>
      <c r="AD23" s="531"/>
      <c r="AE23" s="531"/>
      <c r="AF23" s="489"/>
      <c r="AG23" s="489"/>
      <c r="AH23" s="554"/>
      <c r="AI23" s="554"/>
      <c r="AJ23" s="543" t="s">
        <v>107</v>
      </c>
      <c r="AK23" s="544"/>
      <c r="AL23" s="544"/>
      <c r="AM23" s="544"/>
      <c r="AN23" s="544"/>
      <c r="AO23" s="544"/>
      <c r="AP23" s="544"/>
      <c r="AQ23" s="544"/>
      <c r="AR23" s="544"/>
      <c r="AS23" s="544"/>
      <c r="AT23" s="544"/>
      <c r="AU23" s="544"/>
      <c r="AV23" s="545" t="s">
        <v>108</v>
      </c>
      <c r="AW23" s="545"/>
      <c r="AX23" s="545"/>
      <c r="AY23" s="545"/>
      <c r="AZ23" s="545"/>
      <c r="BA23" s="545"/>
      <c r="BB23" s="545"/>
      <c r="BC23" s="545"/>
      <c r="BD23" s="545"/>
      <c r="BE23" s="545"/>
      <c r="BF23" s="109"/>
      <c r="BG23" s="109"/>
      <c r="BH23" s="109"/>
      <c r="BI23" s="109"/>
      <c r="BJ23" s="109"/>
      <c r="BK23" s="62"/>
      <c r="BL23" s="63"/>
      <c r="BM23" s="149"/>
      <c r="BN23" s="63"/>
      <c r="BO23" s="63"/>
      <c r="BP23" s="343"/>
      <c r="BQ23" s="81"/>
      <c r="BR23" s="546"/>
      <c r="BS23" s="546"/>
      <c r="BT23" s="546"/>
      <c r="BU23" s="546"/>
      <c r="BV23" s="546"/>
      <c r="BW23" s="546"/>
      <c r="BX23" s="546"/>
      <c r="BY23" s="546"/>
      <c r="BZ23" s="546"/>
      <c r="CA23" s="546"/>
      <c r="CB23" s="546"/>
      <c r="CC23" s="547"/>
      <c r="CD23" s="325"/>
      <c r="CE23" s="561"/>
      <c r="CF23" s="548" t="s">
        <v>110</v>
      </c>
      <c r="CG23" s="548"/>
      <c r="CH23" s="548"/>
      <c r="CI23" s="548"/>
      <c r="CJ23" s="548"/>
      <c r="CK23" s="548"/>
      <c r="CL23" s="548"/>
      <c r="CM23" s="548"/>
      <c r="CN23" s="548"/>
      <c r="CO23" s="548"/>
      <c r="CP23" s="548"/>
      <c r="CQ23" s="549"/>
      <c r="CR23" s="589"/>
      <c r="CS23" s="591"/>
      <c r="CT23" s="542"/>
    </row>
    <row r="24" spans="1:98" ht="56.25" customHeight="1">
      <c r="A24" s="477"/>
      <c r="B24" s="483"/>
      <c r="C24" s="484"/>
      <c r="D24" s="487"/>
      <c r="E24" s="484"/>
      <c r="F24" s="490"/>
      <c r="G24" s="490"/>
      <c r="H24" s="490"/>
      <c r="I24" s="490"/>
      <c r="J24" s="531"/>
      <c r="K24" s="531"/>
      <c r="L24" s="540" t="s">
        <v>67</v>
      </c>
      <c r="M24" s="541"/>
      <c r="N24" s="536"/>
      <c r="O24" s="539"/>
      <c r="P24" s="344" t="s">
        <v>133</v>
      </c>
      <c r="Q24" s="508"/>
      <c r="R24" s="511"/>
      <c r="S24" s="514"/>
      <c r="T24" s="578"/>
      <c r="U24" s="345" t="s">
        <v>104</v>
      </c>
      <c r="V24" s="621" t="s">
        <v>124</v>
      </c>
      <c r="W24" s="623" t="s">
        <v>155</v>
      </c>
      <c r="X24" s="346"/>
      <c r="Y24" s="345" t="s">
        <v>105</v>
      </c>
      <c r="Z24" s="34"/>
      <c r="AA24" s="614"/>
      <c r="AB24" s="615"/>
      <c r="AC24" s="617"/>
      <c r="AD24" s="531"/>
      <c r="AE24" s="531"/>
      <c r="AF24" s="490"/>
      <c r="AG24" s="490"/>
      <c r="AH24" s="555"/>
      <c r="AI24" s="555"/>
      <c r="AJ24" s="550" t="s">
        <v>182</v>
      </c>
      <c r="AK24" s="551"/>
      <c r="AL24" s="551"/>
      <c r="AM24" s="551"/>
      <c r="AN24" s="551"/>
      <c r="AO24" s="551"/>
      <c r="AP24" s="551"/>
      <c r="AQ24" s="551"/>
      <c r="AR24" s="551"/>
      <c r="AS24" s="551"/>
      <c r="AT24" s="551"/>
      <c r="AU24" s="551"/>
      <c r="AV24" s="550" t="s">
        <v>129</v>
      </c>
      <c r="AW24" s="552"/>
      <c r="AX24" s="552"/>
      <c r="AY24" s="552"/>
      <c r="AZ24" s="552"/>
      <c r="BA24" s="552"/>
      <c r="BB24" s="552"/>
      <c r="BC24" s="552"/>
      <c r="BD24" s="552"/>
      <c r="BE24" s="552"/>
      <c r="BF24" s="563" t="s">
        <v>129</v>
      </c>
      <c r="BG24" s="564"/>
      <c r="BH24" s="564"/>
      <c r="BI24" s="564"/>
      <c r="BJ24" s="564"/>
      <c r="BK24" s="347" t="s">
        <v>71</v>
      </c>
      <c r="BL24" s="64" t="s">
        <v>72</v>
      </c>
      <c r="BM24" s="64" t="s">
        <v>73</v>
      </c>
      <c r="BN24" s="176" t="s">
        <v>146</v>
      </c>
      <c r="BO24" s="176" t="s">
        <v>161</v>
      </c>
      <c r="BP24" s="348" t="s">
        <v>74</v>
      </c>
      <c r="BQ24" s="349"/>
      <c r="BR24" s="565"/>
      <c r="BS24" s="565"/>
      <c r="BT24" s="565"/>
      <c r="BU24" s="565"/>
      <c r="BV24" s="565"/>
      <c r="BW24" s="565"/>
      <c r="BX24" s="565"/>
      <c r="BY24" s="565"/>
      <c r="BZ24" s="565"/>
      <c r="CA24" s="565"/>
      <c r="CB24" s="565"/>
      <c r="CC24" s="566"/>
      <c r="CD24" s="327"/>
      <c r="CE24" s="562"/>
      <c r="CF24" s="550" t="s">
        <v>183</v>
      </c>
      <c r="CG24" s="551"/>
      <c r="CH24" s="551"/>
      <c r="CI24" s="551"/>
      <c r="CJ24" s="551"/>
      <c r="CK24" s="551"/>
      <c r="CL24" s="551"/>
      <c r="CM24" s="551"/>
      <c r="CN24" s="551"/>
      <c r="CO24" s="551"/>
      <c r="CP24" s="551"/>
      <c r="CQ24" s="576"/>
      <c r="CR24" s="589"/>
      <c r="CS24" s="591"/>
      <c r="CT24" s="542"/>
    </row>
    <row r="25" spans="1:98" ht="24.75" customHeight="1">
      <c r="A25" s="477"/>
      <c r="B25" s="491" t="s">
        <v>59</v>
      </c>
      <c r="C25" s="491"/>
      <c r="D25" s="494" t="s">
        <v>60</v>
      </c>
      <c r="E25" s="494"/>
      <c r="F25" s="320" t="s">
        <v>61</v>
      </c>
      <c r="G25" s="495" t="s">
        <v>62</v>
      </c>
      <c r="H25" s="495" t="s">
        <v>95</v>
      </c>
      <c r="I25" s="495" t="s">
        <v>64</v>
      </c>
      <c r="J25" s="494" t="s">
        <v>8</v>
      </c>
      <c r="K25" s="494"/>
      <c r="L25" s="498" t="s">
        <v>65</v>
      </c>
      <c r="M25" s="499"/>
      <c r="N25" s="225"/>
      <c r="O25" s="225"/>
      <c r="P25" s="500" t="s">
        <v>156</v>
      </c>
      <c r="Q25" s="498" t="s">
        <v>66</v>
      </c>
      <c r="R25" s="499"/>
      <c r="S25" s="328"/>
      <c r="T25" s="630" t="s">
        <v>41</v>
      </c>
      <c r="U25" s="621" t="s">
        <v>134</v>
      </c>
      <c r="V25" s="622"/>
      <c r="W25" s="624"/>
      <c r="X25" s="632"/>
      <c r="Y25" s="632" t="s">
        <v>36</v>
      </c>
      <c r="Z25" s="318"/>
      <c r="AA25" s="372" t="s">
        <v>176</v>
      </c>
      <c r="AB25" s="372" t="s">
        <v>177</v>
      </c>
      <c r="AC25" s="617"/>
      <c r="AD25" s="494" t="s">
        <v>8</v>
      </c>
      <c r="AE25" s="494"/>
      <c r="AF25" s="495" t="s">
        <v>62</v>
      </c>
      <c r="AG25" s="495" t="s">
        <v>95</v>
      </c>
      <c r="AH25" s="567" t="s">
        <v>51</v>
      </c>
      <c r="AI25" s="570" t="s">
        <v>69</v>
      </c>
      <c r="AJ25" s="20" t="s">
        <v>11</v>
      </c>
      <c r="AK25" s="18" t="s">
        <v>12</v>
      </c>
      <c r="AL25" s="18" t="s">
        <v>13</v>
      </c>
      <c r="AM25" s="18" t="s">
        <v>14</v>
      </c>
      <c r="AN25" s="18" t="s">
        <v>15</v>
      </c>
      <c r="AO25" s="40" t="s">
        <v>16</v>
      </c>
      <c r="AP25" s="47" t="s">
        <v>17</v>
      </c>
      <c r="AQ25" s="18" t="s">
        <v>18</v>
      </c>
      <c r="AR25" s="18" t="s">
        <v>19</v>
      </c>
      <c r="AS25" s="18" t="s">
        <v>20</v>
      </c>
      <c r="AT25" s="18" t="s">
        <v>21</v>
      </c>
      <c r="AU25" s="19" t="s">
        <v>22</v>
      </c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350"/>
      <c r="BL25" s="65"/>
      <c r="BM25" s="65"/>
      <c r="BN25" s="65"/>
      <c r="BO25" s="65"/>
      <c r="BP25" s="351"/>
      <c r="BQ25" s="352" t="s">
        <v>52</v>
      </c>
      <c r="BR25" s="69" t="s">
        <v>11</v>
      </c>
      <c r="BS25" s="65" t="s">
        <v>12</v>
      </c>
      <c r="BT25" s="65" t="s">
        <v>13</v>
      </c>
      <c r="BU25" s="65" t="s">
        <v>14</v>
      </c>
      <c r="BV25" s="65" t="s">
        <v>15</v>
      </c>
      <c r="BW25" s="66" t="s">
        <v>16</v>
      </c>
      <c r="BX25" s="70" t="s">
        <v>17</v>
      </c>
      <c r="BY25" s="65" t="s">
        <v>18</v>
      </c>
      <c r="BZ25" s="65" t="s">
        <v>19</v>
      </c>
      <c r="CA25" s="65" t="s">
        <v>20</v>
      </c>
      <c r="CB25" s="65" t="s">
        <v>21</v>
      </c>
      <c r="CC25" s="66" t="s">
        <v>22</v>
      </c>
      <c r="CD25" s="323"/>
      <c r="CE25" s="573" t="s">
        <v>136</v>
      </c>
      <c r="CF25" s="20" t="s">
        <v>11</v>
      </c>
      <c r="CG25" s="18" t="s">
        <v>12</v>
      </c>
      <c r="CH25" s="18" t="s">
        <v>13</v>
      </c>
      <c r="CI25" s="18" t="s">
        <v>14</v>
      </c>
      <c r="CJ25" s="18" t="s">
        <v>15</v>
      </c>
      <c r="CK25" s="40" t="s">
        <v>16</v>
      </c>
      <c r="CL25" s="47" t="s">
        <v>17</v>
      </c>
      <c r="CM25" s="18" t="s">
        <v>18</v>
      </c>
      <c r="CN25" s="18" t="s">
        <v>19</v>
      </c>
      <c r="CO25" s="18" t="s">
        <v>20</v>
      </c>
      <c r="CP25" s="18" t="s">
        <v>21</v>
      </c>
      <c r="CQ25" s="19" t="s">
        <v>22</v>
      </c>
      <c r="CR25" s="589"/>
      <c r="CS25" s="591"/>
      <c r="CT25" s="542"/>
    </row>
    <row r="26" spans="1:98" ht="13.5" customHeight="1">
      <c r="A26" s="477"/>
      <c r="B26" s="492"/>
      <c r="C26" s="492"/>
      <c r="D26" s="494"/>
      <c r="E26" s="494"/>
      <c r="F26" s="75"/>
      <c r="G26" s="496"/>
      <c r="H26" s="496"/>
      <c r="I26" s="496"/>
      <c r="J26" s="494"/>
      <c r="K26" s="494"/>
      <c r="L26" s="641" t="s">
        <v>39</v>
      </c>
      <c r="M26" s="510" t="s">
        <v>5</v>
      </c>
      <c r="N26" s="625"/>
      <c r="O26" s="627"/>
      <c r="P26" s="501"/>
      <c r="Q26" s="629" t="s">
        <v>40</v>
      </c>
      <c r="R26" s="510" t="s">
        <v>6</v>
      </c>
      <c r="S26" s="317"/>
      <c r="T26" s="631"/>
      <c r="U26" s="622"/>
      <c r="V26" s="622"/>
      <c r="W26" s="624"/>
      <c r="X26" s="633"/>
      <c r="Y26" s="633"/>
      <c r="Z26" s="319"/>
      <c r="AA26" s="574" t="s">
        <v>178</v>
      </c>
      <c r="AB26" s="574" t="s">
        <v>179</v>
      </c>
      <c r="AC26" s="617"/>
      <c r="AD26" s="494"/>
      <c r="AE26" s="494"/>
      <c r="AF26" s="496"/>
      <c r="AG26" s="496"/>
      <c r="AH26" s="568"/>
      <c r="AI26" s="571"/>
      <c r="AJ26" s="594" t="s">
        <v>185</v>
      </c>
      <c r="AK26" s="594"/>
      <c r="AL26" s="594"/>
      <c r="AM26" s="594"/>
      <c r="AN26" s="594"/>
      <c r="AO26" s="594"/>
      <c r="AP26" s="602" t="s">
        <v>184</v>
      </c>
      <c r="AQ26" s="594"/>
      <c r="AR26" s="594"/>
      <c r="AS26" s="594"/>
      <c r="AT26" s="594"/>
      <c r="AU26" s="595"/>
      <c r="AV26" s="603" t="s">
        <v>88</v>
      </c>
      <c r="AW26" s="604"/>
      <c r="AX26" s="604"/>
      <c r="AY26" s="604"/>
      <c r="AZ26" s="604"/>
      <c r="BA26" s="604"/>
      <c r="BB26" s="604"/>
      <c r="BC26" s="604"/>
      <c r="BD26" s="604"/>
      <c r="BE26" s="604"/>
      <c r="BF26" s="605" t="s">
        <v>88</v>
      </c>
      <c r="BG26" s="606"/>
      <c r="BH26" s="606"/>
      <c r="BI26" s="606"/>
      <c r="BJ26" s="606"/>
      <c r="BK26" s="350"/>
      <c r="BL26" s="65"/>
      <c r="BM26" s="65"/>
      <c r="BN26" s="65"/>
      <c r="BO26" s="65"/>
      <c r="BP26" s="351"/>
      <c r="BQ26" s="353"/>
      <c r="BR26" s="607"/>
      <c r="BS26" s="607"/>
      <c r="BT26" s="607"/>
      <c r="BU26" s="607"/>
      <c r="BV26" s="607"/>
      <c r="BW26" s="608"/>
      <c r="BX26" s="609"/>
      <c r="BY26" s="607"/>
      <c r="BZ26" s="607"/>
      <c r="CA26" s="607"/>
      <c r="CB26" s="607"/>
      <c r="CC26" s="608"/>
      <c r="CD26" s="323"/>
      <c r="CE26" s="574"/>
      <c r="CF26" s="593" t="s">
        <v>170</v>
      </c>
      <c r="CG26" s="594"/>
      <c r="CH26" s="594"/>
      <c r="CI26" s="594"/>
      <c r="CJ26" s="594"/>
      <c r="CK26" s="594"/>
      <c r="CL26" s="594"/>
      <c r="CM26" s="594"/>
      <c r="CN26" s="594"/>
      <c r="CO26" s="594"/>
      <c r="CP26" s="594"/>
      <c r="CQ26" s="595"/>
      <c r="CR26" s="589"/>
      <c r="CS26" s="591"/>
      <c r="CT26" s="542"/>
    </row>
    <row r="27" spans="1:98" ht="13.5" customHeight="1">
      <c r="A27" s="477"/>
      <c r="B27" s="492"/>
      <c r="C27" s="492"/>
      <c r="D27" s="494"/>
      <c r="E27" s="494"/>
      <c r="F27" s="321" t="s">
        <v>75</v>
      </c>
      <c r="G27" s="496"/>
      <c r="H27" s="496"/>
      <c r="I27" s="496"/>
      <c r="J27" s="494"/>
      <c r="K27" s="494"/>
      <c r="L27" s="641"/>
      <c r="M27" s="510"/>
      <c r="N27" s="626"/>
      <c r="O27" s="628"/>
      <c r="P27" s="501"/>
      <c r="Q27" s="629"/>
      <c r="R27" s="510"/>
      <c r="S27" s="317"/>
      <c r="T27" s="631"/>
      <c r="U27" s="622"/>
      <c r="V27" s="622"/>
      <c r="W27" s="624"/>
      <c r="X27" s="633"/>
      <c r="Y27" s="633"/>
      <c r="Z27" s="319"/>
      <c r="AA27" s="574"/>
      <c r="AB27" s="574"/>
      <c r="AC27" s="617"/>
      <c r="AD27" s="494"/>
      <c r="AE27" s="494"/>
      <c r="AF27" s="496"/>
      <c r="AG27" s="496"/>
      <c r="AH27" s="568"/>
      <c r="AI27" s="571"/>
      <c r="AJ27" s="21"/>
      <c r="AK27" s="21"/>
      <c r="AL27" s="21"/>
      <c r="AM27" s="21"/>
      <c r="AN27" s="21"/>
      <c r="AO27" s="21"/>
      <c r="AP27" s="48"/>
      <c r="AQ27" s="21"/>
      <c r="AR27" s="21"/>
      <c r="AS27" s="21"/>
      <c r="AT27" s="21"/>
      <c r="AU27" s="22"/>
      <c r="AV27" s="596" t="s">
        <v>86</v>
      </c>
      <c r="AW27" s="597"/>
      <c r="AX27" s="597"/>
      <c r="AY27" s="597"/>
      <c r="AZ27" s="597"/>
      <c r="BA27" s="596" t="s">
        <v>87</v>
      </c>
      <c r="BB27" s="597"/>
      <c r="BC27" s="597"/>
      <c r="BD27" s="597"/>
      <c r="BE27" s="597"/>
      <c r="BF27" s="598" t="s">
        <v>96</v>
      </c>
      <c r="BG27" s="599"/>
      <c r="BH27" s="599"/>
      <c r="BI27" s="599"/>
      <c r="BJ27" s="599"/>
      <c r="BK27" s="324"/>
      <c r="BL27" s="52"/>
      <c r="BM27" s="52"/>
      <c r="BN27" s="52"/>
      <c r="BO27" s="52"/>
      <c r="BP27" s="43"/>
      <c r="BQ27" s="82"/>
      <c r="BR27" s="23"/>
      <c r="BS27" s="23"/>
      <c r="BT27" s="23"/>
      <c r="BU27" s="23"/>
      <c r="BV27" s="23"/>
      <c r="BW27" s="24"/>
      <c r="BX27" s="25"/>
      <c r="BY27" s="23"/>
      <c r="BZ27" s="23"/>
      <c r="CA27" s="23"/>
      <c r="CB27" s="23"/>
      <c r="CC27" s="24"/>
      <c r="CD27" s="598" t="s">
        <v>44</v>
      </c>
      <c r="CE27" s="574"/>
      <c r="CF27" s="593" t="s">
        <v>86</v>
      </c>
      <c r="CG27" s="594"/>
      <c r="CH27" s="594"/>
      <c r="CI27" s="594"/>
      <c r="CJ27" s="594"/>
      <c r="CK27" s="601"/>
      <c r="CL27" s="602" t="s">
        <v>87</v>
      </c>
      <c r="CM27" s="594"/>
      <c r="CN27" s="594"/>
      <c r="CO27" s="594"/>
      <c r="CP27" s="594"/>
      <c r="CQ27" s="595"/>
      <c r="CR27" s="589"/>
      <c r="CS27" s="591"/>
      <c r="CT27" s="542"/>
    </row>
    <row r="28" spans="1:98" ht="13.5" customHeight="1">
      <c r="A28" s="477"/>
      <c r="B28" s="492"/>
      <c r="C28" s="492"/>
      <c r="D28" s="494"/>
      <c r="E28" s="494"/>
      <c r="F28" s="321" t="s">
        <v>76</v>
      </c>
      <c r="G28" s="496"/>
      <c r="H28" s="496"/>
      <c r="I28" s="496"/>
      <c r="J28" s="494"/>
      <c r="K28" s="494"/>
      <c r="L28" s="641"/>
      <c r="M28" s="510"/>
      <c r="N28" s="626"/>
      <c r="O28" s="628"/>
      <c r="P28" s="501"/>
      <c r="Q28" s="629"/>
      <c r="R28" s="510"/>
      <c r="S28" s="317"/>
      <c r="T28" s="631"/>
      <c r="U28" s="622"/>
      <c r="V28" s="622"/>
      <c r="W28" s="624"/>
      <c r="X28" s="633"/>
      <c r="Y28" s="633"/>
      <c r="Z28" s="319"/>
      <c r="AA28" s="574"/>
      <c r="AB28" s="574"/>
      <c r="AC28" s="617"/>
      <c r="AD28" s="494"/>
      <c r="AE28" s="494"/>
      <c r="AF28" s="496"/>
      <c r="AG28" s="496"/>
      <c r="AH28" s="568"/>
      <c r="AI28" s="571"/>
      <c r="AJ28" s="579" t="s">
        <v>186</v>
      </c>
      <c r="AK28" s="579"/>
      <c r="AL28" s="579"/>
      <c r="AM28" s="579"/>
      <c r="AN28" s="579"/>
      <c r="AO28" s="579"/>
      <c r="AP28" s="580" t="s">
        <v>187</v>
      </c>
      <c r="AQ28" s="579"/>
      <c r="AR28" s="579"/>
      <c r="AS28" s="579"/>
      <c r="AT28" s="579"/>
      <c r="AU28" s="581"/>
      <c r="AV28" s="354" t="s">
        <v>38</v>
      </c>
      <c r="AW28" s="140" t="s">
        <v>42</v>
      </c>
      <c r="AX28" s="140" t="s">
        <v>43</v>
      </c>
      <c r="AY28" s="140" t="s">
        <v>144</v>
      </c>
      <c r="AZ28" s="140" t="s">
        <v>160</v>
      </c>
      <c r="BA28" s="355" t="s">
        <v>38</v>
      </c>
      <c r="BB28" s="140" t="s">
        <v>42</v>
      </c>
      <c r="BC28" s="140" t="s">
        <v>43</v>
      </c>
      <c r="BD28" s="140" t="s">
        <v>144</v>
      </c>
      <c r="BE28" s="140" t="s">
        <v>160</v>
      </c>
      <c r="BF28" s="356" t="s">
        <v>38</v>
      </c>
      <c r="BG28" s="141" t="s">
        <v>42</v>
      </c>
      <c r="BH28" s="141" t="s">
        <v>43</v>
      </c>
      <c r="BI28" s="141" t="s">
        <v>144</v>
      </c>
      <c r="BJ28" s="141" t="s">
        <v>162</v>
      </c>
      <c r="BK28" s="323"/>
      <c r="BL28" s="52"/>
      <c r="BM28" s="52"/>
      <c r="BN28" s="52"/>
      <c r="BO28" s="52"/>
      <c r="BP28" s="43"/>
      <c r="BQ28" s="82"/>
      <c r="BR28" s="582"/>
      <c r="BS28" s="582"/>
      <c r="BT28" s="582"/>
      <c r="BU28" s="582"/>
      <c r="BV28" s="582"/>
      <c r="BW28" s="583"/>
      <c r="BX28" s="584"/>
      <c r="BY28" s="582"/>
      <c r="BZ28" s="582"/>
      <c r="CA28" s="582"/>
      <c r="CB28" s="582"/>
      <c r="CC28" s="583"/>
      <c r="CD28" s="584"/>
      <c r="CE28" s="574"/>
      <c r="CF28" s="289" t="s">
        <v>171</v>
      </c>
      <c r="CG28" s="290" t="s">
        <v>38</v>
      </c>
      <c r="CH28" s="291" t="s">
        <v>42</v>
      </c>
      <c r="CI28" s="291" t="s">
        <v>43</v>
      </c>
      <c r="CJ28" s="291" t="s">
        <v>144</v>
      </c>
      <c r="CK28" s="292" t="s">
        <v>174</v>
      </c>
      <c r="CL28" s="293" t="s">
        <v>171</v>
      </c>
      <c r="CM28" s="291" t="s">
        <v>38</v>
      </c>
      <c r="CN28" s="291" t="s">
        <v>42</v>
      </c>
      <c r="CO28" s="291" t="s">
        <v>43</v>
      </c>
      <c r="CP28" s="291" t="s">
        <v>144</v>
      </c>
      <c r="CQ28" s="291" t="s">
        <v>162</v>
      </c>
      <c r="CR28" s="589"/>
      <c r="CS28" s="591"/>
      <c r="CT28" s="542"/>
    </row>
    <row r="29" spans="1:98" ht="13.5" customHeight="1">
      <c r="A29" s="478"/>
      <c r="B29" s="493"/>
      <c r="C29" s="493"/>
      <c r="D29" s="494"/>
      <c r="E29" s="494"/>
      <c r="F29" s="322" t="s">
        <v>77</v>
      </c>
      <c r="G29" s="497"/>
      <c r="H29" s="497"/>
      <c r="I29" s="497"/>
      <c r="J29" s="494"/>
      <c r="K29" s="494"/>
      <c r="L29" s="1" t="s">
        <v>7</v>
      </c>
      <c r="M29" s="4" t="s">
        <v>7</v>
      </c>
      <c r="N29" s="39"/>
      <c r="O29" s="4"/>
      <c r="P29" s="46" t="s">
        <v>7</v>
      </c>
      <c r="Q29" s="2" t="s">
        <v>7</v>
      </c>
      <c r="R29" s="3" t="s">
        <v>7</v>
      </c>
      <c r="S29" s="41"/>
      <c r="T29" s="631"/>
      <c r="U29" s="28" t="s">
        <v>23</v>
      </c>
      <c r="V29" s="28" t="s">
        <v>121</v>
      </c>
      <c r="W29" s="28" t="s">
        <v>121</v>
      </c>
      <c r="X29" s="28"/>
      <c r="Y29" s="28" t="s">
        <v>23</v>
      </c>
      <c r="Z29" s="28"/>
      <c r="AA29" s="575"/>
      <c r="AB29" s="575"/>
      <c r="AC29" s="618"/>
      <c r="AD29" s="494"/>
      <c r="AE29" s="494"/>
      <c r="AF29" s="497"/>
      <c r="AG29" s="497"/>
      <c r="AH29" s="569"/>
      <c r="AI29" s="572"/>
      <c r="AJ29" s="26"/>
      <c r="AK29" s="26"/>
      <c r="AL29" s="26"/>
      <c r="AM29" s="26"/>
      <c r="AN29" s="26"/>
      <c r="AO29" s="26"/>
      <c r="AP29" s="49"/>
      <c r="AQ29" s="26"/>
      <c r="AR29" s="26"/>
      <c r="AS29" s="26"/>
      <c r="AT29" s="26"/>
      <c r="AU29" s="27"/>
      <c r="AV29" s="357">
        <f t="shared" ref="AV29:BJ29" si="14">COUNTIF(AV31:AV730,1)</f>
        <v>0</v>
      </c>
      <c r="AW29" s="357">
        <f t="shared" si="14"/>
        <v>0</v>
      </c>
      <c r="AX29" s="357">
        <f t="shared" si="14"/>
        <v>0</v>
      </c>
      <c r="AY29" s="357">
        <f t="shared" si="14"/>
        <v>0</v>
      </c>
      <c r="AZ29" s="357">
        <f t="shared" si="14"/>
        <v>0</v>
      </c>
      <c r="BA29" s="357">
        <f t="shared" si="14"/>
        <v>0</v>
      </c>
      <c r="BB29" s="357">
        <f t="shared" si="14"/>
        <v>0</v>
      </c>
      <c r="BC29" s="357">
        <f t="shared" si="14"/>
        <v>0</v>
      </c>
      <c r="BD29" s="357">
        <f t="shared" si="14"/>
        <v>0</v>
      </c>
      <c r="BE29" s="357">
        <f t="shared" si="14"/>
        <v>0</v>
      </c>
      <c r="BF29" s="110">
        <f t="shared" si="14"/>
        <v>0</v>
      </c>
      <c r="BG29" s="110">
        <f t="shared" si="14"/>
        <v>0</v>
      </c>
      <c r="BH29" s="110">
        <f t="shared" si="14"/>
        <v>0</v>
      </c>
      <c r="BI29" s="110">
        <f t="shared" si="14"/>
        <v>0</v>
      </c>
      <c r="BJ29" s="110">
        <f t="shared" si="14"/>
        <v>0</v>
      </c>
      <c r="BK29" s="144"/>
      <c r="BL29" s="53"/>
      <c r="BM29" s="53"/>
      <c r="BN29" s="53"/>
      <c r="BO29" s="53"/>
      <c r="BP29" s="44"/>
      <c r="BQ29" s="83"/>
      <c r="BR29" s="29"/>
      <c r="BS29" s="29"/>
      <c r="BT29" s="29"/>
      <c r="BU29" s="29"/>
      <c r="BV29" s="29"/>
      <c r="BW29" s="30"/>
      <c r="BX29" s="31"/>
      <c r="BY29" s="29"/>
      <c r="BZ29" s="29"/>
      <c r="CA29" s="29"/>
      <c r="CB29" s="29"/>
      <c r="CC29" s="30"/>
      <c r="CD29" s="600"/>
      <c r="CE29" s="575"/>
      <c r="CF29" s="289" t="s">
        <v>172</v>
      </c>
      <c r="CG29" s="286">
        <f>AV29</f>
        <v>0</v>
      </c>
      <c r="CH29" s="286">
        <f t="shared" ref="CH29:CK29" si="15">AW29</f>
        <v>0</v>
      </c>
      <c r="CI29" s="286">
        <f t="shared" si="15"/>
        <v>0</v>
      </c>
      <c r="CJ29" s="286">
        <f t="shared" si="15"/>
        <v>0</v>
      </c>
      <c r="CK29" s="287">
        <f t="shared" si="15"/>
        <v>0</v>
      </c>
      <c r="CL29" s="288" t="s">
        <v>172</v>
      </c>
      <c r="CM29" s="286">
        <f>BA29</f>
        <v>0</v>
      </c>
      <c r="CN29" s="286">
        <f t="shared" ref="CN29:CP29" si="16">BB29</f>
        <v>0</v>
      </c>
      <c r="CO29" s="286">
        <f t="shared" si="16"/>
        <v>0</v>
      </c>
      <c r="CP29" s="286">
        <f t="shared" si="16"/>
        <v>0</v>
      </c>
      <c r="CQ29" s="286">
        <f>BE29</f>
        <v>0</v>
      </c>
      <c r="CR29" s="589"/>
      <c r="CS29" s="592"/>
      <c r="CT29" s="542"/>
    </row>
    <row r="30" spans="1:98" s="85" customFormat="1" ht="42.75" hidden="1" customHeight="1">
      <c r="A30" s="240"/>
      <c r="B30" s="226"/>
      <c r="C30" s="227"/>
      <c r="D30" s="227"/>
      <c r="E30" s="227"/>
      <c r="F30" s="228" t="s">
        <v>79</v>
      </c>
      <c r="G30" s="229" t="s">
        <v>79</v>
      </c>
      <c r="H30" s="229"/>
      <c r="I30" s="230"/>
      <c r="J30" s="227"/>
      <c r="K30" s="227"/>
      <c r="L30" s="231"/>
      <c r="M30" s="232" t="s">
        <v>46</v>
      </c>
      <c r="N30" s="233" t="s">
        <v>157</v>
      </c>
      <c r="O30" s="234" t="s">
        <v>158</v>
      </c>
      <c r="P30" s="232"/>
      <c r="Q30" s="235"/>
      <c r="R30" s="232" t="s">
        <v>46</v>
      </c>
      <c r="S30" s="233" t="s">
        <v>85</v>
      </c>
      <c r="T30" s="227"/>
      <c r="U30" s="88" t="s">
        <v>164</v>
      </c>
      <c r="V30" s="88"/>
      <c r="W30" s="88"/>
      <c r="X30" s="59" t="s">
        <v>165</v>
      </c>
      <c r="Y30" s="88"/>
      <c r="Z30" s="236" t="s">
        <v>166</v>
      </c>
      <c r="AA30" s="236"/>
      <c r="AB30" s="236"/>
      <c r="AC30" s="236"/>
      <c r="AD30" s="227"/>
      <c r="AE30" s="227"/>
      <c r="AF30" s="227"/>
      <c r="AG30" s="227"/>
      <c r="AH30" s="78" t="s">
        <v>78</v>
      </c>
      <c r="AI30" s="76" t="s">
        <v>79</v>
      </c>
      <c r="AJ30" s="579"/>
      <c r="AK30" s="579"/>
      <c r="AL30" s="579"/>
      <c r="AM30" s="579"/>
      <c r="AN30" s="579"/>
      <c r="AO30" s="579"/>
      <c r="AP30" s="580"/>
      <c r="AQ30" s="579"/>
      <c r="AR30" s="579"/>
      <c r="AS30" s="579"/>
      <c r="AT30" s="579"/>
      <c r="AU30" s="581"/>
      <c r="AV30" s="315"/>
      <c r="AW30" s="138"/>
      <c r="AX30" s="138"/>
      <c r="AY30" s="138"/>
      <c r="AZ30" s="138"/>
      <c r="BA30" s="315"/>
      <c r="BB30" s="138"/>
      <c r="BC30" s="138"/>
      <c r="BD30" s="138"/>
      <c r="BE30" s="138"/>
      <c r="BF30" s="315"/>
      <c r="BG30" s="138"/>
      <c r="BH30" s="138"/>
      <c r="BI30" s="138"/>
      <c r="BJ30" s="138"/>
      <c r="BK30" s="316"/>
      <c r="BL30" s="54"/>
      <c r="BM30" s="54"/>
      <c r="BN30" s="54"/>
      <c r="BO30" s="54"/>
      <c r="BP30" s="316" t="s">
        <v>167</v>
      </c>
      <c r="BQ30" s="84"/>
      <c r="BR30" s="645" t="s">
        <v>80</v>
      </c>
      <c r="BS30" s="645"/>
      <c r="BT30" s="645"/>
      <c r="BU30" s="645"/>
      <c r="BV30" s="645"/>
      <c r="BW30" s="645"/>
      <c r="BX30" s="645" t="s">
        <v>81</v>
      </c>
      <c r="BY30" s="645"/>
      <c r="BZ30" s="645"/>
      <c r="CA30" s="645"/>
      <c r="CB30" s="645"/>
      <c r="CC30" s="645"/>
      <c r="CD30" s="71" t="s">
        <v>168</v>
      </c>
      <c r="CE30" s="247"/>
      <c r="CF30" s="642"/>
      <c r="CG30" s="643"/>
      <c r="CH30" s="643"/>
      <c r="CI30" s="643"/>
      <c r="CJ30" s="643"/>
      <c r="CK30" s="643"/>
      <c r="CL30" s="643"/>
      <c r="CM30" s="643"/>
      <c r="CN30" s="643"/>
      <c r="CO30" s="643"/>
      <c r="CP30" s="643"/>
      <c r="CQ30" s="644"/>
      <c r="CR30" s="227"/>
      <c r="CS30" s="237"/>
      <c r="CT30" s="238"/>
    </row>
    <row r="31" spans="1:98" s="33" customFormat="1" ht="14.4">
      <c r="A31" s="38">
        <v>1</v>
      </c>
      <c r="B31" s="634"/>
      <c r="C31" s="635"/>
      <c r="D31" s="636"/>
      <c r="E31" s="635"/>
      <c r="F31" s="186"/>
      <c r="G31" s="186"/>
      <c r="H31" s="305"/>
      <c r="I31" s="35"/>
      <c r="J31" s="637"/>
      <c r="K31" s="638"/>
      <c r="L31" s="306">
        <v>0</v>
      </c>
      <c r="M31" s="307">
        <f>IF(F31="昼間",参照!$E$4,IF(F31="夜間等",参照!$E$5,IF(F31="通信",参照!$E$6,0)))</f>
        <v>0</v>
      </c>
      <c r="N31" s="57">
        <f>ROUNDDOWN(MIN(L31:M31),-2)</f>
        <v>0</v>
      </c>
      <c r="O31" s="301">
        <f>N31/12</f>
        <v>0</v>
      </c>
      <c r="P31" s="56"/>
      <c r="Q31" s="387">
        <v>0</v>
      </c>
      <c r="R31" s="309">
        <f>IF(F31="昼間",参照!$F$4,IF(F31="夜間等",参照!$F$5,IF(F31="通信",参照!$F$6,0)))</f>
        <v>0</v>
      </c>
      <c r="S31" s="308">
        <f>ROUNDDOWN(MIN(Q31:R31),-2)</f>
        <v>0</v>
      </c>
      <c r="T31" s="337"/>
      <c r="U31" s="32">
        <f>ROUNDUP(CD31,-2)</f>
        <v>0</v>
      </c>
      <c r="V31" s="114">
        <f>IF(P31="",0,IF(P31=0,U31,IF(CT31="A",U31-CS31,0)))</f>
        <v>0</v>
      </c>
      <c r="W31" s="179">
        <f>U31-V31</f>
        <v>0</v>
      </c>
      <c r="X31" s="87">
        <f>ROUNDUP(BQ31,-2)</f>
        <v>0</v>
      </c>
      <c r="Y31" s="373" t="str">
        <f t="shared" ref="Y31:Y94" si="17">IF(G31="1年",X31,"0")</f>
        <v>0</v>
      </c>
      <c r="Z31" s="302">
        <f>U31-V31+Y31</f>
        <v>0</v>
      </c>
      <c r="AA31" s="375"/>
      <c r="AB31" s="375"/>
      <c r="AC31" s="374">
        <f t="shared" ref="AC31:AC39" si="18">(W31+Y31)-(AA31+AB31)</f>
        <v>0</v>
      </c>
      <c r="AD31" s="639">
        <f t="shared" ref="AD31" si="19">J31</f>
        <v>0</v>
      </c>
      <c r="AE31" s="640"/>
      <c r="AF31" s="177">
        <f t="shared" ref="AF31:AF94" si="20">G31</f>
        <v>0</v>
      </c>
      <c r="AG31" s="177">
        <f t="shared" ref="AG31:AG94" si="21">H31</f>
        <v>0</v>
      </c>
      <c r="AH31" s="299"/>
      <c r="AI31" s="36"/>
      <c r="AJ31" s="134"/>
      <c r="AK31" s="37"/>
      <c r="AL31" s="134"/>
      <c r="AM31" s="37"/>
      <c r="AN31" s="134"/>
      <c r="AO31" s="135"/>
      <c r="AP31" s="136"/>
      <c r="AQ31" s="252"/>
      <c r="AR31" s="252"/>
      <c r="AS31" s="252"/>
      <c r="AT31" s="252"/>
      <c r="AU31" s="37"/>
      <c r="AV31" s="303">
        <f>IF(U31=0,0,IF(COUNTIF($AJ31:$AO31,"3/3")&gt;0,"1","0"))</f>
        <v>0</v>
      </c>
      <c r="AW31" s="139">
        <f>IF(U31=0,0,IF(COUNTIF($AJ31:$AO31,"2/3")&gt;0,"1","0"))</f>
        <v>0</v>
      </c>
      <c r="AX31" s="139">
        <f t="shared" ref="AX31" si="22">IF(U31=0,0,IF(COUNTIF($AJ31:$AO31,"1/3")&gt;0,"1","0"))</f>
        <v>0</v>
      </c>
      <c r="AY31" s="139">
        <f t="shared" ref="AY31" si="23">IF(U31=0,0,IF(COUNTIF($AJ31:$AO31,"1/4(多子)")&gt;0,"1","0"))</f>
        <v>0</v>
      </c>
      <c r="AZ31" s="139">
        <f t="shared" ref="AZ31" si="24">IF(U31=0,0,IF(COUNTIF($AJ31:$AO31,"1/4(工･農)")&gt;0,"1","0"))</f>
        <v>0</v>
      </c>
      <c r="BA31" s="303">
        <f t="shared" ref="BA31" si="25">IF(U31=0,0,IF(COUNTIF($AP31:$AU31,"3/3")&gt;0,"1","0"))</f>
        <v>0</v>
      </c>
      <c r="BB31" s="139">
        <f t="shared" ref="BB31" si="26">IF(U31=0,0,IF(COUNTIF($AP31:$AU31,"2/3")&gt;0,"1","0"))</f>
        <v>0</v>
      </c>
      <c r="BC31" s="139">
        <f t="shared" ref="BC31" si="27">IF(U31=0,0,IF(COUNTIF($AP31:$AU31,"1/3")&gt;0,"1","0"))</f>
        <v>0</v>
      </c>
      <c r="BD31" s="139">
        <f t="shared" ref="BD31" si="28">IF(U31=0,0,IF(COUNTIF($AP31:$AU31,"1/4(多子)")&gt;0,"1","0"))</f>
        <v>0</v>
      </c>
      <c r="BE31" s="139">
        <f t="shared" ref="BE31" si="29">IF(U31=0,0,IF(COUNTIF($AP31:$AU31,"1/4(工･農)")&gt;0,"1","0"))</f>
        <v>0</v>
      </c>
      <c r="BF31" s="304">
        <f t="shared" ref="BF31:BJ32" si="30">IF((COUNTIF(AV31,"1")&gt;0)+COUNTIF(BA31,"1")&gt;0,1,0)</f>
        <v>0</v>
      </c>
      <c r="BG31" s="142">
        <f t="shared" si="30"/>
        <v>0</v>
      </c>
      <c r="BH31" s="142">
        <f t="shared" si="30"/>
        <v>0</v>
      </c>
      <c r="BI31" s="142">
        <f t="shared" si="30"/>
        <v>0</v>
      </c>
      <c r="BJ31" s="142">
        <f t="shared" si="30"/>
        <v>0</v>
      </c>
      <c r="BK31" s="145">
        <f>COUNTIF($AJ31:$AU31,"3/3")</f>
        <v>0</v>
      </c>
      <c r="BL31" s="95">
        <f>COUNTIF($AJ31:$AU31,"2/3")</f>
        <v>0</v>
      </c>
      <c r="BM31" s="95">
        <f>COUNTIF($AJ31:$AU31,"1/3")</f>
        <v>0</v>
      </c>
      <c r="BN31" s="95">
        <f>COUNTIF($AJ31:$AU31,"1/4(多子)")</f>
        <v>0</v>
      </c>
      <c r="BO31" s="95">
        <f>COUNTIF($AJ31:$AU31,"1/4(工･農)")</f>
        <v>0</v>
      </c>
      <c r="BP31" s="96">
        <f>SUM(BK31:BO31)</f>
        <v>0</v>
      </c>
      <c r="BQ31" s="184">
        <f>IF($AH31="3/3",$S31*参照!$J$4,IF($AH31="2/3",$S31*参照!$J$5,IF($AH31="1/3",$S31*参照!$J$6,IF($AH31="1/4(多子)",$S31*参照!$J$7,IF($AH31="1/4(工･農)",$S31*参照!$J$7,)))))</f>
        <v>0</v>
      </c>
      <c r="BR31" s="185" t="b">
        <f>IF(AJ31="3/3",$O31*参照!$I$4,IF(AJ31="2/3",$O31*参照!$I$5,IF(AJ31="1/3",$O31*参照!$I$6,IF(AJ31="1/4(多子)",$O31*参照!$I$7,IF(AJ31="1/4(工･農)",$O31*参照!$I$7,IF(AJ31="対象外",0))))))</f>
        <v>0</v>
      </c>
      <c r="BS31" s="185" t="b">
        <f>IF(AK31="3/3",$O31*参照!$I$4,IF(AK31="2/3",$O31*参照!$I$5,IF(AK31="1/3",$O31*参照!$I$6,IF(AK31="1/4(多子)",$O31*参照!$I$7,IF(AK31="1/4(工･農)",$O31*参照!$I$7,IF(AK31="対象外",0))))))</f>
        <v>0</v>
      </c>
      <c r="BT31" s="185" t="b">
        <f>IF(AL31="3/3",$O31*参照!$I$4,IF(AL31="2/3",$O31*参照!$I$5,IF(AL31="1/3",$O31*参照!$I$6,IF(AL31="1/4(多子)",$O31*参照!$I$7,IF(AL31="1/4(工･農)",$O31*参照!$I$7,IF(AL31="対象外",0))))))</f>
        <v>0</v>
      </c>
      <c r="BU31" s="185" t="b">
        <f>IF(AM31="3/3",$O31*参照!$I$4,IF(AM31="2/3",$O31*参照!$I$5,IF(AM31="1/3",$O31*参照!$I$6,IF(AM31="1/4(多子)",$O31*参照!$I$7,IF(AM31="1/4(工･農)",$O31*参照!$I$7,IF(AM31="対象外",0))))))</f>
        <v>0</v>
      </c>
      <c r="BV31" s="185" t="b">
        <f>IF(AN31="3/3",$O31*参照!$I$4,IF(AN31="2/3",$O31*参照!$I$5,IF(AN31="1/3",$O31*参照!$I$6,IF(AN31="1/4(多子)",$O31*参照!$I$7,IF(AN31="1/4(工･農)",$O31*参照!$I$7,IF(AN31="対象外",0))))))</f>
        <v>0</v>
      </c>
      <c r="BW31" s="185" t="b">
        <f>IF(AO31="3/3",$O31*参照!$I$4,IF(AO31="2/3",$O31*参照!$I$5,IF(AO31="1/3",$O31*参照!$I$6,IF(AO31="1/4(多子)",$O31*参照!$I$7,IF(AO31="1/4(工･農)",$O31*参照!$I$7,IF(AO31="対象外",0))))))</f>
        <v>0</v>
      </c>
      <c r="BX31" s="185" t="b">
        <f>IF(AP31="3/3",$O31*参照!$I$4,IF(AP31="2/3",$O31*参照!$I$5,IF(AP31="1/3",$O31*参照!$I$6,IF(AP31="1/4(多子)",$O31*参照!$I$7,IF(AP31="1/4(工･農)",$O31*参照!$I$7,IF(AP31="対象外",0))))))</f>
        <v>0</v>
      </c>
      <c r="BY31" s="185" t="b">
        <f>IF(AQ31="3/3",$O31*参照!$I$4,IF(AQ31="2/3",$O31*参照!$I$5,IF(AQ31="1/3",$O31*参照!$I$6,IF(AQ31="1/4(多子)",$O31*参照!$I$7,IF(AQ31="1/4(工･農)",$O31*参照!$I$7,IF(AQ31="対象外",0))))))</f>
        <v>0</v>
      </c>
      <c r="BZ31" s="185" t="b">
        <f>IF(AR31="3/3",$O31*参照!$I$4,IF(AR31="2/3",$O31*参照!$I$5,IF(AR31="1/3",$O31*参照!$I$6,IF(AR31="1/4(多子)",$O31*参照!$I$7,IF(AR31="1/4(工･農)",$O31*参照!$I$7,IF(AR31="対象外",0))))))</f>
        <v>0</v>
      </c>
      <c r="CA31" s="185" t="b">
        <f>IF(AS31="3/3",$O31*参照!$I$4,IF(AS31="2/3",$O31*参照!$I$5,IF(AS31="1/3",$O31*参照!$I$6,IF(AS31="1/4(多子)",$O31*参照!$I$7,IF(AS31="1/4(工･農)",$O31*参照!$I$7,IF(AS31="対象外",0))))))</f>
        <v>0</v>
      </c>
      <c r="CB31" s="185" t="b">
        <f>IF(AT31="3/3",$O31*参照!$I$4,IF(AT31="2/3",$O31*参照!$I$5,IF(AT31="1/3",$O31*参照!$I$6,IF(AT31="1/4(多子)",$O31*参照!$I$7,IF(AT31="1/4(工･農)",$O31*参照!$I$7,IF(AT31="対象外",0))))))</f>
        <v>0</v>
      </c>
      <c r="CC31" s="185" t="b">
        <f>IF(AU31="3/3",$O31*参照!$I$4,IF(AU31="2/3",$O31*参照!$I$5,IF(AU31="1/3",$O31*参照!$I$6,IF(AU31="1/4(多子)",$O31*参照!$I$7,IF(AU31="1/4(工･農)",$O31*参照!$I$7,IF(AU31="対象外",0))))))</f>
        <v>0</v>
      </c>
      <c r="CD31" s="185">
        <f>SUM(BR31:CC31)</f>
        <v>0</v>
      </c>
      <c r="CE31" s="98"/>
      <c r="CF31" s="252"/>
      <c r="CG31" s="252"/>
      <c r="CH31" s="252"/>
      <c r="CI31" s="252"/>
      <c r="CJ31" s="252"/>
      <c r="CK31" s="254"/>
      <c r="CL31" s="137"/>
      <c r="CM31" s="252"/>
      <c r="CN31" s="252"/>
      <c r="CO31" s="252"/>
      <c r="CP31" s="252"/>
      <c r="CQ31" s="252"/>
      <c r="CR31" s="253">
        <f>IF(COUNTIF(CF31:CQ31,"家計急変")&gt;0,1,0)</f>
        <v>0</v>
      </c>
      <c r="CS31" s="111">
        <f>IF(BP31=0,0,(ROUNDUP(P31*(BK31*参照!$C$5+BL31*参照!$C$6+BM31*参照!$C$7+BN31*参照!$C$8+BO31*参照!$C$9)/BP31,-2)))</f>
        <v>0</v>
      </c>
      <c r="CT31" s="239" t="str">
        <f t="shared" ref="CT31:CT94" si="31">IF(P31&lt;(N31*BP31/12),"A","B")</f>
        <v>B</v>
      </c>
    </row>
    <row r="32" spans="1:98" s="33" customFormat="1" ht="14.4">
      <c r="A32" s="38">
        <v>2</v>
      </c>
      <c r="B32" s="634"/>
      <c r="C32" s="635"/>
      <c r="D32" s="636"/>
      <c r="E32" s="635"/>
      <c r="F32" s="186"/>
      <c r="G32" s="186"/>
      <c r="H32" s="305"/>
      <c r="I32" s="35"/>
      <c r="J32" s="637"/>
      <c r="K32" s="638"/>
      <c r="L32" s="306">
        <v>0</v>
      </c>
      <c r="M32" s="307">
        <f>IF(F32="昼間",参照!$E$4,IF(F32="夜間等",参照!$E$5,IF(F32="通信",参照!$E$6,0)))</f>
        <v>0</v>
      </c>
      <c r="N32" s="57">
        <f>ROUNDDOWN(MIN(L32:M32),-2)</f>
        <v>0</v>
      </c>
      <c r="O32" s="301">
        <f t="shared" ref="O32:O95" si="32">N32/12</f>
        <v>0</v>
      </c>
      <c r="P32" s="56"/>
      <c r="Q32" s="387">
        <v>0</v>
      </c>
      <c r="R32" s="309">
        <f>IF(F32="昼間",参照!$F$4,IF(F32="夜間等",参照!$F$5,IF(F32="通信",参照!$F$6,0)))</f>
        <v>0</v>
      </c>
      <c r="S32" s="308">
        <f t="shared" ref="S32:S95" si="33">ROUNDDOWN(MIN(Q32:R32),-2)</f>
        <v>0</v>
      </c>
      <c r="T32" s="337"/>
      <c r="U32" s="32">
        <f t="shared" ref="U32:U95" si="34">ROUNDUP(CD32,-2)</f>
        <v>0</v>
      </c>
      <c r="V32" s="114">
        <f t="shared" ref="V32:V95" si="35">IF(P32="",0,IF(P32=0,U32,IF(CT32="A",U32-CS32,0)))</f>
        <v>0</v>
      </c>
      <c r="W32" s="179">
        <f t="shared" ref="W32:W95" si="36">U32-V32</f>
        <v>0</v>
      </c>
      <c r="X32" s="87">
        <f t="shared" ref="X32:X95" si="37">ROUNDUP(BQ32,-2)</f>
        <v>0</v>
      </c>
      <c r="Y32" s="77" t="str">
        <f t="shared" si="17"/>
        <v>0</v>
      </c>
      <c r="Z32" s="302">
        <f t="shared" ref="Z32:Z95" si="38">U32-V32+Y32</f>
        <v>0</v>
      </c>
      <c r="AA32" s="375"/>
      <c r="AB32" s="375"/>
      <c r="AC32" s="374">
        <f t="shared" si="18"/>
        <v>0</v>
      </c>
      <c r="AD32" s="639">
        <f t="shared" ref="AD32:AD95" si="39">J32</f>
        <v>0</v>
      </c>
      <c r="AE32" s="640"/>
      <c r="AF32" s="177">
        <f t="shared" si="20"/>
        <v>0</v>
      </c>
      <c r="AG32" s="177">
        <f t="shared" si="21"/>
        <v>0</v>
      </c>
      <c r="AH32" s="299"/>
      <c r="AI32" s="36"/>
      <c r="AJ32" s="134"/>
      <c r="AK32" s="37"/>
      <c r="AL32" s="134"/>
      <c r="AM32" s="37"/>
      <c r="AN32" s="134"/>
      <c r="AO32" s="135"/>
      <c r="AP32" s="136"/>
      <c r="AQ32" s="252"/>
      <c r="AR32" s="252"/>
      <c r="AS32" s="252"/>
      <c r="AT32" s="252"/>
      <c r="AU32" s="37"/>
      <c r="AV32" s="303">
        <f t="shared" ref="AV32:AV95" si="40">IF(U32=0,0,IF(COUNTIF($AJ32:$AO32,"3/3")&gt;0,"1","0"))</f>
        <v>0</v>
      </c>
      <c r="AW32" s="139">
        <f t="shared" ref="AW32:AW95" si="41">IF(U32=0,0,IF(COUNTIF($AJ32:$AO32,"2/3")&gt;0,"1","0"))</f>
        <v>0</v>
      </c>
      <c r="AX32" s="139">
        <f t="shared" ref="AX32:AX95" si="42">IF(U32=0,0,IF(COUNTIF($AJ32:$AO32,"1/3")&gt;0,"1","0"))</f>
        <v>0</v>
      </c>
      <c r="AY32" s="139">
        <f t="shared" ref="AY32:AY95" si="43">IF(U32=0,0,IF(COUNTIF($AJ32:$AO32,"1/4(多子)")&gt;0,"1","0"))</f>
        <v>0</v>
      </c>
      <c r="AZ32" s="139">
        <f t="shared" ref="AZ32:AZ95" si="44">IF(U32=0,0,IF(COUNTIF($AJ32:$AO32,"1/4(工･農)")&gt;0,"1","0"))</f>
        <v>0</v>
      </c>
      <c r="BA32" s="303">
        <f t="shared" ref="BA32:BA95" si="45">IF(U32=0,0,IF(COUNTIF($AP32:$AU32,"3/3")&gt;0,"1","0"))</f>
        <v>0</v>
      </c>
      <c r="BB32" s="139">
        <f t="shared" ref="BB32:BB95" si="46">IF(U32=0,0,IF(COUNTIF($AP32:$AU32,"2/3")&gt;0,"1","0"))</f>
        <v>0</v>
      </c>
      <c r="BC32" s="139">
        <f t="shared" ref="BC32:BC95" si="47">IF(U32=0,0,IF(COUNTIF($AP32:$AU32,"1/3")&gt;0,"1","0"))</f>
        <v>0</v>
      </c>
      <c r="BD32" s="139">
        <f t="shared" ref="BD32:BD95" si="48">IF(U32=0,0,IF(COUNTIF($AP32:$AU32,"1/4(多子)")&gt;0,"1","0"))</f>
        <v>0</v>
      </c>
      <c r="BE32" s="139">
        <f t="shared" ref="BE32:BE95" si="49">IF(U32=0,0,IF(COUNTIF($AP32:$AU32,"1/4(工･農)")&gt;0,"1","0"))</f>
        <v>0</v>
      </c>
      <c r="BF32" s="304">
        <f t="shared" si="30"/>
        <v>0</v>
      </c>
      <c r="BG32" s="142">
        <f t="shared" si="30"/>
        <v>0</v>
      </c>
      <c r="BH32" s="142">
        <f t="shared" si="30"/>
        <v>0</v>
      </c>
      <c r="BI32" s="142">
        <f t="shared" si="30"/>
        <v>0</v>
      </c>
      <c r="BJ32" s="142">
        <f t="shared" si="30"/>
        <v>0</v>
      </c>
      <c r="BK32" s="145">
        <f t="shared" ref="BK32:BK95" si="50">COUNTIF($AJ32:$AU32,"3/3")</f>
        <v>0</v>
      </c>
      <c r="BL32" s="95">
        <f t="shared" ref="BL32:BL95" si="51">COUNTIF($AJ32:$AU32,"2/3")</f>
        <v>0</v>
      </c>
      <c r="BM32" s="95">
        <f t="shared" ref="BM32:BM95" si="52">COUNTIF($AJ32:$AU32,"1/3")</f>
        <v>0</v>
      </c>
      <c r="BN32" s="95">
        <f t="shared" ref="BN32:BN95" si="53">COUNTIF($AJ32:$AU32,"1/4(多子)")</f>
        <v>0</v>
      </c>
      <c r="BO32" s="95">
        <f t="shared" ref="BO32:BO95" si="54">COUNTIF($AJ32:$AU32,"1/4(工･農)")</f>
        <v>0</v>
      </c>
      <c r="BP32" s="96">
        <f t="shared" ref="BP32:BP95" si="55">SUM(BK32:BO32)</f>
        <v>0</v>
      </c>
      <c r="BQ32" s="184">
        <f>IF($AH32="3/3",$S32*参照!$J$4,IF($AH32="2/3",$S32*参照!$J$5,IF($AH32="1/3",$S32*参照!$J$6,IF($AH32="1/4(多子)",$S32*参照!$J$7,IF($AH32="1/4(工･農)",$S32*参照!$J$7,)))))</f>
        <v>0</v>
      </c>
      <c r="BR32" s="185" t="b">
        <f>IF(AJ32="3/3",$O32*参照!$I$4,IF(AJ32="2/3",$O32*参照!$I$5,IF(AJ32="1/3",$O32*参照!$I$6,IF(AJ32="1/4(多子)",$O32*参照!$I$7,IF(AJ32="1/4(工･農)",$O32*参照!$I$7,IF(AJ32="対象外",0))))))</f>
        <v>0</v>
      </c>
      <c r="BS32" s="185" t="b">
        <f>IF(AK32="3/3",$O32*参照!$I$4,IF(AK32="2/3",$O32*参照!$I$5,IF(AK32="1/3",$O32*参照!$I$6,IF(AK32="1/4(多子)",$O32*参照!$I$7,IF(AK32="1/4(工･農)",$O32*参照!$I$7,IF(AK32="対象外",0))))))</f>
        <v>0</v>
      </c>
      <c r="BT32" s="185" t="b">
        <f>IF(AL32="3/3",$O32*参照!$I$4,IF(AL32="2/3",$O32*参照!$I$5,IF(AL32="1/3",$O32*参照!$I$6,IF(AL32="1/4(多子)",$O32*参照!$I$7,IF(AL32="1/4(工･農)",$O32*参照!$I$7,IF(AL32="対象外",0))))))</f>
        <v>0</v>
      </c>
      <c r="BU32" s="185" t="b">
        <f>IF(AM32="3/3",$O32*参照!$I$4,IF(AM32="2/3",$O32*参照!$I$5,IF(AM32="1/3",$O32*参照!$I$6,IF(AM32="1/4(多子)",$O32*参照!$I$7,IF(AM32="1/4(工･農)",$O32*参照!$I$7,IF(AM32="対象外",0))))))</f>
        <v>0</v>
      </c>
      <c r="BV32" s="185" t="b">
        <f>IF(AN32="3/3",$O32*参照!$I$4,IF(AN32="2/3",$O32*参照!$I$5,IF(AN32="1/3",$O32*参照!$I$6,IF(AN32="1/4(多子)",$O32*参照!$I$7,IF(AN32="1/4(工･農)",$O32*参照!$I$7,IF(AN32="対象外",0))))))</f>
        <v>0</v>
      </c>
      <c r="BW32" s="185" t="b">
        <f>IF(AO32="3/3",$O32*参照!$I$4,IF(AO32="2/3",$O32*参照!$I$5,IF(AO32="1/3",$O32*参照!$I$6,IF(AO32="1/4(多子)",$O32*参照!$I$7,IF(AO32="1/4(工･農)",$O32*参照!$I$7,IF(AO32="対象外",0))))))</f>
        <v>0</v>
      </c>
      <c r="BX32" s="185" t="b">
        <f>IF(AP32="3/3",$O32*参照!$I$4,IF(AP32="2/3",$O32*参照!$I$5,IF(AP32="1/3",$O32*参照!$I$6,IF(AP32="1/4(多子)",$O32*参照!$I$7,IF(AP32="1/4(工･農)",$O32*参照!$I$7,IF(AP32="対象外",0))))))</f>
        <v>0</v>
      </c>
      <c r="BY32" s="185" t="b">
        <f>IF(AQ32="3/3",$O32*参照!$I$4,IF(AQ32="2/3",$O32*参照!$I$5,IF(AQ32="1/3",$O32*参照!$I$6,IF(AQ32="1/4(多子)",$O32*参照!$I$7,IF(AQ32="1/4(工･農)",$O32*参照!$I$7,IF(AQ32="対象外",0))))))</f>
        <v>0</v>
      </c>
      <c r="BZ32" s="185" t="b">
        <f>IF(AR32="3/3",$O32*参照!$I$4,IF(AR32="2/3",$O32*参照!$I$5,IF(AR32="1/3",$O32*参照!$I$6,IF(AR32="1/4(多子)",$O32*参照!$I$7,IF(AR32="1/4(工･農)",$O32*参照!$I$7,IF(AR32="対象外",0))))))</f>
        <v>0</v>
      </c>
      <c r="CA32" s="185" t="b">
        <f>IF(AS32="3/3",$O32*参照!$I$4,IF(AS32="2/3",$O32*参照!$I$5,IF(AS32="1/3",$O32*参照!$I$6,IF(AS32="1/4(多子)",$O32*参照!$I$7,IF(AS32="1/4(工･農)",$O32*参照!$I$7,IF(AS32="対象外",0))))))</f>
        <v>0</v>
      </c>
      <c r="CB32" s="185" t="b">
        <f>IF(AT32="3/3",$O32*参照!$I$4,IF(AT32="2/3",$O32*参照!$I$5,IF(AT32="1/3",$O32*参照!$I$6,IF(AT32="1/4(多子)",$O32*参照!$I$7,IF(AT32="1/4(工･農)",$O32*参照!$I$7,IF(AT32="対象外",0))))))</f>
        <v>0</v>
      </c>
      <c r="CC32" s="185" t="b">
        <f>IF(AU32="3/3",$O32*参照!$I$4,IF(AU32="2/3",$O32*参照!$I$5,IF(AU32="1/3",$O32*参照!$I$6,IF(AU32="1/4(多子)",$O32*参照!$I$7,IF(AU32="1/4(工･農)",$O32*参照!$I$7,IF(AU32="対象外",0))))))</f>
        <v>0</v>
      </c>
      <c r="CD32" s="185">
        <f t="shared" ref="CD32:CD95" si="56">SUM(BR32:CC32)</f>
        <v>0</v>
      </c>
      <c r="CE32" s="98"/>
      <c r="CF32" s="252"/>
      <c r="CG32" s="252"/>
      <c r="CH32" s="252"/>
      <c r="CI32" s="252"/>
      <c r="CJ32" s="252"/>
      <c r="CK32" s="254"/>
      <c r="CL32" s="137"/>
      <c r="CM32" s="252"/>
      <c r="CN32" s="252"/>
      <c r="CO32" s="252"/>
      <c r="CP32" s="252"/>
      <c r="CQ32" s="252"/>
      <c r="CR32" s="253">
        <f t="shared" ref="CR32:CR95" si="57">IF(COUNTIF(CF32:CQ32,"家計急変")&gt;0,1,0)</f>
        <v>0</v>
      </c>
      <c r="CS32" s="111">
        <f>IF(BP32=0,0,(ROUNDUP(P32*(BK32*参照!$C$5+BL32*参照!$C$6+BM32*参照!$C$7+BN32*参照!$C$8+BO32*参照!$C$9)/BP32,-2)))</f>
        <v>0</v>
      </c>
      <c r="CT32" s="239" t="str">
        <f t="shared" si="31"/>
        <v>B</v>
      </c>
    </row>
    <row r="33" spans="1:98" s="33" customFormat="1" ht="14.4">
      <c r="A33" s="38">
        <v>3</v>
      </c>
      <c r="B33" s="634"/>
      <c r="C33" s="635"/>
      <c r="D33" s="636"/>
      <c r="E33" s="635"/>
      <c r="F33" s="186"/>
      <c r="G33" s="186"/>
      <c r="H33" s="305"/>
      <c r="I33" s="35"/>
      <c r="J33" s="637"/>
      <c r="K33" s="638"/>
      <c r="L33" s="306">
        <v>0</v>
      </c>
      <c r="M33" s="307">
        <f>IF(F33="昼間",参照!$E$4,IF(F33="夜間等",参照!$E$5,IF(F33="通信",参照!$E$6,0)))</f>
        <v>0</v>
      </c>
      <c r="N33" s="57">
        <f t="shared" ref="N33:N95" si="58">ROUNDDOWN(MIN(L33:M33),-2)</f>
        <v>0</v>
      </c>
      <c r="O33" s="301">
        <f t="shared" si="32"/>
        <v>0</v>
      </c>
      <c r="P33" s="56"/>
      <c r="Q33" s="387">
        <v>0</v>
      </c>
      <c r="R33" s="309">
        <f>IF(F33="昼間",参照!$F$4,IF(F33="夜間等",参照!$F$5,IF(F33="通信",参照!$F$6,0)))</f>
        <v>0</v>
      </c>
      <c r="S33" s="308">
        <f t="shared" si="33"/>
        <v>0</v>
      </c>
      <c r="T33" s="337"/>
      <c r="U33" s="32">
        <f t="shared" si="34"/>
        <v>0</v>
      </c>
      <c r="V33" s="114">
        <f t="shared" si="35"/>
        <v>0</v>
      </c>
      <c r="W33" s="179">
        <f t="shared" si="36"/>
        <v>0</v>
      </c>
      <c r="X33" s="87">
        <f t="shared" si="37"/>
        <v>0</v>
      </c>
      <c r="Y33" s="77" t="str">
        <f t="shared" si="17"/>
        <v>0</v>
      </c>
      <c r="Z33" s="302">
        <f t="shared" si="38"/>
        <v>0</v>
      </c>
      <c r="AA33" s="375"/>
      <c r="AB33" s="375"/>
      <c r="AC33" s="374">
        <f t="shared" si="18"/>
        <v>0</v>
      </c>
      <c r="AD33" s="639">
        <f t="shared" si="39"/>
        <v>0</v>
      </c>
      <c r="AE33" s="640"/>
      <c r="AF33" s="177">
        <f t="shared" si="20"/>
        <v>0</v>
      </c>
      <c r="AG33" s="177">
        <f t="shared" si="21"/>
        <v>0</v>
      </c>
      <c r="AH33" s="299"/>
      <c r="AI33" s="36"/>
      <c r="AJ33" s="134"/>
      <c r="AK33" s="37"/>
      <c r="AL33" s="134"/>
      <c r="AM33" s="37"/>
      <c r="AN33" s="134"/>
      <c r="AO33" s="135"/>
      <c r="AP33" s="136"/>
      <c r="AQ33" s="252"/>
      <c r="AR33" s="252"/>
      <c r="AS33" s="252"/>
      <c r="AT33" s="252"/>
      <c r="AU33" s="37"/>
      <c r="AV33" s="303">
        <f t="shared" si="40"/>
        <v>0</v>
      </c>
      <c r="AW33" s="139">
        <f t="shared" si="41"/>
        <v>0</v>
      </c>
      <c r="AX33" s="139">
        <f t="shared" si="42"/>
        <v>0</v>
      </c>
      <c r="AY33" s="139">
        <f t="shared" si="43"/>
        <v>0</v>
      </c>
      <c r="AZ33" s="139">
        <f t="shared" si="44"/>
        <v>0</v>
      </c>
      <c r="BA33" s="303">
        <f t="shared" si="45"/>
        <v>0</v>
      </c>
      <c r="BB33" s="139">
        <f t="shared" si="46"/>
        <v>0</v>
      </c>
      <c r="BC33" s="139">
        <f t="shared" si="47"/>
        <v>0</v>
      </c>
      <c r="BD33" s="139">
        <f t="shared" si="48"/>
        <v>0</v>
      </c>
      <c r="BE33" s="139">
        <f t="shared" si="49"/>
        <v>0</v>
      </c>
      <c r="BF33" s="304">
        <f t="shared" ref="BF33:BF95" si="59">IF((COUNTIF(AV33,"1")&gt;0)+COUNTIF(BA33,"1")&gt;0,1,0)</f>
        <v>0</v>
      </c>
      <c r="BG33" s="142">
        <f t="shared" ref="BG33:BG95" si="60">IF((COUNTIF(AW33,"1")&gt;0)+COUNTIF(BB33,"1")&gt;0,1,0)</f>
        <v>0</v>
      </c>
      <c r="BH33" s="142">
        <f t="shared" ref="BH33:BH95" si="61">IF((COUNTIF(AX33,"1")&gt;0)+COUNTIF(BC33,"1")&gt;0,1,0)</f>
        <v>0</v>
      </c>
      <c r="BI33" s="142">
        <f t="shared" ref="BI33:BI95" si="62">IF((COUNTIF(AY33,"1")&gt;0)+COUNTIF(BD33,"1")&gt;0,1,0)</f>
        <v>0</v>
      </c>
      <c r="BJ33" s="142">
        <f t="shared" ref="BJ33:BJ95" si="63">IF((COUNTIF(AZ33,"1")&gt;0)+COUNTIF(BE33,"1")&gt;0,1,0)</f>
        <v>0</v>
      </c>
      <c r="BK33" s="145">
        <f t="shared" si="50"/>
        <v>0</v>
      </c>
      <c r="BL33" s="95">
        <f t="shared" si="51"/>
        <v>0</v>
      </c>
      <c r="BM33" s="95">
        <f t="shared" si="52"/>
        <v>0</v>
      </c>
      <c r="BN33" s="95">
        <f t="shared" si="53"/>
        <v>0</v>
      </c>
      <c r="BO33" s="95">
        <f t="shared" si="54"/>
        <v>0</v>
      </c>
      <c r="BP33" s="96">
        <f t="shared" si="55"/>
        <v>0</v>
      </c>
      <c r="BQ33" s="184">
        <f>IF($AH33="3/3",$S33*参照!$J$4,IF($AH33="2/3",$S33*参照!$J$5,IF($AH33="1/3",$S33*参照!$J$6,IF($AH33="1/4(多子)",$S33*参照!$J$7,IF($AH33="1/4(工･農)",$S33*参照!$J$7,)))))</f>
        <v>0</v>
      </c>
      <c r="BR33" s="185" t="b">
        <f>IF(AJ33="3/3",$O33*参照!$I$4,IF(AJ33="2/3",$O33*参照!$I$5,IF(AJ33="1/3",$O33*参照!$I$6,IF(AJ33="1/4(多子)",$O33*参照!$I$7,IF(AJ33="1/4(工･農)",$O33*参照!$I$7,IF(AJ33="対象外",0))))))</f>
        <v>0</v>
      </c>
      <c r="BS33" s="185" t="b">
        <f>IF(AK33="3/3",$O33*参照!$I$4,IF(AK33="2/3",$O33*参照!$I$5,IF(AK33="1/3",$O33*参照!$I$6,IF(AK33="1/4(多子)",$O33*参照!$I$7,IF(AK33="1/4(工･農)",$O33*参照!$I$7,IF(AK33="対象外",0))))))</f>
        <v>0</v>
      </c>
      <c r="BT33" s="185" t="b">
        <f>IF(AL33="3/3",$O33*参照!$I$4,IF(AL33="2/3",$O33*参照!$I$5,IF(AL33="1/3",$O33*参照!$I$6,IF(AL33="1/4(多子)",$O33*参照!$I$7,IF(AL33="1/4(工･農)",$O33*参照!$I$7,IF(AL33="対象外",0))))))</f>
        <v>0</v>
      </c>
      <c r="BU33" s="185" t="b">
        <f>IF(AM33="3/3",$O33*参照!$I$4,IF(AM33="2/3",$O33*参照!$I$5,IF(AM33="1/3",$O33*参照!$I$6,IF(AM33="1/4(多子)",$O33*参照!$I$7,IF(AM33="1/4(工･農)",$O33*参照!$I$7,IF(AM33="対象外",0))))))</f>
        <v>0</v>
      </c>
      <c r="BV33" s="185" t="b">
        <f>IF(AN33="3/3",$O33*参照!$I$4,IF(AN33="2/3",$O33*参照!$I$5,IF(AN33="1/3",$O33*参照!$I$6,IF(AN33="1/4(多子)",$O33*参照!$I$7,IF(AN33="1/4(工･農)",$O33*参照!$I$7,IF(AN33="対象外",0))))))</f>
        <v>0</v>
      </c>
      <c r="BW33" s="185" t="b">
        <f>IF(AO33="3/3",$O33*参照!$I$4,IF(AO33="2/3",$O33*参照!$I$5,IF(AO33="1/3",$O33*参照!$I$6,IF(AO33="1/4(多子)",$O33*参照!$I$7,IF(AO33="1/4(工･農)",$O33*参照!$I$7,IF(AO33="対象外",0))))))</f>
        <v>0</v>
      </c>
      <c r="BX33" s="185" t="b">
        <f>IF(AP33="3/3",$O33*参照!$I$4,IF(AP33="2/3",$O33*参照!$I$5,IF(AP33="1/3",$O33*参照!$I$6,IF(AP33="1/4(多子)",$O33*参照!$I$7,IF(AP33="1/4(工･農)",$O33*参照!$I$7,IF(AP33="対象外",0))))))</f>
        <v>0</v>
      </c>
      <c r="BY33" s="185" t="b">
        <f>IF(AQ33="3/3",$O33*参照!$I$4,IF(AQ33="2/3",$O33*参照!$I$5,IF(AQ33="1/3",$O33*参照!$I$6,IF(AQ33="1/4(多子)",$O33*参照!$I$7,IF(AQ33="1/4(工･農)",$O33*参照!$I$7,IF(AQ33="対象外",0))))))</f>
        <v>0</v>
      </c>
      <c r="BZ33" s="185" t="b">
        <f>IF(AR33="3/3",$O33*参照!$I$4,IF(AR33="2/3",$O33*参照!$I$5,IF(AR33="1/3",$O33*参照!$I$6,IF(AR33="1/4(多子)",$O33*参照!$I$7,IF(AR33="1/4(工･農)",$O33*参照!$I$7,IF(AR33="対象外",0))))))</f>
        <v>0</v>
      </c>
      <c r="CA33" s="185" t="b">
        <f>IF(AS33="3/3",$O33*参照!$I$4,IF(AS33="2/3",$O33*参照!$I$5,IF(AS33="1/3",$O33*参照!$I$6,IF(AS33="1/4(多子)",$O33*参照!$I$7,IF(AS33="1/4(工･農)",$O33*参照!$I$7,IF(AS33="対象外",0))))))</f>
        <v>0</v>
      </c>
      <c r="CB33" s="185" t="b">
        <f>IF(AT33="3/3",$O33*参照!$I$4,IF(AT33="2/3",$O33*参照!$I$5,IF(AT33="1/3",$O33*参照!$I$6,IF(AT33="1/4(多子)",$O33*参照!$I$7,IF(AT33="1/4(工･農)",$O33*参照!$I$7,IF(AT33="対象外",0))))))</f>
        <v>0</v>
      </c>
      <c r="CC33" s="185" t="b">
        <f>IF(AU33="3/3",$O33*参照!$I$4,IF(AU33="2/3",$O33*参照!$I$5,IF(AU33="1/3",$O33*参照!$I$6,IF(AU33="1/4(多子)",$O33*参照!$I$7,IF(AU33="1/4(工･農)",$O33*参照!$I$7,IF(AU33="対象外",0))))))</f>
        <v>0</v>
      </c>
      <c r="CD33" s="185">
        <f t="shared" si="56"/>
        <v>0</v>
      </c>
      <c r="CE33" s="98"/>
      <c r="CF33" s="252"/>
      <c r="CG33" s="252"/>
      <c r="CH33" s="252"/>
      <c r="CI33" s="252"/>
      <c r="CJ33" s="252"/>
      <c r="CK33" s="254"/>
      <c r="CL33" s="137"/>
      <c r="CM33" s="252"/>
      <c r="CN33" s="252"/>
      <c r="CO33" s="252"/>
      <c r="CP33" s="252"/>
      <c r="CQ33" s="252"/>
      <c r="CR33" s="253">
        <f t="shared" si="57"/>
        <v>0</v>
      </c>
      <c r="CS33" s="111">
        <f>IF(BP33=0,0,(ROUNDUP(P33*(BK33*参照!$C$5+BL33*参照!$C$6+BM33*参照!$C$7+BN33*参照!$C$8+BO33*参照!$C$9)/BP33,-2)))</f>
        <v>0</v>
      </c>
      <c r="CT33" s="239" t="str">
        <f t="shared" si="31"/>
        <v>B</v>
      </c>
    </row>
    <row r="34" spans="1:98" s="33" customFormat="1" ht="14.4">
      <c r="A34" s="38">
        <v>4</v>
      </c>
      <c r="B34" s="634"/>
      <c r="C34" s="635"/>
      <c r="D34" s="636"/>
      <c r="E34" s="635"/>
      <c r="F34" s="186"/>
      <c r="G34" s="186"/>
      <c r="H34" s="305"/>
      <c r="I34" s="51"/>
      <c r="J34" s="637"/>
      <c r="K34" s="638"/>
      <c r="L34" s="306">
        <v>0</v>
      </c>
      <c r="M34" s="307">
        <f>IF(F34="昼間",参照!$E$4,IF(F34="夜間等",参照!$E$5,IF(F34="通信",参照!$E$6,0)))</f>
        <v>0</v>
      </c>
      <c r="N34" s="57">
        <f t="shared" si="58"/>
        <v>0</v>
      </c>
      <c r="O34" s="301">
        <f t="shared" si="32"/>
        <v>0</v>
      </c>
      <c r="P34" s="56"/>
      <c r="Q34" s="387">
        <v>0</v>
      </c>
      <c r="R34" s="309">
        <f>IF(F34="昼間",参照!$F$4,IF(F34="夜間等",参照!$F$5,IF(F34="通信",参照!$F$6,0)))</f>
        <v>0</v>
      </c>
      <c r="S34" s="308">
        <f t="shared" si="33"/>
        <v>0</v>
      </c>
      <c r="T34" s="337"/>
      <c r="U34" s="32">
        <f t="shared" si="34"/>
        <v>0</v>
      </c>
      <c r="V34" s="114">
        <f t="shared" si="35"/>
        <v>0</v>
      </c>
      <c r="W34" s="179">
        <f t="shared" si="36"/>
        <v>0</v>
      </c>
      <c r="X34" s="87">
        <f t="shared" si="37"/>
        <v>0</v>
      </c>
      <c r="Y34" s="77" t="str">
        <f t="shared" si="17"/>
        <v>0</v>
      </c>
      <c r="Z34" s="302">
        <f t="shared" si="38"/>
        <v>0</v>
      </c>
      <c r="AA34" s="375"/>
      <c r="AB34" s="375"/>
      <c r="AC34" s="374">
        <f t="shared" si="18"/>
        <v>0</v>
      </c>
      <c r="AD34" s="639">
        <f t="shared" si="39"/>
        <v>0</v>
      </c>
      <c r="AE34" s="640"/>
      <c r="AF34" s="177">
        <f t="shared" si="20"/>
        <v>0</v>
      </c>
      <c r="AG34" s="177">
        <f t="shared" si="21"/>
        <v>0</v>
      </c>
      <c r="AH34" s="299"/>
      <c r="AI34" s="36"/>
      <c r="AJ34" s="134"/>
      <c r="AK34" s="37"/>
      <c r="AL34" s="134"/>
      <c r="AM34" s="37"/>
      <c r="AN34" s="134"/>
      <c r="AO34" s="135"/>
      <c r="AP34" s="136"/>
      <c r="AQ34" s="252"/>
      <c r="AR34" s="252"/>
      <c r="AS34" s="252"/>
      <c r="AT34" s="252"/>
      <c r="AU34" s="37"/>
      <c r="AV34" s="303">
        <f t="shared" si="40"/>
        <v>0</v>
      </c>
      <c r="AW34" s="139">
        <f t="shared" si="41"/>
        <v>0</v>
      </c>
      <c r="AX34" s="139">
        <f t="shared" si="42"/>
        <v>0</v>
      </c>
      <c r="AY34" s="139">
        <f t="shared" si="43"/>
        <v>0</v>
      </c>
      <c r="AZ34" s="139">
        <f t="shared" si="44"/>
        <v>0</v>
      </c>
      <c r="BA34" s="303">
        <f t="shared" si="45"/>
        <v>0</v>
      </c>
      <c r="BB34" s="139">
        <f t="shared" si="46"/>
        <v>0</v>
      </c>
      <c r="BC34" s="139">
        <f t="shared" si="47"/>
        <v>0</v>
      </c>
      <c r="BD34" s="139">
        <f t="shared" si="48"/>
        <v>0</v>
      </c>
      <c r="BE34" s="139">
        <f t="shared" si="49"/>
        <v>0</v>
      </c>
      <c r="BF34" s="304">
        <f t="shared" si="59"/>
        <v>0</v>
      </c>
      <c r="BG34" s="142">
        <f t="shared" si="60"/>
        <v>0</v>
      </c>
      <c r="BH34" s="142">
        <f t="shared" si="61"/>
        <v>0</v>
      </c>
      <c r="BI34" s="142">
        <f t="shared" si="62"/>
        <v>0</v>
      </c>
      <c r="BJ34" s="142">
        <f t="shared" si="63"/>
        <v>0</v>
      </c>
      <c r="BK34" s="145">
        <f t="shared" si="50"/>
        <v>0</v>
      </c>
      <c r="BL34" s="95">
        <f t="shared" si="51"/>
        <v>0</v>
      </c>
      <c r="BM34" s="95">
        <f t="shared" si="52"/>
        <v>0</v>
      </c>
      <c r="BN34" s="95">
        <f t="shared" si="53"/>
        <v>0</v>
      </c>
      <c r="BO34" s="95">
        <f t="shared" si="54"/>
        <v>0</v>
      </c>
      <c r="BP34" s="96">
        <f t="shared" si="55"/>
        <v>0</v>
      </c>
      <c r="BQ34" s="184">
        <f>IF($AH34="3/3",$S34*参照!$J$4,IF($AH34="2/3",$S34*参照!$J$5,IF($AH34="1/3",$S34*参照!$J$6,IF($AH34="1/4(多子)",$S34*参照!$J$7,IF($AH34="1/4(工･農)",$S34*参照!$J$7,)))))</f>
        <v>0</v>
      </c>
      <c r="BR34" s="185" t="b">
        <f>IF(AJ34="3/3",$O34*参照!$I$4,IF(AJ34="2/3",$O34*参照!$I$5,IF(AJ34="1/3",$O34*参照!$I$6,IF(AJ34="1/4(多子)",$O34*参照!$I$7,IF(AJ34="1/4(工･農)",$O34*参照!$I$7,IF(AJ34="対象外",0))))))</f>
        <v>0</v>
      </c>
      <c r="BS34" s="185" t="b">
        <f>IF(AK34="3/3",$O34*参照!$I$4,IF(AK34="2/3",$O34*参照!$I$5,IF(AK34="1/3",$O34*参照!$I$6,IF(AK34="1/4(多子)",$O34*参照!$I$7,IF(AK34="1/4(工･農)",$O34*参照!$I$7,IF(AK34="対象外",0))))))</f>
        <v>0</v>
      </c>
      <c r="BT34" s="185" t="b">
        <f>IF(AL34="3/3",$O34*参照!$I$4,IF(AL34="2/3",$O34*参照!$I$5,IF(AL34="1/3",$O34*参照!$I$6,IF(AL34="1/4(多子)",$O34*参照!$I$7,IF(AL34="1/4(工･農)",$O34*参照!$I$7,IF(AL34="対象外",0))))))</f>
        <v>0</v>
      </c>
      <c r="BU34" s="185" t="b">
        <f>IF(AM34="3/3",$O34*参照!$I$4,IF(AM34="2/3",$O34*参照!$I$5,IF(AM34="1/3",$O34*参照!$I$6,IF(AM34="1/4(多子)",$O34*参照!$I$7,IF(AM34="1/4(工･農)",$O34*参照!$I$7,IF(AM34="対象外",0))))))</f>
        <v>0</v>
      </c>
      <c r="BV34" s="185" t="b">
        <f>IF(AN34="3/3",$O34*参照!$I$4,IF(AN34="2/3",$O34*参照!$I$5,IF(AN34="1/3",$O34*参照!$I$6,IF(AN34="1/4(多子)",$O34*参照!$I$7,IF(AN34="1/4(工･農)",$O34*参照!$I$7,IF(AN34="対象外",0))))))</f>
        <v>0</v>
      </c>
      <c r="BW34" s="185" t="b">
        <f>IF(AO34="3/3",$O34*参照!$I$4,IF(AO34="2/3",$O34*参照!$I$5,IF(AO34="1/3",$O34*参照!$I$6,IF(AO34="1/4(多子)",$O34*参照!$I$7,IF(AO34="1/4(工･農)",$O34*参照!$I$7,IF(AO34="対象外",0))))))</f>
        <v>0</v>
      </c>
      <c r="BX34" s="185" t="b">
        <f>IF(AP34="3/3",$O34*参照!$I$4,IF(AP34="2/3",$O34*参照!$I$5,IF(AP34="1/3",$O34*参照!$I$6,IF(AP34="1/4(多子)",$O34*参照!$I$7,IF(AP34="1/4(工･農)",$O34*参照!$I$7,IF(AP34="対象外",0))))))</f>
        <v>0</v>
      </c>
      <c r="BY34" s="185" t="b">
        <f>IF(AQ34="3/3",$O34*参照!$I$4,IF(AQ34="2/3",$O34*参照!$I$5,IF(AQ34="1/3",$O34*参照!$I$6,IF(AQ34="1/4(多子)",$O34*参照!$I$7,IF(AQ34="1/4(工･農)",$O34*参照!$I$7,IF(AQ34="対象外",0))))))</f>
        <v>0</v>
      </c>
      <c r="BZ34" s="185" t="b">
        <f>IF(AR34="3/3",$O34*参照!$I$4,IF(AR34="2/3",$O34*参照!$I$5,IF(AR34="1/3",$O34*参照!$I$6,IF(AR34="1/4(多子)",$O34*参照!$I$7,IF(AR34="1/4(工･農)",$O34*参照!$I$7,IF(AR34="対象外",0))))))</f>
        <v>0</v>
      </c>
      <c r="CA34" s="185" t="b">
        <f>IF(AS34="3/3",$O34*参照!$I$4,IF(AS34="2/3",$O34*参照!$I$5,IF(AS34="1/3",$O34*参照!$I$6,IF(AS34="1/4(多子)",$O34*参照!$I$7,IF(AS34="1/4(工･農)",$O34*参照!$I$7,IF(AS34="対象外",0))))))</f>
        <v>0</v>
      </c>
      <c r="CB34" s="185" t="b">
        <f>IF(AT34="3/3",$O34*参照!$I$4,IF(AT34="2/3",$O34*参照!$I$5,IF(AT34="1/3",$O34*参照!$I$6,IF(AT34="1/4(多子)",$O34*参照!$I$7,IF(AT34="1/4(工･農)",$O34*参照!$I$7,IF(AT34="対象外",0))))))</f>
        <v>0</v>
      </c>
      <c r="CC34" s="185" t="b">
        <f>IF(AU34="3/3",$O34*参照!$I$4,IF(AU34="2/3",$O34*参照!$I$5,IF(AU34="1/3",$O34*参照!$I$6,IF(AU34="1/4(多子)",$O34*参照!$I$7,IF(AU34="1/4(工･農)",$O34*参照!$I$7,IF(AU34="対象外",0))))))</f>
        <v>0</v>
      </c>
      <c r="CD34" s="185">
        <f t="shared" si="56"/>
        <v>0</v>
      </c>
      <c r="CE34" s="98"/>
      <c r="CF34" s="252"/>
      <c r="CG34" s="252"/>
      <c r="CH34" s="252"/>
      <c r="CI34" s="252"/>
      <c r="CJ34" s="252"/>
      <c r="CK34" s="254"/>
      <c r="CL34" s="137"/>
      <c r="CM34" s="252"/>
      <c r="CN34" s="252"/>
      <c r="CO34" s="252"/>
      <c r="CP34" s="252"/>
      <c r="CQ34" s="252"/>
      <c r="CR34" s="253">
        <f t="shared" si="57"/>
        <v>0</v>
      </c>
      <c r="CS34" s="111">
        <f>IF(BP34=0,0,(ROUNDUP(P34*(BK34*参照!$C$5+BL34*参照!$C$6+BM34*参照!$C$7+BN34*参照!$C$8+BO34*参照!$C$9)/BP34,-2)))</f>
        <v>0</v>
      </c>
      <c r="CT34" s="239" t="str">
        <f t="shared" si="31"/>
        <v>B</v>
      </c>
    </row>
    <row r="35" spans="1:98" s="33" customFormat="1" ht="14.4">
      <c r="A35" s="38">
        <v>5</v>
      </c>
      <c r="B35" s="634"/>
      <c r="C35" s="635"/>
      <c r="D35" s="636"/>
      <c r="E35" s="635"/>
      <c r="F35" s="186"/>
      <c r="G35" s="186"/>
      <c r="H35" s="305"/>
      <c r="I35" s="35"/>
      <c r="J35" s="637"/>
      <c r="K35" s="638"/>
      <c r="L35" s="306">
        <v>0</v>
      </c>
      <c r="M35" s="307">
        <f>IF(F35="昼間",参照!$E$4,IF(F35="夜間等",参照!$E$5,IF(F35="通信",参照!$E$6,0)))</f>
        <v>0</v>
      </c>
      <c r="N35" s="57">
        <f t="shared" si="58"/>
        <v>0</v>
      </c>
      <c r="O35" s="301">
        <f t="shared" si="32"/>
        <v>0</v>
      </c>
      <c r="P35" s="56"/>
      <c r="Q35" s="387">
        <v>0</v>
      </c>
      <c r="R35" s="309">
        <f>IF(F35="昼間",参照!$F$4,IF(F35="夜間等",参照!$F$5,IF(F35="通信",参照!$F$6,0)))</f>
        <v>0</v>
      </c>
      <c r="S35" s="308">
        <f t="shared" si="33"/>
        <v>0</v>
      </c>
      <c r="T35" s="337"/>
      <c r="U35" s="32">
        <f t="shared" si="34"/>
        <v>0</v>
      </c>
      <c r="V35" s="114">
        <f t="shared" si="35"/>
        <v>0</v>
      </c>
      <c r="W35" s="179">
        <f t="shared" si="36"/>
        <v>0</v>
      </c>
      <c r="X35" s="87">
        <f t="shared" si="37"/>
        <v>0</v>
      </c>
      <c r="Y35" s="77" t="str">
        <f t="shared" si="17"/>
        <v>0</v>
      </c>
      <c r="Z35" s="302">
        <f t="shared" si="38"/>
        <v>0</v>
      </c>
      <c r="AA35" s="375"/>
      <c r="AB35" s="375"/>
      <c r="AC35" s="374">
        <f t="shared" si="18"/>
        <v>0</v>
      </c>
      <c r="AD35" s="639">
        <f t="shared" si="39"/>
        <v>0</v>
      </c>
      <c r="AE35" s="640"/>
      <c r="AF35" s="177">
        <f t="shared" si="20"/>
        <v>0</v>
      </c>
      <c r="AG35" s="177">
        <f t="shared" si="21"/>
        <v>0</v>
      </c>
      <c r="AH35" s="299"/>
      <c r="AI35" s="36"/>
      <c r="AJ35" s="134"/>
      <c r="AK35" s="37"/>
      <c r="AL35" s="134"/>
      <c r="AM35" s="37"/>
      <c r="AN35" s="134"/>
      <c r="AO35" s="135"/>
      <c r="AP35" s="136"/>
      <c r="AQ35" s="252"/>
      <c r="AR35" s="252"/>
      <c r="AS35" s="252"/>
      <c r="AT35" s="252"/>
      <c r="AU35" s="37"/>
      <c r="AV35" s="303">
        <f t="shared" si="40"/>
        <v>0</v>
      </c>
      <c r="AW35" s="139">
        <f t="shared" si="41"/>
        <v>0</v>
      </c>
      <c r="AX35" s="139">
        <f t="shared" si="42"/>
        <v>0</v>
      </c>
      <c r="AY35" s="139">
        <f t="shared" si="43"/>
        <v>0</v>
      </c>
      <c r="AZ35" s="139">
        <f t="shared" si="44"/>
        <v>0</v>
      </c>
      <c r="BA35" s="303">
        <f t="shared" si="45"/>
        <v>0</v>
      </c>
      <c r="BB35" s="139">
        <f t="shared" si="46"/>
        <v>0</v>
      </c>
      <c r="BC35" s="139">
        <f t="shared" si="47"/>
        <v>0</v>
      </c>
      <c r="BD35" s="139">
        <f t="shared" si="48"/>
        <v>0</v>
      </c>
      <c r="BE35" s="139">
        <f t="shared" si="49"/>
        <v>0</v>
      </c>
      <c r="BF35" s="304">
        <f t="shared" si="59"/>
        <v>0</v>
      </c>
      <c r="BG35" s="142">
        <f t="shared" si="60"/>
        <v>0</v>
      </c>
      <c r="BH35" s="142">
        <f t="shared" si="61"/>
        <v>0</v>
      </c>
      <c r="BI35" s="142">
        <f t="shared" si="62"/>
        <v>0</v>
      </c>
      <c r="BJ35" s="142">
        <f t="shared" si="63"/>
        <v>0</v>
      </c>
      <c r="BK35" s="145">
        <f t="shared" si="50"/>
        <v>0</v>
      </c>
      <c r="BL35" s="95">
        <f t="shared" si="51"/>
        <v>0</v>
      </c>
      <c r="BM35" s="95">
        <f t="shared" si="52"/>
        <v>0</v>
      </c>
      <c r="BN35" s="95">
        <f t="shared" si="53"/>
        <v>0</v>
      </c>
      <c r="BO35" s="95">
        <f t="shared" si="54"/>
        <v>0</v>
      </c>
      <c r="BP35" s="96">
        <f t="shared" si="55"/>
        <v>0</v>
      </c>
      <c r="BQ35" s="184">
        <f>IF($AH35="3/3",$S35*参照!$J$4,IF($AH35="2/3",$S35*参照!$J$5,IF($AH35="1/3",$S35*参照!$J$6,IF($AH35="1/4(多子)",$S35*参照!$J$7,IF($AH35="1/4(工･農)",$S35*参照!$J$7,)))))</f>
        <v>0</v>
      </c>
      <c r="BR35" s="185" t="b">
        <f>IF(AJ35="3/3",$O35*参照!$I$4,IF(AJ35="2/3",$O35*参照!$I$5,IF(AJ35="1/3",$O35*参照!$I$6,IF(AJ35="1/4(多子)",$O35*参照!$I$7,IF(AJ35="1/4(工･農)",$O35*参照!$I$7,IF(AJ35="対象外",0))))))</f>
        <v>0</v>
      </c>
      <c r="BS35" s="185" t="b">
        <f>IF(AK35="3/3",$O35*参照!$I$4,IF(AK35="2/3",$O35*参照!$I$5,IF(AK35="1/3",$O35*参照!$I$6,IF(AK35="1/4(多子)",$O35*参照!$I$7,IF(AK35="1/4(工･農)",$O35*参照!$I$7,IF(AK35="対象外",0))))))</f>
        <v>0</v>
      </c>
      <c r="BT35" s="185" t="b">
        <f>IF(AL35="3/3",$O35*参照!$I$4,IF(AL35="2/3",$O35*参照!$I$5,IF(AL35="1/3",$O35*参照!$I$6,IF(AL35="1/4(多子)",$O35*参照!$I$7,IF(AL35="1/4(工･農)",$O35*参照!$I$7,IF(AL35="対象外",0))))))</f>
        <v>0</v>
      </c>
      <c r="BU35" s="185" t="b">
        <f>IF(AM35="3/3",$O35*参照!$I$4,IF(AM35="2/3",$O35*参照!$I$5,IF(AM35="1/3",$O35*参照!$I$6,IF(AM35="1/4(多子)",$O35*参照!$I$7,IF(AM35="1/4(工･農)",$O35*参照!$I$7,IF(AM35="対象外",0))))))</f>
        <v>0</v>
      </c>
      <c r="BV35" s="185" t="b">
        <f>IF(AN35="3/3",$O35*参照!$I$4,IF(AN35="2/3",$O35*参照!$I$5,IF(AN35="1/3",$O35*参照!$I$6,IF(AN35="1/4(多子)",$O35*参照!$I$7,IF(AN35="1/4(工･農)",$O35*参照!$I$7,IF(AN35="対象外",0))))))</f>
        <v>0</v>
      </c>
      <c r="BW35" s="185" t="b">
        <f>IF(AO35="3/3",$O35*参照!$I$4,IF(AO35="2/3",$O35*参照!$I$5,IF(AO35="1/3",$O35*参照!$I$6,IF(AO35="1/4(多子)",$O35*参照!$I$7,IF(AO35="1/4(工･農)",$O35*参照!$I$7,IF(AO35="対象外",0))))))</f>
        <v>0</v>
      </c>
      <c r="BX35" s="185" t="b">
        <f>IF(AP35="3/3",$O35*参照!$I$4,IF(AP35="2/3",$O35*参照!$I$5,IF(AP35="1/3",$O35*参照!$I$6,IF(AP35="1/4(多子)",$O35*参照!$I$7,IF(AP35="1/4(工･農)",$O35*参照!$I$7,IF(AP35="対象外",0))))))</f>
        <v>0</v>
      </c>
      <c r="BY35" s="185" t="b">
        <f>IF(AQ35="3/3",$O35*参照!$I$4,IF(AQ35="2/3",$O35*参照!$I$5,IF(AQ35="1/3",$O35*参照!$I$6,IF(AQ35="1/4(多子)",$O35*参照!$I$7,IF(AQ35="1/4(工･農)",$O35*参照!$I$7,IF(AQ35="対象外",0))))))</f>
        <v>0</v>
      </c>
      <c r="BZ35" s="185" t="b">
        <f>IF(AR35="3/3",$O35*参照!$I$4,IF(AR35="2/3",$O35*参照!$I$5,IF(AR35="1/3",$O35*参照!$I$6,IF(AR35="1/4(多子)",$O35*参照!$I$7,IF(AR35="1/4(工･農)",$O35*参照!$I$7,IF(AR35="対象外",0))))))</f>
        <v>0</v>
      </c>
      <c r="CA35" s="185" t="b">
        <f>IF(AS35="3/3",$O35*参照!$I$4,IF(AS35="2/3",$O35*参照!$I$5,IF(AS35="1/3",$O35*参照!$I$6,IF(AS35="1/4(多子)",$O35*参照!$I$7,IF(AS35="1/4(工･農)",$O35*参照!$I$7,IF(AS35="対象外",0))))))</f>
        <v>0</v>
      </c>
      <c r="CB35" s="185" t="b">
        <f>IF(AT35="3/3",$O35*参照!$I$4,IF(AT35="2/3",$O35*参照!$I$5,IF(AT35="1/3",$O35*参照!$I$6,IF(AT35="1/4(多子)",$O35*参照!$I$7,IF(AT35="1/4(工･農)",$O35*参照!$I$7,IF(AT35="対象外",0))))))</f>
        <v>0</v>
      </c>
      <c r="CC35" s="185" t="b">
        <f>IF(AU35="3/3",$O35*参照!$I$4,IF(AU35="2/3",$O35*参照!$I$5,IF(AU35="1/3",$O35*参照!$I$6,IF(AU35="1/4(多子)",$O35*参照!$I$7,IF(AU35="1/4(工･農)",$O35*参照!$I$7,IF(AU35="対象外",0))))))</f>
        <v>0</v>
      </c>
      <c r="CD35" s="185">
        <f t="shared" si="56"/>
        <v>0</v>
      </c>
      <c r="CE35" s="98"/>
      <c r="CF35" s="252"/>
      <c r="CG35" s="252"/>
      <c r="CH35" s="252"/>
      <c r="CI35" s="252"/>
      <c r="CJ35" s="252"/>
      <c r="CK35" s="254"/>
      <c r="CL35" s="137"/>
      <c r="CM35" s="252"/>
      <c r="CN35" s="252"/>
      <c r="CO35" s="252"/>
      <c r="CP35" s="252"/>
      <c r="CQ35" s="252"/>
      <c r="CR35" s="253">
        <f t="shared" si="57"/>
        <v>0</v>
      </c>
      <c r="CS35" s="111">
        <f>IF(BP35=0,0,(ROUNDUP(P35*(BK35*参照!$C$5+BL35*参照!$C$6+BM35*参照!$C$7+BN35*参照!$C$8+BO35*参照!$C$9)/BP35,-2)))</f>
        <v>0</v>
      </c>
      <c r="CT35" s="239" t="str">
        <f t="shared" si="31"/>
        <v>B</v>
      </c>
    </row>
    <row r="36" spans="1:98" s="33" customFormat="1" ht="14.4">
      <c r="A36" s="38">
        <v>6</v>
      </c>
      <c r="B36" s="634"/>
      <c r="C36" s="635"/>
      <c r="D36" s="636"/>
      <c r="E36" s="635"/>
      <c r="F36" s="186"/>
      <c r="G36" s="186"/>
      <c r="H36" s="305"/>
      <c r="I36" s="35"/>
      <c r="J36" s="637"/>
      <c r="K36" s="638"/>
      <c r="L36" s="306">
        <v>0</v>
      </c>
      <c r="M36" s="307">
        <f>IF(F36="昼間",参照!$E$4,IF(F36="夜間等",参照!$E$5,IF(F36="通信",参照!$E$6,0)))</f>
        <v>0</v>
      </c>
      <c r="N36" s="57">
        <f t="shared" si="58"/>
        <v>0</v>
      </c>
      <c r="O36" s="301">
        <f t="shared" si="32"/>
        <v>0</v>
      </c>
      <c r="P36" s="56"/>
      <c r="Q36" s="387">
        <v>0</v>
      </c>
      <c r="R36" s="309">
        <f>IF(F36="昼間",参照!$F$4,IF(F36="夜間等",参照!$F$5,IF(F36="通信",参照!$F$6,0)))</f>
        <v>0</v>
      </c>
      <c r="S36" s="308">
        <f t="shared" si="33"/>
        <v>0</v>
      </c>
      <c r="T36" s="337"/>
      <c r="U36" s="32">
        <f t="shared" si="34"/>
        <v>0</v>
      </c>
      <c r="V36" s="114">
        <f t="shared" si="35"/>
        <v>0</v>
      </c>
      <c r="W36" s="179">
        <f t="shared" si="36"/>
        <v>0</v>
      </c>
      <c r="X36" s="87">
        <f t="shared" si="37"/>
        <v>0</v>
      </c>
      <c r="Y36" s="77" t="str">
        <f t="shared" si="17"/>
        <v>0</v>
      </c>
      <c r="Z36" s="302">
        <f t="shared" si="38"/>
        <v>0</v>
      </c>
      <c r="AA36" s="375"/>
      <c r="AB36" s="375"/>
      <c r="AC36" s="374">
        <f t="shared" si="18"/>
        <v>0</v>
      </c>
      <c r="AD36" s="639">
        <f t="shared" si="39"/>
        <v>0</v>
      </c>
      <c r="AE36" s="640"/>
      <c r="AF36" s="177">
        <f t="shared" si="20"/>
        <v>0</v>
      </c>
      <c r="AG36" s="177">
        <f t="shared" si="21"/>
        <v>0</v>
      </c>
      <c r="AH36" s="299"/>
      <c r="AI36" s="36"/>
      <c r="AJ36" s="134"/>
      <c r="AK36" s="37"/>
      <c r="AL36" s="134"/>
      <c r="AM36" s="37"/>
      <c r="AN36" s="134"/>
      <c r="AO36" s="135"/>
      <c r="AP36" s="136"/>
      <c r="AQ36" s="252"/>
      <c r="AR36" s="252"/>
      <c r="AS36" s="252"/>
      <c r="AT36" s="252"/>
      <c r="AU36" s="37"/>
      <c r="AV36" s="303">
        <f t="shared" si="40"/>
        <v>0</v>
      </c>
      <c r="AW36" s="139">
        <f t="shared" si="41"/>
        <v>0</v>
      </c>
      <c r="AX36" s="139">
        <f t="shared" si="42"/>
        <v>0</v>
      </c>
      <c r="AY36" s="139">
        <f t="shared" si="43"/>
        <v>0</v>
      </c>
      <c r="AZ36" s="139">
        <f t="shared" si="44"/>
        <v>0</v>
      </c>
      <c r="BA36" s="303">
        <f t="shared" si="45"/>
        <v>0</v>
      </c>
      <c r="BB36" s="139">
        <f t="shared" si="46"/>
        <v>0</v>
      </c>
      <c r="BC36" s="139">
        <f t="shared" si="47"/>
        <v>0</v>
      </c>
      <c r="BD36" s="139">
        <f t="shared" si="48"/>
        <v>0</v>
      </c>
      <c r="BE36" s="139">
        <f t="shared" si="49"/>
        <v>0</v>
      </c>
      <c r="BF36" s="304">
        <f t="shared" si="59"/>
        <v>0</v>
      </c>
      <c r="BG36" s="142">
        <f t="shared" si="60"/>
        <v>0</v>
      </c>
      <c r="BH36" s="142">
        <f t="shared" si="61"/>
        <v>0</v>
      </c>
      <c r="BI36" s="142">
        <f t="shared" si="62"/>
        <v>0</v>
      </c>
      <c r="BJ36" s="142">
        <f t="shared" si="63"/>
        <v>0</v>
      </c>
      <c r="BK36" s="145">
        <f t="shared" si="50"/>
        <v>0</v>
      </c>
      <c r="BL36" s="95">
        <f t="shared" si="51"/>
        <v>0</v>
      </c>
      <c r="BM36" s="95">
        <f t="shared" si="52"/>
        <v>0</v>
      </c>
      <c r="BN36" s="95">
        <f t="shared" si="53"/>
        <v>0</v>
      </c>
      <c r="BO36" s="95">
        <f t="shared" si="54"/>
        <v>0</v>
      </c>
      <c r="BP36" s="96">
        <f t="shared" si="55"/>
        <v>0</v>
      </c>
      <c r="BQ36" s="184">
        <f>IF($AH36="3/3",$S36*参照!$J$4,IF($AH36="2/3",$S36*参照!$J$5,IF($AH36="1/3",$S36*参照!$J$6,IF($AH36="1/4(多子)",$S36*参照!$J$7,IF($AH36="1/4(工･農)",$S36*参照!$J$7,)))))</f>
        <v>0</v>
      </c>
      <c r="BR36" s="185" t="b">
        <f>IF(AJ36="3/3",$O36*参照!$I$4,IF(AJ36="2/3",$O36*参照!$I$5,IF(AJ36="1/3",$O36*参照!$I$6,IF(AJ36="1/4(多子)",$O36*参照!$I$7,IF(AJ36="1/4(工･農)",$O36*参照!$I$7,IF(AJ36="対象外",0))))))</f>
        <v>0</v>
      </c>
      <c r="BS36" s="185" t="b">
        <f>IF(AK36="3/3",$O36*参照!$I$4,IF(AK36="2/3",$O36*参照!$I$5,IF(AK36="1/3",$O36*参照!$I$6,IF(AK36="1/4(多子)",$O36*参照!$I$7,IF(AK36="1/4(工･農)",$O36*参照!$I$7,IF(AK36="対象外",0))))))</f>
        <v>0</v>
      </c>
      <c r="BT36" s="185" t="b">
        <f>IF(AL36="3/3",$O36*参照!$I$4,IF(AL36="2/3",$O36*参照!$I$5,IF(AL36="1/3",$O36*参照!$I$6,IF(AL36="1/4(多子)",$O36*参照!$I$7,IF(AL36="1/4(工･農)",$O36*参照!$I$7,IF(AL36="対象外",0))))))</f>
        <v>0</v>
      </c>
      <c r="BU36" s="185" t="b">
        <f>IF(AM36="3/3",$O36*参照!$I$4,IF(AM36="2/3",$O36*参照!$I$5,IF(AM36="1/3",$O36*参照!$I$6,IF(AM36="1/4(多子)",$O36*参照!$I$7,IF(AM36="1/4(工･農)",$O36*参照!$I$7,IF(AM36="対象外",0))))))</f>
        <v>0</v>
      </c>
      <c r="BV36" s="185" t="b">
        <f>IF(AN36="3/3",$O36*参照!$I$4,IF(AN36="2/3",$O36*参照!$I$5,IF(AN36="1/3",$O36*参照!$I$6,IF(AN36="1/4(多子)",$O36*参照!$I$7,IF(AN36="1/4(工･農)",$O36*参照!$I$7,IF(AN36="対象外",0))))))</f>
        <v>0</v>
      </c>
      <c r="BW36" s="185" t="b">
        <f>IF(AO36="3/3",$O36*参照!$I$4,IF(AO36="2/3",$O36*参照!$I$5,IF(AO36="1/3",$O36*参照!$I$6,IF(AO36="1/4(多子)",$O36*参照!$I$7,IF(AO36="1/4(工･農)",$O36*参照!$I$7,IF(AO36="対象外",0))))))</f>
        <v>0</v>
      </c>
      <c r="BX36" s="185" t="b">
        <f>IF(AP36="3/3",$O36*参照!$I$4,IF(AP36="2/3",$O36*参照!$I$5,IF(AP36="1/3",$O36*参照!$I$6,IF(AP36="1/4(多子)",$O36*参照!$I$7,IF(AP36="1/4(工･農)",$O36*参照!$I$7,IF(AP36="対象外",0))))))</f>
        <v>0</v>
      </c>
      <c r="BY36" s="185" t="b">
        <f>IF(AQ36="3/3",$O36*参照!$I$4,IF(AQ36="2/3",$O36*参照!$I$5,IF(AQ36="1/3",$O36*参照!$I$6,IF(AQ36="1/4(多子)",$O36*参照!$I$7,IF(AQ36="1/4(工･農)",$O36*参照!$I$7,IF(AQ36="対象外",0))))))</f>
        <v>0</v>
      </c>
      <c r="BZ36" s="185" t="b">
        <f>IF(AR36="3/3",$O36*参照!$I$4,IF(AR36="2/3",$O36*参照!$I$5,IF(AR36="1/3",$O36*参照!$I$6,IF(AR36="1/4(多子)",$O36*参照!$I$7,IF(AR36="1/4(工･農)",$O36*参照!$I$7,IF(AR36="対象外",0))))))</f>
        <v>0</v>
      </c>
      <c r="CA36" s="185" t="b">
        <f>IF(AS36="3/3",$O36*参照!$I$4,IF(AS36="2/3",$O36*参照!$I$5,IF(AS36="1/3",$O36*参照!$I$6,IF(AS36="1/4(多子)",$O36*参照!$I$7,IF(AS36="1/4(工･農)",$O36*参照!$I$7,IF(AS36="対象外",0))))))</f>
        <v>0</v>
      </c>
      <c r="CB36" s="185" t="b">
        <f>IF(AT36="3/3",$O36*参照!$I$4,IF(AT36="2/3",$O36*参照!$I$5,IF(AT36="1/3",$O36*参照!$I$6,IF(AT36="1/4(多子)",$O36*参照!$I$7,IF(AT36="1/4(工･農)",$O36*参照!$I$7,IF(AT36="対象外",0))))))</f>
        <v>0</v>
      </c>
      <c r="CC36" s="185" t="b">
        <f>IF(AU36="3/3",$O36*参照!$I$4,IF(AU36="2/3",$O36*参照!$I$5,IF(AU36="1/3",$O36*参照!$I$6,IF(AU36="1/4(多子)",$O36*参照!$I$7,IF(AU36="1/4(工･農)",$O36*参照!$I$7,IF(AU36="対象外",0))))))</f>
        <v>0</v>
      </c>
      <c r="CD36" s="185">
        <f t="shared" si="56"/>
        <v>0</v>
      </c>
      <c r="CE36" s="98"/>
      <c r="CF36" s="252"/>
      <c r="CG36" s="252"/>
      <c r="CH36" s="252"/>
      <c r="CI36" s="252"/>
      <c r="CJ36" s="252"/>
      <c r="CK36" s="254"/>
      <c r="CL36" s="137"/>
      <c r="CM36" s="252"/>
      <c r="CN36" s="252"/>
      <c r="CO36" s="252"/>
      <c r="CP36" s="252"/>
      <c r="CQ36" s="252"/>
      <c r="CR36" s="253">
        <f t="shared" si="57"/>
        <v>0</v>
      </c>
      <c r="CS36" s="111">
        <f>IF(BP36=0,0,(ROUNDUP(P36*(BK36*参照!$C$5+BL36*参照!$C$6+BM36*参照!$C$7+BN36*参照!$C$8+BO36*参照!$C$9)/BP36,-2)))</f>
        <v>0</v>
      </c>
      <c r="CT36" s="239" t="str">
        <f t="shared" si="31"/>
        <v>B</v>
      </c>
    </row>
    <row r="37" spans="1:98" s="33" customFormat="1" ht="14.4">
      <c r="A37" s="38">
        <v>7</v>
      </c>
      <c r="B37" s="634"/>
      <c r="C37" s="635"/>
      <c r="D37" s="636"/>
      <c r="E37" s="635"/>
      <c r="F37" s="186"/>
      <c r="G37" s="186"/>
      <c r="H37" s="305"/>
      <c r="I37" s="35"/>
      <c r="J37" s="637"/>
      <c r="K37" s="638"/>
      <c r="L37" s="306">
        <v>0</v>
      </c>
      <c r="M37" s="307">
        <f>IF(F37="昼間",参照!$E$4,IF(F37="夜間等",参照!$E$5,IF(F37="通信",参照!$E$6,0)))</f>
        <v>0</v>
      </c>
      <c r="N37" s="57">
        <f t="shared" si="58"/>
        <v>0</v>
      </c>
      <c r="O37" s="301">
        <f t="shared" si="32"/>
        <v>0</v>
      </c>
      <c r="P37" s="56"/>
      <c r="Q37" s="387">
        <v>0</v>
      </c>
      <c r="R37" s="309">
        <f>IF(F37="昼間",参照!$F$4,IF(F37="夜間等",参照!$F$5,IF(F37="通信",参照!$F$6,0)))</f>
        <v>0</v>
      </c>
      <c r="S37" s="308">
        <f t="shared" si="33"/>
        <v>0</v>
      </c>
      <c r="T37" s="337"/>
      <c r="U37" s="32">
        <f t="shared" si="34"/>
        <v>0</v>
      </c>
      <c r="V37" s="114">
        <f t="shared" si="35"/>
        <v>0</v>
      </c>
      <c r="W37" s="179">
        <f t="shared" si="36"/>
        <v>0</v>
      </c>
      <c r="X37" s="87">
        <f t="shared" si="37"/>
        <v>0</v>
      </c>
      <c r="Y37" s="77" t="str">
        <f t="shared" si="17"/>
        <v>0</v>
      </c>
      <c r="Z37" s="302">
        <f t="shared" si="38"/>
        <v>0</v>
      </c>
      <c r="AA37" s="375"/>
      <c r="AB37" s="375"/>
      <c r="AC37" s="374">
        <f t="shared" si="18"/>
        <v>0</v>
      </c>
      <c r="AD37" s="639">
        <f t="shared" si="39"/>
        <v>0</v>
      </c>
      <c r="AE37" s="640"/>
      <c r="AF37" s="177">
        <f t="shared" si="20"/>
        <v>0</v>
      </c>
      <c r="AG37" s="177">
        <f t="shared" si="21"/>
        <v>0</v>
      </c>
      <c r="AH37" s="299"/>
      <c r="AI37" s="36"/>
      <c r="AJ37" s="134"/>
      <c r="AK37" s="37"/>
      <c r="AL37" s="134"/>
      <c r="AM37" s="37"/>
      <c r="AN37" s="134"/>
      <c r="AO37" s="135"/>
      <c r="AP37" s="136"/>
      <c r="AQ37" s="252"/>
      <c r="AR37" s="252"/>
      <c r="AS37" s="252"/>
      <c r="AT37" s="252"/>
      <c r="AU37" s="37"/>
      <c r="AV37" s="303">
        <f t="shared" si="40"/>
        <v>0</v>
      </c>
      <c r="AW37" s="139">
        <f t="shared" si="41"/>
        <v>0</v>
      </c>
      <c r="AX37" s="139">
        <f t="shared" si="42"/>
        <v>0</v>
      </c>
      <c r="AY37" s="139">
        <f t="shared" si="43"/>
        <v>0</v>
      </c>
      <c r="AZ37" s="139">
        <f t="shared" si="44"/>
        <v>0</v>
      </c>
      <c r="BA37" s="303">
        <f t="shared" si="45"/>
        <v>0</v>
      </c>
      <c r="BB37" s="139">
        <f t="shared" si="46"/>
        <v>0</v>
      </c>
      <c r="BC37" s="139">
        <f t="shared" si="47"/>
        <v>0</v>
      </c>
      <c r="BD37" s="139">
        <f t="shared" si="48"/>
        <v>0</v>
      </c>
      <c r="BE37" s="139">
        <f t="shared" si="49"/>
        <v>0</v>
      </c>
      <c r="BF37" s="304">
        <f t="shared" si="59"/>
        <v>0</v>
      </c>
      <c r="BG37" s="142">
        <f t="shared" si="60"/>
        <v>0</v>
      </c>
      <c r="BH37" s="142">
        <f t="shared" si="61"/>
        <v>0</v>
      </c>
      <c r="BI37" s="142">
        <f t="shared" si="62"/>
        <v>0</v>
      </c>
      <c r="BJ37" s="142">
        <f t="shared" si="63"/>
        <v>0</v>
      </c>
      <c r="BK37" s="145">
        <f t="shared" si="50"/>
        <v>0</v>
      </c>
      <c r="BL37" s="95">
        <f t="shared" si="51"/>
        <v>0</v>
      </c>
      <c r="BM37" s="95">
        <f t="shared" si="52"/>
        <v>0</v>
      </c>
      <c r="BN37" s="95">
        <f t="shared" si="53"/>
        <v>0</v>
      </c>
      <c r="BO37" s="95">
        <f t="shared" si="54"/>
        <v>0</v>
      </c>
      <c r="BP37" s="96">
        <f t="shared" si="55"/>
        <v>0</v>
      </c>
      <c r="BQ37" s="184">
        <f>IF($AH37="3/3",$S37*参照!$J$4,IF($AH37="2/3",$S37*参照!$J$5,IF($AH37="1/3",$S37*参照!$J$6,IF($AH37="1/4(多子)",$S37*参照!$J$7,IF($AH37="1/4(工･農)",$S37*参照!$J$7,)))))</f>
        <v>0</v>
      </c>
      <c r="BR37" s="185" t="b">
        <f>IF(AJ37="3/3",$O37*参照!$I$4,IF(AJ37="2/3",$O37*参照!$I$5,IF(AJ37="1/3",$O37*参照!$I$6,IF(AJ37="1/4(多子)",$O37*参照!$I$7,IF(AJ37="1/4(工･農)",$O37*参照!$I$7,IF(AJ37="対象外",0))))))</f>
        <v>0</v>
      </c>
      <c r="BS37" s="185" t="b">
        <f>IF(AK37="3/3",$O37*参照!$I$4,IF(AK37="2/3",$O37*参照!$I$5,IF(AK37="1/3",$O37*参照!$I$6,IF(AK37="1/4(多子)",$O37*参照!$I$7,IF(AK37="1/4(工･農)",$O37*参照!$I$7,IF(AK37="対象外",0))))))</f>
        <v>0</v>
      </c>
      <c r="BT37" s="185" t="b">
        <f>IF(AL37="3/3",$O37*参照!$I$4,IF(AL37="2/3",$O37*参照!$I$5,IF(AL37="1/3",$O37*参照!$I$6,IF(AL37="1/4(多子)",$O37*参照!$I$7,IF(AL37="1/4(工･農)",$O37*参照!$I$7,IF(AL37="対象外",0))))))</f>
        <v>0</v>
      </c>
      <c r="BU37" s="185" t="b">
        <f>IF(AM37="3/3",$O37*参照!$I$4,IF(AM37="2/3",$O37*参照!$I$5,IF(AM37="1/3",$O37*参照!$I$6,IF(AM37="1/4(多子)",$O37*参照!$I$7,IF(AM37="1/4(工･農)",$O37*参照!$I$7,IF(AM37="対象外",0))))))</f>
        <v>0</v>
      </c>
      <c r="BV37" s="185" t="b">
        <f>IF(AN37="3/3",$O37*参照!$I$4,IF(AN37="2/3",$O37*参照!$I$5,IF(AN37="1/3",$O37*参照!$I$6,IF(AN37="1/4(多子)",$O37*参照!$I$7,IF(AN37="1/4(工･農)",$O37*参照!$I$7,IF(AN37="対象外",0))))))</f>
        <v>0</v>
      </c>
      <c r="BW37" s="185" t="b">
        <f>IF(AO37="3/3",$O37*参照!$I$4,IF(AO37="2/3",$O37*参照!$I$5,IF(AO37="1/3",$O37*参照!$I$6,IF(AO37="1/4(多子)",$O37*参照!$I$7,IF(AO37="1/4(工･農)",$O37*参照!$I$7,IF(AO37="対象外",0))))))</f>
        <v>0</v>
      </c>
      <c r="BX37" s="185" t="b">
        <f>IF(AP37="3/3",$O37*参照!$I$4,IF(AP37="2/3",$O37*参照!$I$5,IF(AP37="1/3",$O37*参照!$I$6,IF(AP37="1/4(多子)",$O37*参照!$I$7,IF(AP37="1/4(工･農)",$O37*参照!$I$7,IF(AP37="対象外",0))))))</f>
        <v>0</v>
      </c>
      <c r="BY37" s="185" t="b">
        <f>IF(AQ37="3/3",$O37*参照!$I$4,IF(AQ37="2/3",$O37*参照!$I$5,IF(AQ37="1/3",$O37*参照!$I$6,IF(AQ37="1/4(多子)",$O37*参照!$I$7,IF(AQ37="1/4(工･農)",$O37*参照!$I$7,IF(AQ37="対象外",0))))))</f>
        <v>0</v>
      </c>
      <c r="BZ37" s="185" t="b">
        <f>IF(AR37="3/3",$O37*参照!$I$4,IF(AR37="2/3",$O37*参照!$I$5,IF(AR37="1/3",$O37*参照!$I$6,IF(AR37="1/4(多子)",$O37*参照!$I$7,IF(AR37="1/4(工･農)",$O37*参照!$I$7,IF(AR37="対象外",0))))))</f>
        <v>0</v>
      </c>
      <c r="CA37" s="185" t="b">
        <f>IF(AS37="3/3",$O37*参照!$I$4,IF(AS37="2/3",$O37*参照!$I$5,IF(AS37="1/3",$O37*参照!$I$6,IF(AS37="1/4(多子)",$O37*参照!$I$7,IF(AS37="1/4(工･農)",$O37*参照!$I$7,IF(AS37="対象外",0))))))</f>
        <v>0</v>
      </c>
      <c r="CB37" s="185" t="b">
        <f>IF(AT37="3/3",$O37*参照!$I$4,IF(AT37="2/3",$O37*参照!$I$5,IF(AT37="1/3",$O37*参照!$I$6,IF(AT37="1/4(多子)",$O37*参照!$I$7,IF(AT37="1/4(工･農)",$O37*参照!$I$7,IF(AT37="対象外",0))))))</f>
        <v>0</v>
      </c>
      <c r="CC37" s="185" t="b">
        <f>IF(AU37="3/3",$O37*参照!$I$4,IF(AU37="2/3",$O37*参照!$I$5,IF(AU37="1/3",$O37*参照!$I$6,IF(AU37="1/4(多子)",$O37*参照!$I$7,IF(AU37="1/4(工･農)",$O37*参照!$I$7,IF(AU37="対象外",0))))))</f>
        <v>0</v>
      </c>
      <c r="CD37" s="185">
        <f t="shared" si="56"/>
        <v>0</v>
      </c>
      <c r="CE37" s="98"/>
      <c r="CF37" s="252"/>
      <c r="CG37" s="252"/>
      <c r="CH37" s="252"/>
      <c r="CI37" s="252"/>
      <c r="CJ37" s="252"/>
      <c r="CK37" s="254"/>
      <c r="CL37" s="137"/>
      <c r="CM37" s="252"/>
      <c r="CN37" s="252"/>
      <c r="CO37" s="252"/>
      <c r="CP37" s="252"/>
      <c r="CQ37" s="252"/>
      <c r="CR37" s="253">
        <f t="shared" si="57"/>
        <v>0</v>
      </c>
      <c r="CS37" s="111">
        <f>IF(BP37=0,0,(ROUNDUP(P37*(BK37*参照!$C$5+BL37*参照!$C$6+BM37*参照!$C$7+BN37*参照!$C$8+BO37*参照!$C$9)/BP37,-2)))</f>
        <v>0</v>
      </c>
      <c r="CT37" s="239" t="str">
        <f t="shared" si="31"/>
        <v>B</v>
      </c>
    </row>
    <row r="38" spans="1:98" s="33" customFormat="1" ht="14.4">
      <c r="A38" s="38">
        <v>8</v>
      </c>
      <c r="B38" s="634"/>
      <c r="C38" s="635"/>
      <c r="D38" s="636"/>
      <c r="E38" s="635"/>
      <c r="F38" s="186"/>
      <c r="G38" s="186"/>
      <c r="H38" s="305"/>
      <c r="I38" s="35"/>
      <c r="J38" s="637"/>
      <c r="K38" s="638"/>
      <c r="L38" s="306">
        <v>0</v>
      </c>
      <c r="M38" s="307">
        <f>IF(F38="昼間",参照!$E$4,IF(F38="夜間等",参照!$E$5,IF(F38="通信",参照!$E$6,0)))</f>
        <v>0</v>
      </c>
      <c r="N38" s="57">
        <f t="shared" si="58"/>
        <v>0</v>
      </c>
      <c r="O38" s="301">
        <f t="shared" si="32"/>
        <v>0</v>
      </c>
      <c r="P38" s="56"/>
      <c r="Q38" s="387">
        <v>0</v>
      </c>
      <c r="R38" s="309">
        <f>IF(F38="昼間",参照!$F$4,IF(F38="夜間等",参照!$F$5,IF(F38="通信",参照!$F$6,0)))</f>
        <v>0</v>
      </c>
      <c r="S38" s="308">
        <f t="shared" si="33"/>
        <v>0</v>
      </c>
      <c r="T38" s="338"/>
      <c r="U38" s="32">
        <f t="shared" si="34"/>
        <v>0</v>
      </c>
      <c r="V38" s="114">
        <f t="shared" si="35"/>
        <v>0</v>
      </c>
      <c r="W38" s="179">
        <f t="shared" si="36"/>
        <v>0</v>
      </c>
      <c r="X38" s="87">
        <f t="shared" si="37"/>
        <v>0</v>
      </c>
      <c r="Y38" s="77" t="str">
        <f t="shared" si="17"/>
        <v>0</v>
      </c>
      <c r="Z38" s="302">
        <f t="shared" si="38"/>
        <v>0</v>
      </c>
      <c r="AA38" s="375"/>
      <c r="AB38" s="375"/>
      <c r="AC38" s="374">
        <f t="shared" si="18"/>
        <v>0</v>
      </c>
      <c r="AD38" s="639">
        <f t="shared" si="39"/>
        <v>0</v>
      </c>
      <c r="AE38" s="640"/>
      <c r="AF38" s="177">
        <f t="shared" si="20"/>
        <v>0</v>
      </c>
      <c r="AG38" s="177">
        <f t="shared" si="21"/>
        <v>0</v>
      </c>
      <c r="AH38" s="299"/>
      <c r="AI38" s="36"/>
      <c r="AJ38" s="134"/>
      <c r="AK38" s="37"/>
      <c r="AL38" s="134"/>
      <c r="AM38" s="37"/>
      <c r="AN38" s="134"/>
      <c r="AO38" s="135"/>
      <c r="AP38" s="136"/>
      <c r="AQ38" s="252"/>
      <c r="AR38" s="252"/>
      <c r="AS38" s="252"/>
      <c r="AT38" s="252"/>
      <c r="AU38" s="37"/>
      <c r="AV38" s="303">
        <f t="shared" si="40"/>
        <v>0</v>
      </c>
      <c r="AW38" s="139">
        <f t="shared" si="41"/>
        <v>0</v>
      </c>
      <c r="AX38" s="139">
        <f t="shared" si="42"/>
        <v>0</v>
      </c>
      <c r="AY38" s="139">
        <f t="shared" si="43"/>
        <v>0</v>
      </c>
      <c r="AZ38" s="139">
        <f t="shared" si="44"/>
        <v>0</v>
      </c>
      <c r="BA38" s="303">
        <f t="shared" si="45"/>
        <v>0</v>
      </c>
      <c r="BB38" s="139">
        <f t="shared" si="46"/>
        <v>0</v>
      </c>
      <c r="BC38" s="139">
        <f t="shared" si="47"/>
        <v>0</v>
      </c>
      <c r="BD38" s="139">
        <f t="shared" si="48"/>
        <v>0</v>
      </c>
      <c r="BE38" s="139">
        <f t="shared" si="49"/>
        <v>0</v>
      </c>
      <c r="BF38" s="304">
        <f t="shared" si="59"/>
        <v>0</v>
      </c>
      <c r="BG38" s="142">
        <f t="shared" si="60"/>
        <v>0</v>
      </c>
      <c r="BH38" s="142">
        <f t="shared" si="61"/>
        <v>0</v>
      </c>
      <c r="BI38" s="142">
        <f t="shared" si="62"/>
        <v>0</v>
      </c>
      <c r="BJ38" s="142">
        <f t="shared" si="63"/>
        <v>0</v>
      </c>
      <c r="BK38" s="145">
        <f t="shared" si="50"/>
        <v>0</v>
      </c>
      <c r="BL38" s="95">
        <f t="shared" si="51"/>
        <v>0</v>
      </c>
      <c r="BM38" s="95">
        <f t="shared" si="52"/>
        <v>0</v>
      </c>
      <c r="BN38" s="95">
        <f t="shared" si="53"/>
        <v>0</v>
      </c>
      <c r="BO38" s="95">
        <f t="shared" si="54"/>
        <v>0</v>
      </c>
      <c r="BP38" s="96">
        <f t="shared" si="55"/>
        <v>0</v>
      </c>
      <c r="BQ38" s="184">
        <f>IF($AH38="3/3",$S38*参照!$J$4,IF($AH38="2/3",$S38*参照!$J$5,IF($AH38="1/3",$S38*参照!$J$6,IF($AH38="1/4(多子)",$S38*参照!$J$7,IF($AH38="1/4(工･農)",$S38*参照!$J$7,)))))</f>
        <v>0</v>
      </c>
      <c r="BR38" s="185" t="b">
        <f>IF(AJ38="3/3",$O38*参照!$I$4,IF(AJ38="2/3",$O38*参照!$I$5,IF(AJ38="1/3",$O38*参照!$I$6,IF(AJ38="1/4(多子)",$O38*参照!$I$7,IF(AJ38="1/4(工･農)",$O38*参照!$I$7,IF(AJ38="対象外",0))))))</f>
        <v>0</v>
      </c>
      <c r="BS38" s="185" t="b">
        <f>IF(AK38="3/3",$O38*参照!$I$4,IF(AK38="2/3",$O38*参照!$I$5,IF(AK38="1/3",$O38*参照!$I$6,IF(AK38="1/4(多子)",$O38*参照!$I$7,IF(AK38="1/4(工･農)",$O38*参照!$I$7,IF(AK38="対象外",0))))))</f>
        <v>0</v>
      </c>
      <c r="BT38" s="185" t="b">
        <f>IF(AL38="3/3",$O38*参照!$I$4,IF(AL38="2/3",$O38*参照!$I$5,IF(AL38="1/3",$O38*参照!$I$6,IF(AL38="1/4(多子)",$O38*参照!$I$7,IF(AL38="1/4(工･農)",$O38*参照!$I$7,IF(AL38="対象外",0))))))</f>
        <v>0</v>
      </c>
      <c r="BU38" s="185" t="b">
        <f>IF(AM38="3/3",$O38*参照!$I$4,IF(AM38="2/3",$O38*参照!$I$5,IF(AM38="1/3",$O38*参照!$I$6,IF(AM38="1/4(多子)",$O38*参照!$I$7,IF(AM38="1/4(工･農)",$O38*参照!$I$7,IF(AM38="対象外",0))))))</f>
        <v>0</v>
      </c>
      <c r="BV38" s="185" t="b">
        <f>IF(AN38="3/3",$O38*参照!$I$4,IF(AN38="2/3",$O38*参照!$I$5,IF(AN38="1/3",$O38*参照!$I$6,IF(AN38="1/4(多子)",$O38*参照!$I$7,IF(AN38="1/4(工･農)",$O38*参照!$I$7,IF(AN38="対象外",0))))))</f>
        <v>0</v>
      </c>
      <c r="BW38" s="185" t="b">
        <f>IF(AO38="3/3",$O38*参照!$I$4,IF(AO38="2/3",$O38*参照!$I$5,IF(AO38="1/3",$O38*参照!$I$6,IF(AO38="1/4(多子)",$O38*参照!$I$7,IF(AO38="1/4(工･農)",$O38*参照!$I$7,IF(AO38="対象外",0))))))</f>
        <v>0</v>
      </c>
      <c r="BX38" s="185" t="b">
        <f>IF(AP38="3/3",$O38*参照!$I$4,IF(AP38="2/3",$O38*参照!$I$5,IF(AP38="1/3",$O38*参照!$I$6,IF(AP38="1/4(多子)",$O38*参照!$I$7,IF(AP38="1/4(工･農)",$O38*参照!$I$7,IF(AP38="対象外",0))))))</f>
        <v>0</v>
      </c>
      <c r="BY38" s="185" t="b">
        <f>IF(AQ38="3/3",$O38*参照!$I$4,IF(AQ38="2/3",$O38*参照!$I$5,IF(AQ38="1/3",$O38*参照!$I$6,IF(AQ38="1/4(多子)",$O38*参照!$I$7,IF(AQ38="1/4(工･農)",$O38*参照!$I$7,IF(AQ38="対象外",0))))))</f>
        <v>0</v>
      </c>
      <c r="BZ38" s="185" t="b">
        <f>IF(AR38="3/3",$O38*参照!$I$4,IF(AR38="2/3",$O38*参照!$I$5,IF(AR38="1/3",$O38*参照!$I$6,IF(AR38="1/4(多子)",$O38*参照!$I$7,IF(AR38="1/4(工･農)",$O38*参照!$I$7,IF(AR38="対象外",0))))))</f>
        <v>0</v>
      </c>
      <c r="CA38" s="185" t="b">
        <f>IF(AS38="3/3",$O38*参照!$I$4,IF(AS38="2/3",$O38*参照!$I$5,IF(AS38="1/3",$O38*参照!$I$6,IF(AS38="1/4(多子)",$O38*参照!$I$7,IF(AS38="1/4(工･農)",$O38*参照!$I$7,IF(AS38="対象外",0))))))</f>
        <v>0</v>
      </c>
      <c r="CB38" s="185" t="b">
        <f>IF(AT38="3/3",$O38*参照!$I$4,IF(AT38="2/3",$O38*参照!$I$5,IF(AT38="1/3",$O38*参照!$I$6,IF(AT38="1/4(多子)",$O38*参照!$I$7,IF(AT38="1/4(工･農)",$O38*参照!$I$7,IF(AT38="対象外",0))))))</f>
        <v>0</v>
      </c>
      <c r="CC38" s="185" t="b">
        <f>IF(AU38="3/3",$O38*参照!$I$4,IF(AU38="2/3",$O38*参照!$I$5,IF(AU38="1/3",$O38*参照!$I$6,IF(AU38="1/4(多子)",$O38*参照!$I$7,IF(AU38="1/4(工･農)",$O38*参照!$I$7,IF(AU38="対象外",0))))))</f>
        <v>0</v>
      </c>
      <c r="CD38" s="185">
        <f t="shared" si="56"/>
        <v>0</v>
      </c>
      <c r="CE38" s="98"/>
      <c r="CF38" s="252"/>
      <c r="CG38" s="252"/>
      <c r="CH38" s="252"/>
      <c r="CI38" s="252"/>
      <c r="CJ38" s="252"/>
      <c r="CK38" s="254"/>
      <c r="CL38" s="137"/>
      <c r="CM38" s="252"/>
      <c r="CN38" s="252"/>
      <c r="CO38" s="252"/>
      <c r="CP38" s="252"/>
      <c r="CQ38" s="252"/>
      <c r="CR38" s="253">
        <f t="shared" si="57"/>
        <v>0</v>
      </c>
      <c r="CS38" s="111">
        <f>IF(BP38=0,0,(ROUNDUP(P38*(BK38*参照!$C$5+BL38*参照!$C$6+BM38*参照!$C$7+BN38*参照!$C$8+BO38*参照!$C$9)/BP38,-2)))</f>
        <v>0</v>
      </c>
      <c r="CT38" s="239" t="str">
        <f t="shared" si="31"/>
        <v>B</v>
      </c>
    </row>
    <row r="39" spans="1:98" s="33" customFormat="1" ht="14.4">
      <c r="A39" s="38">
        <v>9</v>
      </c>
      <c r="B39" s="634"/>
      <c r="C39" s="635"/>
      <c r="D39" s="636"/>
      <c r="E39" s="635"/>
      <c r="F39" s="186"/>
      <c r="G39" s="186"/>
      <c r="H39" s="305"/>
      <c r="I39" s="35"/>
      <c r="J39" s="637"/>
      <c r="K39" s="638"/>
      <c r="L39" s="306">
        <v>0</v>
      </c>
      <c r="M39" s="307">
        <f>IF(F39="昼間",参照!$E$4,IF(F39="夜間等",参照!$E$5,IF(F39="通信",参照!$E$6,0)))</f>
        <v>0</v>
      </c>
      <c r="N39" s="57">
        <f t="shared" si="58"/>
        <v>0</v>
      </c>
      <c r="O39" s="301">
        <f t="shared" si="32"/>
        <v>0</v>
      </c>
      <c r="P39" s="56"/>
      <c r="Q39" s="387">
        <v>0</v>
      </c>
      <c r="R39" s="309">
        <f>IF(F39="昼間",参照!$F$4,IF(F39="夜間等",参照!$F$5,IF(F39="通信",参照!$F$6,0)))</f>
        <v>0</v>
      </c>
      <c r="S39" s="308">
        <f t="shared" si="33"/>
        <v>0</v>
      </c>
      <c r="T39" s="337"/>
      <c r="U39" s="32">
        <f t="shared" si="34"/>
        <v>0</v>
      </c>
      <c r="V39" s="114">
        <f t="shared" si="35"/>
        <v>0</v>
      </c>
      <c r="W39" s="179">
        <f t="shared" si="36"/>
        <v>0</v>
      </c>
      <c r="X39" s="87">
        <f t="shared" si="37"/>
        <v>0</v>
      </c>
      <c r="Y39" s="77" t="str">
        <f t="shared" si="17"/>
        <v>0</v>
      </c>
      <c r="Z39" s="302">
        <f t="shared" si="38"/>
        <v>0</v>
      </c>
      <c r="AA39" s="375"/>
      <c r="AB39" s="375"/>
      <c r="AC39" s="374">
        <f t="shared" si="18"/>
        <v>0</v>
      </c>
      <c r="AD39" s="639">
        <f t="shared" si="39"/>
        <v>0</v>
      </c>
      <c r="AE39" s="640"/>
      <c r="AF39" s="177">
        <f t="shared" si="20"/>
        <v>0</v>
      </c>
      <c r="AG39" s="177">
        <f t="shared" si="21"/>
        <v>0</v>
      </c>
      <c r="AH39" s="299"/>
      <c r="AI39" s="36"/>
      <c r="AJ39" s="134"/>
      <c r="AK39" s="37"/>
      <c r="AL39" s="134"/>
      <c r="AM39" s="37"/>
      <c r="AN39" s="134"/>
      <c r="AO39" s="135"/>
      <c r="AP39" s="136"/>
      <c r="AQ39" s="252"/>
      <c r="AR39" s="252"/>
      <c r="AS39" s="252"/>
      <c r="AT39" s="252"/>
      <c r="AU39" s="37"/>
      <c r="AV39" s="303">
        <f t="shared" si="40"/>
        <v>0</v>
      </c>
      <c r="AW39" s="139">
        <f t="shared" si="41"/>
        <v>0</v>
      </c>
      <c r="AX39" s="139">
        <f t="shared" si="42"/>
        <v>0</v>
      </c>
      <c r="AY39" s="139">
        <f t="shared" si="43"/>
        <v>0</v>
      </c>
      <c r="AZ39" s="139">
        <f t="shared" si="44"/>
        <v>0</v>
      </c>
      <c r="BA39" s="303">
        <f t="shared" si="45"/>
        <v>0</v>
      </c>
      <c r="BB39" s="139">
        <f t="shared" si="46"/>
        <v>0</v>
      </c>
      <c r="BC39" s="139">
        <f t="shared" si="47"/>
        <v>0</v>
      </c>
      <c r="BD39" s="139">
        <f t="shared" si="48"/>
        <v>0</v>
      </c>
      <c r="BE39" s="139">
        <f t="shared" si="49"/>
        <v>0</v>
      </c>
      <c r="BF39" s="304">
        <f t="shared" si="59"/>
        <v>0</v>
      </c>
      <c r="BG39" s="142">
        <f t="shared" si="60"/>
        <v>0</v>
      </c>
      <c r="BH39" s="142">
        <f t="shared" si="61"/>
        <v>0</v>
      </c>
      <c r="BI39" s="142">
        <f t="shared" si="62"/>
        <v>0</v>
      </c>
      <c r="BJ39" s="142">
        <f t="shared" si="63"/>
        <v>0</v>
      </c>
      <c r="BK39" s="145">
        <f t="shared" si="50"/>
        <v>0</v>
      </c>
      <c r="BL39" s="95">
        <f t="shared" si="51"/>
        <v>0</v>
      </c>
      <c r="BM39" s="95">
        <f t="shared" si="52"/>
        <v>0</v>
      </c>
      <c r="BN39" s="95">
        <f t="shared" si="53"/>
        <v>0</v>
      </c>
      <c r="BO39" s="95">
        <f t="shared" si="54"/>
        <v>0</v>
      </c>
      <c r="BP39" s="96">
        <f t="shared" si="55"/>
        <v>0</v>
      </c>
      <c r="BQ39" s="184">
        <f>IF($AH39="3/3",$S39*参照!$J$4,IF($AH39="2/3",$S39*参照!$J$5,IF($AH39="1/3",$S39*参照!$J$6,IF($AH39="1/4(多子)",$S39*参照!$J$7,IF($AH39="1/4(工･農)",$S39*参照!$J$7,)))))</f>
        <v>0</v>
      </c>
      <c r="BR39" s="185" t="b">
        <f>IF(AJ39="3/3",$O39*参照!$I$4,IF(AJ39="2/3",$O39*参照!$I$5,IF(AJ39="1/3",$O39*参照!$I$6,IF(AJ39="1/4(多子)",$O39*参照!$I$7,IF(AJ39="1/4(工･農)",$O39*参照!$I$7,IF(AJ39="対象外",0))))))</f>
        <v>0</v>
      </c>
      <c r="BS39" s="185" t="b">
        <f>IF(AK39="3/3",$O39*参照!$I$4,IF(AK39="2/3",$O39*参照!$I$5,IF(AK39="1/3",$O39*参照!$I$6,IF(AK39="1/4(多子)",$O39*参照!$I$7,IF(AK39="1/4(工･農)",$O39*参照!$I$7,IF(AK39="対象外",0))))))</f>
        <v>0</v>
      </c>
      <c r="BT39" s="185" t="b">
        <f>IF(AL39="3/3",$O39*参照!$I$4,IF(AL39="2/3",$O39*参照!$I$5,IF(AL39="1/3",$O39*参照!$I$6,IF(AL39="1/4(多子)",$O39*参照!$I$7,IF(AL39="1/4(工･農)",$O39*参照!$I$7,IF(AL39="対象外",0))))))</f>
        <v>0</v>
      </c>
      <c r="BU39" s="185" t="b">
        <f>IF(AM39="3/3",$O39*参照!$I$4,IF(AM39="2/3",$O39*参照!$I$5,IF(AM39="1/3",$O39*参照!$I$6,IF(AM39="1/4(多子)",$O39*参照!$I$7,IF(AM39="1/4(工･農)",$O39*参照!$I$7,IF(AM39="対象外",0))))))</f>
        <v>0</v>
      </c>
      <c r="BV39" s="185" t="b">
        <f>IF(AN39="3/3",$O39*参照!$I$4,IF(AN39="2/3",$O39*参照!$I$5,IF(AN39="1/3",$O39*参照!$I$6,IF(AN39="1/4(多子)",$O39*参照!$I$7,IF(AN39="1/4(工･農)",$O39*参照!$I$7,IF(AN39="対象外",0))))))</f>
        <v>0</v>
      </c>
      <c r="BW39" s="185" t="b">
        <f>IF(AO39="3/3",$O39*参照!$I$4,IF(AO39="2/3",$O39*参照!$I$5,IF(AO39="1/3",$O39*参照!$I$6,IF(AO39="1/4(多子)",$O39*参照!$I$7,IF(AO39="1/4(工･農)",$O39*参照!$I$7,IF(AO39="対象外",0))))))</f>
        <v>0</v>
      </c>
      <c r="BX39" s="185" t="b">
        <f>IF(AP39="3/3",$O39*参照!$I$4,IF(AP39="2/3",$O39*参照!$I$5,IF(AP39="1/3",$O39*参照!$I$6,IF(AP39="1/4(多子)",$O39*参照!$I$7,IF(AP39="1/4(工･農)",$O39*参照!$I$7,IF(AP39="対象外",0))))))</f>
        <v>0</v>
      </c>
      <c r="BY39" s="185" t="b">
        <f>IF(AQ39="3/3",$O39*参照!$I$4,IF(AQ39="2/3",$O39*参照!$I$5,IF(AQ39="1/3",$O39*参照!$I$6,IF(AQ39="1/4(多子)",$O39*参照!$I$7,IF(AQ39="1/4(工･農)",$O39*参照!$I$7,IF(AQ39="対象外",0))))))</f>
        <v>0</v>
      </c>
      <c r="BZ39" s="185" t="b">
        <f>IF(AR39="3/3",$O39*参照!$I$4,IF(AR39="2/3",$O39*参照!$I$5,IF(AR39="1/3",$O39*参照!$I$6,IF(AR39="1/4(多子)",$O39*参照!$I$7,IF(AR39="1/4(工･農)",$O39*参照!$I$7,IF(AR39="対象外",0))))))</f>
        <v>0</v>
      </c>
      <c r="CA39" s="185" t="b">
        <f>IF(AS39="3/3",$O39*参照!$I$4,IF(AS39="2/3",$O39*参照!$I$5,IF(AS39="1/3",$O39*参照!$I$6,IF(AS39="1/4(多子)",$O39*参照!$I$7,IF(AS39="1/4(工･農)",$O39*参照!$I$7,IF(AS39="対象外",0))))))</f>
        <v>0</v>
      </c>
      <c r="CB39" s="185" t="b">
        <f>IF(AT39="3/3",$O39*参照!$I$4,IF(AT39="2/3",$O39*参照!$I$5,IF(AT39="1/3",$O39*参照!$I$6,IF(AT39="1/4(多子)",$O39*参照!$I$7,IF(AT39="1/4(工･農)",$O39*参照!$I$7,IF(AT39="対象外",0))))))</f>
        <v>0</v>
      </c>
      <c r="CC39" s="185" t="b">
        <f>IF(AU39="3/3",$O39*参照!$I$4,IF(AU39="2/3",$O39*参照!$I$5,IF(AU39="1/3",$O39*参照!$I$6,IF(AU39="1/4(多子)",$O39*参照!$I$7,IF(AU39="1/4(工･農)",$O39*参照!$I$7,IF(AU39="対象外",0))))))</f>
        <v>0</v>
      </c>
      <c r="CD39" s="185">
        <f t="shared" si="56"/>
        <v>0</v>
      </c>
      <c r="CE39" s="98"/>
      <c r="CF39" s="252"/>
      <c r="CG39" s="252"/>
      <c r="CH39" s="252"/>
      <c r="CI39" s="252"/>
      <c r="CJ39" s="252"/>
      <c r="CK39" s="254"/>
      <c r="CL39" s="137"/>
      <c r="CM39" s="252"/>
      <c r="CN39" s="252"/>
      <c r="CO39" s="252"/>
      <c r="CP39" s="252"/>
      <c r="CQ39" s="252"/>
      <c r="CR39" s="253">
        <f t="shared" si="57"/>
        <v>0</v>
      </c>
      <c r="CS39" s="111">
        <f>IF(BP39=0,0,(ROUNDUP(P39*(BK39*参照!$C$5+BL39*参照!$C$6+BM39*参照!$C$7+BN39*参照!$C$8+BO39*参照!$C$9)/BP39,-2)))</f>
        <v>0</v>
      </c>
      <c r="CT39" s="239" t="str">
        <f t="shared" si="31"/>
        <v>B</v>
      </c>
    </row>
    <row r="40" spans="1:98" s="33" customFormat="1" ht="14.4">
      <c r="A40" s="38">
        <v>10</v>
      </c>
      <c r="B40" s="634"/>
      <c r="C40" s="635"/>
      <c r="D40" s="636"/>
      <c r="E40" s="635"/>
      <c r="F40" s="186"/>
      <c r="G40" s="186"/>
      <c r="H40" s="305"/>
      <c r="I40" s="35"/>
      <c r="J40" s="637"/>
      <c r="K40" s="638"/>
      <c r="L40" s="306">
        <v>0</v>
      </c>
      <c r="M40" s="307">
        <f>IF(F40="昼間",参照!$E$4,IF(F40="夜間等",参照!$E$5,IF(F40="通信",参照!$E$6,0)))</f>
        <v>0</v>
      </c>
      <c r="N40" s="57">
        <f t="shared" si="58"/>
        <v>0</v>
      </c>
      <c r="O40" s="301">
        <f t="shared" si="32"/>
        <v>0</v>
      </c>
      <c r="P40" s="56"/>
      <c r="Q40" s="387">
        <v>0</v>
      </c>
      <c r="R40" s="309">
        <f>IF(F40="昼間",参照!$F$4,IF(F40="夜間等",参照!$F$5,IF(F40="通信",参照!$F$6,0)))</f>
        <v>0</v>
      </c>
      <c r="S40" s="308">
        <f t="shared" si="33"/>
        <v>0</v>
      </c>
      <c r="T40" s="337"/>
      <c r="U40" s="32">
        <f t="shared" si="34"/>
        <v>0</v>
      </c>
      <c r="V40" s="114">
        <f t="shared" si="35"/>
        <v>0</v>
      </c>
      <c r="W40" s="179">
        <f t="shared" si="36"/>
        <v>0</v>
      </c>
      <c r="X40" s="87">
        <f t="shared" si="37"/>
        <v>0</v>
      </c>
      <c r="Y40" s="77" t="str">
        <f t="shared" si="17"/>
        <v>0</v>
      </c>
      <c r="Z40" s="302">
        <f t="shared" si="38"/>
        <v>0</v>
      </c>
      <c r="AA40" s="375"/>
      <c r="AB40" s="375"/>
      <c r="AC40" s="374">
        <f t="shared" ref="AC40:AC95" si="64">(W40+Y40)-(AA40+AB40)</f>
        <v>0</v>
      </c>
      <c r="AD40" s="639">
        <f t="shared" si="39"/>
        <v>0</v>
      </c>
      <c r="AE40" s="640"/>
      <c r="AF40" s="177">
        <f t="shared" si="20"/>
        <v>0</v>
      </c>
      <c r="AG40" s="177">
        <f t="shared" si="21"/>
        <v>0</v>
      </c>
      <c r="AH40" s="299"/>
      <c r="AI40" s="36"/>
      <c r="AJ40" s="134"/>
      <c r="AK40" s="37"/>
      <c r="AL40" s="134"/>
      <c r="AM40" s="37"/>
      <c r="AN40" s="134"/>
      <c r="AO40" s="135"/>
      <c r="AP40" s="136"/>
      <c r="AQ40" s="252"/>
      <c r="AR40" s="252"/>
      <c r="AS40" s="252"/>
      <c r="AT40" s="252"/>
      <c r="AU40" s="37"/>
      <c r="AV40" s="303">
        <f t="shared" si="40"/>
        <v>0</v>
      </c>
      <c r="AW40" s="139">
        <f t="shared" si="41"/>
        <v>0</v>
      </c>
      <c r="AX40" s="139">
        <f t="shared" si="42"/>
        <v>0</v>
      </c>
      <c r="AY40" s="139">
        <f t="shared" si="43"/>
        <v>0</v>
      </c>
      <c r="AZ40" s="139">
        <f t="shared" si="44"/>
        <v>0</v>
      </c>
      <c r="BA40" s="303">
        <f t="shared" si="45"/>
        <v>0</v>
      </c>
      <c r="BB40" s="139">
        <f t="shared" si="46"/>
        <v>0</v>
      </c>
      <c r="BC40" s="139">
        <f t="shared" si="47"/>
        <v>0</v>
      </c>
      <c r="BD40" s="139">
        <f t="shared" si="48"/>
        <v>0</v>
      </c>
      <c r="BE40" s="139">
        <f t="shared" si="49"/>
        <v>0</v>
      </c>
      <c r="BF40" s="304">
        <f t="shared" si="59"/>
        <v>0</v>
      </c>
      <c r="BG40" s="142">
        <f t="shared" si="60"/>
        <v>0</v>
      </c>
      <c r="BH40" s="142">
        <f t="shared" si="61"/>
        <v>0</v>
      </c>
      <c r="BI40" s="142">
        <f t="shared" si="62"/>
        <v>0</v>
      </c>
      <c r="BJ40" s="142">
        <f t="shared" si="63"/>
        <v>0</v>
      </c>
      <c r="BK40" s="145">
        <f t="shared" si="50"/>
        <v>0</v>
      </c>
      <c r="BL40" s="95">
        <f t="shared" si="51"/>
        <v>0</v>
      </c>
      <c r="BM40" s="95">
        <f t="shared" si="52"/>
        <v>0</v>
      </c>
      <c r="BN40" s="95">
        <f t="shared" si="53"/>
        <v>0</v>
      </c>
      <c r="BO40" s="95">
        <f t="shared" si="54"/>
        <v>0</v>
      </c>
      <c r="BP40" s="96">
        <f t="shared" si="55"/>
        <v>0</v>
      </c>
      <c r="BQ40" s="184">
        <f>IF($AH40="3/3",$S40*参照!$J$4,IF($AH40="2/3",$S40*参照!$J$5,IF($AH40="1/3",$S40*参照!$J$6,IF($AH40="1/4(多子)",$S40*参照!$J$7,IF($AH40="1/4(工･農)",$S40*参照!$J$7,)))))</f>
        <v>0</v>
      </c>
      <c r="BR40" s="185" t="b">
        <f>IF(AJ40="3/3",$O40*参照!$I$4,IF(AJ40="2/3",$O40*参照!$I$5,IF(AJ40="1/3",$O40*参照!$I$6,IF(AJ40="1/4(多子)",$O40*参照!$I$7,IF(AJ40="1/4(工･農)",$O40*参照!$I$7,IF(AJ40="対象外",0))))))</f>
        <v>0</v>
      </c>
      <c r="BS40" s="185" t="b">
        <f>IF(AK40="3/3",$O40*参照!$I$4,IF(AK40="2/3",$O40*参照!$I$5,IF(AK40="1/3",$O40*参照!$I$6,IF(AK40="1/4(多子)",$O40*参照!$I$7,IF(AK40="1/4(工･農)",$O40*参照!$I$7,IF(AK40="対象外",0))))))</f>
        <v>0</v>
      </c>
      <c r="BT40" s="185" t="b">
        <f>IF(AL40="3/3",$O40*参照!$I$4,IF(AL40="2/3",$O40*参照!$I$5,IF(AL40="1/3",$O40*参照!$I$6,IF(AL40="1/4(多子)",$O40*参照!$I$7,IF(AL40="1/4(工･農)",$O40*参照!$I$7,IF(AL40="対象外",0))))))</f>
        <v>0</v>
      </c>
      <c r="BU40" s="185" t="b">
        <f>IF(AM40="3/3",$O40*参照!$I$4,IF(AM40="2/3",$O40*参照!$I$5,IF(AM40="1/3",$O40*参照!$I$6,IF(AM40="1/4(多子)",$O40*参照!$I$7,IF(AM40="1/4(工･農)",$O40*参照!$I$7,IF(AM40="対象外",0))))))</f>
        <v>0</v>
      </c>
      <c r="BV40" s="185" t="b">
        <f>IF(AN40="3/3",$O40*参照!$I$4,IF(AN40="2/3",$O40*参照!$I$5,IF(AN40="1/3",$O40*参照!$I$6,IF(AN40="1/4(多子)",$O40*参照!$I$7,IF(AN40="1/4(工･農)",$O40*参照!$I$7,IF(AN40="対象外",0))))))</f>
        <v>0</v>
      </c>
      <c r="BW40" s="185" t="b">
        <f>IF(AO40="3/3",$O40*参照!$I$4,IF(AO40="2/3",$O40*参照!$I$5,IF(AO40="1/3",$O40*参照!$I$6,IF(AO40="1/4(多子)",$O40*参照!$I$7,IF(AO40="1/4(工･農)",$O40*参照!$I$7,IF(AO40="対象外",0))))))</f>
        <v>0</v>
      </c>
      <c r="BX40" s="185" t="b">
        <f>IF(AP40="3/3",$O40*参照!$I$4,IF(AP40="2/3",$O40*参照!$I$5,IF(AP40="1/3",$O40*参照!$I$6,IF(AP40="1/4(多子)",$O40*参照!$I$7,IF(AP40="1/4(工･農)",$O40*参照!$I$7,IF(AP40="対象外",0))))))</f>
        <v>0</v>
      </c>
      <c r="BY40" s="185" t="b">
        <f>IF(AQ40="3/3",$O40*参照!$I$4,IF(AQ40="2/3",$O40*参照!$I$5,IF(AQ40="1/3",$O40*参照!$I$6,IF(AQ40="1/4(多子)",$O40*参照!$I$7,IF(AQ40="1/4(工･農)",$O40*参照!$I$7,IF(AQ40="対象外",0))))))</f>
        <v>0</v>
      </c>
      <c r="BZ40" s="185" t="b">
        <f>IF(AR40="3/3",$O40*参照!$I$4,IF(AR40="2/3",$O40*参照!$I$5,IF(AR40="1/3",$O40*参照!$I$6,IF(AR40="1/4(多子)",$O40*参照!$I$7,IF(AR40="1/4(工･農)",$O40*参照!$I$7,IF(AR40="対象外",0))))))</f>
        <v>0</v>
      </c>
      <c r="CA40" s="185" t="b">
        <f>IF(AS40="3/3",$O40*参照!$I$4,IF(AS40="2/3",$O40*参照!$I$5,IF(AS40="1/3",$O40*参照!$I$6,IF(AS40="1/4(多子)",$O40*参照!$I$7,IF(AS40="1/4(工･農)",$O40*参照!$I$7,IF(AS40="対象外",0))))))</f>
        <v>0</v>
      </c>
      <c r="CB40" s="185" t="b">
        <f>IF(AT40="3/3",$O40*参照!$I$4,IF(AT40="2/3",$O40*参照!$I$5,IF(AT40="1/3",$O40*参照!$I$6,IF(AT40="1/4(多子)",$O40*参照!$I$7,IF(AT40="1/4(工･農)",$O40*参照!$I$7,IF(AT40="対象外",0))))))</f>
        <v>0</v>
      </c>
      <c r="CC40" s="185" t="b">
        <f>IF(AU40="3/3",$O40*参照!$I$4,IF(AU40="2/3",$O40*参照!$I$5,IF(AU40="1/3",$O40*参照!$I$6,IF(AU40="1/4(多子)",$O40*参照!$I$7,IF(AU40="1/4(工･農)",$O40*参照!$I$7,IF(AU40="対象外",0))))))</f>
        <v>0</v>
      </c>
      <c r="CD40" s="185">
        <f t="shared" si="56"/>
        <v>0</v>
      </c>
      <c r="CE40" s="98"/>
      <c r="CF40" s="252"/>
      <c r="CG40" s="252"/>
      <c r="CH40" s="252"/>
      <c r="CI40" s="252"/>
      <c r="CJ40" s="252"/>
      <c r="CK40" s="254"/>
      <c r="CL40" s="137"/>
      <c r="CM40" s="252"/>
      <c r="CN40" s="252"/>
      <c r="CO40" s="252"/>
      <c r="CP40" s="252"/>
      <c r="CQ40" s="252"/>
      <c r="CR40" s="253">
        <f t="shared" si="57"/>
        <v>0</v>
      </c>
      <c r="CS40" s="111">
        <f>IF(BP40=0,0,(ROUNDUP(P40*(BK40*参照!$C$5+BL40*参照!$C$6+BM40*参照!$C$7+BN40*参照!$C$8+BO40*参照!$C$9)/BP40,-2)))</f>
        <v>0</v>
      </c>
      <c r="CT40" s="239" t="str">
        <f t="shared" si="31"/>
        <v>B</v>
      </c>
    </row>
    <row r="41" spans="1:98" s="33" customFormat="1" ht="14.4">
      <c r="A41" s="38">
        <v>11</v>
      </c>
      <c r="B41" s="634"/>
      <c r="C41" s="635"/>
      <c r="D41" s="636"/>
      <c r="E41" s="635"/>
      <c r="F41" s="186"/>
      <c r="G41" s="186"/>
      <c r="H41" s="305"/>
      <c r="I41" s="35"/>
      <c r="J41" s="637"/>
      <c r="K41" s="638"/>
      <c r="L41" s="306">
        <v>0</v>
      </c>
      <c r="M41" s="307">
        <f>IF(F41="昼間",参照!$E$4,IF(F41="夜間等",参照!$E$5,IF(F41="通信",参照!$E$6,0)))</f>
        <v>0</v>
      </c>
      <c r="N41" s="57">
        <f t="shared" si="58"/>
        <v>0</v>
      </c>
      <c r="O41" s="301">
        <f t="shared" si="32"/>
        <v>0</v>
      </c>
      <c r="P41" s="56"/>
      <c r="Q41" s="387">
        <v>0</v>
      </c>
      <c r="R41" s="309">
        <f>IF(F41="昼間",参照!$F$4,IF(F41="夜間等",参照!$F$5,IF(F41="通信",参照!$F$6,0)))</f>
        <v>0</v>
      </c>
      <c r="S41" s="308">
        <f t="shared" si="33"/>
        <v>0</v>
      </c>
      <c r="T41" s="337"/>
      <c r="U41" s="32">
        <f t="shared" si="34"/>
        <v>0</v>
      </c>
      <c r="V41" s="114">
        <f t="shared" si="35"/>
        <v>0</v>
      </c>
      <c r="W41" s="179">
        <f t="shared" si="36"/>
        <v>0</v>
      </c>
      <c r="X41" s="87">
        <f t="shared" si="37"/>
        <v>0</v>
      </c>
      <c r="Y41" s="77" t="str">
        <f t="shared" si="17"/>
        <v>0</v>
      </c>
      <c r="Z41" s="302">
        <f t="shared" si="38"/>
        <v>0</v>
      </c>
      <c r="AA41" s="375"/>
      <c r="AB41" s="375"/>
      <c r="AC41" s="374">
        <f t="shared" si="64"/>
        <v>0</v>
      </c>
      <c r="AD41" s="639">
        <f t="shared" si="39"/>
        <v>0</v>
      </c>
      <c r="AE41" s="640"/>
      <c r="AF41" s="177">
        <f t="shared" si="20"/>
        <v>0</v>
      </c>
      <c r="AG41" s="177">
        <f t="shared" si="21"/>
        <v>0</v>
      </c>
      <c r="AH41" s="299"/>
      <c r="AI41" s="36"/>
      <c r="AJ41" s="134"/>
      <c r="AK41" s="37"/>
      <c r="AL41" s="134"/>
      <c r="AM41" s="37"/>
      <c r="AN41" s="134"/>
      <c r="AO41" s="135"/>
      <c r="AP41" s="136"/>
      <c r="AQ41" s="252"/>
      <c r="AR41" s="252"/>
      <c r="AS41" s="252"/>
      <c r="AT41" s="252"/>
      <c r="AU41" s="37"/>
      <c r="AV41" s="303">
        <f t="shared" si="40"/>
        <v>0</v>
      </c>
      <c r="AW41" s="139">
        <f t="shared" si="41"/>
        <v>0</v>
      </c>
      <c r="AX41" s="139">
        <f t="shared" si="42"/>
        <v>0</v>
      </c>
      <c r="AY41" s="139">
        <f t="shared" si="43"/>
        <v>0</v>
      </c>
      <c r="AZ41" s="139">
        <f t="shared" si="44"/>
        <v>0</v>
      </c>
      <c r="BA41" s="303">
        <f t="shared" si="45"/>
        <v>0</v>
      </c>
      <c r="BB41" s="139">
        <f t="shared" si="46"/>
        <v>0</v>
      </c>
      <c r="BC41" s="139">
        <f t="shared" si="47"/>
        <v>0</v>
      </c>
      <c r="BD41" s="139">
        <f t="shared" si="48"/>
        <v>0</v>
      </c>
      <c r="BE41" s="139">
        <f t="shared" si="49"/>
        <v>0</v>
      </c>
      <c r="BF41" s="304">
        <f t="shared" si="59"/>
        <v>0</v>
      </c>
      <c r="BG41" s="142">
        <f t="shared" si="60"/>
        <v>0</v>
      </c>
      <c r="BH41" s="142">
        <f t="shared" si="61"/>
        <v>0</v>
      </c>
      <c r="BI41" s="142">
        <f t="shared" si="62"/>
        <v>0</v>
      </c>
      <c r="BJ41" s="142">
        <f t="shared" si="63"/>
        <v>0</v>
      </c>
      <c r="BK41" s="145">
        <f t="shared" si="50"/>
        <v>0</v>
      </c>
      <c r="BL41" s="95">
        <f t="shared" si="51"/>
        <v>0</v>
      </c>
      <c r="BM41" s="95">
        <f t="shared" si="52"/>
        <v>0</v>
      </c>
      <c r="BN41" s="95">
        <f t="shared" si="53"/>
        <v>0</v>
      </c>
      <c r="BO41" s="95">
        <f t="shared" si="54"/>
        <v>0</v>
      </c>
      <c r="BP41" s="96">
        <f t="shared" si="55"/>
        <v>0</v>
      </c>
      <c r="BQ41" s="184">
        <f>IF($AH41="3/3",$S41*参照!$J$4,IF($AH41="2/3",$S41*参照!$J$5,IF($AH41="1/3",$S41*参照!$J$6,IF($AH41="1/4(多子)",$S41*参照!$J$7,IF($AH41="1/4(工･農)",$S41*参照!$J$7,)))))</f>
        <v>0</v>
      </c>
      <c r="BR41" s="185" t="b">
        <f>IF(AJ41="3/3",$O41*参照!$I$4,IF(AJ41="2/3",$O41*参照!$I$5,IF(AJ41="1/3",$O41*参照!$I$6,IF(AJ41="1/4(多子)",$O41*参照!$I$7,IF(AJ41="1/4(工･農)",$O41*参照!$I$7,IF(AJ41="対象外",0))))))</f>
        <v>0</v>
      </c>
      <c r="BS41" s="185" t="b">
        <f>IF(AK41="3/3",$O41*参照!$I$4,IF(AK41="2/3",$O41*参照!$I$5,IF(AK41="1/3",$O41*参照!$I$6,IF(AK41="1/4(多子)",$O41*参照!$I$7,IF(AK41="1/4(工･農)",$O41*参照!$I$7,IF(AK41="対象外",0))))))</f>
        <v>0</v>
      </c>
      <c r="BT41" s="185" t="b">
        <f>IF(AL41="3/3",$O41*参照!$I$4,IF(AL41="2/3",$O41*参照!$I$5,IF(AL41="1/3",$O41*参照!$I$6,IF(AL41="1/4(多子)",$O41*参照!$I$7,IF(AL41="1/4(工･農)",$O41*参照!$I$7,IF(AL41="対象外",0))))))</f>
        <v>0</v>
      </c>
      <c r="BU41" s="185" t="b">
        <f>IF(AM41="3/3",$O41*参照!$I$4,IF(AM41="2/3",$O41*参照!$I$5,IF(AM41="1/3",$O41*参照!$I$6,IF(AM41="1/4(多子)",$O41*参照!$I$7,IF(AM41="1/4(工･農)",$O41*参照!$I$7,IF(AM41="対象外",0))))))</f>
        <v>0</v>
      </c>
      <c r="BV41" s="185" t="b">
        <f>IF(AN41="3/3",$O41*参照!$I$4,IF(AN41="2/3",$O41*参照!$I$5,IF(AN41="1/3",$O41*参照!$I$6,IF(AN41="1/4(多子)",$O41*参照!$I$7,IF(AN41="1/4(工･農)",$O41*参照!$I$7,IF(AN41="対象外",0))))))</f>
        <v>0</v>
      </c>
      <c r="BW41" s="185" t="b">
        <f>IF(AO41="3/3",$O41*参照!$I$4,IF(AO41="2/3",$O41*参照!$I$5,IF(AO41="1/3",$O41*参照!$I$6,IF(AO41="1/4(多子)",$O41*参照!$I$7,IF(AO41="1/4(工･農)",$O41*参照!$I$7,IF(AO41="対象外",0))))))</f>
        <v>0</v>
      </c>
      <c r="BX41" s="185" t="b">
        <f>IF(AP41="3/3",$O41*参照!$I$4,IF(AP41="2/3",$O41*参照!$I$5,IF(AP41="1/3",$O41*参照!$I$6,IF(AP41="1/4(多子)",$O41*参照!$I$7,IF(AP41="1/4(工･農)",$O41*参照!$I$7,IF(AP41="対象外",0))))))</f>
        <v>0</v>
      </c>
      <c r="BY41" s="185" t="b">
        <f>IF(AQ41="3/3",$O41*参照!$I$4,IF(AQ41="2/3",$O41*参照!$I$5,IF(AQ41="1/3",$O41*参照!$I$6,IF(AQ41="1/4(多子)",$O41*参照!$I$7,IF(AQ41="1/4(工･農)",$O41*参照!$I$7,IF(AQ41="対象外",0))))))</f>
        <v>0</v>
      </c>
      <c r="BZ41" s="185" t="b">
        <f>IF(AR41="3/3",$O41*参照!$I$4,IF(AR41="2/3",$O41*参照!$I$5,IF(AR41="1/3",$O41*参照!$I$6,IF(AR41="1/4(多子)",$O41*参照!$I$7,IF(AR41="1/4(工･農)",$O41*参照!$I$7,IF(AR41="対象外",0))))))</f>
        <v>0</v>
      </c>
      <c r="CA41" s="185" t="b">
        <f>IF(AS41="3/3",$O41*参照!$I$4,IF(AS41="2/3",$O41*参照!$I$5,IF(AS41="1/3",$O41*参照!$I$6,IF(AS41="1/4(多子)",$O41*参照!$I$7,IF(AS41="1/4(工･農)",$O41*参照!$I$7,IF(AS41="対象外",0))))))</f>
        <v>0</v>
      </c>
      <c r="CB41" s="185" t="b">
        <f>IF(AT41="3/3",$O41*参照!$I$4,IF(AT41="2/3",$O41*参照!$I$5,IF(AT41="1/3",$O41*参照!$I$6,IF(AT41="1/4(多子)",$O41*参照!$I$7,IF(AT41="1/4(工･農)",$O41*参照!$I$7,IF(AT41="対象外",0))))))</f>
        <v>0</v>
      </c>
      <c r="CC41" s="185" t="b">
        <f>IF(AU41="3/3",$O41*参照!$I$4,IF(AU41="2/3",$O41*参照!$I$5,IF(AU41="1/3",$O41*参照!$I$6,IF(AU41="1/4(多子)",$O41*参照!$I$7,IF(AU41="1/4(工･農)",$O41*参照!$I$7,IF(AU41="対象外",0))))))</f>
        <v>0</v>
      </c>
      <c r="CD41" s="185">
        <f t="shared" si="56"/>
        <v>0</v>
      </c>
      <c r="CE41" s="98"/>
      <c r="CF41" s="252"/>
      <c r="CG41" s="252"/>
      <c r="CH41" s="252"/>
      <c r="CI41" s="252"/>
      <c r="CJ41" s="252"/>
      <c r="CK41" s="254"/>
      <c r="CL41" s="137"/>
      <c r="CM41" s="252"/>
      <c r="CN41" s="252"/>
      <c r="CO41" s="252"/>
      <c r="CP41" s="252"/>
      <c r="CQ41" s="252"/>
      <c r="CR41" s="253">
        <f t="shared" si="57"/>
        <v>0</v>
      </c>
      <c r="CS41" s="111">
        <f>IF(BP41=0,0,(ROUNDUP(P41*(BK41*参照!$C$5+BL41*参照!$C$6+BM41*参照!$C$7+BN41*参照!$C$8+BO41*参照!$C$9)/BP41,-2)))</f>
        <v>0</v>
      </c>
      <c r="CT41" s="239" t="str">
        <f t="shared" si="31"/>
        <v>B</v>
      </c>
    </row>
    <row r="42" spans="1:98" s="33" customFormat="1" ht="14.4">
      <c r="A42" s="38">
        <v>12</v>
      </c>
      <c r="B42" s="634"/>
      <c r="C42" s="635"/>
      <c r="D42" s="636"/>
      <c r="E42" s="635"/>
      <c r="F42" s="186"/>
      <c r="G42" s="186"/>
      <c r="H42" s="305"/>
      <c r="I42" s="35"/>
      <c r="J42" s="637"/>
      <c r="K42" s="638"/>
      <c r="L42" s="306">
        <v>0</v>
      </c>
      <c r="M42" s="307">
        <f>IF(F42="昼間",参照!$E$4,IF(F42="夜間等",参照!$E$5,IF(F42="通信",参照!$E$6,0)))</f>
        <v>0</v>
      </c>
      <c r="N42" s="57">
        <f t="shared" si="58"/>
        <v>0</v>
      </c>
      <c r="O42" s="301">
        <f t="shared" si="32"/>
        <v>0</v>
      </c>
      <c r="P42" s="56"/>
      <c r="Q42" s="387">
        <v>0</v>
      </c>
      <c r="R42" s="309">
        <f>IF(F42="昼間",参照!$F$4,IF(F42="夜間等",参照!$F$5,IF(F42="通信",参照!$F$6,0)))</f>
        <v>0</v>
      </c>
      <c r="S42" s="308">
        <f t="shared" si="33"/>
        <v>0</v>
      </c>
      <c r="T42" s="337"/>
      <c r="U42" s="32">
        <f t="shared" si="34"/>
        <v>0</v>
      </c>
      <c r="V42" s="114">
        <f t="shared" si="35"/>
        <v>0</v>
      </c>
      <c r="W42" s="179">
        <f t="shared" si="36"/>
        <v>0</v>
      </c>
      <c r="X42" s="87">
        <f t="shared" si="37"/>
        <v>0</v>
      </c>
      <c r="Y42" s="77" t="str">
        <f t="shared" si="17"/>
        <v>0</v>
      </c>
      <c r="Z42" s="302">
        <f t="shared" si="38"/>
        <v>0</v>
      </c>
      <c r="AA42" s="375"/>
      <c r="AB42" s="375"/>
      <c r="AC42" s="374">
        <f>(W42+Y42)-(AA42+AB42)</f>
        <v>0</v>
      </c>
      <c r="AD42" s="639">
        <f t="shared" si="39"/>
        <v>0</v>
      </c>
      <c r="AE42" s="640"/>
      <c r="AF42" s="177">
        <f t="shared" si="20"/>
        <v>0</v>
      </c>
      <c r="AG42" s="177">
        <f t="shared" si="21"/>
        <v>0</v>
      </c>
      <c r="AH42" s="299"/>
      <c r="AI42" s="36"/>
      <c r="AJ42" s="134"/>
      <c r="AK42" s="37"/>
      <c r="AL42" s="134"/>
      <c r="AM42" s="37"/>
      <c r="AN42" s="134"/>
      <c r="AO42" s="135"/>
      <c r="AP42" s="136"/>
      <c r="AQ42" s="252"/>
      <c r="AR42" s="252"/>
      <c r="AS42" s="252"/>
      <c r="AT42" s="252"/>
      <c r="AU42" s="37"/>
      <c r="AV42" s="303">
        <f t="shared" si="40"/>
        <v>0</v>
      </c>
      <c r="AW42" s="139">
        <f t="shared" si="41"/>
        <v>0</v>
      </c>
      <c r="AX42" s="139">
        <f t="shared" si="42"/>
        <v>0</v>
      </c>
      <c r="AY42" s="139">
        <f t="shared" si="43"/>
        <v>0</v>
      </c>
      <c r="AZ42" s="139">
        <f t="shared" si="44"/>
        <v>0</v>
      </c>
      <c r="BA42" s="303">
        <f t="shared" si="45"/>
        <v>0</v>
      </c>
      <c r="BB42" s="139">
        <f t="shared" si="46"/>
        <v>0</v>
      </c>
      <c r="BC42" s="139">
        <f t="shared" si="47"/>
        <v>0</v>
      </c>
      <c r="BD42" s="139">
        <f t="shared" si="48"/>
        <v>0</v>
      </c>
      <c r="BE42" s="139">
        <f t="shared" si="49"/>
        <v>0</v>
      </c>
      <c r="BF42" s="304">
        <f t="shared" si="59"/>
        <v>0</v>
      </c>
      <c r="BG42" s="142">
        <f t="shared" si="60"/>
        <v>0</v>
      </c>
      <c r="BH42" s="142">
        <f t="shared" si="61"/>
        <v>0</v>
      </c>
      <c r="BI42" s="142">
        <f t="shared" si="62"/>
        <v>0</v>
      </c>
      <c r="BJ42" s="142">
        <f t="shared" si="63"/>
        <v>0</v>
      </c>
      <c r="BK42" s="145">
        <f t="shared" si="50"/>
        <v>0</v>
      </c>
      <c r="BL42" s="95">
        <f t="shared" si="51"/>
        <v>0</v>
      </c>
      <c r="BM42" s="95">
        <f t="shared" si="52"/>
        <v>0</v>
      </c>
      <c r="BN42" s="95">
        <f t="shared" si="53"/>
        <v>0</v>
      </c>
      <c r="BO42" s="95">
        <f t="shared" si="54"/>
        <v>0</v>
      </c>
      <c r="BP42" s="96">
        <f t="shared" si="55"/>
        <v>0</v>
      </c>
      <c r="BQ42" s="184">
        <f>IF($AH42="3/3",$S42*参照!$J$4,IF($AH42="2/3",$S42*参照!$J$5,IF($AH42="1/3",$S42*参照!$J$6,IF($AH42="1/4(多子)",$S42*参照!$J$7,IF($AH42="1/4(工･農)",$S42*参照!$J$7,)))))</f>
        <v>0</v>
      </c>
      <c r="BR42" s="185" t="b">
        <f>IF(AJ42="3/3",$O42*参照!$I$4,IF(AJ42="2/3",$O42*参照!$I$5,IF(AJ42="1/3",$O42*参照!$I$6,IF(AJ42="1/4(多子)",$O42*参照!$I$7,IF(AJ42="1/4(工･農)",$O42*参照!$I$7,IF(AJ42="対象外",0))))))</f>
        <v>0</v>
      </c>
      <c r="BS42" s="185" t="b">
        <f>IF(AK42="3/3",$O42*参照!$I$4,IF(AK42="2/3",$O42*参照!$I$5,IF(AK42="1/3",$O42*参照!$I$6,IF(AK42="1/4(多子)",$O42*参照!$I$7,IF(AK42="1/4(工･農)",$O42*参照!$I$7,IF(AK42="対象外",0))))))</f>
        <v>0</v>
      </c>
      <c r="BT42" s="185" t="b">
        <f>IF(AL42="3/3",$O42*参照!$I$4,IF(AL42="2/3",$O42*参照!$I$5,IF(AL42="1/3",$O42*参照!$I$6,IF(AL42="1/4(多子)",$O42*参照!$I$7,IF(AL42="1/4(工･農)",$O42*参照!$I$7,IF(AL42="対象外",0))))))</f>
        <v>0</v>
      </c>
      <c r="BU42" s="185" t="b">
        <f>IF(AM42="3/3",$O42*参照!$I$4,IF(AM42="2/3",$O42*参照!$I$5,IF(AM42="1/3",$O42*参照!$I$6,IF(AM42="1/4(多子)",$O42*参照!$I$7,IF(AM42="1/4(工･農)",$O42*参照!$I$7,IF(AM42="対象外",0))))))</f>
        <v>0</v>
      </c>
      <c r="BV42" s="185" t="b">
        <f>IF(AN42="3/3",$O42*参照!$I$4,IF(AN42="2/3",$O42*参照!$I$5,IF(AN42="1/3",$O42*参照!$I$6,IF(AN42="1/4(多子)",$O42*参照!$I$7,IF(AN42="1/4(工･農)",$O42*参照!$I$7,IF(AN42="対象外",0))))))</f>
        <v>0</v>
      </c>
      <c r="BW42" s="185" t="b">
        <f>IF(AO42="3/3",$O42*参照!$I$4,IF(AO42="2/3",$O42*参照!$I$5,IF(AO42="1/3",$O42*参照!$I$6,IF(AO42="1/4(多子)",$O42*参照!$I$7,IF(AO42="1/4(工･農)",$O42*参照!$I$7,IF(AO42="対象外",0))))))</f>
        <v>0</v>
      </c>
      <c r="BX42" s="185" t="b">
        <f>IF(AP42="3/3",$O42*参照!$I$4,IF(AP42="2/3",$O42*参照!$I$5,IF(AP42="1/3",$O42*参照!$I$6,IF(AP42="1/4(多子)",$O42*参照!$I$7,IF(AP42="1/4(工･農)",$O42*参照!$I$7,IF(AP42="対象外",0))))))</f>
        <v>0</v>
      </c>
      <c r="BY42" s="185" t="b">
        <f>IF(AQ42="3/3",$O42*参照!$I$4,IF(AQ42="2/3",$O42*参照!$I$5,IF(AQ42="1/3",$O42*参照!$I$6,IF(AQ42="1/4(多子)",$O42*参照!$I$7,IF(AQ42="1/4(工･農)",$O42*参照!$I$7,IF(AQ42="対象外",0))))))</f>
        <v>0</v>
      </c>
      <c r="BZ42" s="185" t="b">
        <f>IF(AR42="3/3",$O42*参照!$I$4,IF(AR42="2/3",$O42*参照!$I$5,IF(AR42="1/3",$O42*参照!$I$6,IF(AR42="1/4(多子)",$O42*参照!$I$7,IF(AR42="1/4(工･農)",$O42*参照!$I$7,IF(AR42="対象外",0))))))</f>
        <v>0</v>
      </c>
      <c r="CA42" s="185" t="b">
        <f>IF(AS42="3/3",$O42*参照!$I$4,IF(AS42="2/3",$O42*参照!$I$5,IF(AS42="1/3",$O42*参照!$I$6,IF(AS42="1/4(多子)",$O42*参照!$I$7,IF(AS42="1/4(工･農)",$O42*参照!$I$7,IF(AS42="対象外",0))))))</f>
        <v>0</v>
      </c>
      <c r="CB42" s="185" t="b">
        <f>IF(AT42="3/3",$O42*参照!$I$4,IF(AT42="2/3",$O42*参照!$I$5,IF(AT42="1/3",$O42*参照!$I$6,IF(AT42="1/4(多子)",$O42*参照!$I$7,IF(AT42="1/4(工･農)",$O42*参照!$I$7,IF(AT42="対象外",0))))))</f>
        <v>0</v>
      </c>
      <c r="CC42" s="185" t="b">
        <f>IF(AU42="3/3",$O42*参照!$I$4,IF(AU42="2/3",$O42*参照!$I$5,IF(AU42="1/3",$O42*参照!$I$6,IF(AU42="1/4(多子)",$O42*参照!$I$7,IF(AU42="1/4(工･農)",$O42*参照!$I$7,IF(AU42="対象外",0))))))</f>
        <v>0</v>
      </c>
      <c r="CD42" s="185">
        <f t="shared" si="56"/>
        <v>0</v>
      </c>
      <c r="CE42" s="98"/>
      <c r="CF42" s="252"/>
      <c r="CG42" s="252"/>
      <c r="CH42" s="252"/>
      <c r="CI42" s="252"/>
      <c r="CJ42" s="252"/>
      <c r="CK42" s="254"/>
      <c r="CL42" s="137"/>
      <c r="CM42" s="252"/>
      <c r="CN42" s="252"/>
      <c r="CO42" s="252"/>
      <c r="CP42" s="252"/>
      <c r="CQ42" s="252"/>
      <c r="CR42" s="253">
        <f t="shared" si="57"/>
        <v>0</v>
      </c>
      <c r="CS42" s="111">
        <f>IF(BP42=0,0,(ROUNDUP(P42*(BK42*参照!$C$5+BL42*参照!$C$6+BM42*参照!$C$7+BN42*参照!$C$8+BO42*参照!$C$9)/BP42,-2)))</f>
        <v>0</v>
      </c>
      <c r="CT42" s="239" t="str">
        <f t="shared" si="31"/>
        <v>B</v>
      </c>
    </row>
    <row r="43" spans="1:98" s="33" customFormat="1" ht="14.4">
      <c r="A43" s="38">
        <v>13</v>
      </c>
      <c r="B43" s="634"/>
      <c r="C43" s="635"/>
      <c r="D43" s="636"/>
      <c r="E43" s="635"/>
      <c r="F43" s="186"/>
      <c r="G43" s="186"/>
      <c r="H43" s="305"/>
      <c r="I43" s="35"/>
      <c r="J43" s="637"/>
      <c r="K43" s="638"/>
      <c r="L43" s="306">
        <v>0</v>
      </c>
      <c r="M43" s="307">
        <f>IF(F43="昼間",参照!$E$4,IF(F43="夜間等",参照!$E$5,IF(F43="通信",参照!$E$6,0)))</f>
        <v>0</v>
      </c>
      <c r="N43" s="57">
        <f t="shared" si="58"/>
        <v>0</v>
      </c>
      <c r="O43" s="301">
        <f t="shared" si="32"/>
        <v>0</v>
      </c>
      <c r="P43" s="56"/>
      <c r="Q43" s="387">
        <v>0</v>
      </c>
      <c r="R43" s="309">
        <f>IF(F43="昼間",参照!$F$4,IF(F43="夜間等",参照!$F$5,IF(F43="通信",参照!$F$6,0)))</f>
        <v>0</v>
      </c>
      <c r="S43" s="308">
        <f t="shared" si="33"/>
        <v>0</v>
      </c>
      <c r="T43" s="337"/>
      <c r="U43" s="32">
        <f t="shared" si="34"/>
        <v>0</v>
      </c>
      <c r="V43" s="114">
        <f t="shared" si="35"/>
        <v>0</v>
      </c>
      <c r="W43" s="179">
        <f t="shared" si="36"/>
        <v>0</v>
      </c>
      <c r="X43" s="87">
        <f t="shared" si="37"/>
        <v>0</v>
      </c>
      <c r="Y43" s="77" t="str">
        <f t="shared" si="17"/>
        <v>0</v>
      </c>
      <c r="Z43" s="302">
        <f t="shared" si="38"/>
        <v>0</v>
      </c>
      <c r="AA43" s="375"/>
      <c r="AB43" s="375"/>
      <c r="AC43" s="374">
        <f t="shared" si="64"/>
        <v>0</v>
      </c>
      <c r="AD43" s="639">
        <f t="shared" si="39"/>
        <v>0</v>
      </c>
      <c r="AE43" s="640"/>
      <c r="AF43" s="177">
        <f t="shared" si="20"/>
        <v>0</v>
      </c>
      <c r="AG43" s="177">
        <f t="shared" si="21"/>
        <v>0</v>
      </c>
      <c r="AH43" s="299"/>
      <c r="AI43" s="36"/>
      <c r="AJ43" s="134"/>
      <c r="AK43" s="37"/>
      <c r="AL43" s="134"/>
      <c r="AM43" s="37"/>
      <c r="AN43" s="134"/>
      <c r="AO43" s="135"/>
      <c r="AP43" s="136"/>
      <c r="AQ43" s="252"/>
      <c r="AR43" s="252"/>
      <c r="AS43" s="252"/>
      <c r="AT43" s="252"/>
      <c r="AU43" s="37"/>
      <c r="AV43" s="303">
        <f t="shared" si="40"/>
        <v>0</v>
      </c>
      <c r="AW43" s="139">
        <f t="shared" si="41"/>
        <v>0</v>
      </c>
      <c r="AX43" s="139">
        <f t="shared" si="42"/>
        <v>0</v>
      </c>
      <c r="AY43" s="139">
        <f t="shared" si="43"/>
        <v>0</v>
      </c>
      <c r="AZ43" s="139">
        <f t="shared" si="44"/>
        <v>0</v>
      </c>
      <c r="BA43" s="303">
        <f t="shared" si="45"/>
        <v>0</v>
      </c>
      <c r="BB43" s="139">
        <f t="shared" si="46"/>
        <v>0</v>
      </c>
      <c r="BC43" s="139">
        <f t="shared" si="47"/>
        <v>0</v>
      </c>
      <c r="BD43" s="139">
        <f t="shared" si="48"/>
        <v>0</v>
      </c>
      <c r="BE43" s="139">
        <f t="shared" si="49"/>
        <v>0</v>
      </c>
      <c r="BF43" s="304">
        <f t="shared" si="59"/>
        <v>0</v>
      </c>
      <c r="BG43" s="142">
        <f t="shared" si="60"/>
        <v>0</v>
      </c>
      <c r="BH43" s="142">
        <f t="shared" si="61"/>
        <v>0</v>
      </c>
      <c r="BI43" s="142">
        <f t="shared" si="62"/>
        <v>0</v>
      </c>
      <c r="BJ43" s="142">
        <f t="shared" si="63"/>
        <v>0</v>
      </c>
      <c r="BK43" s="145">
        <f t="shared" si="50"/>
        <v>0</v>
      </c>
      <c r="BL43" s="95">
        <f t="shared" si="51"/>
        <v>0</v>
      </c>
      <c r="BM43" s="95">
        <f t="shared" si="52"/>
        <v>0</v>
      </c>
      <c r="BN43" s="95">
        <f t="shared" si="53"/>
        <v>0</v>
      </c>
      <c r="BO43" s="95">
        <f t="shared" si="54"/>
        <v>0</v>
      </c>
      <c r="BP43" s="96">
        <f t="shared" si="55"/>
        <v>0</v>
      </c>
      <c r="BQ43" s="184">
        <f>IF($AH43="3/3",$S43*参照!$J$4,IF($AH43="2/3",$S43*参照!$J$5,IF($AH43="1/3",$S43*参照!$J$6,IF($AH43="1/4(多子)",$S43*参照!$J$7,IF($AH43="1/4(工･農)",$S43*参照!$J$7,)))))</f>
        <v>0</v>
      </c>
      <c r="BR43" s="185" t="b">
        <f>IF(AJ43="3/3",$O43*参照!$I$4,IF(AJ43="2/3",$O43*参照!$I$5,IF(AJ43="1/3",$O43*参照!$I$6,IF(AJ43="1/4(多子)",$O43*参照!$I$7,IF(AJ43="1/4(工･農)",$O43*参照!$I$7,IF(AJ43="対象外",0))))))</f>
        <v>0</v>
      </c>
      <c r="BS43" s="185" t="b">
        <f>IF(AK43="3/3",$O43*参照!$I$4,IF(AK43="2/3",$O43*参照!$I$5,IF(AK43="1/3",$O43*参照!$I$6,IF(AK43="1/4(多子)",$O43*参照!$I$7,IF(AK43="1/4(工･農)",$O43*参照!$I$7,IF(AK43="対象外",0))))))</f>
        <v>0</v>
      </c>
      <c r="BT43" s="185" t="b">
        <f>IF(AL43="3/3",$O43*参照!$I$4,IF(AL43="2/3",$O43*参照!$I$5,IF(AL43="1/3",$O43*参照!$I$6,IF(AL43="1/4(多子)",$O43*参照!$I$7,IF(AL43="1/4(工･農)",$O43*参照!$I$7,IF(AL43="対象外",0))))))</f>
        <v>0</v>
      </c>
      <c r="BU43" s="185" t="b">
        <f>IF(AM43="3/3",$O43*参照!$I$4,IF(AM43="2/3",$O43*参照!$I$5,IF(AM43="1/3",$O43*参照!$I$6,IF(AM43="1/4(多子)",$O43*参照!$I$7,IF(AM43="1/4(工･農)",$O43*参照!$I$7,IF(AM43="対象外",0))))))</f>
        <v>0</v>
      </c>
      <c r="BV43" s="185" t="b">
        <f>IF(AN43="3/3",$O43*参照!$I$4,IF(AN43="2/3",$O43*参照!$I$5,IF(AN43="1/3",$O43*参照!$I$6,IF(AN43="1/4(多子)",$O43*参照!$I$7,IF(AN43="1/4(工･農)",$O43*参照!$I$7,IF(AN43="対象外",0))))))</f>
        <v>0</v>
      </c>
      <c r="BW43" s="185" t="b">
        <f>IF(AO43="3/3",$O43*参照!$I$4,IF(AO43="2/3",$O43*参照!$I$5,IF(AO43="1/3",$O43*参照!$I$6,IF(AO43="1/4(多子)",$O43*参照!$I$7,IF(AO43="1/4(工･農)",$O43*参照!$I$7,IF(AO43="対象外",0))))))</f>
        <v>0</v>
      </c>
      <c r="BX43" s="185" t="b">
        <f>IF(AP43="3/3",$O43*参照!$I$4,IF(AP43="2/3",$O43*参照!$I$5,IF(AP43="1/3",$O43*参照!$I$6,IF(AP43="1/4(多子)",$O43*参照!$I$7,IF(AP43="1/4(工･農)",$O43*参照!$I$7,IF(AP43="対象外",0))))))</f>
        <v>0</v>
      </c>
      <c r="BY43" s="185" t="b">
        <f>IF(AQ43="3/3",$O43*参照!$I$4,IF(AQ43="2/3",$O43*参照!$I$5,IF(AQ43="1/3",$O43*参照!$I$6,IF(AQ43="1/4(多子)",$O43*参照!$I$7,IF(AQ43="1/4(工･農)",$O43*参照!$I$7,IF(AQ43="対象外",0))))))</f>
        <v>0</v>
      </c>
      <c r="BZ43" s="185" t="b">
        <f>IF(AR43="3/3",$O43*参照!$I$4,IF(AR43="2/3",$O43*参照!$I$5,IF(AR43="1/3",$O43*参照!$I$6,IF(AR43="1/4(多子)",$O43*参照!$I$7,IF(AR43="1/4(工･農)",$O43*参照!$I$7,IF(AR43="対象外",0))))))</f>
        <v>0</v>
      </c>
      <c r="CA43" s="185" t="b">
        <f>IF(AS43="3/3",$O43*参照!$I$4,IF(AS43="2/3",$O43*参照!$I$5,IF(AS43="1/3",$O43*参照!$I$6,IF(AS43="1/4(多子)",$O43*参照!$I$7,IF(AS43="1/4(工･農)",$O43*参照!$I$7,IF(AS43="対象外",0))))))</f>
        <v>0</v>
      </c>
      <c r="CB43" s="185" t="b">
        <f>IF(AT43="3/3",$O43*参照!$I$4,IF(AT43="2/3",$O43*参照!$I$5,IF(AT43="1/3",$O43*参照!$I$6,IF(AT43="1/4(多子)",$O43*参照!$I$7,IF(AT43="1/4(工･農)",$O43*参照!$I$7,IF(AT43="対象外",0))))))</f>
        <v>0</v>
      </c>
      <c r="CC43" s="185" t="b">
        <f>IF(AU43="3/3",$O43*参照!$I$4,IF(AU43="2/3",$O43*参照!$I$5,IF(AU43="1/3",$O43*参照!$I$6,IF(AU43="1/4(多子)",$O43*参照!$I$7,IF(AU43="1/4(工･農)",$O43*参照!$I$7,IF(AU43="対象外",0))))))</f>
        <v>0</v>
      </c>
      <c r="CD43" s="185">
        <f t="shared" si="56"/>
        <v>0</v>
      </c>
      <c r="CE43" s="98"/>
      <c r="CF43" s="252"/>
      <c r="CG43" s="252"/>
      <c r="CH43" s="252"/>
      <c r="CI43" s="252"/>
      <c r="CJ43" s="252"/>
      <c r="CK43" s="254"/>
      <c r="CL43" s="137"/>
      <c r="CM43" s="252"/>
      <c r="CN43" s="252"/>
      <c r="CO43" s="252"/>
      <c r="CP43" s="252"/>
      <c r="CQ43" s="252"/>
      <c r="CR43" s="253">
        <f t="shared" si="57"/>
        <v>0</v>
      </c>
      <c r="CS43" s="111">
        <f>IF(BP43=0,0,(ROUNDUP(P43*(BK43*参照!$C$5+BL43*参照!$C$6+BM43*参照!$C$7+BN43*参照!$C$8+BO43*参照!$C$9)/BP43,-2)))</f>
        <v>0</v>
      </c>
      <c r="CT43" s="239" t="str">
        <f t="shared" si="31"/>
        <v>B</v>
      </c>
    </row>
    <row r="44" spans="1:98" s="33" customFormat="1" ht="14.4">
      <c r="A44" s="38">
        <v>14</v>
      </c>
      <c r="B44" s="634"/>
      <c r="C44" s="635"/>
      <c r="D44" s="636"/>
      <c r="E44" s="635"/>
      <c r="F44" s="186"/>
      <c r="G44" s="186"/>
      <c r="H44" s="305"/>
      <c r="I44" s="35"/>
      <c r="J44" s="637"/>
      <c r="K44" s="638"/>
      <c r="L44" s="306">
        <v>0</v>
      </c>
      <c r="M44" s="307">
        <f>IF(F44="昼間",参照!$E$4,IF(F44="夜間等",参照!$E$5,IF(F44="通信",参照!$E$6,0)))</f>
        <v>0</v>
      </c>
      <c r="N44" s="57">
        <f t="shared" si="58"/>
        <v>0</v>
      </c>
      <c r="O44" s="301">
        <f t="shared" si="32"/>
        <v>0</v>
      </c>
      <c r="P44" s="56"/>
      <c r="Q44" s="387">
        <v>0</v>
      </c>
      <c r="R44" s="309">
        <f>IF(F44="昼間",参照!$F$4,IF(F44="夜間等",参照!$F$5,IF(F44="通信",参照!$F$6,0)))</f>
        <v>0</v>
      </c>
      <c r="S44" s="308">
        <f t="shared" si="33"/>
        <v>0</v>
      </c>
      <c r="T44" s="337"/>
      <c r="U44" s="32">
        <f t="shared" si="34"/>
        <v>0</v>
      </c>
      <c r="V44" s="114">
        <f t="shared" si="35"/>
        <v>0</v>
      </c>
      <c r="W44" s="179">
        <f t="shared" si="36"/>
        <v>0</v>
      </c>
      <c r="X44" s="87">
        <f t="shared" si="37"/>
        <v>0</v>
      </c>
      <c r="Y44" s="77" t="str">
        <f t="shared" si="17"/>
        <v>0</v>
      </c>
      <c r="Z44" s="302">
        <f t="shared" si="38"/>
        <v>0</v>
      </c>
      <c r="AA44" s="375"/>
      <c r="AB44" s="375"/>
      <c r="AC44" s="374">
        <f t="shared" si="64"/>
        <v>0</v>
      </c>
      <c r="AD44" s="639">
        <f t="shared" si="39"/>
        <v>0</v>
      </c>
      <c r="AE44" s="640"/>
      <c r="AF44" s="177">
        <f t="shared" si="20"/>
        <v>0</v>
      </c>
      <c r="AG44" s="177">
        <f t="shared" si="21"/>
        <v>0</v>
      </c>
      <c r="AH44" s="299"/>
      <c r="AI44" s="36"/>
      <c r="AJ44" s="134"/>
      <c r="AK44" s="37"/>
      <c r="AL44" s="134"/>
      <c r="AM44" s="37"/>
      <c r="AN44" s="134"/>
      <c r="AO44" s="135"/>
      <c r="AP44" s="136"/>
      <c r="AQ44" s="252"/>
      <c r="AR44" s="252"/>
      <c r="AS44" s="252"/>
      <c r="AT44" s="252"/>
      <c r="AU44" s="37"/>
      <c r="AV44" s="303">
        <f t="shared" si="40"/>
        <v>0</v>
      </c>
      <c r="AW44" s="139">
        <f t="shared" si="41"/>
        <v>0</v>
      </c>
      <c r="AX44" s="139">
        <f t="shared" si="42"/>
        <v>0</v>
      </c>
      <c r="AY44" s="139">
        <f t="shared" si="43"/>
        <v>0</v>
      </c>
      <c r="AZ44" s="139">
        <f t="shared" si="44"/>
        <v>0</v>
      </c>
      <c r="BA44" s="303">
        <f t="shared" si="45"/>
        <v>0</v>
      </c>
      <c r="BB44" s="139">
        <f t="shared" si="46"/>
        <v>0</v>
      </c>
      <c r="BC44" s="139">
        <f t="shared" si="47"/>
        <v>0</v>
      </c>
      <c r="BD44" s="139">
        <f t="shared" si="48"/>
        <v>0</v>
      </c>
      <c r="BE44" s="139">
        <f t="shared" si="49"/>
        <v>0</v>
      </c>
      <c r="BF44" s="304">
        <f t="shared" si="59"/>
        <v>0</v>
      </c>
      <c r="BG44" s="142">
        <f t="shared" si="60"/>
        <v>0</v>
      </c>
      <c r="BH44" s="142">
        <f t="shared" si="61"/>
        <v>0</v>
      </c>
      <c r="BI44" s="142">
        <f t="shared" si="62"/>
        <v>0</v>
      </c>
      <c r="BJ44" s="142">
        <f t="shared" si="63"/>
        <v>0</v>
      </c>
      <c r="BK44" s="145">
        <f t="shared" si="50"/>
        <v>0</v>
      </c>
      <c r="BL44" s="95">
        <f t="shared" si="51"/>
        <v>0</v>
      </c>
      <c r="BM44" s="95">
        <f t="shared" si="52"/>
        <v>0</v>
      </c>
      <c r="BN44" s="95">
        <f t="shared" si="53"/>
        <v>0</v>
      </c>
      <c r="BO44" s="95">
        <f t="shared" si="54"/>
        <v>0</v>
      </c>
      <c r="BP44" s="96">
        <f t="shared" si="55"/>
        <v>0</v>
      </c>
      <c r="BQ44" s="184">
        <f>IF($AH44="3/3",$S44*参照!$J$4,IF($AH44="2/3",$S44*参照!$J$5,IF($AH44="1/3",$S44*参照!$J$6,IF($AH44="1/4(多子)",$S44*参照!$J$7,IF($AH44="1/4(工･農)",$S44*参照!$J$7,)))))</f>
        <v>0</v>
      </c>
      <c r="BR44" s="185" t="b">
        <f>IF(AJ44="3/3",$O44*参照!$I$4,IF(AJ44="2/3",$O44*参照!$I$5,IF(AJ44="1/3",$O44*参照!$I$6,IF(AJ44="1/4(多子)",$O44*参照!$I$7,IF(AJ44="1/4(工･農)",$O44*参照!$I$7,IF(AJ44="対象外",0))))))</f>
        <v>0</v>
      </c>
      <c r="BS44" s="185" t="b">
        <f>IF(AK44="3/3",$O44*参照!$I$4,IF(AK44="2/3",$O44*参照!$I$5,IF(AK44="1/3",$O44*参照!$I$6,IF(AK44="1/4(多子)",$O44*参照!$I$7,IF(AK44="1/4(工･農)",$O44*参照!$I$7,IF(AK44="対象外",0))))))</f>
        <v>0</v>
      </c>
      <c r="BT44" s="185" t="b">
        <f>IF(AL44="3/3",$O44*参照!$I$4,IF(AL44="2/3",$O44*参照!$I$5,IF(AL44="1/3",$O44*参照!$I$6,IF(AL44="1/4(多子)",$O44*参照!$I$7,IF(AL44="1/4(工･農)",$O44*参照!$I$7,IF(AL44="対象外",0))))))</f>
        <v>0</v>
      </c>
      <c r="BU44" s="185" t="b">
        <f>IF(AM44="3/3",$O44*参照!$I$4,IF(AM44="2/3",$O44*参照!$I$5,IF(AM44="1/3",$O44*参照!$I$6,IF(AM44="1/4(多子)",$O44*参照!$I$7,IF(AM44="1/4(工･農)",$O44*参照!$I$7,IF(AM44="対象外",0))))))</f>
        <v>0</v>
      </c>
      <c r="BV44" s="185" t="b">
        <f>IF(AN44="3/3",$O44*参照!$I$4,IF(AN44="2/3",$O44*参照!$I$5,IF(AN44="1/3",$O44*参照!$I$6,IF(AN44="1/4(多子)",$O44*参照!$I$7,IF(AN44="1/4(工･農)",$O44*参照!$I$7,IF(AN44="対象外",0))))))</f>
        <v>0</v>
      </c>
      <c r="BW44" s="185" t="b">
        <f>IF(AO44="3/3",$O44*参照!$I$4,IF(AO44="2/3",$O44*参照!$I$5,IF(AO44="1/3",$O44*参照!$I$6,IF(AO44="1/4(多子)",$O44*参照!$I$7,IF(AO44="1/4(工･農)",$O44*参照!$I$7,IF(AO44="対象外",0))))))</f>
        <v>0</v>
      </c>
      <c r="BX44" s="185" t="b">
        <f>IF(AP44="3/3",$O44*参照!$I$4,IF(AP44="2/3",$O44*参照!$I$5,IF(AP44="1/3",$O44*参照!$I$6,IF(AP44="1/4(多子)",$O44*参照!$I$7,IF(AP44="1/4(工･農)",$O44*参照!$I$7,IF(AP44="対象外",0))))))</f>
        <v>0</v>
      </c>
      <c r="BY44" s="185" t="b">
        <f>IF(AQ44="3/3",$O44*参照!$I$4,IF(AQ44="2/3",$O44*参照!$I$5,IF(AQ44="1/3",$O44*参照!$I$6,IF(AQ44="1/4(多子)",$O44*参照!$I$7,IF(AQ44="1/4(工･農)",$O44*参照!$I$7,IF(AQ44="対象外",0))))))</f>
        <v>0</v>
      </c>
      <c r="BZ44" s="185" t="b">
        <f>IF(AR44="3/3",$O44*参照!$I$4,IF(AR44="2/3",$O44*参照!$I$5,IF(AR44="1/3",$O44*参照!$I$6,IF(AR44="1/4(多子)",$O44*参照!$I$7,IF(AR44="1/4(工･農)",$O44*参照!$I$7,IF(AR44="対象外",0))))))</f>
        <v>0</v>
      </c>
      <c r="CA44" s="185" t="b">
        <f>IF(AS44="3/3",$O44*参照!$I$4,IF(AS44="2/3",$O44*参照!$I$5,IF(AS44="1/3",$O44*参照!$I$6,IF(AS44="1/4(多子)",$O44*参照!$I$7,IF(AS44="1/4(工･農)",$O44*参照!$I$7,IF(AS44="対象外",0))))))</f>
        <v>0</v>
      </c>
      <c r="CB44" s="185" t="b">
        <f>IF(AT44="3/3",$O44*参照!$I$4,IF(AT44="2/3",$O44*参照!$I$5,IF(AT44="1/3",$O44*参照!$I$6,IF(AT44="1/4(多子)",$O44*参照!$I$7,IF(AT44="1/4(工･農)",$O44*参照!$I$7,IF(AT44="対象外",0))))))</f>
        <v>0</v>
      </c>
      <c r="CC44" s="185" t="b">
        <f>IF(AU44="3/3",$O44*参照!$I$4,IF(AU44="2/3",$O44*参照!$I$5,IF(AU44="1/3",$O44*参照!$I$6,IF(AU44="1/4(多子)",$O44*参照!$I$7,IF(AU44="1/4(工･農)",$O44*参照!$I$7,IF(AU44="対象外",0))))))</f>
        <v>0</v>
      </c>
      <c r="CD44" s="185">
        <f t="shared" si="56"/>
        <v>0</v>
      </c>
      <c r="CE44" s="98"/>
      <c r="CF44" s="252"/>
      <c r="CG44" s="252"/>
      <c r="CH44" s="252"/>
      <c r="CI44" s="252"/>
      <c r="CJ44" s="252"/>
      <c r="CK44" s="254"/>
      <c r="CL44" s="137"/>
      <c r="CM44" s="252"/>
      <c r="CN44" s="252"/>
      <c r="CO44" s="252"/>
      <c r="CP44" s="252"/>
      <c r="CQ44" s="252"/>
      <c r="CR44" s="253">
        <f t="shared" si="57"/>
        <v>0</v>
      </c>
      <c r="CS44" s="111">
        <f>IF(BP44=0,0,(ROUNDUP(P44*(BK44*参照!$C$5+BL44*参照!$C$6+BM44*参照!$C$7+BN44*参照!$C$8+BO44*参照!$C$9)/BP44,-2)))</f>
        <v>0</v>
      </c>
      <c r="CT44" s="239" t="str">
        <f t="shared" si="31"/>
        <v>B</v>
      </c>
    </row>
    <row r="45" spans="1:98" s="33" customFormat="1" ht="14.4">
      <c r="A45" s="38">
        <v>15</v>
      </c>
      <c r="B45" s="646"/>
      <c r="C45" s="638"/>
      <c r="D45" s="637"/>
      <c r="E45" s="638"/>
      <c r="F45" s="186"/>
      <c r="G45" s="186"/>
      <c r="H45" s="305"/>
      <c r="I45" s="35"/>
      <c r="J45" s="637"/>
      <c r="K45" s="638"/>
      <c r="L45" s="306">
        <v>0</v>
      </c>
      <c r="M45" s="307">
        <f>IF(F45="昼間",参照!$E$4,IF(F45="夜間等",参照!$E$5,IF(F45="通信",参照!$E$6,0)))</f>
        <v>0</v>
      </c>
      <c r="N45" s="57">
        <f t="shared" si="58"/>
        <v>0</v>
      </c>
      <c r="O45" s="301">
        <f t="shared" si="32"/>
        <v>0</v>
      </c>
      <c r="P45" s="56"/>
      <c r="Q45" s="387">
        <v>0</v>
      </c>
      <c r="R45" s="309">
        <f>IF(F45="昼間",参照!$F$4,IF(F45="夜間等",参照!$F$5,IF(F45="通信",参照!$F$6,0)))</f>
        <v>0</v>
      </c>
      <c r="S45" s="308">
        <f t="shared" si="33"/>
        <v>0</v>
      </c>
      <c r="T45" s="337"/>
      <c r="U45" s="32">
        <f t="shared" si="34"/>
        <v>0</v>
      </c>
      <c r="V45" s="114">
        <f t="shared" si="35"/>
        <v>0</v>
      </c>
      <c r="W45" s="179">
        <f t="shared" si="36"/>
        <v>0</v>
      </c>
      <c r="X45" s="87">
        <f t="shared" si="37"/>
        <v>0</v>
      </c>
      <c r="Y45" s="77" t="str">
        <f t="shared" si="17"/>
        <v>0</v>
      </c>
      <c r="Z45" s="302">
        <f t="shared" si="38"/>
        <v>0</v>
      </c>
      <c r="AA45" s="375"/>
      <c r="AB45" s="375"/>
      <c r="AC45" s="374">
        <f t="shared" si="64"/>
        <v>0</v>
      </c>
      <c r="AD45" s="639">
        <f t="shared" si="39"/>
        <v>0</v>
      </c>
      <c r="AE45" s="640"/>
      <c r="AF45" s="177">
        <f t="shared" si="20"/>
        <v>0</v>
      </c>
      <c r="AG45" s="177">
        <f t="shared" si="21"/>
        <v>0</v>
      </c>
      <c r="AH45" s="299"/>
      <c r="AI45" s="36"/>
      <c r="AJ45" s="134"/>
      <c r="AK45" s="37"/>
      <c r="AL45" s="134"/>
      <c r="AM45" s="37"/>
      <c r="AN45" s="134"/>
      <c r="AO45" s="135"/>
      <c r="AP45" s="136"/>
      <c r="AQ45" s="252"/>
      <c r="AR45" s="252"/>
      <c r="AS45" s="252"/>
      <c r="AT45" s="252"/>
      <c r="AU45" s="37"/>
      <c r="AV45" s="303">
        <f t="shared" si="40"/>
        <v>0</v>
      </c>
      <c r="AW45" s="139">
        <f t="shared" si="41"/>
        <v>0</v>
      </c>
      <c r="AX45" s="139">
        <f t="shared" si="42"/>
        <v>0</v>
      </c>
      <c r="AY45" s="139">
        <f t="shared" si="43"/>
        <v>0</v>
      </c>
      <c r="AZ45" s="139">
        <f t="shared" si="44"/>
        <v>0</v>
      </c>
      <c r="BA45" s="303">
        <f t="shared" si="45"/>
        <v>0</v>
      </c>
      <c r="BB45" s="139">
        <f t="shared" si="46"/>
        <v>0</v>
      </c>
      <c r="BC45" s="139">
        <f t="shared" si="47"/>
        <v>0</v>
      </c>
      <c r="BD45" s="139">
        <f t="shared" si="48"/>
        <v>0</v>
      </c>
      <c r="BE45" s="139">
        <f t="shared" si="49"/>
        <v>0</v>
      </c>
      <c r="BF45" s="304">
        <f t="shared" si="59"/>
        <v>0</v>
      </c>
      <c r="BG45" s="142">
        <f t="shared" si="60"/>
        <v>0</v>
      </c>
      <c r="BH45" s="142">
        <f t="shared" si="61"/>
        <v>0</v>
      </c>
      <c r="BI45" s="142">
        <f t="shared" si="62"/>
        <v>0</v>
      </c>
      <c r="BJ45" s="142">
        <f t="shared" si="63"/>
        <v>0</v>
      </c>
      <c r="BK45" s="145">
        <f t="shared" si="50"/>
        <v>0</v>
      </c>
      <c r="BL45" s="95">
        <f t="shared" si="51"/>
        <v>0</v>
      </c>
      <c r="BM45" s="95">
        <f t="shared" si="52"/>
        <v>0</v>
      </c>
      <c r="BN45" s="95">
        <f t="shared" si="53"/>
        <v>0</v>
      </c>
      <c r="BO45" s="95">
        <f t="shared" si="54"/>
        <v>0</v>
      </c>
      <c r="BP45" s="96">
        <f t="shared" si="55"/>
        <v>0</v>
      </c>
      <c r="BQ45" s="184">
        <f>IF($AH45="3/3",$S45*参照!$J$4,IF($AH45="2/3",$S45*参照!$J$5,IF($AH45="1/3",$S45*参照!$J$6,IF($AH45="1/4(多子)",$S45*参照!$J$7,IF($AH45="1/4(工･農)",$S45*参照!$J$7,)))))</f>
        <v>0</v>
      </c>
      <c r="BR45" s="185" t="b">
        <f>IF(AJ45="3/3",$O45*参照!$I$4,IF(AJ45="2/3",$O45*参照!$I$5,IF(AJ45="1/3",$O45*参照!$I$6,IF(AJ45="1/4(多子)",$O45*参照!$I$7,IF(AJ45="1/4(工･農)",$O45*参照!$I$7,IF(AJ45="対象外",0))))))</f>
        <v>0</v>
      </c>
      <c r="BS45" s="185" t="b">
        <f>IF(AK45="3/3",$O45*参照!$I$4,IF(AK45="2/3",$O45*参照!$I$5,IF(AK45="1/3",$O45*参照!$I$6,IF(AK45="1/4(多子)",$O45*参照!$I$7,IF(AK45="1/4(工･農)",$O45*参照!$I$7,IF(AK45="対象外",0))))))</f>
        <v>0</v>
      </c>
      <c r="BT45" s="185" t="b">
        <f>IF(AL45="3/3",$O45*参照!$I$4,IF(AL45="2/3",$O45*参照!$I$5,IF(AL45="1/3",$O45*参照!$I$6,IF(AL45="1/4(多子)",$O45*参照!$I$7,IF(AL45="1/4(工･農)",$O45*参照!$I$7,IF(AL45="対象外",0))))))</f>
        <v>0</v>
      </c>
      <c r="BU45" s="185" t="b">
        <f>IF(AM45="3/3",$O45*参照!$I$4,IF(AM45="2/3",$O45*参照!$I$5,IF(AM45="1/3",$O45*参照!$I$6,IF(AM45="1/4(多子)",$O45*参照!$I$7,IF(AM45="1/4(工･農)",$O45*参照!$I$7,IF(AM45="対象外",0))))))</f>
        <v>0</v>
      </c>
      <c r="BV45" s="185" t="b">
        <f>IF(AN45="3/3",$O45*参照!$I$4,IF(AN45="2/3",$O45*参照!$I$5,IF(AN45="1/3",$O45*参照!$I$6,IF(AN45="1/4(多子)",$O45*参照!$I$7,IF(AN45="1/4(工･農)",$O45*参照!$I$7,IF(AN45="対象外",0))))))</f>
        <v>0</v>
      </c>
      <c r="BW45" s="185" t="b">
        <f>IF(AO45="3/3",$O45*参照!$I$4,IF(AO45="2/3",$O45*参照!$I$5,IF(AO45="1/3",$O45*参照!$I$6,IF(AO45="1/4(多子)",$O45*参照!$I$7,IF(AO45="1/4(工･農)",$O45*参照!$I$7,IF(AO45="対象外",0))))))</f>
        <v>0</v>
      </c>
      <c r="BX45" s="185" t="b">
        <f>IF(AP45="3/3",$O45*参照!$I$4,IF(AP45="2/3",$O45*参照!$I$5,IF(AP45="1/3",$O45*参照!$I$6,IF(AP45="1/4(多子)",$O45*参照!$I$7,IF(AP45="1/4(工･農)",$O45*参照!$I$7,IF(AP45="対象外",0))))))</f>
        <v>0</v>
      </c>
      <c r="BY45" s="185" t="b">
        <f>IF(AQ45="3/3",$O45*参照!$I$4,IF(AQ45="2/3",$O45*参照!$I$5,IF(AQ45="1/3",$O45*参照!$I$6,IF(AQ45="1/4(多子)",$O45*参照!$I$7,IF(AQ45="1/4(工･農)",$O45*参照!$I$7,IF(AQ45="対象外",0))))))</f>
        <v>0</v>
      </c>
      <c r="BZ45" s="185" t="b">
        <f>IF(AR45="3/3",$O45*参照!$I$4,IF(AR45="2/3",$O45*参照!$I$5,IF(AR45="1/3",$O45*参照!$I$6,IF(AR45="1/4(多子)",$O45*参照!$I$7,IF(AR45="1/4(工･農)",$O45*参照!$I$7,IF(AR45="対象外",0))))))</f>
        <v>0</v>
      </c>
      <c r="CA45" s="185" t="b">
        <f>IF(AS45="3/3",$O45*参照!$I$4,IF(AS45="2/3",$O45*参照!$I$5,IF(AS45="1/3",$O45*参照!$I$6,IF(AS45="1/4(多子)",$O45*参照!$I$7,IF(AS45="1/4(工･農)",$O45*参照!$I$7,IF(AS45="対象外",0))))))</f>
        <v>0</v>
      </c>
      <c r="CB45" s="185" t="b">
        <f>IF(AT45="3/3",$O45*参照!$I$4,IF(AT45="2/3",$O45*参照!$I$5,IF(AT45="1/3",$O45*参照!$I$6,IF(AT45="1/4(多子)",$O45*参照!$I$7,IF(AT45="1/4(工･農)",$O45*参照!$I$7,IF(AT45="対象外",0))))))</f>
        <v>0</v>
      </c>
      <c r="CC45" s="185" t="b">
        <f>IF(AU45="3/3",$O45*参照!$I$4,IF(AU45="2/3",$O45*参照!$I$5,IF(AU45="1/3",$O45*参照!$I$6,IF(AU45="1/4(多子)",$O45*参照!$I$7,IF(AU45="1/4(工･農)",$O45*参照!$I$7,IF(AU45="対象外",0))))))</f>
        <v>0</v>
      </c>
      <c r="CD45" s="185">
        <f t="shared" si="56"/>
        <v>0</v>
      </c>
      <c r="CE45" s="98"/>
      <c r="CF45" s="252"/>
      <c r="CG45" s="252"/>
      <c r="CH45" s="252"/>
      <c r="CI45" s="252"/>
      <c r="CJ45" s="252"/>
      <c r="CK45" s="254"/>
      <c r="CL45" s="137"/>
      <c r="CM45" s="252"/>
      <c r="CN45" s="252"/>
      <c r="CO45" s="252"/>
      <c r="CP45" s="252"/>
      <c r="CQ45" s="252"/>
      <c r="CR45" s="253">
        <f t="shared" si="57"/>
        <v>0</v>
      </c>
      <c r="CS45" s="111">
        <f>IF(BP45=0,0,(ROUNDUP(P45*(BK45*参照!$C$5+BL45*参照!$C$6+BM45*参照!$C$7+BN45*参照!$C$8+BO45*参照!$C$9)/BP45,-2)))</f>
        <v>0</v>
      </c>
      <c r="CT45" s="239" t="str">
        <f t="shared" si="31"/>
        <v>B</v>
      </c>
    </row>
    <row r="46" spans="1:98" s="33" customFormat="1" ht="14.4">
      <c r="A46" s="38">
        <v>16</v>
      </c>
      <c r="B46" s="646"/>
      <c r="C46" s="638"/>
      <c r="D46" s="637"/>
      <c r="E46" s="638"/>
      <c r="F46" s="186"/>
      <c r="G46" s="186"/>
      <c r="H46" s="305"/>
      <c r="I46" s="35"/>
      <c r="J46" s="637"/>
      <c r="K46" s="638"/>
      <c r="L46" s="306">
        <v>0</v>
      </c>
      <c r="M46" s="307">
        <f>IF(F46="昼間",参照!$E$4,IF(F46="夜間等",参照!$E$5,IF(F46="通信",参照!$E$6,0)))</f>
        <v>0</v>
      </c>
      <c r="N46" s="57">
        <f t="shared" si="58"/>
        <v>0</v>
      </c>
      <c r="O46" s="301">
        <f t="shared" si="32"/>
        <v>0</v>
      </c>
      <c r="P46" s="56"/>
      <c r="Q46" s="387">
        <v>0</v>
      </c>
      <c r="R46" s="309">
        <f>IF(F46="昼間",参照!$F$4,IF(F46="夜間等",参照!$F$5,IF(F46="通信",参照!$F$6,0)))</f>
        <v>0</v>
      </c>
      <c r="S46" s="308">
        <f t="shared" si="33"/>
        <v>0</v>
      </c>
      <c r="T46" s="337"/>
      <c r="U46" s="32">
        <f t="shared" si="34"/>
        <v>0</v>
      </c>
      <c r="V46" s="114">
        <f t="shared" si="35"/>
        <v>0</v>
      </c>
      <c r="W46" s="179">
        <f t="shared" si="36"/>
        <v>0</v>
      </c>
      <c r="X46" s="87">
        <f t="shared" si="37"/>
        <v>0</v>
      </c>
      <c r="Y46" s="77" t="str">
        <f t="shared" si="17"/>
        <v>0</v>
      </c>
      <c r="Z46" s="302">
        <f t="shared" si="38"/>
        <v>0</v>
      </c>
      <c r="AA46" s="375"/>
      <c r="AB46" s="375"/>
      <c r="AC46" s="374">
        <f t="shared" si="64"/>
        <v>0</v>
      </c>
      <c r="AD46" s="639">
        <f t="shared" si="39"/>
        <v>0</v>
      </c>
      <c r="AE46" s="640"/>
      <c r="AF46" s="177">
        <f t="shared" si="20"/>
        <v>0</v>
      </c>
      <c r="AG46" s="177">
        <f t="shared" si="21"/>
        <v>0</v>
      </c>
      <c r="AH46" s="299"/>
      <c r="AI46" s="36"/>
      <c r="AJ46" s="134"/>
      <c r="AK46" s="37"/>
      <c r="AL46" s="134"/>
      <c r="AM46" s="37"/>
      <c r="AN46" s="134"/>
      <c r="AO46" s="135"/>
      <c r="AP46" s="136"/>
      <c r="AQ46" s="252"/>
      <c r="AR46" s="252"/>
      <c r="AS46" s="252"/>
      <c r="AT46" s="252"/>
      <c r="AU46" s="37"/>
      <c r="AV46" s="303">
        <f t="shared" si="40"/>
        <v>0</v>
      </c>
      <c r="AW46" s="139">
        <f t="shared" si="41"/>
        <v>0</v>
      </c>
      <c r="AX46" s="139">
        <f t="shared" si="42"/>
        <v>0</v>
      </c>
      <c r="AY46" s="139">
        <f t="shared" si="43"/>
        <v>0</v>
      </c>
      <c r="AZ46" s="139">
        <f t="shared" si="44"/>
        <v>0</v>
      </c>
      <c r="BA46" s="303">
        <f t="shared" si="45"/>
        <v>0</v>
      </c>
      <c r="BB46" s="139">
        <f t="shared" si="46"/>
        <v>0</v>
      </c>
      <c r="BC46" s="139">
        <f t="shared" si="47"/>
        <v>0</v>
      </c>
      <c r="BD46" s="139">
        <f t="shared" si="48"/>
        <v>0</v>
      </c>
      <c r="BE46" s="139">
        <f t="shared" si="49"/>
        <v>0</v>
      </c>
      <c r="BF46" s="304">
        <f t="shared" si="59"/>
        <v>0</v>
      </c>
      <c r="BG46" s="142">
        <f t="shared" si="60"/>
        <v>0</v>
      </c>
      <c r="BH46" s="142">
        <f t="shared" si="61"/>
        <v>0</v>
      </c>
      <c r="BI46" s="142">
        <f t="shared" si="62"/>
        <v>0</v>
      </c>
      <c r="BJ46" s="142">
        <f t="shared" si="63"/>
        <v>0</v>
      </c>
      <c r="BK46" s="145">
        <f t="shared" si="50"/>
        <v>0</v>
      </c>
      <c r="BL46" s="95">
        <f t="shared" si="51"/>
        <v>0</v>
      </c>
      <c r="BM46" s="95">
        <f t="shared" si="52"/>
        <v>0</v>
      </c>
      <c r="BN46" s="95">
        <f t="shared" si="53"/>
        <v>0</v>
      </c>
      <c r="BO46" s="95">
        <f t="shared" si="54"/>
        <v>0</v>
      </c>
      <c r="BP46" s="96">
        <f t="shared" si="55"/>
        <v>0</v>
      </c>
      <c r="BQ46" s="184">
        <f>IF($AH46="3/3",$S46*参照!$J$4,IF($AH46="2/3",$S46*参照!$J$5,IF($AH46="1/3",$S46*参照!$J$6,IF($AH46="1/4(多子)",$S46*参照!$J$7,IF($AH46="1/4(工･農)",$S46*参照!$J$7,)))))</f>
        <v>0</v>
      </c>
      <c r="BR46" s="185" t="b">
        <f>IF(AJ46="3/3",$O46*参照!$I$4,IF(AJ46="2/3",$O46*参照!$I$5,IF(AJ46="1/3",$O46*参照!$I$6,IF(AJ46="1/4(多子)",$O46*参照!$I$7,IF(AJ46="1/4(工･農)",$O46*参照!$I$7,IF(AJ46="対象外",0))))))</f>
        <v>0</v>
      </c>
      <c r="BS46" s="185" t="b">
        <f>IF(AK46="3/3",$O46*参照!$I$4,IF(AK46="2/3",$O46*参照!$I$5,IF(AK46="1/3",$O46*参照!$I$6,IF(AK46="1/4(多子)",$O46*参照!$I$7,IF(AK46="1/4(工･農)",$O46*参照!$I$7,IF(AK46="対象外",0))))))</f>
        <v>0</v>
      </c>
      <c r="BT46" s="185" t="b">
        <f>IF(AL46="3/3",$O46*参照!$I$4,IF(AL46="2/3",$O46*参照!$I$5,IF(AL46="1/3",$O46*参照!$I$6,IF(AL46="1/4(多子)",$O46*参照!$I$7,IF(AL46="1/4(工･農)",$O46*参照!$I$7,IF(AL46="対象外",0))))))</f>
        <v>0</v>
      </c>
      <c r="BU46" s="185" t="b">
        <f>IF(AM46="3/3",$O46*参照!$I$4,IF(AM46="2/3",$O46*参照!$I$5,IF(AM46="1/3",$O46*参照!$I$6,IF(AM46="1/4(多子)",$O46*参照!$I$7,IF(AM46="1/4(工･農)",$O46*参照!$I$7,IF(AM46="対象外",0))))))</f>
        <v>0</v>
      </c>
      <c r="BV46" s="185" t="b">
        <f>IF(AN46="3/3",$O46*参照!$I$4,IF(AN46="2/3",$O46*参照!$I$5,IF(AN46="1/3",$O46*参照!$I$6,IF(AN46="1/4(多子)",$O46*参照!$I$7,IF(AN46="1/4(工･農)",$O46*参照!$I$7,IF(AN46="対象外",0))))))</f>
        <v>0</v>
      </c>
      <c r="BW46" s="185" t="b">
        <f>IF(AO46="3/3",$O46*参照!$I$4,IF(AO46="2/3",$O46*参照!$I$5,IF(AO46="1/3",$O46*参照!$I$6,IF(AO46="1/4(多子)",$O46*参照!$I$7,IF(AO46="1/4(工･農)",$O46*参照!$I$7,IF(AO46="対象外",0))))))</f>
        <v>0</v>
      </c>
      <c r="BX46" s="185" t="b">
        <f>IF(AP46="3/3",$O46*参照!$I$4,IF(AP46="2/3",$O46*参照!$I$5,IF(AP46="1/3",$O46*参照!$I$6,IF(AP46="1/4(多子)",$O46*参照!$I$7,IF(AP46="1/4(工･農)",$O46*参照!$I$7,IF(AP46="対象外",0))))))</f>
        <v>0</v>
      </c>
      <c r="BY46" s="185" t="b">
        <f>IF(AQ46="3/3",$O46*参照!$I$4,IF(AQ46="2/3",$O46*参照!$I$5,IF(AQ46="1/3",$O46*参照!$I$6,IF(AQ46="1/4(多子)",$O46*参照!$I$7,IF(AQ46="1/4(工･農)",$O46*参照!$I$7,IF(AQ46="対象外",0))))))</f>
        <v>0</v>
      </c>
      <c r="BZ46" s="185" t="b">
        <f>IF(AR46="3/3",$O46*参照!$I$4,IF(AR46="2/3",$O46*参照!$I$5,IF(AR46="1/3",$O46*参照!$I$6,IF(AR46="1/4(多子)",$O46*参照!$I$7,IF(AR46="1/4(工･農)",$O46*参照!$I$7,IF(AR46="対象外",0))))))</f>
        <v>0</v>
      </c>
      <c r="CA46" s="185" t="b">
        <f>IF(AS46="3/3",$O46*参照!$I$4,IF(AS46="2/3",$O46*参照!$I$5,IF(AS46="1/3",$O46*参照!$I$6,IF(AS46="1/4(多子)",$O46*参照!$I$7,IF(AS46="1/4(工･農)",$O46*参照!$I$7,IF(AS46="対象外",0))))))</f>
        <v>0</v>
      </c>
      <c r="CB46" s="185" t="b">
        <f>IF(AT46="3/3",$O46*参照!$I$4,IF(AT46="2/3",$O46*参照!$I$5,IF(AT46="1/3",$O46*参照!$I$6,IF(AT46="1/4(多子)",$O46*参照!$I$7,IF(AT46="1/4(工･農)",$O46*参照!$I$7,IF(AT46="対象外",0))))))</f>
        <v>0</v>
      </c>
      <c r="CC46" s="185" t="b">
        <f>IF(AU46="3/3",$O46*参照!$I$4,IF(AU46="2/3",$O46*参照!$I$5,IF(AU46="1/3",$O46*参照!$I$6,IF(AU46="1/4(多子)",$O46*参照!$I$7,IF(AU46="1/4(工･農)",$O46*参照!$I$7,IF(AU46="対象外",0))))))</f>
        <v>0</v>
      </c>
      <c r="CD46" s="185">
        <f t="shared" si="56"/>
        <v>0</v>
      </c>
      <c r="CE46" s="98"/>
      <c r="CF46" s="252"/>
      <c r="CG46" s="252"/>
      <c r="CH46" s="252"/>
      <c r="CI46" s="252"/>
      <c r="CJ46" s="252"/>
      <c r="CK46" s="254"/>
      <c r="CL46" s="137"/>
      <c r="CM46" s="252"/>
      <c r="CN46" s="252"/>
      <c r="CO46" s="252"/>
      <c r="CP46" s="252"/>
      <c r="CQ46" s="252"/>
      <c r="CR46" s="253">
        <f t="shared" si="57"/>
        <v>0</v>
      </c>
      <c r="CS46" s="111">
        <f>IF(BP46=0,0,(ROUNDUP(P46*(BK46*参照!$C$5+BL46*参照!$C$6+BM46*参照!$C$7+BN46*参照!$C$8+BO46*参照!$C$9)/BP46,-2)))</f>
        <v>0</v>
      </c>
      <c r="CT46" s="239" t="str">
        <f t="shared" si="31"/>
        <v>B</v>
      </c>
    </row>
    <row r="47" spans="1:98" s="33" customFormat="1" ht="14.4">
      <c r="A47" s="38">
        <v>17</v>
      </c>
      <c r="B47" s="646"/>
      <c r="C47" s="638"/>
      <c r="D47" s="637"/>
      <c r="E47" s="638"/>
      <c r="F47" s="186"/>
      <c r="G47" s="186"/>
      <c r="H47" s="305"/>
      <c r="I47" s="35"/>
      <c r="J47" s="637"/>
      <c r="K47" s="638"/>
      <c r="L47" s="306">
        <v>0</v>
      </c>
      <c r="M47" s="307">
        <f>IF(F47="昼間",参照!$E$4,IF(F47="夜間等",参照!$E$5,IF(F47="通信",参照!$E$6,0)))</f>
        <v>0</v>
      </c>
      <c r="N47" s="57">
        <f t="shared" si="58"/>
        <v>0</v>
      </c>
      <c r="O47" s="301">
        <f t="shared" si="32"/>
        <v>0</v>
      </c>
      <c r="P47" s="56"/>
      <c r="Q47" s="387">
        <v>0</v>
      </c>
      <c r="R47" s="309">
        <f>IF(F47="昼間",参照!$F$4,IF(F47="夜間等",参照!$F$5,IF(F47="通信",参照!$F$6,0)))</f>
        <v>0</v>
      </c>
      <c r="S47" s="308">
        <f t="shared" si="33"/>
        <v>0</v>
      </c>
      <c r="T47" s="337"/>
      <c r="U47" s="32">
        <f t="shared" si="34"/>
        <v>0</v>
      </c>
      <c r="V47" s="114">
        <f t="shared" si="35"/>
        <v>0</v>
      </c>
      <c r="W47" s="179">
        <f t="shared" si="36"/>
        <v>0</v>
      </c>
      <c r="X47" s="87">
        <f t="shared" si="37"/>
        <v>0</v>
      </c>
      <c r="Y47" s="77" t="str">
        <f t="shared" si="17"/>
        <v>0</v>
      </c>
      <c r="Z47" s="302">
        <f t="shared" si="38"/>
        <v>0</v>
      </c>
      <c r="AA47" s="375"/>
      <c r="AB47" s="375"/>
      <c r="AC47" s="374">
        <f t="shared" si="64"/>
        <v>0</v>
      </c>
      <c r="AD47" s="639">
        <f t="shared" si="39"/>
        <v>0</v>
      </c>
      <c r="AE47" s="640"/>
      <c r="AF47" s="177">
        <f t="shared" si="20"/>
        <v>0</v>
      </c>
      <c r="AG47" s="177">
        <f t="shared" si="21"/>
        <v>0</v>
      </c>
      <c r="AH47" s="299"/>
      <c r="AI47" s="36"/>
      <c r="AJ47" s="134"/>
      <c r="AK47" s="37"/>
      <c r="AL47" s="134"/>
      <c r="AM47" s="37"/>
      <c r="AN47" s="134"/>
      <c r="AO47" s="135"/>
      <c r="AP47" s="136"/>
      <c r="AQ47" s="252"/>
      <c r="AR47" s="252"/>
      <c r="AS47" s="252"/>
      <c r="AT47" s="252"/>
      <c r="AU47" s="37"/>
      <c r="AV47" s="303">
        <f t="shared" si="40"/>
        <v>0</v>
      </c>
      <c r="AW47" s="139">
        <f t="shared" si="41"/>
        <v>0</v>
      </c>
      <c r="AX47" s="139">
        <f t="shared" si="42"/>
        <v>0</v>
      </c>
      <c r="AY47" s="139">
        <f t="shared" si="43"/>
        <v>0</v>
      </c>
      <c r="AZ47" s="139">
        <f t="shared" si="44"/>
        <v>0</v>
      </c>
      <c r="BA47" s="303">
        <f t="shared" si="45"/>
        <v>0</v>
      </c>
      <c r="BB47" s="139">
        <f t="shared" si="46"/>
        <v>0</v>
      </c>
      <c r="BC47" s="139">
        <f t="shared" si="47"/>
        <v>0</v>
      </c>
      <c r="BD47" s="139">
        <f t="shared" si="48"/>
        <v>0</v>
      </c>
      <c r="BE47" s="139">
        <f t="shared" si="49"/>
        <v>0</v>
      </c>
      <c r="BF47" s="304">
        <f t="shared" si="59"/>
        <v>0</v>
      </c>
      <c r="BG47" s="142">
        <f t="shared" si="60"/>
        <v>0</v>
      </c>
      <c r="BH47" s="142">
        <f t="shared" si="61"/>
        <v>0</v>
      </c>
      <c r="BI47" s="142">
        <f t="shared" si="62"/>
        <v>0</v>
      </c>
      <c r="BJ47" s="142">
        <f t="shared" si="63"/>
        <v>0</v>
      </c>
      <c r="BK47" s="145">
        <f t="shared" si="50"/>
        <v>0</v>
      </c>
      <c r="BL47" s="95">
        <f t="shared" si="51"/>
        <v>0</v>
      </c>
      <c r="BM47" s="95">
        <f t="shared" si="52"/>
        <v>0</v>
      </c>
      <c r="BN47" s="95">
        <f t="shared" si="53"/>
        <v>0</v>
      </c>
      <c r="BO47" s="95">
        <f t="shared" si="54"/>
        <v>0</v>
      </c>
      <c r="BP47" s="96">
        <f t="shared" si="55"/>
        <v>0</v>
      </c>
      <c r="BQ47" s="184">
        <f>IF($AH47="3/3",$S47*参照!$J$4,IF($AH47="2/3",$S47*参照!$J$5,IF($AH47="1/3",$S47*参照!$J$6,IF($AH47="1/4(多子)",$S47*参照!$J$7,IF($AH47="1/4(工･農)",$S47*参照!$J$7,)))))</f>
        <v>0</v>
      </c>
      <c r="BR47" s="185" t="b">
        <f>IF(AJ47="3/3",$O47*参照!$I$4,IF(AJ47="2/3",$O47*参照!$I$5,IF(AJ47="1/3",$O47*参照!$I$6,IF(AJ47="1/4(多子)",$O47*参照!$I$7,IF(AJ47="1/4(工･農)",$O47*参照!$I$7,IF(AJ47="対象外",0))))))</f>
        <v>0</v>
      </c>
      <c r="BS47" s="185" t="b">
        <f>IF(AK47="3/3",$O47*参照!$I$4,IF(AK47="2/3",$O47*参照!$I$5,IF(AK47="1/3",$O47*参照!$I$6,IF(AK47="1/4(多子)",$O47*参照!$I$7,IF(AK47="1/4(工･農)",$O47*参照!$I$7,IF(AK47="対象外",0))))))</f>
        <v>0</v>
      </c>
      <c r="BT47" s="185" t="b">
        <f>IF(AL47="3/3",$O47*参照!$I$4,IF(AL47="2/3",$O47*参照!$I$5,IF(AL47="1/3",$O47*参照!$I$6,IF(AL47="1/4(多子)",$O47*参照!$I$7,IF(AL47="1/4(工･農)",$O47*参照!$I$7,IF(AL47="対象外",0))))))</f>
        <v>0</v>
      </c>
      <c r="BU47" s="185" t="b">
        <f>IF(AM47="3/3",$O47*参照!$I$4,IF(AM47="2/3",$O47*参照!$I$5,IF(AM47="1/3",$O47*参照!$I$6,IF(AM47="1/4(多子)",$O47*参照!$I$7,IF(AM47="1/4(工･農)",$O47*参照!$I$7,IF(AM47="対象外",0))))))</f>
        <v>0</v>
      </c>
      <c r="BV47" s="185" t="b">
        <f>IF(AN47="3/3",$O47*参照!$I$4,IF(AN47="2/3",$O47*参照!$I$5,IF(AN47="1/3",$O47*参照!$I$6,IF(AN47="1/4(多子)",$O47*参照!$I$7,IF(AN47="1/4(工･農)",$O47*参照!$I$7,IF(AN47="対象外",0))))))</f>
        <v>0</v>
      </c>
      <c r="BW47" s="185" t="b">
        <f>IF(AO47="3/3",$O47*参照!$I$4,IF(AO47="2/3",$O47*参照!$I$5,IF(AO47="1/3",$O47*参照!$I$6,IF(AO47="1/4(多子)",$O47*参照!$I$7,IF(AO47="1/4(工･農)",$O47*参照!$I$7,IF(AO47="対象外",0))))))</f>
        <v>0</v>
      </c>
      <c r="BX47" s="185" t="b">
        <f>IF(AP47="3/3",$O47*参照!$I$4,IF(AP47="2/3",$O47*参照!$I$5,IF(AP47="1/3",$O47*参照!$I$6,IF(AP47="1/4(多子)",$O47*参照!$I$7,IF(AP47="1/4(工･農)",$O47*参照!$I$7,IF(AP47="対象外",0))))))</f>
        <v>0</v>
      </c>
      <c r="BY47" s="185" t="b">
        <f>IF(AQ47="3/3",$O47*参照!$I$4,IF(AQ47="2/3",$O47*参照!$I$5,IF(AQ47="1/3",$O47*参照!$I$6,IF(AQ47="1/4(多子)",$O47*参照!$I$7,IF(AQ47="1/4(工･農)",$O47*参照!$I$7,IF(AQ47="対象外",0))))))</f>
        <v>0</v>
      </c>
      <c r="BZ47" s="185" t="b">
        <f>IF(AR47="3/3",$O47*参照!$I$4,IF(AR47="2/3",$O47*参照!$I$5,IF(AR47="1/3",$O47*参照!$I$6,IF(AR47="1/4(多子)",$O47*参照!$I$7,IF(AR47="1/4(工･農)",$O47*参照!$I$7,IF(AR47="対象外",0))))))</f>
        <v>0</v>
      </c>
      <c r="CA47" s="185" t="b">
        <f>IF(AS47="3/3",$O47*参照!$I$4,IF(AS47="2/3",$O47*参照!$I$5,IF(AS47="1/3",$O47*参照!$I$6,IF(AS47="1/4(多子)",$O47*参照!$I$7,IF(AS47="1/4(工･農)",$O47*参照!$I$7,IF(AS47="対象外",0))))))</f>
        <v>0</v>
      </c>
      <c r="CB47" s="185" t="b">
        <f>IF(AT47="3/3",$O47*参照!$I$4,IF(AT47="2/3",$O47*参照!$I$5,IF(AT47="1/3",$O47*参照!$I$6,IF(AT47="1/4(多子)",$O47*参照!$I$7,IF(AT47="1/4(工･農)",$O47*参照!$I$7,IF(AT47="対象外",0))))))</f>
        <v>0</v>
      </c>
      <c r="CC47" s="185" t="b">
        <f>IF(AU47="3/3",$O47*参照!$I$4,IF(AU47="2/3",$O47*参照!$I$5,IF(AU47="1/3",$O47*参照!$I$6,IF(AU47="1/4(多子)",$O47*参照!$I$7,IF(AU47="1/4(工･農)",$O47*参照!$I$7,IF(AU47="対象外",0))))))</f>
        <v>0</v>
      </c>
      <c r="CD47" s="185">
        <f t="shared" si="56"/>
        <v>0</v>
      </c>
      <c r="CE47" s="98"/>
      <c r="CF47" s="252"/>
      <c r="CG47" s="252"/>
      <c r="CH47" s="252"/>
      <c r="CI47" s="252"/>
      <c r="CJ47" s="252"/>
      <c r="CK47" s="254"/>
      <c r="CL47" s="137"/>
      <c r="CM47" s="252"/>
      <c r="CN47" s="252"/>
      <c r="CO47" s="252"/>
      <c r="CP47" s="252"/>
      <c r="CQ47" s="252"/>
      <c r="CR47" s="253">
        <f t="shared" si="57"/>
        <v>0</v>
      </c>
      <c r="CS47" s="111">
        <f>IF(BP47=0,0,(ROUNDUP(P47*(BK47*参照!$C$5+BL47*参照!$C$6+BM47*参照!$C$7+BN47*参照!$C$8+BO47*参照!$C$9)/BP47,-2)))</f>
        <v>0</v>
      </c>
      <c r="CT47" s="239" t="str">
        <f t="shared" si="31"/>
        <v>B</v>
      </c>
    </row>
    <row r="48" spans="1:98" s="33" customFormat="1" ht="14.4">
      <c r="A48" s="38">
        <v>18</v>
      </c>
      <c r="B48" s="646"/>
      <c r="C48" s="638"/>
      <c r="D48" s="637"/>
      <c r="E48" s="638"/>
      <c r="F48" s="186"/>
      <c r="G48" s="186"/>
      <c r="H48" s="305"/>
      <c r="I48" s="35"/>
      <c r="J48" s="637"/>
      <c r="K48" s="638"/>
      <c r="L48" s="306">
        <v>0</v>
      </c>
      <c r="M48" s="307">
        <f>IF(F48="昼間",参照!$E$4,IF(F48="夜間等",参照!$E$5,IF(F48="通信",参照!$E$6,0)))</f>
        <v>0</v>
      </c>
      <c r="N48" s="57">
        <f t="shared" si="58"/>
        <v>0</v>
      </c>
      <c r="O48" s="301">
        <f t="shared" si="32"/>
        <v>0</v>
      </c>
      <c r="P48" s="56"/>
      <c r="Q48" s="387">
        <v>0</v>
      </c>
      <c r="R48" s="309">
        <f>IF(F48="昼間",参照!$F$4,IF(F48="夜間等",参照!$F$5,IF(F48="通信",参照!$F$6,0)))</f>
        <v>0</v>
      </c>
      <c r="S48" s="308">
        <f t="shared" si="33"/>
        <v>0</v>
      </c>
      <c r="T48" s="337"/>
      <c r="U48" s="32">
        <f t="shared" si="34"/>
        <v>0</v>
      </c>
      <c r="V48" s="114">
        <f t="shared" si="35"/>
        <v>0</v>
      </c>
      <c r="W48" s="179">
        <f t="shared" si="36"/>
        <v>0</v>
      </c>
      <c r="X48" s="87">
        <f t="shared" si="37"/>
        <v>0</v>
      </c>
      <c r="Y48" s="77" t="str">
        <f t="shared" si="17"/>
        <v>0</v>
      </c>
      <c r="Z48" s="302">
        <f t="shared" si="38"/>
        <v>0</v>
      </c>
      <c r="AA48" s="375"/>
      <c r="AB48" s="375"/>
      <c r="AC48" s="374">
        <f t="shared" si="64"/>
        <v>0</v>
      </c>
      <c r="AD48" s="639">
        <f t="shared" si="39"/>
        <v>0</v>
      </c>
      <c r="AE48" s="640"/>
      <c r="AF48" s="177">
        <f t="shared" si="20"/>
        <v>0</v>
      </c>
      <c r="AG48" s="177">
        <f t="shared" si="21"/>
        <v>0</v>
      </c>
      <c r="AH48" s="299"/>
      <c r="AI48" s="36"/>
      <c r="AJ48" s="134"/>
      <c r="AK48" s="37"/>
      <c r="AL48" s="134"/>
      <c r="AM48" s="37"/>
      <c r="AN48" s="134"/>
      <c r="AO48" s="135"/>
      <c r="AP48" s="136"/>
      <c r="AQ48" s="252"/>
      <c r="AR48" s="252"/>
      <c r="AS48" s="252"/>
      <c r="AT48" s="252"/>
      <c r="AU48" s="37"/>
      <c r="AV48" s="303">
        <f t="shared" si="40"/>
        <v>0</v>
      </c>
      <c r="AW48" s="139">
        <f t="shared" si="41"/>
        <v>0</v>
      </c>
      <c r="AX48" s="139">
        <f t="shared" si="42"/>
        <v>0</v>
      </c>
      <c r="AY48" s="139">
        <f t="shared" si="43"/>
        <v>0</v>
      </c>
      <c r="AZ48" s="139">
        <f t="shared" si="44"/>
        <v>0</v>
      </c>
      <c r="BA48" s="303">
        <f t="shared" si="45"/>
        <v>0</v>
      </c>
      <c r="BB48" s="139">
        <f t="shared" si="46"/>
        <v>0</v>
      </c>
      <c r="BC48" s="139">
        <f t="shared" si="47"/>
        <v>0</v>
      </c>
      <c r="BD48" s="139">
        <f t="shared" si="48"/>
        <v>0</v>
      </c>
      <c r="BE48" s="139">
        <f t="shared" si="49"/>
        <v>0</v>
      </c>
      <c r="BF48" s="304">
        <f t="shared" si="59"/>
        <v>0</v>
      </c>
      <c r="BG48" s="142">
        <f t="shared" si="60"/>
        <v>0</v>
      </c>
      <c r="BH48" s="142">
        <f t="shared" si="61"/>
        <v>0</v>
      </c>
      <c r="BI48" s="142">
        <f t="shared" si="62"/>
        <v>0</v>
      </c>
      <c r="BJ48" s="142">
        <f t="shared" si="63"/>
        <v>0</v>
      </c>
      <c r="BK48" s="145">
        <f t="shared" si="50"/>
        <v>0</v>
      </c>
      <c r="BL48" s="95">
        <f t="shared" si="51"/>
        <v>0</v>
      </c>
      <c r="BM48" s="95">
        <f t="shared" si="52"/>
        <v>0</v>
      </c>
      <c r="BN48" s="95">
        <f t="shared" si="53"/>
        <v>0</v>
      </c>
      <c r="BO48" s="95">
        <f t="shared" si="54"/>
        <v>0</v>
      </c>
      <c r="BP48" s="96">
        <f t="shared" si="55"/>
        <v>0</v>
      </c>
      <c r="BQ48" s="184">
        <f>IF($AH48="3/3",$S48*参照!$J$4,IF($AH48="2/3",$S48*参照!$J$5,IF($AH48="1/3",$S48*参照!$J$6,IF($AH48="1/4(多子)",$S48*参照!$J$7,IF($AH48="1/4(工･農)",$S48*参照!$J$7,)))))</f>
        <v>0</v>
      </c>
      <c r="BR48" s="185" t="b">
        <f>IF(AJ48="3/3",$O48*参照!$I$4,IF(AJ48="2/3",$O48*参照!$I$5,IF(AJ48="1/3",$O48*参照!$I$6,IF(AJ48="1/4(多子)",$O48*参照!$I$7,IF(AJ48="1/4(工･農)",$O48*参照!$I$7,IF(AJ48="対象外",0))))))</f>
        <v>0</v>
      </c>
      <c r="BS48" s="185" t="b">
        <f>IF(AK48="3/3",$O48*参照!$I$4,IF(AK48="2/3",$O48*参照!$I$5,IF(AK48="1/3",$O48*参照!$I$6,IF(AK48="1/4(多子)",$O48*参照!$I$7,IF(AK48="1/4(工･農)",$O48*参照!$I$7,IF(AK48="対象外",0))))))</f>
        <v>0</v>
      </c>
      <c r="BT48" s="185" t="b">
        <f>IF(AL48="3/3",$O48*参照!$I$4,IF(AL48="2/3",$O48*参照!$I$5,IF(AL48="1/3",$O48*参照!$I$6,IF(AL48="1/4(多子)",$O48*参照!$I$7,IF(AL48="1/4(工･農)",$O48*参照!$I$7,IF(AL48="対象外",0))))))</f>
        <v>0</v>
      </c>
      <c r="BU48" s="185" t="b">
        <f>IF(AM48="3/3",$O48*参照!$I$4,IF(AM48="2/3",$O48*参照!$I$5,IF(AM48="1/3",$O48*参照!$I$6,IF(AM48="1/4(多子)",$O48*参照!$I$7,IF(AM48="1/4(工･農)",$O48*参照!$I$7,IF(AM48="対象外",0))))))</f>
        <v>0</v>
      </c>
      <c r="BV48" s="185" t="b">
        <f>IF(AN48="3/3",$O48*参照!$I$4,IF(AN48="2/3",$O48*参照!$I$5,IF(AN48="1/3",$O48*参照!$I$6,IF(AN48="1/4(多子)",$O48*参照!$I$7,IF(AN48="1/4(工･農)",$O48*参照!$I$7,IF(AN48="対象外",0))))))</f>
        <v>0</v>
      </c>
      <c r="BW48" s="185" t="b">
        <f>IF(AO48="3/3",$O48*参照!$I$4,IF(AO48="2/3",$O48*参照!$I$5,IF(AO48="1/3",$O48*参照!$I$6,IF(AO48="1/4(多子)",$O48*参照!$I$7,IF(AO48="1/4(工･農)",$O48*参照!$I$7,IF(AO48="対象外",0))))))</f>
        <v>0</v>
      </c>
      <c r="BX48" s="185" t="b">
        <f>IF(AP48="3/3",$O48*参照!$I$4,IF(AP48="2/3",$O48*参照!$I$5,IF(AP48="1/3",$O48*参照!$I$6,IF(AP48="1/4(多子)",$O48*参照!$I$7,IF(AP48="1/4(工･農)",$O48*参照!$I$7,IF(AP48="対象外",0))))))</f>
        <v>0</v>
      </c>
      <c r="BY48" s="185" t="b">
        <f>IF(AQ48="3/3",$O48*参照!$I$4,IF(AQ48="2/3",$O48*参照!$I$5,IF(AQ48="1/3",$O48*参照!$I$6,IF(AQ48="1/4(多子)",$O48*参照!$I$7,IF(AQ48="1/4(工･農)",$O48*参照!$I$7,IF(AQ48="対象外",0))))))</f>
        <v>0</v>
      </c>
      <c r="BZ48" s="185" t="b">
        <f>IF(AR48="3/3",$O48*参照!$I$4,IF(AR48="2/3",$O48*参照!$I$5,IF(AR48="1/3",$O48*参照!$I$6,IF(AR48="1/4(多子)",$O48*参照!$I$7,IF(AR48="1/4(工･農)",$O48*参照!$I$7,IF(AR48="対象外",0))))))</f>
        <v>0</v>
      </c>
      <c r="CA48" s="185" t="b">
        <f>IF(AS48="3/3",$O48*参照!$I$4,IF(AS48="2/3",$O48*参照!$I$5,IF(AS48="1/3",$O48*参照!$I$6,IF(AS48="1/4(多子)",$O48*参照!$I$7,IF(AS48="1/4(工･農)",$O48*参照!$I$7,IF(AS48="対象外",0))))))</f>
        <v>0</v>
      </c>
      <c r="CB48" s="185" t="b">
        <f>IF(AT48="3/3",$O48*参照!$I$4,IF(AT48="2/3",$O48*参照!$I$5,IF(AT48="1/3",$O48*参照!$I$6,IF(AT48="1/4(多子)",$O48*参照!$I$7,IF(AT48="1/4(工･農)",$O48*参照!$I$7,IF(AT48="対象外",0))))))</f>
        <v>0</v>
      </c>
      <c r="CC48" s="185" t="b">
        <f>IF(AU48="3/3",$O48*参照!$I$4,IF(AU48="2/3",$O48*参照!$I$5,IF(AU48="1/3",$O48*参照!$I$6,IF(AU48="1/4(多子)",$O48*参照!$I$7,IF(AU48="1/4(工･農)",$O48*参照!$I$7,IF(AU48="対象外",0))))))</f>
        <v>0</v>
      </c>
      <c r="CD48" s="185">
        <f t="shared" si="56"/>
        <v>0</v>
      </c>
      <c r="CE48" s="98"/>
      <c r="CF48" s="252"/>
      <c r="CG48" s="252"/>
      <c r="CH48" s="252"/>
      <c r="CI48" s="252"/>
      <c r="CJ48" s="252"/>
      <c r="CK48" s="254"/>
      <c r="CL48" s="137"/>
      <c r="CM48" s="252"/>
      <c r="CN48" s="252"/>
      <c r="CO48" s="252"/>
      <c r="CP48" s="252"/>
      <c r="CQ48" s="252"/>
      <c r="CR48" s="253">
        <f t="shared" si="57"/>
        <v>0</v>
      </c>
      <c r="CS48" s="111">
        <f>IF(BP48=0,0,(ROUNDUP(P48*(BK48*参照!$C$5+BL48*参照!$C$6+BM48*参照!$C$7+BN48*参照!$C$8+BO48*参照!$C$9)/BP48,-2)))</f>
        <v>0</v>
      </c>
      <c r="CT48" s="239" t="str">
        <f t="shared" si="31"/>
        <v>B</v>
      </c>
    </row>
    <row r="49" spans="1:98" s="33" customFormat="1" ht="14.4">
      <c r="A49" s="38">
        <v>19</v>
      </c>
      <c r="B49" s="646"/>
      <c r="C49" s="638"/>
      <c r="D49" s="637"/>
      <c r="E49" s="638"/>
      <c r="F49" s="186"/>
      <c r="G49" s="186"/>
      <c r="H49" s="305"/>
      <c r="I49" s="35"/>
      <c r="J49" s="637"/>
      <c r="K49" s="638"/>
      <c r="L49" s="306">
        <v>0</v>
      </c>
      <c r="M49" s="307">
        <f>IF(F49="昼間",参照!$E$4,IF(F49="夜間等",参照!$E$5,IF(F49="通信",参照!$E$6,0)))</f>
        <v>0</v>
      </c>
      <c r="N49" s="57">
        <f t="shared" si="58"/>
        <v>0</v>
      </c>
      <c r="O49" s="301">
        <f t="shared" si="32"/>
        <v>0</v>
      </c>
      <c r="P49" s="56"/>
      <c r="Q49" s="387">
        <v>0</v>
      </c>
      <c r="R49" s="309">
        <f>IF(F49="昼間",参照!$F$4,IF(F49="夜間等",参照!$F$5,IF(F49="通信",参照!$F$6,0)))</f>
        <v>0</v>
      </c>
      <c r="S49" s="308">
        <f t="shared" si="33"/>
        <v>0</v>
      </c>
      <c r="T49" s="337"/>
      <c r="U49" s="32">
        <f t="shared" si="34"/>
        <v>0</v>
      </c>
      <c r="V49" s="114">
        <f t="shared" si="35"/>
        <v>0</v>
      </c>
      <c r="W49" s="179">
        <f t="shared" si="36"/>
        <v>0</v>
      </c>
      <c r="X49" s="87">
        <f t="shared" si="37"/>
        <v>0</v>
      </c>
      <c r="Y49" s="77" t="str">
        <f t="shared" si="17"/>
        <v>0</v>
      </c>
      <c r="Z49" s="302">
        <f t="shared" si="38"/>
        <v>0</v>
      </c>
      <c r="AA49" s="375"/>
      <c r="AB49" s="375"/>
      <c r="AC49" s="374">
        <f t="shared" si="64"/>
        <v>0</v>
      </c>
      <c r="AD49" s="639">
        <f t="shared" si="39"/>
        <v>0</v>
      </c>
      <c r="AE49" s="640"/>
      <c r="AF49" s="177">
        <f t="shared" si="20"/>
        <v>0</v>
      </c>
      <c r="AG49" s="177">
        <f t="shared" si="21"/>
        <v>0</v>
      </c>
      <c r="AH49" s="299"/>
      <c r="AI49" s="36"/>
      <c r="AJ49" s="134"/>
      <c r="AK49" s="37"/>
      <c r="AL49" s="134"/>
      <c r="AM49" s="37"/>
      <c r="AN49" s="134"/>
      <c r="AO49" s="135"/>
      <c r="AP49" s="136"/>
      <c r="AQ49" s="252"/>
      <c r="AR49" s="252"/>
      <c r="AS49" s="252"/>
      <c r="AT49" s="252"/>
      <c r="AU49" s="37"/>
      <c r="AV49" s="303">
        <f t="shared" si="40"/>
        <v>0</v>
      </c>
      <c r="AW49" s="139">
        <f t="shared" si="41"/>
        <v>0</v>
      </c>
      <c r="AX49" s="139">
        <f t="shared" si="42"/>
        <v>0</v>
      </c>
      <c r="AY49" s="139">
        <f t="shared" si="43"/>
        <v>0</v>
      </c>
      <c r="AZ49" s="139">
        <f t="shared" si="44"/>
        <v>0</v>
      </c>
      <c r="BA49" s="303">
        <f t="shared" si="45"/>
        <v>0</v>
      </c>
      <c r="BB49" s="139">
        <f t="shared" si="46"/>
        <v>0</v>
      </c>
      <c r="BC49" s="139">
        <f t="shared" si="47"/>
        <v>0</v>
      </c>
      <c r="BD49" s="139">
        <f t="shared" si="48"/>
        <v>0</v>
      </c>
      <c r="BE49" s="139">
        <f t="shared" si="49"/>
        <v>0</v>
      </c>
      <c r="BF49" s="304">
        <f t="shared" si="59"/>
        <v>0</v>
      </c>
      <c r="BG49" s="142">
        <f t="shared" si="60"/>
        <v>0</v>
      </c>
      <c r="BH49" s="142">
        <f t="shared" si="61"/>
        <v>0</v>
      </c>
      <c r="BI49" s="142">
        <f t="shared" si="62"/>
        <v>0</v>
      </c>
      <c r="BJ49" s="142">
        <f t="shared" si="63"/>
        <v>0</v>
      </c>
      <c r="BK49" s="145">
        <f t="shared" si="50"/>
        <v>0</v>
      </c>
      <c r="BL49" s="95">
        <f t="shared" si="51"/>
        <v>0</v>
      </c>
      <c r="BM49" s="95">
        <f t="shared" si="52"/>
        <v>0</v>
      </c>
      <c r="BN49" s="95">
        <f t="shared" si="53"/>
        <v>0</v>
      </c>
      <c r="BO49" s="95">
        <f t="shared" si="54"/>
        <v>0</v>
      </c>
      <c r="BP49" s="96">
        <f t="shared" si="55"/>
        <v>0</v>
      </c>
      <c r="BQ49" s="184">
        <f>IF($AH49="3/3",$S49*参照!$J$4,IF($AH49="2/3",$S49*参照!$J$5,IF($AH49="1/3",$S49*参照!$J$6,IF($AH49="1/4(多子)",$S49*参照!$J$7,IF($AH49="1/4(工･農)",$S49*参照!$J$7,)))))</f>
        <v>0</v>
      </c>
      <c r="BR49" s="185" t="b">
        <f>IF(AJ49="3/3",$O49*参照!$I$4,IF(AJ49="2/3",$O49*参照!$I$5,IF(AJ49="1/3",$O49*参照!$I$6,IF(AJ49="1/4(多子)",$O49*参照!$I$7,IF(AJ49="1/4(工･農)",$O49*参照!$I$7,IF(AJ49="対象外",0))))))</f>
        <v>0</v>
      </c>
      <c r="BS49" s="185" t="b">
        <f>IF(AK49="3/3",$O49*参照!$I$4,IF(AK49="2/3",$O49*参照!$I$5,IF(AK49="1/3",$O49*参照!$I$6,IF(AK49="1/4(多子)",$O49*参照!$I$7,IF(AK49="1/4(工･農)",$O49*参照!$I$7,IF(AK49="対象外",0))))))</f>
        <v>0</v>
      </c>
      <c r="BT49" s="185" t="b">
        <f>IF(AL49="3/3",$O49*参照!$I$4,IF(AL49="2/3",$O49*参照!$I$5,IF(AL49="1/3",$O49*参照!$I$6,IF(AL49="1/4(多子)",$O49*参照!$I$7,IF(AL49="1/4(工･農)",$O49*参照!$I$7,IF(AL49="対象外",0))))))</f>
        <v>0</v>
      </c>
      <c r="BU49" s="185" t="b">
        <f>IF(AM49="3/3",$O49*参照!$I$4,IF(AM49="2/3",$O49*参照!$I$5,IF(AM49="1/3",$O49*参照!$I$6,IF(AM49="1/4(多子)",$O49*参照!$I$7,IF(AM49="1/4(工･農)",$O49*参照!$I$7,IF(AM49="対象外",0))))))</f>
        <v>0</v>
      </c>
      <c r="BV49" s="185" t="b">
        <f>IF(AN49="3/3",$O49*参照!$I$4,IF(AN49="2/3",$O49*参照!$I$5,IF(AN49="1/3",$O49*参照!$I$6,IF(AN49="1/4(多子)",$O49*参照!$I$7,IF(AN49="1/4(工･農)",$O49*参照!$I$7,IF(AN49="対象外",0))))))</f>
        <v>0</v>
      </c>
      <c r="BW49" s="185" t="b">
        <f>IF(AO49="3/3",$O49*参照!$I$4,IF(AO49="2/3",$O49*参照!$I$5,IF(AO49="1/3",$O49*参照!$I$6,IF(AO49="1/4(多子)",$O49*参照!$I$7,IF(AO49="1/4(工･農)",$O49*参照!$I$7,IF(AO49="対象外",0))))))</f>
        <v>0</v>
      </c>
      <c r="BX49" s="185" t="b">
        <f>IF(AP49="3/3",$O49*参照!$I$4,IF(AP49="2/3",$O49*参照!$I$5,IF(AP49="1/3",$O49*参照!$I$6,IF(AP49="1/4(多子)",$O49*参照!$I$7,IF(AP49="1/4(工･農)",$O49*参照!$I$7,IF(AP49="対象外",0))))))</f>
        <v>0</v>
      </c>
      <c r="BY49" s="185" t="b">
        <f>IF(AQ49="3/3",$O49*参照!$I$4,IF(AQ49="2/3",$O49*参照!$I$5,IF(AQ49="1/3",$O49*参照!$I$6,IF(AQ49="1/4(多子)",$O49*参照!$I$7,IF(AQ49="1/4(工･農)",$O49*参照!$I$7,IF(AQ49="対象外",0))))))</f>
        <v>0</v>
      </c>
      <c r="BZ49" s="185" t="b">
        <f>IF(AR49="3/3",$O49*参照!$I$4,IF(AR49="2/3",$O49*参照!$I$5,IF(AR49="1/3",$O49*参照!$I$6,IF(AR49="1/4(多子)",$O49*参照!$I$7,IF(AR49="1/4(工･農)",$O49*参照!$I$7,IF(AR49="対象外",0))))))</f>
        <v>0</v>
      </c>
      <c r="CA49" s="185" t="b">
        <f>IF(AS49="3/3",$O49*参照!$I$4,IF(AS49="2/3",$O49*参照!$I$5,IF(AS49="1/3",$O49*参照!$I$6,IF(AS49="1/4(多子)",$O49*参照!$I$7,IF(AS49="1/4(工･農)",$O49*参照!$I$7,IF(AS49="対象外",0))))))</f>
        <v>0</v>
      </c>
      <c r="CB49" s="185" t="b">
        <f>IF(AT49="3/3",$O49*参照!$I$4,IF(AT49="2/3",$O49*参照!$I$5,IF(AT49="1/3",$O49*参照!$I$6,IF(AT49="1/4(多子)",$O49*参照!$I$7,IF(AT49="1/4(工･農)",$O49*参照!$I$7,IF(AT49="対象外",0))))))</f>
        <v>0</v>
      </c>
      <c r="CC49" s="185" t="b">
        <f>IF(AU49="3/3",$O49*参照!$I$4,IF(AU49="2/3",$O49*参照!$I$5,IF(AU49="1/3",$O49*参照!$I$6,IF(AU49="1/4(多子)",$O49*参照!$I$7,IF(AU49="1/4(工･農)",$O49*参照!$I$7,IF(AU49="対象外",0))))))</f>
        <v>0</v>
      </c>
      <c r="CD49" s="185">
        <f t="shared" si="56"/>
        <v>0</v>
      </c>
      <c r="CE49" s="98"/>
      <c r="CF49" s="252"/>
      <c r="CG49" s="252"/>
      <c r="CH49" s="252"/>
      <c r="CI49" s="252"/>
      <c r="CJ49" s="252"/>
      <c r="CK49" s="254"/>
      <c r="CL49" s="137"/>
      <c r="CM49" s="252"/>
      <c r="CN49" s="252"/>
      <c r="CO49" s="252"/>
      <c r="CP49" s="252"/>
      <c r="CQ49" s="252"/>
      <c r="CR49" s="253">
        <f t="shared" si="57"/>
        <v>0</v>
      </c>
      <c r="CS49" s="111">
        <f>IF(BP49=0,0,(ROUNDUP(P49*(BK49*参照!$C$5+BL49*参照!$C$6+BM49*参照!$C$7+BN49*参照!$C$8+BO49*参照!$C$9)/BP49,-2)))</f>
        <v>0</v>
      </c>
      <c r="CT49" s="239" t="str">
        <f t="shared" si="31"/>
        <v>B</v>
      </c>
    </row>
    <row r="50" spans="1:98" s="33" customFormat="1" ht="14.4">
      <c r="A50" s="38">
        <v>20</v>
      </c>
      <c r="B50" s="646"/>
      <c r="C50" s="638"/>
      <c r="D50" s="637"/>
      <c r="E50" s="638"/>
      <c r="F50" s="186"/>
      <c r="G50" s="186"/>
      <c r="H50" s="305"/>
      <c r="I50" s="35"/>
      <c r="J50" s="637"/>
      <c r="K50" s="638"/>
      <c r="L50" s="306">
        <v>0</v>
      </c>
      <c r="M50" s="307">
        <f>IF(F50="昼間",参照!$E$4,IF(F50="夜間等",参照!$E$5,IF(F50="通信",参照!$E$6,0)))</f>
        <v>0</v>
      </c>
      <c r="N50" s="57">
        <f t="shared" si="58"/>
        <v>0</v>
      </c>
      <c r="O50" s="301">
        <f t="shared" si="32"/>
        <v>0</v>
      </c>
      <c r="P50" s="56"/>
      <c r="Q50" s="387">
        <v>0</v>
      </c>
      <c r="R50" s="309">
        <f>IF(F50="昼間",参照!$F$4,IF(F50="夜間等",参照!$F$5,IF(F50="通信",参照!$F$6,0)))</f>
        <v>0</v>
      </c>
      <c r="S50" s="308">
        <f t="shared" si="33"/>
        <v>0</v>
      </c>
      <c r="T50" s="337"/>
      <c r="U50" s="32">
        <f t="shared" si="34"/>
        <v>0</v>
      </c>
      <c r="V50" s="114">
        <f t="shared" si="35"/>
        <v>0</v>
      </c>
      <c r="W50" s="179">
        <f t="shared" si="36"/>
        <v>0</v>
      </c>
      <c r="X50" s="87">
        <f t="shared" si="37"/>
        <v>0</v>
      </c>
      <c r="Y50" s="77" t="str">
        <f t="shared" si="17"/>
        <v>0</v>
      </c>
      <c r="Z50" s="302">
        <f t="shared" si="38"/>
        <v>0</v>
      </c>
      <c r="AA50" s="375"/>
      <c r="AB50" s="375"/>
      <c r="AC50" s="374">
        <f t="shared" si="64"/>
        <v>0</v>
      </c>
      <c r="AD50" s="639">
        <f t="shared" si="39"/>
        <v>0</v>
      </c>
      <c r="AE50" s="640"/>
      <c r="AF50" s="177">
        <f t="shared" si="20"/>
        <v>0</v>
      </c>
      <c r="AG50" s="177">
        <f t="shared" si="21"/>
        <v>0</v>
      </c>
      <c r="AH50" s="299"/>
      <c r="AI50" s="36"/>
      <c r="AJ50" s="134"/>
      <c r="AK50" s="37"/>
      <c r="AL50" s="134"/>
      <c r="AM50" s="37"/>
      <c r="AN50" s="134"/>
      <c r="AO50" s="135"/>
      <c r="AP50" s="136"/>
      <c r="AQ50" s="252"/>
      <c r="AR50" s="252"/>
      <c r="AS50" s="252"/>
      <c r="AT50" s="252"/>
      <c r="AU50" s="37"/>
      <c r="AV50" s="303">
        <f t="shared" si="40"/>
        <v>0</v>
      </c>
      <c r="AW50" s="139">
        <f t="shared" si="41"/>
        <v>0</v>
      </c>
      <c r="AX50" s="139">
        <f t="shared" si="42"/>
        <v>0</v>
      </c>
      <c r="AY50" s="139">
        <f t="shared" si="43"/>
        <v>0</v>
      </c>
      <c r="AZ50" s="139">
        <f t="shared" si="44"/>
        <v>0</v>
      </c>
      <c r="BA50" s="303">
        <f t="shared" si="45"/>
        <v>0</v>
      </c>
      <c r="BB50" s="139">
        <f t="shared" si="46"/>
        <v>0</v>
      </c>
      <c r="BC50" s="139">
        <f t="shared" si="47"/>
        <v>0</v>
      </c>
      <c r="BD50" s="139">
        <f t="shared" si="48"/>
        <v>0</v>
      </c>
      <c r="BE50" s="139">
        <f t="shared" si="49"/>
        <v>0</v>
      </c>
      <c r="BF50" s="304">
        <f t="shared" si="59"/>
        <v>0</v>
      </c>
      <c r="BG50" s="142">
        <f t="shared" si="60"/>
        <v>0</v>
      </c>
      <c r="BH50" s="142">
        <f t="shared" si="61"/>
        <v>0</v>
      </c>
      <c r="BI50" s="142">
        <f t="shared" si="62"/>
        <v>0</v>
      </c>
      <c r="BJ50" s="142">
        <f t="shared" si="63"/>
        <v>0</v>
      </c>
      <c r="BK50" s="145">
        <f t="shared" si="50"/>
        <v>0</v>
      </c>
      <c r="BL50" s="95">
        <f t="shared" si="51"/>
        <v>0</v>
      </c>
      <c r="BM50" s="95">
        <f t="shared" si="52"/>
        <v>0</v>
      </c>
      <c r="BN50" s="95">
        <f t="shared" si="53"/>
        <v>0</v>
      </c>
      <c r="BO50" s="95">
        <f t="shared" si="54"/>
        <v>0</v>
      </c>
      <c r="BP50" s="96">
        <f t="shared" si="55"/>
        <v>0</v>
      </c>
      <c r="BQ50" s="184">
        <f>IF($AH50="3/3",$S50*参照!$J$4,IF($AH50="2/3",$S50*参照!$J$5,IF($AH50="1/3",$S50*参照!$J$6,IF($AH50="1/4(多子)",$S50*参照!$J$7,IF($AH50="1/4(工･農)",$S50*参照!$J$7,)))))</f>
        <v>0</v>
      </c>
      <c r="BR50" s="185" t="b">
        <f>IF(AJ50="3/3",$O50*参照!$I$4,IF(AJ50="2/3",$O50*参照!$I$5,IF(AJ50="1/3",$O50*参照!$I$6,IF(AJ50="1/4(多子)",$O50*参照!$I$7,IF(AJ50="1/4(工･農)",$O50*参照!$I$7,IF(AJ50="対象外",0))))))</f>
        <v>0</v>
      </c>
      <c r="BS50" s="185" t="b">
        <f>IF(AK50="3/3",$O50*参照!$I$4,IF(AK50="2/3",$O50*参照!$I$5,IF(AK50="1/3",$O50*参照!$I$6,IF(AK50="1/4(多子)",$O50*参照!$I$7,IF(AK50="1/4(工･農)",$O50*参照!$I$7,IF(AK50="対象外",0))))))</f>
        <v>0</v>
      </c>
      <c r="BT50" s="185" t="b">
        <f>IF(AL50="3/3",$O50*参照!$I$4,IF(AL50="2/3",$O50*参照!$I$5,IF(AL50="1/3",$O50*参照!$I$6,IF(AL50="1/4(多子)",$O50*参照!$I$7,IF(AL50="1/4(工･農)",$O50*参照!$I$7,IF(AL50="対象外",0))))))</f>
        <v>0</v>
      </c>
      <c r="BU50" s="185" t="b">
        <f>IF(AM50="3/3",$O50*参照!$I$4,IF(AM50="2/3",$O50*参照!$I$5,IF(AM50="1/3",$O50*参照!$I$6,IF(AM50="1/4(多子)",$O50*参照!$I$7,IF(AM50="1/4(工･農)",$O50*参照!$I$7,IF(AM50="対象外",0))))))</f>
        <v>0</v>
      </c>
      <c r="BV50" s="185" t="b">
        <f>IF(AN50="3/3",$O50*参照!$I$4,IF(AN50="2/3",$O50*参照!$I$5,IF(AN50="1/3",$O50*参照!$I$6,IF(AN50="1/4(多子)",$O50*参照!$I$7,IF(AN50="1/4(工･農)",$O50*参照!$I$7,IF(AN50="対象外",0))))))</f>
        <v>0</v>
      </c>
      <c r="BW50" s="185" t="b">
        <f>IF(AO50="3/3",$O50*参照!$I$4,IF(AO50="2/3",$O50*参照!$I$5,IF(AO50="1/3",$O50*参照!$I$6,IF(AO50="1/4(多子)",$O50*参照!$I$7,IF(AO50="1/4(工･農)",$O50*参照!$I$7,IF(AO50="対象外",0))))))</f>
        <v>0</v>
      </c>
      <c r="BX50" s="185" t="b">
        <f>IF(AP50="3/3",$O50*参照!$I$4,IF(AP50="2/3",$O50*参照!$I$5,IF(AP50="1/3",$O50*参照!$I$6,IF(AP50="1/4(多子)",$O50*参照!$I$7,IF(AP50="1/4(工･農)",$O50*参照!$I$7,IF(AP50="対象外",0))))))</f>
        <v>0</v>
      </c>
      <c r="BY50" s="185" t="b">
        <f>IF(AQ50="3/3",$O50*参照!$I$4,IF(AQ50="2/3",$O50*参照!$I$5,IF(AQ50="1/3",$O50*参照!$I$6,IF(AQ50="1/4(多子)",$O50*参照!$I$7,IF(AQ50="1/4(工･農)",$O50*参照!$I$7,IF(AQ50="対象外",0))))))</f>
        <v>0</v>
      </c>
      <c r="BZ50" s="185" t="b">
        <f>IF(AR50="3/3",$O50*参照!$I$4,IF(AR50="2/3",$O50*参照!$I$5,IF(AR50="1/3",$O50*参照!$I$6,IF(AR50="1/4(多子)",$O50*参照!$I$7,IF(AR50="1/4(工･農)",$O50*参照!$I$7,IF(AR50="対象外",0))))))</f>
        <v>0</v>
      </c>
      <c r="CA50" s="185" t="b">
        <f>IF(AS50="3/3",$O50*参照!$I$4,IF(AS50="2/3",$O50*参照!$I$5,IF(AS50="1/3",$O50*参照!$I$6,IF(AS50="1/4(多子)",$O50*参照!$I$7,IF(AS50="1/4(工･農)",$O50*参照!$I$7,IF(AS50="対象外",0))))))</f>
        <v>0</v>
      </c>
      <c r="CB50" s="185" t="b">
        <f>IF(AT50="3/3",$O50*参照!$I$4,IF(AT50="2/3",$O50*参照!$I$5,IF(AT50="1/3",$O50*参照!$I$6,IF(AT50="1/4(多子)",$O50*参照!$I$7,IF(AT50="1/4(工･農)",$O50*参照!$I$7,IF(AT50="対象外",0))))))</f>
        <v>0</v>
      </c>
      <c r="CC50" s="185" t="b">
        <f>IF(AU50="3/3",$O50*参照!$I$4,IF(AU50="2/3",$O50*参照!$I$5,IF(AU50="1/3",$O50*参照!$I$6,IF(AU50="1/4(多子)",$O50*参照!$I$7,IF(AU50="1/4(工･農)",$O50*参照!$I$7,IF(AU50="対象外",0))))))</f>
        <v>0</v>
      </c>
      <c r="CD50" s="185">
        <f t="shared" si="56"/>
        <v>0</v>
      </c>
      <c r="CE50" s="98"/>
      <c r="CF50" s="252"/>
      <c r="CG50" s="252"/>
      <c r="CH50" s="252"/>
      <c r="CI50" s="252"/>
      <c r="CJ50" s="252"/>
      <c r="CK50" s="254"/>
      <c r="CL50" s="137"/>
      <c r="CM50" s="252"/>
      <c r="CN50" s="252"/>
      <c r="CO50" s="252"/>
      <c r="CP50" s="252"/>
      <c r="CQ50" s="252"/>
      <c r="CR50" s="253">
        <f t="shared" si="57"/>
        <v>0</v>
      </c>
      <c r="CS50" s="111">
        <f>IF(BP50=0,0,(ROUNDUP(P50*(BK50*参照!$C$5+BL50*参照!$C$6+BM50*参照!$C$7+BN50*参照!$C$8+BO50*参照!$C$9)/BP50,-2)))</f>
        <v>0</v>
      </c>
      <c r="CT50" s="239" t="str">
        <f t="shared" si="31"/>
        <v>B</v>
      </c>
    </row>
    <row r="51" spans="1:98" s="33" customFormat="1" ht="14.4">
      <c r="A51" s="38">
        <v>21</v>
      </c>
      <c r="B51" s="646"/>
      <c r="C51" s="638"/>
      <c r="D51" s="637"/>
      <c r="E51" s="638"/>
      <c r="F51" s="186"/>
      <c r="G51" s="186"/>
      <c r="H51" s="305"/>
      <c r="I51" s="35"/>
      <c r="J51" s="637"/>
      <c r="K51" s="638"/>
      <c r="L51" s="306">
        <v>0</v>
      </c>
      <c r="M51" s="307">
        <f>IF(F51="昼間",参照!$E$4,IF(F51="夜間等",参照!$E$5,IF(F51="通信",参照!$E$6,0)))</f>
        <v>0</v>
      </c>
      <c r="N51" s="57">
        <f t="shared" si="58"/>
        <v>0</v>
      </c>
      <c r="O51" s="301">
        <f t="shared" si="32"/>
        <v>0</v>
      </c>
      <c r="P51" s="56"/>
      <c r="Q51" s="387">
        <v>0</v>
      </c>
      <c r="R51" s="309">
        <f>IF(F51="昼間",参照!$F$4,IF(F51="夜間等",参照!$F$5,IF(F51="通信",参照!$F$6,0)))</f>
        <v>0</v>
      </c>
      <c r="S51" s="308">
        <f t="shared" si="33"/>
        <v>0</v>
      </c>
      <c r="T51" s="337"/>
      <c r="U51" s="32">
        <f t="shared" si="34"/>
        <v>0</v>
      </c>
      <c r="V51" s="114">
        <f t="shared" si="35"/>
        <v>0</v>
      </c>
      <c r="W51" s="179">
        <f t="shared" si="36"/>
        <v>0</v>
      </c>
      <c r="X51" s="87">
        <f t="shared" si="37"/>
        <v>0</v>
      </c>
      <c r="Y51" s="77" t="str">
        <f t="shared" si="17"/>
        <v>0</v>
      </c>
      <c r="Z51" s="302">
        <f t="shared" si="38"/>
        <v>0</v>
      </c>
      <c r="AA51" s="375"/>
      <c r="AB51" s="375"/>
      <c r="AC51" s="374">
        <f t="shared" si="64"/>
        <v>0</v>
      </c>
      <c r="AD51" s="639">
        <f t="shared" si="39"/>
        <v>0</v>
      </c>
      <c r="AE51" s="640"/>
      <c r="AF51" s="177">
        <f t="shared" si="20"/>
        <v>0</v>
      </c>
      <c r="AG51" s="177">
        <f t="shared" si="21"/>
        <v>0</v>
      </c>
      <c r="AH51" s="299"/>
      <c r="AI51" s="36"/>
      <c r="AJ51" s="134"/>
      <c r="AK51" s="37"/>
      <c r="AL51" s="134"/>
      <c r="AM51" s="37"/>
      <c r="AN51" s="134"/>
      <c r="AO51" s="135"/>
      <c r="AP51" s="136"/>
      <c r="AQ51" s="252"/>
      <c r="AR51" s="252"/>
      <c r="AS51" s="252"/>
      <c r="AT51" s="252"/>
      <c r="AU51" s="37"/>
      <c r="AV51" s="303">
        <f t="shared" si="40"/>
        <v>0</v>
      </c>
      <c r="AW51" s="139">
        <f t="shared" si="41"/>
        <v>0</v>
      </c>
      <c r="AX51" s="139">
        <f t="shared" si="42"/>
        <v>0</v>
      </c>
      <c r="AY51" s="139">
        <f t="shared" si="43"/>
        <v>0</v>
      </c>
      <c r="AZ51" s="139">
        <f t="shared" si="44"/>
        <v>0</v>
      </c>
      <c r="BA51" s="303">
        <f t="shared" si="45"/>
        <v>0</v>
      </c>
      <c r="BB51" s="139">
        <f t="shared" si="46"/>
        <v>0</v>
      </c>
      <c r="BC51" s="139">
        <f t="shared" si="47"/>
        <v>0</v>
      </c>
      <c r="BD51" s="139">
        <f t="shared" si="48"/>
        <v>0</v>
      </c>
      <c r="BE51" s="139">
        <f t="shared" si="49"/>
        <v>0</v>
      </c>
      <c r="BF51" s="304">
        <f t="shared" si="59"/>
        <v>0</v>
      </c>
      <c r="BG51" s="142">
        <f t="shared" si="60"/>
        <v>0</v>
      </c>
      <c r="BH51" s="142">
        <f t="shared" si="61"/>
        <v>0</v>
      </c>
      <c r="BI51" s="142">
        <f t="shared" si="62"/>
        <v>0</v>
      </c>
      <c r="BJ51" s="142">
        <f t="shared" si="63"/>
        <v>0</v>
      </c>
      <c r="BK51" s="145">
        <f t="shared" si="50"/>
        <v>0</v>
      </c>
      <c r="BL51" s="95">
        <f t="shared" si="51"/>
        <v>0</v>
      </c>
      <c r="BM51" s="95">
        <f t="shared" si="52"/>
        <v>0</v>
      </c>
      <c r="BN51" s="95">
        <f t="shared" si="53"/>
        <v>0</v>
      </c>
      <c r="BO51" s="95">
        <f t="shared" si="54"/>
        <v>0</v>
      </c>
      <c r="BP51" s="96">
        <f t="shared" si="55"/>
        <v>0</v>
      </c>
      <c r="BQ51" s="184">
        <f>IF($AH51="3/3",$S51*参照!$J$4,IF($AH51="2/3",$S51*参照!$J$5,IF($AH51="1/3",$S51*参照!$J$6,IF($AH51="1/4(多子)",$S51*参照!$J$7,IF($AH51="1/4(工･農)",$S51*参照!$J$7,)))))</f>
        <v>0</v>
      </c>
      <c r="BR51" s="185" t="b">
        <f>IF(AJ51="3/3",$O51*参照!$I$4,IF(AJ51="2/3",$O51*参照!$I$5,IF(AJ51="1/3",$O51*参照!$I$6,IF(AJ51="1/4(多子)",$O51*参照!$I$7,IF(AJ51="1/4(工･農)",$O51*参照!$I$7,IF(AJ51="対象外",0))))))</f>
        <v>0</v>
      </c>
      <c r="BS51" s="185" t="b">
        <f>IF(AK51="3/3",$O51*参照!$I$4,IF(AK51="2/3",$O51*参照!$I$5,IF(AK51="1/3",$O51*参照!$I$6,IF(AK51="1/4(多子)",$O51*参照!$I$7,IF(AK51="1/4(工･農)",$O51*参照!$I$7,IF(AK51="対象外",0))))))</f>
        <v>0</v>
      </c>
      <c r="BT51" s="185" t="b">
        <f>IF(AL51="3/3",$O51*参照!$I$4,IF(AL51="2/3",$O51*参照!$I$5,IF(AL51="1/3",$O51*参照!$I$6,IF(AL51="1/4(多子)",$O51*参照!$I$7,IF(AL51="1/4(工･農)",$O51*参照!$I$7,IF(AL51="対象外",0))))))</f>
        <v>0</v>
      </c>
      <c r="BU51" s="185" t="b">
        <f>IF(AM51="3/3",$O51*参照!$I$4,IF(AM51="2/3",$O51*参照!$I$5,IF(AM51="1/3",$O51*参照!$I$6,IF(AM51="1/4(多子)",$O51*参照!$I$7,IF(AM51="1/4(工･農)",$O51*参照!$I$7,IF(AM51="対象外",0))))))</f>
        <v>0</v>
      </c>
      <c r="BV51" s="185" t="b">
        <f>IF(AN51="3/3",$O51*参照!$I$4,IF(AN51="2/3",$O51*参照!$I$5,IF(AN51="1/3",$O51*参照!$I$6,IF(AN51="1/4(多子)",$O51*参照!$I$7,IF(AN51="1/4(工･農)",$O51*参照!$I$7,IF(AN51="対象外",0))))))</f>
        <v>0</v>
      </c>
      <c r="BW51" s="185" t="b">
        <f>IF(AO51="3/3",$O51*参照!$I$4,IF(AO51="2/3",$O51*参照!$I$5,IF(AO51="1/3",$O51*参照!$I$6,IF(AO51="1/4(多子)",$O51*参照!$I$7,IF(AO51="1/4(工･農)",$O51*参照!$I$7,IF(AO51="対象外",0))))))</f>
        <v>0</v>
      </c>
      <c r="BX51" s="185" t="b">
        <f>IF(AP51="3/3",$O51*参照!$I$4,IF(AP51="2/3",$O51*参照!$I$5,IF(AP51="1/3",$O51*参照!$I$6,IF(AP51="1/4(多子)",$O51*参照!$I$7,IF(AP51="1/4(工･農)",$O51*参照!$I$7,IF(AP51="対象外",0))))))</f>
        <v>0</v>
      </c>
      <c r="BY51" s="185" t="b">
        <f>IF(AQ51="3/3",$O51*参照!$I$4,IF(AQ51="2/3",$O51*参照!$I$5,IF(AQ51="1/3",$O51*参照!$I$6,IF(AQ51="1/4(多子)",$O51*参照!$I$7,IF(AQ51="1/4(工･農)",$O51*参照!$I$7,IF(AQ51="対象外",0))))))</f>
        <v>0</v>
      </c>
      <c r="BZ51" s="185" t="b">
        <f>IF(AR51="3/3",$O51*参照!$I$4,IF(AR51="2/3",$O51*参照!$I$5,IF(AR51="1/3",$O51*参照!$I$6,IF(AR51="1/4(多子)",$O51*参照!$I$7,IF(AR51="1/4(工･農)",$O51*参照!$I$7,IF(AR51="対象外",0))))))</f>
        <v>0</v>
      </c>
      <c r="CA51" s="185" t="b">
        <f>IF(AS51="3/3",$O51*参照!$I$4,IF(AS51="2/3",$O51*参照!$I$5,IF(AS51="1/3",$O51*参照!$I$6,IF(AS51="1/4(多子)",$O51*参照!$I$7,IF(AS51="1/4(工･農)",$O51*参照!$I$7,IF(AS51="対象外",0))))))</f>
        <v>0</v>
      </c>
      <c r="CB51" s="185" t="b">
        <f>IF(AT51="3/3",$O51*参照!$I$4,IF(AT51="2/3",$O51*参照!$I$5,IF(AT51="1/3",$O51*参照!$I$6,IF(AT51="1/4(多子)",$O51*参照!$I$7,IF(AT51="1/4(工･農)",$O51*参照!$I$7,IF(AT51="対象外",0))))))</f>
        <v>0</v>
      </c>
      <c r="CC51" s="185" t="b">
        <f>IF(AU51="3/3",$O51*参照!$I$4,IF(AU51="2/3",$O51*参照!$I$5,IF(AU51="1/3",$O51*参照!$I$6,IF(AU51="1/4(多子)",$O51*参照!$I$7,IF(AU51="1/4(工･農)",$O51*参照!$I$7,IF(AU51="対象外",0))))))</f>
        <v>0</v>
      </c>
      <c r="CD51" s="185">
        <f t="shared" si="56"/>
        <v>0</v>
      </c>
      <c r="CE51" s="98"/>
      <c r="CF51" s="252"/>
      <c r="CG51" s="252"/>
      <c r="CH51" s="252"/>
      <c r="CI51" s="252"/>
      <c r="CJ51" s="252"/>
      <c r="CK51" s="254"/>
      <c r="CL51" s="137"/>
      <c r="CM51" s="252"/>
      <c r="CN51" s="252"/>
      <c r="CO51" s="252"/>
      <c r="CP51" s="252"/>
      <c r="CQ51" s="252"/>
      <c r="CR51" s="253">
        <f t="shared" si="57"/>
        <v>0</v>
      </c>
      <c r="CS51" s="111">
        <f>IF(BP51=0,0,(ROUNDUP(P51*(BK51*参照!$C$5+BL51*参照!$C$6+BM51*参照!$C$7+BN51*参照!$C$8+BO51*参照!$C$9)/BP51,-2)))</f>
        <v>0</v>
      </c>
      <c r="CT51" s="239" t="str">
        <f t="shared" si="31"/>
        <v>B</v>
      </c>
    </row>
    <row r="52" spans="1:98" s="33" customFormat="1" ht="14.4">
      <c r="A52" s="38">
        <v>22</v>
      </c>
      <c r="B52" s="646"/>
      <c r="C52" s="638"/>
      <c r="D52" s="637"/>
      <c r="E52" s="638"/>
      <c r="F52" s="186"/>
      <c r="G52" s="186"/>
      <c r="H52" s="305"/>
      <c r="I52" s="35"/>
      <c r="J52" s="637"/>
      <c r="K52" s="638"/>
      <c r="L52" s="306">
        <v>0</v>
      </c>
      <c r="M52" s="307">
        <f>IF(F52="昼間",参照!$E$4,IF(F52="夜間等",参照!$E$5,IF(F52="通信",参照!$E$6,0)))</f>
        <v>0</v>
      </c>
      <c r="N52" s="57">
        <f t="shared" si="58"/>
        <v>0</v>
      </c>
      <c r="O52" s="301">
        <f t="shared" si="32"/>
        <v>0</v>
      </c>
      <c r="P52" s="56"/>
      <c r="Q52" s="387">
        <v>0</v>
      </c>
      <c r="R52" s="309">
        <f>IF(F52="昼間",参照!$F$4,IF(F52="夜間等",参照!$F$5,IF(F52="通信",参照!$F$6,0)))</f>
        <v>0</v>
      </c>
      <c r="S52" s="308">
        <f t="shared" si="33"/>
        <v>0</v>
      </c>
      <c r="T52" s="337"/>
      <c r="U52" s="32">
        <f t="shared" si="34"/>
        <v>0</v>
      </c>
      <c r="V52" s="114">
        <f t="shared" si="35"/>
        <v>0</v>
      </c>
      <c r="W52" s="179">
        <f t="shared" si="36"/>
        <v>0</v>
      </c>
      <c r="X52" s="87">
        <f t="shared" si="37"/>
        <v>0</v>
      </c>
      <c r="Y52" s="77" t="str">
        <f t="shared" si="17"/>
        <v>0</v>
      </c>
      <c r="Z52" s="302">
        <f t="shared" si="38"/>
        <v>0</v>
      </c>
      <c r="AA52" s="375"/>
      <c r="AB52" s="375"/>
      <c r="AC52" s="374">
        <f t="shared" si="64"/>
        <v>0</v>
      </c>
      <c r="AD52" s="639">
        <f t="shared" si="39"/>
        <v>0</v>
      </c>
      <c r="AE52" s="640"/>
      <c r="AF52" s="177">
        <f t="shared" si="20"/>
        <v>0</v>
      </c>
      <c r="AG52" s="177">
        <f t="shared" si="21"/>
        <v>0</v>
      </c>
      <c r="AH52" s="299"/>
      <c r="AI52" s="36"/>
      <c r="AJ52" s="134"/>
      <c r="AK52" s="37"/>
      <c r="AL52" s="134"/>
      <c r="AM52" s="37"/>
      <c r="AN52" s="134"/>
      <c r="AO52" s="135"/>
      <c r="AP52" s="136"/>
      <c r="AQ52" s="252"/>
      <c r="AR52" s="252"/>
      <c r="AS52" s="252"/>
      <c r="AT52" s="252"/>
      <c r="AU52" s="37"/>
      <c r="AV52" s="303">
        <f t="shared" si="40"/>
        <v>0</v>
      </c>
      <c r="AW52" s="139">
        <f t="shared" si="41"/>
        <v>0</v>
      </c>
      <c r="AX52" s="139">
        <f t="shared" si="42"/>
        <v>0</v>
      </c>
      <c r="AY52" s="139">
        <f t="shared" si="43"/>
        <v>0</v>
      </c>
      <c r="AZ52" s="139">
        <f t="shared" si="44"/>
        <v>0</v>
      </c>
      <c r="BA52" s="303">
        <f t="shared" si="45"/>
        <v>0</v>
      </c>
      <c r="BB52" s="139">
        <f t="shared" si="46"/>
        <v>0</v>
      </c>
      <c r="BC52" s="139">
        <f t="shared" si="47"/>
        <v>0</v>
      </c>
      <c r="BD52" s="139">
        <f t="shared" si="48"/>
        <v>0</v>
      </c>
      <c r="BE52" s="139">
        <f t="shared" si="49"/>
        <v>0</v>
      </c>
      <c r="BF52" s="304">
        <f t="shared" si="59"/>
        <v>0</v>
      </c>
      <c r="BG52" s="142">
        <f t="shared" si="60"/>
        <v>0</v>
      </c>
      <c r="BH52" s="142">
        <f t="shared" si="61"/>
        <v>0</v>
      </c>
      <c r="BI52" s="142">
        <f t="shared" si="62"/>
        <v>0</v>
      </c>
      <c r="BJ52" s="142">
        <f t="shared" si="63"/>
        <v>0</v>
      </c>
      <c r="BK52" s="145">
        <f t="shared" si="50"/>
        <v>0</v>
      </c>
      <c r="BL52" s="95">
        <f t="shared" si="51"/>
        <v>0</v>
      </c>
      <c r="BM52" s="95">
        <f t="shared" si="52"/>
        <v>0</v>
      </c>
      <c r="BN52" s="95">
        <f t="shared" si="53"/>
        <v>0</v>
      </c>
      <c r="BO52" s="95">
        <f t="shared" si="54"/>
        <v>0</v>
      </c>
      <c r="BP52" s="96">
        <f t="shared" si="55"/>
        <v>0</v>
      </c>
      <c r="BQ52" s="184">
        <f>IF($AH52="3/3",$S52*参照!$J$4,IF($AH52="2/3",$S52*参照!$J$5,IF($AH52="1/3",$S52*参照!$J$6,IF($AH52="1/4(多子)",$S52*参照!$J$7,IF($AH52="1/4(工･農)",$S52*参照!$J$7,)))))</f>
        <v>0</v>
      </c>
      <c r="BR52" s="185" t="b">
        <f>IF(AJ52="3/3",$O52*参照!$I$4,IF(AJ52="2/3",$O52*参照!$I$5,IF(AJ52="1/3",$O52*参照!$I$6,IF(AJ52="1/4(多子)",$O52*参照!$I$7,IF(AJ52="1/4(工･農)",$O52*参照!$I$7,IF(AJ52="対象外",0))))))</f>
        <v>0</v>
      </c>
      <c r="BS52" s="185" t="b">
        <f>IF(AK52="3/3",$O52*参照!$I$4,IF(AK52="2/3",$O52*参照!$I$5,IF(AK52="1/3",$O52*参照!$I$6,IF(AK52="1/4(多子)",$O52*参照!$I$7,IF(AK52="1/4(工･農)",$O52*参照!$I$7,IF(AK52="対象外",0))))))</f>
        <v>0</v>
      </c>
      <c r="BT52" s="185" t="b">
        <f>IF(AL52="3/3",$O52*参照!$I$4,IF(AL52="2/3",$O52*参照!$I$5,IF(AL52="1/3",$O52*参照!$I$6,IF(AL52="1/4(多子)",$O52*参照!$I$7,IF(AL52="1/4(工･農)",$O52*参照!$I$7,IF(AL52="対象外",0))))))</f>
        <v>0</v>
      </c>
      <c r="BU52" s="185" t="b">
        <f>IF(AM52="3/3",$O52*参照!$I$4,IF(AM52="2/3",$O52*参照!$I$5,IF(AM52="1/3",$O52*参照!$I$6,IF(AM52="1/4(多子)",$O52*参照!$I$7,IF(AM52="1/4(工･農)",$O52*参照!$I$7,IF(AM52="対象外",0))))))</f>
        <v>0</v>
      </c>
      <c r="BV52" s="185" t="b">
        <f>IF(AN52="3/3",$O52*参照!$I$4,IF(AN52="2/3",$O52*参照!$I$5,IF(AN52="1/3",$O52*参照!$I$6,IF(AN52="1/4(多子)",$O52*参照!$I$7,IF(AN52="1/4(工･農)",$O52*参照!$I$7,IF(AN52="対象外",0))))))</f>
        <v>0</v>
      </c>
      <c r="BW52" s="185" t="b">
        <f>IF(AO52="3/3",$O52*参照!$I$4,IF(AO52="2/3",$O52*参照!$I$5,IF(AO52="1/3",$O52*参照!$I$6,IF(AO52="1/4(多子)",$O52*参照!$I$7,IF(AO52="1/4(工･農)",$O52*参照!$I$7,IF(AO52="対象外",0))))))</f>
        <v>0</v>
      </c>
      <c r="BX52" s="185" t="b">
        <f>IF(AP52="3/3",$O52*参照!$I$4,IF(AP52="2/3",$O52*参照!$I$5,IF(AP52="1/3",$O52*参照!$I$6,IF(AP52="1/4(多子)",$O52*参照!$I$7,IF(AP52="1/4(工･農)",$O52*参照!$I$7,IF(AP52="対象外",0))))))</f>
        <v>0</v>
      </c>
      <c r="BY52" s="185" t="b">
        <f>IF(AQ52="3/3",$O52*参照!$I$4,IF(AQ52="2/3",$O52*参照!$I$5,IF(AQ52="1/3",$O52*参照!$I$6,IF(AQ52="1/4(多子)",$O52*参照!$I$7,IF(AQ52="1/4(工･農)",$O52*参照!$I$7,IF(AQ52="対象外",0))))))</f>
        <v>0</v>
      </c>
      <c r="BZ52" s="185" t="b">
        <f>IF(AR52="3/3",$O52*参照!$I$4,IF(AR52="2/3",$O52*参照!$I$5,IF(AR52="1/3",$O52*参照!$I$6,IF(AR52="1/4(多子)",$O52*参照!$I$7,IF(AR52="1/4(工･農)",$O52*参照!$I$7,IF(AR52="対象外",0))))))</f>
        <v>0</v>
      </c>
      <c r="CA52" s="185" t="b">
        <f>IF(AS52="3/3",$O52*参照!$I$4,IF(AS52="2/3",$O52*参照!$I$5,IF(AS52="1/3",$O52*参照!$I$6,IF(AS52="1/4(多子)",$O52*参照!$I$7,IF(AS52="1/4(工･農)",$O52*参照!$I$7,IF(AS52="対象外",0))))))</f>
        <v>0</v>
      </c>
      <c r="CB52" s="185" t="b">
        <f>IF(AT52="3/3",$O52*参照!$I$4,IF(AT52="2/3",$O52*参照!$I$5,IF(AT52="1/3",$O52*参照!$I$6,IF(AT52="1/4(多子)",$O52*参照!$I$7,IF(AT52="1/4(工･農)",$O52*参照!$I$7,IF(AT52="対象外",0))))))</f>
        <v>0</v>
      </c>
      <c r="CC52" s="185" t="b">
        <f>IF(AU52="3/3",$O52*参照!$I$4,IF(AU52="2/3",$O52*参照!$I$5,IF(AU52="1/3",$O52*参照!$I$6,IF(AU52="1/4(多子)",$O52*参照!$I$7,IF(AU52="1/4(工･農)",$O52*参照!$I$7,IF(AU52="対象外",0))))))</f>
        <v>0</v>
      </c>
      <c r="CD52" s="185">
        <f t="shared" si="56"/>
        <v>0</v>
      </c>
      <c r="CE52" s="98"/>
      <c r="CF52" s="252"/>
      <c r="CG52" s="252"/>
      <c r="CH52" s="252"/>
      <c r="CI52" s="252"/>
      <c r="CJ52" s="252"/>
      <c r="CK52" s="254"/>
      <c r="CL52" s="137"/>
      <c r="CM52" s="252"/>
      <c r="CN52" s="252"/>
      <c r="CO52" s="252"/>
      <c r="CP52" s="252"/>
      <c r="CQ52" s="252"/>
      <c r="CR52" s="253">
        <f t="shared" si="57"/>
        <v>0</v>
      </c>
      <c r="CS52" s="111">
        <f>IF(BP52=0,0,(ROUNDUP(P52*(BK52*参照!$C$5+BL52*参照!$C$6+BM52*参照!$C$7+BN52*参照!$C$8+BO52*参照!$C$9)/BP52,-2)))</f>
        <v>0</v>
      </c>
      <c r="CT52" s="239" t="str">
        <f t="shared" si="31"/>
        <v>B</v>
      </c>
    </row>
    <row r="53" spans="1:98" s="33" customFormat="1" ht="14.4">
      <c r="A53" s="38">
        <v>23</v>
      </c>
      <c r="B53" s="646"/>
      <c r="C53" s="638"/>
      <c r="D53" s="637"/>
      <c r="E53" s="638"/>
      <c r="F53" s="186"/>
      <c r="G53" s="186"/>
      <c r="H53" s="305"/>
      <c r="I53" s="35"/>
      <c r="J53" s="637"/>
      <c r="K53" s="638"/>
      <c r="L53" s="306">
        <v>0</v>
      </c>
      <c r="M53" s="307">
        <f>IF(F53="昼間",参照!$E$4,IF(F53="夜間等",参照!$E$5,IF(F53="通信",参照!$E$6,0)))</f>
        <v>0</v>
      </c>
      <c r="N53" s="57">
        <f t="shared" si="58"/>
        <v>0</v>
      </c>
      <c r="O53" s="301">
        <f t="shared" si="32"/>
        <v>0</v>
      </c>
      <c r="P53" s="56"/>
      <c r="Q53" s="387">
        <v>0</v>
      </c>
      <c r="R53" s="309">
        <f>IF(F53="昼間",参照!$F$4,IF(F53="夜間等",参照!$F$5,IF(F53="通信",参照!$F$6,0)))</f>
        <v>0</v>
      </c>
      <c r="S53" s="308">
        <f t="shared" si="33"/>
        <v>0</v>
      </c>
      <c r="T53" s="337"/>
      <c r="U53" s="32">
        <f t="shared" si="34"/>
        <v>0</v>
      </c>
      <c r="V53" s="114">
        <f t="shared" si="35"/>
        <v>0</v>
      </c>
      <c r="W53" s="179">
        <f t="shared" si="36"/>
        <v>0</v>
      </c>
      <c r="X53" s="87">
        <f t="shared" si="37"/>
        <v>0</v>
      </c>
      <c r="Y53" s="77" t="str">
        <f t="shared" si="17"/>
        <v>0</v>
      </c>
      <c r="Z53" s="302">
        <f t="shared" si="38"/>
        <v>0</v>
      </c>
      <c r="AA53" s="375"/>
      <c r="AB53" s="375"/>
      <c r="AC53" s="374">
        <f t="shared" si="64"/>
        <v>0</v>
      </c>
      <c r="AD53" s="639">
        <f t="shared" si="39"/>
        <v>0</v>
      </c>
      <c r="AE53" s="640"/>
      <c r="AF53" s="177">
        <f t="shared" si="20"/>
        <v>0</v>
      </c>
      <c r="AG53" s="177">
        <f t="shared" si="21"/>
        <v>0</v>
      </c>
      <c r="AH53" s="299"/>
      <c r="AI53" s="36"/>
      <c r="AJ53" s="134"/>
      <c r="AK53" s="37"/>
      <c r="AL53" s="134"/>
      <c r="AM53" s="37"/>
      <c r="AN53" s="134"/>
      <c r="AO53" s="135"/>
      <c r="AP53" s="136"/>
      <c r="AQ53" s="252"/>
      <c r="AR53" s="252"/>
      <c r="AS53" s="252"/>
      <c r="AT53" s="252"/>
      <c r="AU53" s="37"/>
      <c r="AV53" s="303">
        <f t="shared" si="40"/>
        <v>0</v>
      </c>
      <c r="AW53" s="139">
        <f t="shared" si="41"/>
        <v>0</v>
      </c>
      <c r="AX53" s="139">
        <f t="shared" si="42"/>
        <v>0</v>
      </c>
      <c r="AY53" s="139">
        <f t="shared" si="43"/>
        <v>0</v>
      </c>
      <c r="AZ53" s="139">
        <f t="shared" si="44"/>
        <v>0</v>
      </c>
      <c r="BA53" s="303">
        <f t="shared" si="45"/>
        <v>0</v>
      </c>
      <c r="BB53" s="139">
        <f t="shared" si="46"/>
        <v>0</v>
      </c>
      <c r="BC53" s="139">
        <f t="shared" si="47"/>
        <v>0</v>
      </c>
      <c r="BD53" s="139">
        <f t="shared" si="48"/>
        <v>0</v>
      </c>
      <c r="BE53" s="139">
        <f t="shared" si="49"/>
        <v>0</v>
      </c>
      <c r="BF53" s="304">
        <f t="shared" si="59"/>
        <v>0</v>
      </c>
      <c r="BG53" s="142">
        <f t="shared" si="60"/>
        <v>0</v>
      </c>
      <c r="BH53" s="142">
        <f t="shared" si="61"/>
        <v>0</v>
      </c>
      <c r="BI53" s="142">
        <f t="shared" si="62"/>
        <v>0</v>
      </c>
      <c r="BJ53" s="142">
        <f t="shared" si="63"/>
        <v>0</v>
      </c>
      <c r="BK53" s="145">
        <f t="shared" si="50"/>
        <v>0</v>
      </c>
      <c r="BL53" s="95">
        <f t="shared" si="51"/>
        <v>0</v>
      </c>
      <c r="BM53" s="95">
        <f t="shared" si="52"/>
        <v>0</v>
      </c>
      <c r="BN53" s="95">
        <f t="shared" si="53"/>
        <v>0</v>
      </c>
      <c r="BO53" s="95">
        <f t="shared" si="54"/>
        <v>0</v>
      </c>
      <c r="BP53" s="96">
        <f t="shared" si="55"/>
        <v>0</v>
      </c>
      <c r="BQ53" s="184">
        <f>IF($AH53="3/3",$S53*参照!$J$4,IF($AH53="2/3",$S53*参照!$J$5,IF($AH53="1/3",$S53*参照!$J$6,IF($AH53="1/4(多子)",$S53*参照!$J$7,IF($AH53="1/4(工･農)",$S53*参照!$J$7,)))))</f>
        <v>0</v>
      </c>
      <c r="BR53" s="185" t="b">
        <f>IF(AJ53="3/3",$O53*参照!$I$4,IF(AJ53="2/3",$O53*参照!$I$5,IF(AJ53="1/3",$O53*参照!$I$6,IF(AJ53="1/4(多子)",$O53*参照!$I$7,IF(AJ53="1/4(工･農)",$O53*参照!$I$7,IF(AJ53="対象外",0))))))</f>
        <v>0</v>
      </c>
      <c r="BS53" s="185" t="b">
        <f>IF(AK53="3/3",$O53*参照!$I$4,IF(AK53="2/3",$O53*参照!$I$5,IF(AK53="1/3",$O53*参照!$I$6,IF(AK53="1/4(多子)",$O53*参照!$I$7,IF(AK53="1/4(工･農)",$O53*参照!$I$7,IF(AK53="対象外",0))))))</f>
        <v>0</v>
      </c>
      <c r="BT53" s="185" t="b">
        <f>IF(AL53="3/3",$O53*参照!$I$4,IF(AL53="2/3",$O53*参照!$I$5,IF(AL53="1/3",$O53*参照!$I$6,IF(AL53="1/4(多子)",$O53*参照!$I$7,IF(AL53="1/4(工･農)",$O53*参照!$I$7,IF(AL53="対象外",0))))))</f>
        <v>0</v>
      </c>
      <c r="BU53" s="185" t="b">
        <f>IF(AM53="3/3",$O53*参照!$I$4,IF(AM53="2/3",$O53*参照!$I$5,IF(AM53="1/3",$O53*参照!$I$6,IF(AM53="1/4(多子)",$O53*参照!$I$7,IF(AM53="1/4(工･農)",$O53*参照!$I$7,IF(AM53="対象外",0))))))</f>
        <v>0</v>
      </c>
      <c r="BV53" s="185" t="b">
        <f>IF(AN53="3/3",$O53*参照!$I$4,IF(AN53="2/3",$O53*参照!$I$5,IF(AN53="1/3",$O53*参照!$I$6,IF(AN53="1/4(多子)",$O53*参照!$I$7,IF(AN53="1/4(工･農)",$O53*参照!$I$7,IF(AN53="対象外",0))))))</f>
        <v>0</v>
      </c>
      <c r="BW53" s="185" t="b">
        <f>IF(AO53="3/3",$O53*参照!$I$4,IF(AO53="2/3",$O53*参照!$I$5,IF(AO53="1/3",$O53*参照!$I$6,IF(AO53="1/4(多子)",$O53*参照!$I$7,IF(AO53="1/4(工･農)",$O53*参照!$I$7,IF(AO53="対象外",0))))))</f>
        <v>0</v>
      </c>
      <c r="BX53" s="185" t="b">
        <f>IF(AP53="3/3",$O53*参照!$I$4,IF(AP53="2/3",$O53*参照!$I$5,IF(AP53="1/3",$O53*参照!$I$6,IF(AP53="1/4(多子)",$O53*参照!$I$7,IF(AP53="1/4(工･農)",$O53*参照!$I$7,IF(AP53="対象外",0))))))</f>
        <v>0</v>
      </c>
      <c r="BY53" s="185" t="b">
        <f>IF(AQ53="3/3",$O53*参照!$I$4,IF(AQ53="2/3",$O53*参照!$I$5,IF(AQ53="1/3",$O53*参照!$I$6,IF(AQ53="1/4(多子)",$O53*参照!$I$7,IF(AQ53="1/4(工･農)",$O53*参照!$I$7,IF(AQ53="対象外",0))))))</f>
        <v>0</v>
      </c>
      <c r="BZ53" s="185" t="b">
        <f>IF(AR53="3/3",$O53*参照!$I$4,IF(AR53="2/3",$O53*参照!$I$5,IF(AR53="1/3",$O53*参照!$I$6,IF(AR53="1/4(多子)",$O53*参照!$I$7,IF(AR53="1/4(工･農)",$O53*参照!$I$7,IF(AR53="対象外",0))))))</f>
        <v>0</v>
      </c>
      <c r="CA53" s="185" t="b">
        <f>IF(AS53="3/3",$O53*参照!$I$4,IF(AS53="2/3",$O53*参照!$I$5,IF(AS53="1/3",$O53*参照!$I$6,IF(AS53="1/4(多子)",$O53*参照!$I$7,IF(AS53="1/4(工･農)",$O53*参照!$I$7,IF(AS53="対象外",0))))))</f>
        <v>0</v>
      </c>
      <c r="CB53" s="185" t="b">
        <f>IF(AT53="3/3",$O53*参照!$I$4,IF(AT53="2/3",$O53*参照!$I$5,IF(AT53="1/3",$O53*参照!$I$6,IF(AT53="1/4(多子)",$O53*参照!$I$7,IF(AT53="1/4(工･農)",$O53*参照!$I$7,IF(AT53="対象外",0))))))</f>
        <v>0</v>
      </c>
      <c r="CC53" s="185" t="b">
        <f>IF(AU53="3/3",$O53*参照!$I$4,IF(AU53="2/3",$O53*参照!$I$5,IF(AU53="1/3",$O53*参照!$I$6,IF(AU53="1/4(多子)",$O53*参照!$I$7,IF(AU53="1/4(工･農)",$O53*参照!$I$7,IF(AU53="対象外",0))))))</f>
        <v>0</v>
      </c>
      <c r="CD53" s="185">
        <f t="shared" si="56"/>
        <v>0</v>
      </c>
      <c r="CE53" s="98"/>
      <c r="CF53" s="252"/>
      <c r="CG53" s="252"/>
      <c r="CH53" s="252"/>
      <c r="CI53" s="252"/>
      <c r="CJ53" s="252"/>
      <c r="CK53" s="254"/>
      <c r="CL53" s="137"/>
      <c r="CM53" s="252"/>
      <c r="CN53" s="252"/>
      <c r="CO53" s="252"/>
      <c r="CP53" s="252"/>
      <c r="CQ53" s="252"/>
      <c r="CR53" s="253">
        <f t="shared" si="57"/>
        <v>0</v>
      </c>
      <c r="CS53" s="111">
        <f>IF(BP53=0,0,(ROUNDUP(P53*(BK53*参照!$C$5+BL53*参照!$C$6+BM53*参照!$C$7+BN53*参照!$C$8+BO53*参照!$C$9)/BP53,-2)))</f>
        <v>0</v>
      </c>
      <c r="CT53" s="239" t="str">
        <f t="shared" si="31"/>
        <v>B</v>
      </c>
    </row>
    <row r="54" spans="1:98" s="33" customFormat="1" ht="14.4">
      <c r="A54" s="38">
        <v>24</v>
      </c>
      <c r="B54" s="646"/>
      <c r="C54" s="638"/>
      <c r="D54" s="637"/>
      <c r="E54" s="638"/>
      <c r="F54" s="186"/>
      <c r="G54" s="186"/>
      <c r="H54" s="305"/>
      <c r="I54" s="35"/>
      <c r="J54" s="637"/>
      <c r="K54" s="638"/>
      <c r="L54" s="306">
        <v>0</v>
      </c>
      <c r="M54" s="307">
        <f>IF(F54="昼間",参照!$E$4,IF(F54="夜間等",参照!$E$5,IF(F54="通信",参照!$E$6,0)))</f>
        <v>0</v>
      </c>
      <c r="N54" s="57">
        <f t="shared" si="58"/>
        <v>0</v>
      </c>
      <c r="O54" s="301">
        <f t="shared" si="32"/>
        <v>0</v>
      </c>
      <c r="P54" s="56"/>
      <c r="Q54" s="387">
        <v>0</v>
      </c>
      <c r="R54" s="309">
        <f>IF(F54="昼間",参照!$F$4,IF(F54="夜間等",参照!$F$5,IF(F54="通信",参照!$F$6,0)))</f>
        <v>0</v>
      </c>
      <c r="S54" s="308">
        <f t="shared" si="33"/>
        <v>0</v>
      </c>
      <c r="T54" s="337"/>
      <c r="U54" s="32">
        <f t="shared" si="34"/>
        <v>0</v>
      </c>
      <c r="V54" s="114">
        <f t="shared" si="35"/>
        <v>0</v>
      </c>
      <c r="W54" s="179">
        <f t="shared" si="36"/>
        <v>0</v>
      </c>
      <c r="X54" s="87">
        <f t="shared" si="37"/>
        <v>0</v>
      </c>
      <c r="Y54" s="77" t="str">
        <f t="shared" si="17"/>
        <v>0</v>
      </c>
      <c r="Z54" s="302">
        <f t="shared" si="38"/>
        <v>0</v>
      </c>
      <c r="AA54" s="375"/>
      <c r="AB54" s="375"/>
      <c r="AC54" s="374">
        <f t="shared" si="64"/>
        <v>0</v>
      </c>
      <c r="AD54" s="639">
        <f t="shared" si="39"/>
        <v>0</v>
      </c>
      <c r="AE54" s="640"/>
      <c r="AF54" s="177">
        <f t="shared" si="20"/>
        <v>0</v>
      </c>
      <c r="AG54" s="177">
        <f t="shared" si="21"/>
        <v>0</v>
      </c>
      <c r="AH54" s="299"/>
      <c r="AI54" s="36"/>
      <c r="AJ54" s="134"/>
      <c r="AK54" s="37"/>
      <c r="AL54" s="134"/>
      <c r="AM54" s="37"/>
      <c r="AN54" s="134"/>
      <c r="AO54" s="135"/>
      <c r="AP54" s="136"/>
      <c r="AQ54" s="252"/>
      <c r="AR54" s="252"/>
      <c r="AS54" s="252"/>
      <c r="AT54" s="252"/>
      <c r="AU54" s="37"/>
      <c r="AV54" s="303">
        <f t="shared" si="40"/>
        <v>0</v>
      </c>
      <c r="AW54" s="139">
        <f t="shared" si="41"/>
        <v>0</v>
      </c>
      <c r="AX54" s="139">
        <f t="shared" si="42"/>
        <v>0</v>
      </c>
      <c r="AY54" s="139">
        <f t="shared" si="43"/>
        <v>0</v>
      </c>
      <c r="AZ54" s="139">
        <f t="shared" si="44"/>
        <v>0</v>
      </c>
      <c r="BA54" s="303">
        <f t="shared" si="45"/>
        <v>0</v>
      </c>
      <c r="BB54" s="139">
        <f t="shared" si="46"/>
        <v>0</v>
      </c>
      <c r="BC54" s="139">
        <f t="shared" si="47"/>
        <v>0</v>
      </c>
      <c r="BD54" s="139">
        <f t="shared" si="48"/>
        <v>0</v>
      </c>
      <c r="BE54" s="139">
        <f t="shared" si="49"/>
        <v>0</v>
      </c>
      <c r="BF54" s="304">
        <f t="shared" si="59"/>
        <v>0</v>
      </c>
      <c r="BG54" s="142">
        <f t="shared" si="60"/>
        <v>0</v>
      </c>
      <c r="BH54" s="142">
        <f t="shared" si="61"/>
        <v>0</v>
      </c>
      <c r="BI54" s="142">
        <f t="shared" si="62"/>
        <v>0</v>
      </c>
      <c r="BJ54" s="142">
        <f t="shared" si="63"/>
        <v>0</v>
      </c>
      <c r="BK54" s="145">
        <f t="shared" si="50"/>
        <v>0</v>
      </c>
      <c r="BL54" s="95">
        <f t="shared" si="51"/>
        <v>0</v>
      </c>
      <c r="BM54" s="95">
        <f t="shared" si="52"/>
        <v>0</v>
      </c>
      <c r="BN54" s="95">
        <f t="shared" si="53"/>
        <v>0</v>
      </c>
      <c r="BO54" s="95">
        <f t="shared" si="54"/>
        <v>0</v>
      </c>
      <c r="BP54" s="96">
        <f t="shared" si="55"/>
        <v>0</v>
      </c>
      <c r="BQ54" s="184">
        <f>IF($AH54="3/3",$S54*参照!$J$4,IF($AH54="2/3",$S54*参照!$J$5,IF($AH54="1/3",$S54*参照!$J$6,IF($AH54="1/4(多子)",$S54*参照!$J$7,IF($AH54="1/4(工･農)",$S54*参照!$J$7,)))))</f>
        <v>0</v>
      </c>
      <c r="BR54" s="185" t="b">
        <f>IF(AJ54="3/3",$O54*参照!$I$4,IF(AJ54="2/3",$O54*参照!$I$5,IF(AJ54="1/3",$O54*参照!$I$6,IF(AJ54="1/4(多子)",$O54*参照!$I$7,IF(AJ54="1/4(工･農)",$O54*参照!$I$7,IF(AJ54="対象外",0))))))</f>
        <v>0</v>
      </c>
      <c r="BS54" s="185" t="b">
        <f>IF(AK54="3/3",$O54*参照!$I$4,IF(AK54="2/3",$O54*参照!$I$5,IF(AK54="1/3",$O54*参照!$I$6,IF(AK54="1/4(多子)",$O54*参照!$I$7,IF(AK54="1/4(工･農)",$O54*参照!$I$7,IF(AK54="対象外",0))))))</f>
        <v>0</v>
      </c>
      <c r="BT54" s="185" t="b">
        <f>IF(AL54="3/3",$O54*参照!$I$4,IF(AL54="2/3",$O54*参照!$I$5,IF(AL54="1/3",$O54*参照!$I$6,IF(AL54="1/4(多子)",$O54*参照!$I$7,IF(AL54="1/4(工･農)",$O54*参照!$I$7,IF(AL54="対象外",0))))))</f>
        <v>0</v>
      </c>
      <c r="BU54" s="185" t="b">
        <f>IF(AM54="3/3",$O54*参照!$I$4,IF(AM54="2/3",$O54*参照!$I$5,IF(AM54="1/3",$O54*参照!$I$6,IF(AM54="1/4(多子)",$O54*参照!$I$7,IF(AM54="1/4(工･農)",$O54*参照!$I$7,IF(AM54="対象外",0))))))</f>
        <v>0</v>
      </c>
      <c r="BV54" s="185" t="b">
        <f>IF(AN54="3/3",$O54*参照!$I$4,IF(AN54="2/3",$O54*参照!$I$5,IF(AN54="1/3",$O54*参照!$I$6,IF(AN54="1/4(多子)",$O54*参照!$I$7,IF(AN54="1/4(工･農)",$O54*参照!$I$7,IF(AN54="対象外",0))))))</f>
        <v>0</v>
      </c>
      <c r="BW54" s="185" t="b">
        <f>IF(AO54="3/3",$O54*参照!$I$4,IF(AO54="2/3",$O54*参照!$I$5,IF(AO54="1/3",$O54*参照!$I$6,IF(AO54="1/4(多子)",$O54*参照!$I$7,IF(AO54="1/4(工･農)",$O54*参照!$I$7,IF(AO54="対象外",0))))))</f>
        <v>0</v>
      </c>
      <c r="BX54" s="185" t="b">
        <f>IF(AP54="3/3",$O54*参照!$I$4,IF(AP54="2/3",$O54*参照!$I$5,IF(AP54="1/3",$O54*参照!$I$6,IF(AP54="1/4(多子)",$O54*参照!$I$7,IF(AP54="1/4(工･農)",$O54*参照!$I$7,IF(AP54="対象外",0))))))</f>
        <v>0</v>
      </c>
      <c r="BY54" s="185" t="b">
        <f>IF(AQ54="3/3",$O54*参照!$I$4,IF(AQ54="2/3",$O54*参照!$I$5,IF(AQ54="1/3",$O54*参照!$I$6,IF(AQ54="1/4(多子)",$O54*参照!$I$7,IF(AQ54="1/4(工･農)",$O54*参照!$I$7,IF(AQ54="対象外",0))))))</f>
        <v>0</v>
      </c>
      <c r="BZ54" s="185" t="b">
        <f>IF(AR54="3/3",$O54*参照!$I$4,IF(AR54="2/3",$O54*参照!$I$5,IF(AR54="1/3",$O54*参照!$I$6,IF(AR54="1/4(多子)",$O54*参照!$I$7,IF(AR54="1/4(工･農)",$O54*参照!$I$7,IF(AR54="対象外",0))))))</f>
        <v>0</v>
      </c>
      <c r="CA54" s="185" t="b">
        <f>IF(AS54="3/3",$O54*参照!$I$4,IF(AS54="2/3",$O54*参照!$I$5,IF(AS54="1/3",$O54*参照!$I$6,IF(AS54="1/4(多子)",$O54*参照!$I$7,IF(AS54="1/4(工･農)",$O54*参照!$I$7,IF(AS54="対象外",0))))))</f>
        <v>0</v>
      </c>
      <c r="CB54" s="185" t="b">
        <f>IF(AT54="3/3",$O54*参照!$I$4,IF(AT54="2/3",$O54*参照!$I$5,IF(AT54="1/3",$O54*参照!$I$6,IF(AT54="1/4(多子)",$O54*参照!$I$7,IF(AT54="1/4(工･農)",$O54*参照!$I$7,IF(AT54="対象外",0))))))</f>
        <v>0</v>
      </c>
      <c r="CC54" s="185" t="b">
        <f>IF(AU54="3/3",$O54*参照!$I$4,IF(AU54="2/3",$O54*参照!$I$5,IF(AU54="1/3",$O54*参照!$I$6,IF(AU54="1/4(多子)",$O54*参照!$I$7,IF(AU54="1/4(工･農)",$O54*参照!$I$7,IF(AU54="対象外",0))))))</f>
        <v>0</v>
      </c>
      <c r="CD54" s="185">
        <f t="shared" si="56"/>
        <v>0</v>
      </c>
      <c r="CE54" s="98"/>
      <c r="CF54" s="252"/>
      <c r="CG54" s="252"/>
      <c r="CH54" s="252"/>
      <c r="CI54" s="252"/>
      <c r="CJ54" s="252"/>
      <c r="CK54" s="254"/>
      <c r="CL54" s="137"/>
      <c r="CM54" s="252"/>
      <c r="CN54" s="252"/>
      <c r="CO54" s="252"/>
      <c r="CP54" s="252"/>
      <c r="CQ54" s="252"/>
      <c r="CR54" s="253">
        <f t="shared" si="57"/>
        <v>0</v>
      </c>
      <c r="CS54" s="111">
        <f>IF(BP54=0,0,(ROUNDUP(P54*(BK54*参照!$C$5+BL54*参照!$C$6+BM54*参照!$C$7+BN54*参照!$C$8+BO54*参照!$C$9)/BP54,-2)))</f>
        <v>0</v>
      </c>
      <c r="CT54" s="239" t="str">
        <f t="shared" si="31"/>
        <v>B</v>
      </c>
    </row>
    <row r="55" spans="1:98" s="33" customFormat="1" ht="14.4">
      <c r="A55" s="38">
        <v>25</v>
      </c>
      <c r="B55" s="646"/>
      <c r="C55" s="638"/>
      <c r="D55" s="637"/>
      <c r="E55" s="638"/>
      <c r="F55" s="186"/>
      <c r="G55" s="186"/>
      <c r="H55" s="305"/>
      <c r="I55" s="35"/>
      <c r="J55" s="637"/>
      <c r="K55" s="638"/>
      <c r="L55" s="306">
        <v>0</v>
      </c>
      <c r="M55" s="307">
        <f>IF(F55="昼間",参照!$E$4,IF(F55="夜間等",参照!$E$5,IF(F55="通信",参照!$E$6,0)))</f>
        <v>0</v>
      </c>
      <c r="N55" s="57">
        <f t="shared" si="58"/>
        <v>0</v>
      </c>
      <c r="O55" s="301">
        <f t="shared" si="32"/>
        <v>0</v>
      </c>
      <c r="P55" s="56"/>
      <c r="Q55" s="387">
        <v>0</v>
      </c>
      <c r="R55" s="309">
        <f>IF(F55="昼間",参照!$F$4,IF(F55="夜間等",参照!$F$5,IF(F55="通信",参照!$F$6,0)))</f>
        <v>0</v>
      </c>
      <c r="S55" s="308">
        <f t="shared" si="33"/>
        <v>0</v>
      </c>
      <c r="T55" s="337"/>
      <c r="U55" s="32">
        <f t="shared" si="34"/>
        <v>0</v>
      </c>
      <c r="V55" s="114">
        <f t="shared" si="35"/>
        <v>0</v>
      </c>
      <c r="W55" s="179">
        <f t="shared" si="36"/>
        <v>0</v>
      </c>
      <c r="X55" s="87">
        <f t="shared" si="37"/>
        <v>0</v>
      </c>
      <c r="Y55" s="77" t="str">
        <f t="shared" si="17"/>
        <v>0</v>
      </c>
      <c r="Z55" s="302">
        <f t="shared" si="38"/>
        <v>0</v>
      </c>
      <c r="AA55" s="375"/>
      <c r="AB55" s="375"/>
      <c r="AC55" s="374">
        <f t="shared" si="64"/>
        <v>0</v>
      </c>
      <c r="AD55" s="639">
        <f t="shared" si="39"/>
        <v>0</v>
      </c>
      <c r="AE55" s="640"/>
      <c r="AF55" s="177">
        <f t="shared" si="20"/>
        <v>0</v>
      </c>
      <c r="AG55" s="177">
        <f t="shared" si="21"/>
        <v>0</v>
      </c>
      <c r="AH55" s="299"/>
      <c r="AI55" s="36"/>
      <c r="AJ55" s="134"/>
      <c r="AK55" s="37"/>
      <c r="AL55" s="134"/>
      <c r="AM55" s="37"/>
      <c r="AN55" s="134"/>
      <c r="AO55" s="135"/>
      <c r="AP55" s="136"/>
      <c r="AQ55" s="252"/>
      <c r="AR55" s="252"/>
      <c r="AS55" s="252"/>
      <c r="AT55" s="252"/>
      <c r="AU55" s="37"/>
      <c r="AV55" s="303">
        <f t="shared" si="40"/>
        <v>0</v>
      </c>
      <c r="AW55" s="139">
        <f t="shared" si="41"/>
        <v>0</v>
      </c>
      <c r="AX55" s="139">
        <f t="shared" si="42"/>
        <v>0</v>
      </c>
      <c r="AY55" s="139">
        <f t="shared" si="43"/>
        <v>0</v>
      </c>
      <c r="AZ55" s="139">
        <f t="shared" si="44"/>
        <v>0</v>
      </c>
      <c r="BA55" s="303">
        <f t="shared" si="45"/>
        <v>0</v>
      </c>
      <c r="BB55" s="139">
        <f t="shared" si="46"/>
        <v>0</v>
      </c>
      <c r="BC55" s="139">
        <f t="shared" si="47"/>
        <v>0</v>
      </c>
      <c r="BD55" s="139">
        <f t="shared" si="48"/>
        <v>0</v>
      </c>
      <c r="BE55" s="139">
        <f t="shared" si="49"/>
        <v>0</v>
      </c>
      <c r="BF55" s="304">
        <f t="shared" si="59"/>
        <v>0</v>
      </c>
      <c r="BG55" s="142">
        <f t="shared" si="60"/>
        <v>0</v>
      </c>
      <c r="BH55" s="142">
        <f t="shared" si="61"/>
        <v>0</v>
      </c>
      <c r="BI55" s="142">
        <f t="shared" si="62"/>
        <v>0</v>
      </c>
      <c r="BJ55" s="142">
        <f t="shared" si="63"/>
        <v>0</v>
      </c>
      <c r="BK55" s="145">
        <f t="shared" si="50"/>
        <v>0</v>
      </c>
      <c r="BL55" s="95">
        <f t="shared" si="51"/>
        <v>0</v>
      </c>
      <c r="BM55" s="95">
        <f t="shared" si="52"/>
        <v>0</v>
      </c>
      <c r="BN55" s="95">
        <f t="shared" si="53"/>
        <v>0</v>
      </c>
      <c r="BO55" s="95">
        <f t="shared" si="54"/>
        <v>0</v>
      </c>
      <c r="BP55" s="96">
        <f t="shared" si="55"/>
        <v>0</v>
      </c>
      <c r="BQ55" s="184">
        <f>IF($AH55="3/3",$S55*参照!$J$4,IF($AH55="2/3",$S55*参照!$J$5,IF($AH55="1/3",$S55*参照!$J$6,IF($AH55="1/4(多子)",$S55*参照!$J$7,IF($AH55="1/4(工･農)",$S55*参照!$J$7,)))))</f>
        <v>0</v>
      </c>
      <c r="BR55" s="185" t="b">
        <f>IF(AJ55="3/3",$O55*参照!$I$4,IF(AJ55="2/3",$O55*参照!$I$5,IF(AJ55="1/3",$O55*参照!$I$6,IF(AJ55="1/4(多子)",$O55*参照!$I$7,IF(AJ55="1/4(工･農)",$O55*参照!$I$7,IF(AJ55="対象外",0))))))</f>
        <v>0</v>
      </c>
      <c r="BS55" s="185" t="b">
        <f>IF(AK55="3/3",$O55*参照!$I$4,IF(AK55="2/3",$O55*参照!$I$5,IF(AK55="1/3",$O55*参照!$I$6,IF(AK55="1/4(多子)",$O55*参照!$I$7,IF(AK55="1/4(工･農)",$O55*参照!$I$7,IF(AK55="対象外",0))))))</f>
        <v>0</v>
      </c>
      <c r="BT55" s="185" t="b">
        <f>IF(AL55="3/3",$O55*参照!$I$4,IF(AL55="2/3",$O55*参照!$I$5,IF(AL55="1/3",$O55*参照!$I$6,IF(AL55="1/4(多子)",$O55*参照!$I$7,IF(AL55="1/4(工･農)",$O55*参照!$I$7,IF(AL55="対象外",0))))))</f>
        <v>0</v>
      </c>
      <c r="BU55" s="185" t="b">
        <f>IF(AM55="3/3",$O55*参照!$I$4,IF(AM55="2/3",$O55*参照!$I$5,IF(AM55="1/3",$O55*参照!$I$6,IF(AM55="1/4(多子)",$O55*参照!$I$7,IF(AM55="1/4(工･農)",$O55*参照!$I$7,IF(AM55="対象外",0))))))</f>
        <v>0</v>
      </c>
      <c r="BV55" s="185" t="b">
        <f>IF(AN55="3/3",$O55*参照!$I$4,IF(AN55="2/3",$O55*参照!$I$5,IF(AN55="1/3",$O55*参照!$I$6,IF(AN55="1/4(多子)",$O55*参照!$I$7,IF(AN55="1/4(工･農)",$O55*参照!$I$7,IF(AN55="対象外",0))))))</f>
        <v>0</v>
      </c>
      <c r="BW55" s="185" t="b">
        <f>IF(AO55="3/3",$O55*参照!$I$4,IF(AO55="2/3",$O55*参照!$I$5,IF(AO55="1/3",$O55*参照!$I$6,IF(AO55="1/4(多子)",$O55*参照!$I$7,IF(AO55="1/4(工･農)",$O55*参照!$I$7,IF(AO55="対象外",0))))))</f>
        <v>0</v>
      </c>
      <c r="BX55" s="185" t="b">
        <f>IF(AP55="3/3",$O55*参照!$I$4,IF(AP55="2/3",$O55*参照!$I$5,IF(AP55="1/3",$O55*参照!$I$6,IF(AP55="1/4(多子)",$O55*参照!$I$7,IF(AP55="1/4(工･農)",$O55*参照!$I$7,IF(AP55="対象外",0))))))</f>
        <v>0</v>
      </c>
      <c r="BY55" s="185" t="b">
        <f>IF(AQ55="3/3",$O55*参照!$I$4,IF(AQ55="2/3",$O55*参照!$I$5,IF(AQ55="1/3",$O55*参照!$I$6,IF(AQ55="1/4(多子)",$O55*参照!$I$7,IF(AQ55="1/4(工･農)",$O55*参照!$I$7,IF(AQ55="対象外",0))))))</f>
        <v>0</v>
      </c>
      <c r="BZ55" s="185" t="b">
        <f>IF(AR55="3/3",$O55*参照!$I$4,IF(AR55="2/3",$O55*参照!$I$5,IF(AR55="1/3",$O55*参照!$I$6,IF(AR55="1/4(多子)",$O55*参照!$I$7,IF(AR55="1/4(工･農)",$O55*参照!$I$7,IF(AR55="対象外",0))))))</f>
        <v>0</v>
      </c>
      <c r="CA55" s="185" t="b">
        <f>IF(AS55="3/3",$O55*参照!$I$4,IF(AS55="2/3",$O55*参照!$I$5,IF(AS55="1/3",$O55*参照!$I$6,IF(AS55="1/4(多子)",$O55*参照!$I$7,IF(AS55="1/4(工･農)",$O55*参照!$I$7,IF(AS55="対象外",0))))))</f>
        <v>0</v>
      </c>
      <c r="CB55" s="185" t="b">
        <f>IF(AT55="3/3",$O55*参照!$I$4,IF(AT55="2/3",$O55*参照!$I$5,IF(AT55="1/3",$O55*参照!$I$6,IF(AT55="1/4(多子)",$O55*参照!$I$7,IF(AT55="1/4(工･農)",$O55*参照!$I$7,IF(AT55="対象外",0))))))</f>
        <v>0</v>
      </c>
      <c r="CC55" s="185" t="b">
        <f>IF(AU55="3/3",$O55*参照!$I$4,IF(AU55="2/3",$O55*参照!$I$5,IF(AU55="1/3",$O55*参照!$I$6,IF(AU55="1/4(多子)",$O55*参照!$I$7,IF(AU55="1/4(工･農)",$O55*参照!$I$7,IF(AU55="対象外",0))))))</f>
        <v>0</v>
      </c>
      <c r="CD55" s="185">
        <f t="shared" si="56"/>
        <v>0</v>
      </c>
      <c r="CE55" s="98"/>
      <c r="CF55" s="252"/>
      <c r="CG55" s="252"/>
      <c r="CH55" s="252"/>
      <c r="CI55" s="252"/>
      <c r="CJ55" s="252"/>
      <c r="CK55" s="254"/>
      <c r="CL55" s="137"/>
      <c r="CM55" s="252"/>
      <c r="CN55" s="252"/>
      <c r="CO55" s="252"/>
      <c r="CP55" s="252"/>
      <c r="CQ55" s="252"/>
      <c r="CR55" s="253">
        <f t="shared" si="57"/>
        <v>0</v>
      </c>
      <c r="CS55" s="111">
        <f>IF(BP55=0,0,(ROUNDUP(P55*(BK55*参照!$C$5+BL55*参照!$C$6+BM55*参照!$C$7+BN55*参照!$C$8+BO55*参照!$C$9)/BP55,-2)))</f>
        <v>0</v>
      </c>
      <c r="CT55" s="239" t="str">
        <f t="shared" si="31"/>
        <v>B</v>
      </c>
    </row>
    <row r="56" spans="1:98" s="33" customFormat="1" ht="14.4">
      <c r="A56" s="38">
        <v>26</v>
      </c>
      <c r="B56" s="637"/>
      <c r="C56" s="638"/>
      <c r="D56" s="637"/>
      <c r="E56" s="638"/>
      <c r="F56" s="305"/>
      <c r="G56" s="305"/>
      <c r="H56" s="305"/>
      <c r="I56" s="51"/>
      <c r="J56" s="637"/>
      <c r="K56" s="638"/>
      <c r="L56" s="306">
        <v>0</v>
      </c>
      <c r="M56" s="307">
        <f>IF(F56="昼間",参照!$E$4,IF(F56="夜間等",参照!$E$5,IF(F56="通信",参照!$E$6,0)))</f>
        <v>0</v>
      </c>
      <c r="N56" s="57">
        <f t="shared" si="58"/>
        <v>0</v>
      </c>
      <c r="O56" s="301">
        <f t="shared" si="32"/>
        <v>0</v>
      </c>
      <c r="P56" s="56"/>
      <c r="Q56" s="387">
        <v>0</v>
      </c>
      <c r="R56" s="309">
        <f>IF(F56="昼間",参照!$F$4,IF(F56="夜間等",参照!$F$5,IF(F56="通信",参照!$F$6,0)))</f>
        <v>0</v>
      </c>
      <c r="S56" s="308">
        <f t="shared" si="33"/>
        <v>0</v>
      </c>
      <c r="T56" s="338"/>
      <c r="U56" s="32">
        <f t="shared" si="34"/>
        <v>0</v>
      </c>
      <c r="V56" s="114">
        <f t="shared" si="35"/>
        <v>0</v>
      </c>
      <c r="W56" s="179">
        <f t="shared" si="36"/>
        <v>0</v>
      </c>
      <c r="X56" s="87">
        <f t="shared" si="37"/>
        <v>0</v>
      </c>
      <c r="Y56" s="77" t="str">
        <f t="shared" si="17"/>
        <v>0</v>
      </c>
      <c r="Z56" s="302">
        <f t="shared" si="38"/>
        <v>0</v>
      </c>
      <c r="AA56" s="375"/>
      <c r="AB56" s="375"/>
      <c r="AC56" s="374">
        <f t="shared" si="64"/>
        <v>0</v>
      </c>
      <c r="AD56" s="639">
        <f t="shared" si="39"/>
        <v>0</v>
      </c>
      <c r="AE56" s="640"/>
      <c r="AF56" s="177">
        <f t="shared" si="20"/>
        <v>0</v>
      </c>
      <c r="AG56" s="177">
        <f t="shared" si="21"/>
        <v>0</v>
      </c>
      <c r="AH56" s="299"/>
      <c r="AI56" s="36"/>
      <c r="AJ56" s="134"/>
      <c r="AK56" s="37"/>
      <c r="AL56" s="134"/>
      <c r="AM56" s="37"/>
      <c r="AN56" s="134"/>
      <c r="AO56" s="135"/>
      <c r="AP56" s="136"/>
      <c r="AQ56" s="252"/>
      <c r="AR56" s="252"/>
      <c r="AS56" s="252"/>
      <c r="AT56" s="252"/>
      <c r="AU56" s="37"/>
      <c r="AV56" s="303">
        <f t="shared" si="40"/>
        <v>0</v>
      </c>
      <c r="AW56" s="139">
        <f t="shared" si="41"/>
        <v>0</v>
      </c>
      <c r="AX56" s="139">
        <f t="shared" si="42"/>
        <v>0</v>
      </c>
      <c r="AY56" s="139">
        <f t="shared" si="43"/>
        <v>0</v>
      </c>
      <c r="AZ56" s="139">
        <f t="shared" si="44"/>
        <v>0</v>
      </c>
      <c r="BA56" s="303">
        <f t="shared" si="45"/>
        <v>0</v>
      </c>
      <c r="BB56" s="139">
        <f t="shared" si="46"/>
        <v>0</v>
      </c>
      <c r="BC56" s="139">
        <f t="shared" si="47"/>
        <v>0</v>
      </c>
      <c r="BD56" s="139">
        <f t="shared" si="48"/>
        <v>0</v>
      </c>
      <c r="BE56" s="139">
        <f t="shared" si="49"/>
        <v>0</v>
      </c>
      <c r="BF56" s="304">
        <f t="shared" si="59"/>
        <v>0</v>
      </c>
      <c r="BG56" s="142">
        <f t="shared" si="60"/>
        <v>0</v>
      </c>
      <c r="BH56" s="142">
        <f t="shared" si="61"/>
        <v>0</v>
      </c>
      <c r="BI56" s="142">
        <f t="shared" si="62"/>
        <v>0</v>
      </c>
      <c r="BJ56" s="142">
        <f t="shared" si="63"/>
        <v>0</v>
      </c>
      <c r="BK56" s="145">
        <f t="shared" si="50"/>
        <v>0</v>
      </c>
      <c r="BL56" s="95">
        <f t="shared" si="51"/>
        <v>0</v>
      </c>
      <c r="BM56" s="95">
        <f t="shared" si="52"/>
        <v>0</v>
      </c>
      <c r="BN56" s="95">
        <f t="shared" si="53"/>
        <v>0</v>
      </c>
      <c r="BO56" s="95">
        <f t="shared" si="54"/>
        <v>0</v>
      </c>
      <c r="BP56" s="96">
        <f t="shared" si="55"/>
        <v>0</v>
      </c>
      <c r="BQ56" s="184">
        <f>IF($AH56="3/3",$S56*参照!$J$4,IF($AH56="2/3",$S56*参照!$J$5,IF($AH56="1/3",$S56*参照!$J$6,IF($AH56="1/4(多子)",$S56*参照!$J$7,IF($AH56="1/4(工･農)",$S56*参照!$J$7,)))))</f>
        <v>0</v>
      </c>
      <c r="BR56" s="185" t="b">
        <f>IF(AJ56="3/3",$O56*参照!$I$4,IF(AJ56="2/3",$O56*参照!$I$5,IF(AJ56="1/3",$O56*参照!$I$6,IF(AJ56="1/4(多子)",$O56*参照!$I$7,IF(AJ56="1/4(工･農)",$O56*参照!$I$7,IF(AJ56="対象外",0))))))</f>
        <v>0</v>
      </c>
      <c r="BS56" s="185" t="b">
        <f>IF(AK56="3/3",$O56*参照!$I$4,IF(AK56="2/3",$O56*参照!$I$5,IF(AK56="1/3",$O56*参照!$I$6,IF(AK56="1/4(多子)",$O56*参照!$I$7,IF(AK56="1/4(工･農)",$O56*参照!$I$7,IF(AK56="対象外",0))))))</f>
        <v>0</v>
      </c>
      <c r="BT56" s="185" t="b">
        <f>IF(AL56="3/3",$O56*参照!$I$4,IF(AL56="2/3",$O56*参照!$I$5,IF(AL56="1/3",$O56*参照!$I$6,IF(AL56="1/4(多子)",$O56*参照!$I$7,IF(AL56="1/4(工･農)",$O56*参照!$I$7,IF(AL56="対象外",0))))))</f>
        <v>0</v>
      </c>
      <c r="BU56" s="185" t="b">
        <f>IF(AM56="3/3",$O56*参照!$I$4,IF(AM56="2/3",$O56*参照!$I$5,IF(AM56="1/3",$O56*参照!$I$6,IF(AM56="1/4(多子)",$O56*参照!$I$7,IF(AM56="1/4(工･農)",$O56*参照!$I$7,IF(AM56="対象外",0))))))</f>
        <v>0</v>
      </c>
      <c r="BV56" s="185" t="b">
        <f>IF(AN56="3/3",$O56*参照!$I$4,IF(AN56="2/3",$O56*参照!$I$5,IF(AN56="1/3",$O56*参照!$I$6,IF(AN56="1/4(多子)",$O56*参照!$I$7,IF(AN56="1/4(工･農)",$O56*参照!$I$7,IF(AN56="対象外",0))))))</f>
        <v>0</v>
      </c>
      <c r="BW56" s="185" t="b">
        <f>IF(AO56="3/3",$O56*参照!$I$4,IF(AO56="2/3",$O56*参照!$I$5,IF(AO56="1/3",$O56*参照!$I$6,IF(AO56="1/4(多子)",$O56*参照!$I$7,IF(AO56="1/4(工･農)",$O56*参照!$I$7,IF(AO56="対象外",0))))))</f>
        <v>0</v>
      </c>
      <c r="BX56" s="185" t="b">
        <f>IF(AP56="3/3",$O56*参照!$I$4,IF(AP56="2/3",$O56*参照!$I$5,IF(AP56="1/3",$O56*参照!$I$6,IF(AP56="1/4(多子)",$O56*参照!$I$7,IF(AP56="1/4(工･農)",$O56*参照!$I$7,IF(AP56="対象外",0))))))</f>
        <v>0</v>
      </c>
      <c r="BY56" s="185" t="b">
        <f>IF(AQ56="3/3",$O56*参照!$I$4,IF(AQ56="2/3",$O56*参照!$I$5,IF(AQ56="1/3",$O56*参照!$I$6,IF(AQ56="1/4(多子)",$O56*参照!$I$7,IF(AQ56="1/4(工･農)",$O56*参照!$I$7,IF(AQ56="対象外",0))))))</f>
        <v>0</v>
      </c>
      <c r="BZ56" s="185" t="b">
        <f>IF(AR56="3/3",$O56*参照!$I$4,IF(AR56="2/3",$O56*参照!$I$5,IF(AR56="1/3",$O56*参照!$I$6,IF(AR56="1/4(多子)",$O56*参照!$I$7,IF(AR56="1/4(工･農)",$O56*参照!$I$7,IF(AR56="対象外",0))))))</f>
        <v>0</v>
      </c>
      <c r="CA56" s="185" t="b">
        <f>IF(AS56="3/3",$O56*参照!$I$4,IF(AS56="2/3",$O56*参照!$I$5,IF(AS56="1/3",$O56*参照!$I$6,IF(AS56="1/4(多子)",$O56*参照!$I$7,IF(AS56="1/4(工･農)",$O56*参照!$I$7,IF(AS56="対象外",0))))))</f>
        <v>0</v>
      </c>
      <c r="CB56" s="185" t="b">
        <f>IF(AT56="3/3",$O56*参照!$I$4,IF(AT56="2/3",$O56*参照!$I$5,IF(AT56="1/3",$O56*参照!$I$6,IF(AT56="1/4(多子)",$O56*参照!$I$7,IF(AT56="1/4(工･農)",$O56*参照!$I$7,IF(AT56="対象外",0))))))</f>
        <v>0</v>
      </c>
      <c r="CC56" s="185" t="b">
        <f>IF(AU56="3/3",$O56*参照!$I$4,IF(AU56="2/3",$O56*参照!$I$5,IF(AU56="1/3",$O56*参照!$I$6,IF(AU56="1/4(多子)",$O56*参照!$I$7,IF(AU56="1/4(工･農)",$O56*参照!$I$7,IF(AU56="対象外",0))))))</f>
        <v>0</v>
      </c>
      <c r="CD56" s="185">
        <f t="shared" si="56"/>
        <v>0</v>
      </c>
      <c r="CE56" s="98"/>
      <c r="CF56" s="252"/>
      <c r="CG56" s="252"/>
      <c r="CH56" s="252"/>
      <c r="CI56" s="252"/>
      <c r="CJ56" s="252"/>
      <c r="CK56" s="254"/>
      <c r="CL56" s="137"/>
      <c r="CM56" s="252"/>
      <c r="CN56" s="252"/>
      <c r="CO56" s="252"/>
      <c r="CP56" s="252"/>
      <c r="CQ56" s="252"/>
      <c r="CR56" s="253">
        <f t="shared" si="57"/>
        <v>0</v>
      </c>
      <c r="CS56" s="111">
        <f>IF(BP56=0,0,(ROUNDUP(P56*(BK56*参照!$C$5+BL56*参照!$C$6+BM56*参照!$C$7+BN56*参照!$C$8+BO56*参照!$C$9)/BP56,-2)))</f>
        <v>0</v>
      </c>
      <c r="CT56" s="239" t="str">
        <f t="shared" si="31"/>
        <v>B</v>
      </c>
    </row>
    <row r="57" spans="1:98" s="33" customFormat="1" ht="14.4">
      <c r="A57" s="38">
        <v>27</v>
      </c>
      <c r="B57" s="646"/>
      <c r="C57" s="638"/>
      <c r="D57" s="637"/>
      <c r="E57" s="638"/>
      <c r="F57" s="186"/>
      <c r="G57" s="186"/>
      <c r="H57" s="305"/>
      <c r="I57" s="35"/>
      <c r="J57" s="637"/>
      <c r="K57" s="638"/>
      <c r="L57" s="306">
        <v>0</v>
      </c>
      <c r="M57" s="307">
        <f>IF(F57="昼間",参照!$E$4,IF(F57="夜間等",参照!$E$5,IF(F57="通信",参照!$E$6,0)))</f>
        <v>0</v>
      </c>
      <c r="N57" s="57">
        <f t="shared" si="58"/>
        <v>0</v>
      </c>
      <c r="O57" s="301">
        <f t="shared" si="32"/>
        <v>0</v>
      </c>
      <c r="P57" s="56"/>
      <c r="Q57" s="387">
        <v>0</v>
      </c>
      <c r="R57" s="309">
        <f>IF(F57="昼間",参照!$F$4,IF(F57="夜間等",参照!$F$5,IF(F57="通信",参照!$F$6,0)))</f>
        <v>0</v>
      </c>
      <c r="S57" s="308">
        <f t="shared" si="33"/>
        <v>0</v>
      </c>
      <c r="T57" s="337"/>
      <c r="U57" s="32">
        <f t="shared" si="34"/>
        <v>0</v>
      </c>
      <c r="V57" s="114">
        <f t="shared" si="35"/>
        <v>0</v>
      </c>
      <c r="W57" s="179">
        <f t="shared" si="36"/>
        <v>0</v>
      </c>
      <c r="X57" s="87">
        <f t="shared" si="37"/>
        <v>0</v>
      </c>
      <c r="Y57" s="77" t="str">
        <f t="shared" si="17"/>
        <v>0</v>
      </c>
      <c r="Z57" s="302">
        <f t="shared" si="38"/>
        <v>0</v>
      </c>
      <c r="AA57" s="375"/>
      <c r="AB57" s="375"/>
      <c r="AC57" s="374">
        <f t="shared" si="64"/>
        <v>0</v>
      </c>
      <c r="AD57" s="639">
        <f t="shared" si="39"/>
        <v>0</v>
      </c>
      <c r="AE57" s="640"/>
      <c r="AF57" s="177">
        <f t="shared" si="20"/>
        <v>0</v>
      </c>
      <c r="AG57" s="177">
        <f t="shared" si="21"/>
        <v>0</v>
      </c>
      <c r="AH57" s="299"/>
      <c r="AI57" s="36"/>
      <c r="AJ57" s="134"/>
      <c r="AK57" s="37"/>
      <c r="AL57" s="134"/>
      <c r="AM57" s="37"/>
      <c r="AN57" s="134"/>
      <c r="AO57" s="135"/>
      <c r="AP57" s="136"/>
      <c r="AQ57" s="252"/>
      <c r="AR57" s="252"/>
      <c r="AS57" s="252"/>
      <c r="AT57" s="252"/>
      <c r="AU57" s="37"/>
      <c r="AV57" s="303">
        <f t="shared" si="40"/>
        <v>0</v>
      </c>
      <c r="AW57" s="139">
        <f t="shared" si="41"/>
        <v>0</v>
      </c>
      <c r="AX57" s="139">
        <f t="shared" si="42"/>
        <v>0</v>
      </c>
      <c r="AY57" s="139">
        <f t="shared" si="43"/>
        <v>0</v>
      </c>
      <c r="AZ57" s="139">
        <f t="shared" si="44"/>
        <v>0</v>
      </c>
      <c r="BA57" s="303">
        <f t="shared" si="45"/>
        <v>0</v>
      </c>
      <c r="BB57" s="139">
        <f t="shared" si="46"/>
        <v>0</v>
      </c>
      <c r="BC57" s="139">
        <f t="shared" si="47"/>
        <v>0</v>
      </c>
      <c r="BD57" s="139">
        <f t="shared" si="48"/>
        <v>0</v>
      </c>
      <c r="BE57" s="139">
        <f t="shared" si="49"/>
        <v>0</v>
      </c>
      <c r="BF57" s="304">
        <f t="shared" si="59"/>
        <v>0</v>
      </c>
      <c r="BG57" s="142">
        <f t="shared" si="60"/>
        <v>0</v>
      </c>
      <c r="BH57" s="142">
        <f t="shared" si="61"/>
        <v>0</v>
      </c>
      <c r="BI57" s="142">
        <f t="shared" si="62"/>
        <v>0</v>
      </c>
      <c r="BJ57" s="142">
        <f t="shared" si="63"/>
        <v>0</v>
      </c>
      <c r="BK57" s="145">
        <f t="shared" si="50"/>
        <v>0</v>
      </c>
      <c r="BL57" s="95">
        <f t="shared" si="51"/>
        <v>0</v>
      </c>
      <c r="BM57" s="95">
        <f t="shared" si="52"/>
        <v>0</v>
      </c>
      <c r="BN57" s="95">
        <f t="shared" si="53"/>
        <v>0</v>
      </c>
      <c r="BO57" s="95">
        <f t="shared" si="54"/>
        <v>0</v>
      </c>
      <c r="BP57" s="96">
        <f t="shared" si="55"/>
        <v>0</v>
      </c>
      <c r="BQ57" s="184">
        <f>IF($AH57="3/3",$S57*参照!$J$4,IF($AH57="2/3",$S57*参照!$J$5,IF($AH57="1/3",$S57*参照!$J$6,IF($AH57="1/4(多子)",$S57*参照!$J$7,IF($AH57="1/4(工･農)",$S57*参照!$J$7,)))))</f>
        <v>0</v>
      </c>
      <c r="BR57" s="185" t="b">
        <f>IF(AJ57="3/3",$O57*参照!$I$4,IF(AJ57="2/3",$O57*参照!$I$5,IF(AJ57="1/3",$O57*参照!$I$6,IF(AJ57="1/4(多子)",$O57*参照!$I$7,IF(AJ57="1/4(工･農)",$O57*参照!$I$7,IF(AJ57="対象外",0))))))</f>
        <v>0</v>
      </c>
      <c r="BS57" s="185" t="b">
        <f>IF(AK57="3/3",$O57*参照!$I$4,IF(AK57="2/3",$O57*参照!$I$5,IF(AK57="1/3",$O57*参照!$I$6,IF(AK57="1/4(多子)",$O57*参照!$I$7,IF(AK57="1/4(工･農)",$O57*参照!$I$7,IF(AK57="対象外",0))))))</f>
        <v>0</v>
      </c>
      <c r="BT57" s="185" t="b">
        <f>IF(AL57="3/3",$O57*参照!$I$4,IF(AL57="2/3",$O57*参照!$I$5,IF(AL57="1/3",$O57*参照!$I$6,IF(AL57="1/4(多子)",$O57*参照!$I$7,IF(AL57="1/4(工･農)",$O57*参照!$I$7,IF(AL57="対象外",0))))))</f>
        <v>0</v>
      </c>
      <c r="BU57" s="185" t="b">
        <f>IF(AM57="3/3",$O57*参照!$I$4,IF(AM57="2/3",$O57*参照!$I$5,IF(AM57="1/3",$O57*参照!$I$6,IF(AM57="1/4(多子)",$O57*参照!$I$7,IF(AM57="1/4(工･農)",$O57*参照!$I$7,IF(AM57="対象外",0))))))</f>
        <v>0</v>
      </c>
      <c r="BV57" s="185" t="b">
        <f>IF(AN57="3/3",$O57*参照!$I$4,IF(AN57="2/3",$O57*参照!$I$5,IF(AN57="1/3",$O57*参照!$I$6,IF(AN57="1/4(多子)",$O57*参照!$I$7,IF(AN57="1/4(工･農)",$O57*参照!$I$7,IF(AN57="対象外",0))))))</f>
        <v>0</v>
      </c>
      <c r="BW57" s="185" t="b">
        <f>IF(AO57="3/3",$O57*参照!$I$4,IF(AO57="2/3",$O57*参照!$I$5,IF(AO57="1/3",$O57*参照!$I$6,IF(AO57="1/4(多子)",$O57*参照!$I$7,IF(AO57="1/4(工･農)",$O57*参照!$I$7,IF(AO57="対象外",0))))))</f>
        <v>0</v>
      </c>
      <c r="BX57" s="185" t="b">
        <f>IF(AP57="3/3",$O57*参照!$I$4,IF(AP57="2/3",$O57*参照!$I$5,IF(AP57="1/3",$O57*参照!$I$6,IF(AP57="1/4(多子)",$O57*参照!$I$7,IF(AP57="1/4(工･農)",$O57*参照!$I$7,IF(AP57="対象外",0))))))</f>
        <v>0</v>
      </c>
      <c r="BY57" s="185" t="b">
        <f>IF(AQ57="3/3",$O57*参照!$I$4,IF(AQ57="2/3",$O57*参照!$I$5,IF(AQ57="1/3",$O57*参照!$I$6,IF(AQ57="1/4(多子)",$O57*参照!$I$7,IF(AQ57="1/4(工･農)",$O57*参照!$I$7,IF(AQ57="対象外",0))))))</f>
        <v>0</v>
      </c>
      <c r="BZ57" s="185" t="b">
        <f>IF(AR57="3/3",$O57*参照!$I$4,IF(AR57="2/3",$O57*参照!$I$5,IF(AR57="1/3",$O57*参照!$I$6,IF(AR57="1/4(多子)",$O57*参照!$I$7,IF(AR57="1/4(工･農)",$O57*参照!$I$7,IF(AR57="対象外",0))))))</f>
        <v>0</v>
      </c>
      <c r="CA57" s="185" t="b">
        <f>IF(AS57="3/3",$O57*参照!$I$4,IF(AS57="2/3",$O57*参照!$I$5,IF(AS57="1/3",$O57*参照!$I$6,IF(AS57="1/4(多子)",$O57*参照!$I$7,IF(AS57="1/4(工･農)",$O57*参照!$I$7,IF(AS57="対象外",0))))))</f>
        <v>0</v>
      </c>
      <c r="CB57" s="185" t="b">
        <f>IF(AT57="3/3",$O57*参照!$I$4,IF(AT57="2/3",$O57*参照!$I$5,IF(AT57="1/3",$O57*参照!$I$6,IF(AT57="1/4(多子)",$O57*参照!$I$7,IF(AT57="1/4(工･農)",$O57*参照!$I$7,IF(AT57="対象外",0))))))</f>
        <v>0</v>
      </c>
      <c r="CC57" s="185" t="b">
        <f>IF(AU57="3/3",$O57*参照!$I$4,IF(AU57="2/3",$O57*参照!$I$5,IF(AU57="1/3",$O57*参照!$I$6,IF(AU57="1/4(多子)",$O57*参照!$I$7,IF(AU57="1/4(工･農)",$O57*参照!$I$7,IF(AU57="対象外",0))))))</f>
        <v>0</v>
      </c>
      <c r="CD57" s="185">
        <f t="shared" si="56"/>
        <v>0</v>
      </c>
      <c r="CE57" s="98"/>
      <c r="CF57" s="252"/>
      <c r="CG57" s="252"/>
      <c r="CH57" s="252"/>
      <c r="CI57" s="252"/>
      <c r="CJ57" s="252"/>
      <c r="CK57" s="254"/>
      <c r="CL57" s="137"/>
      <c r="CM57" s="252"/>
      <c r="CN57" s="252"/>
      <c r="CO57" s="252"/>
      <c r="CP57" s="252"/>
      <c r="CQ57" s="252"/>
      <c r="CR57" s="253">
        <f t="shared" si="57"/>
        <v>0</v>
      </c>
      <c r="CS57" s="111">
        <f>IF(BP57=0,0,(ROUNDUP(P57*(BK57*参照!$C$5+BL57*参照!$C$6+BM57*参照!$C$7+BN57*参照!$C$8+BO57*参照!$C$9)/BP57,-2)))</f>
        <v>0</v>
      </c>
      <c r="CT57" s="239" t="str">
        <f t="shared" si="31"/>
        <v>B</v>
      </c>
    </row>
    <row r="58" spans="1:98" s="33" customFormat="1" ht="14.4">
      <c r="A58" s="38">
        <v>28</v>
      </c>
      <c r="B58" s="646"/>
      <c r="C58" s="638"/>
      <c r="D58" s="637"/>
      <c r="E58" s="638"/>
      <c r="F58" s="186"/>
      <c r="G58" s="186"/>
      <c r="H58" s="305"/>
      <c r="I58" s="35"/>
      <c r="J58" s="637"/>
      <c r="K58" s="638"/>
      <c r="L58" s="306">
        <v>0</v>
      </c>
      <c r="M58" s="307">
        <f>IF(F58="昼間",参照!$E$4,IF(F58="夜間等",参照!$E$5,IF(F58="通信",参照!$E$6,0)))</f>
        <v>0</v>
      </c>
      <c r="N58" s="57">
        <f t="shared" si="58"/>
        <v>0</v>
      </c>
      <c r="O58" s="301">
        <f t="shared" si="32"/>
        <v>0</v>
      </c>
      <c r="P58" s="56"/>
      <c r="Q58" s="387">
        <v>0</v>
      </c>
      <c r="R58" s="309">
        <f>IF(F58="昼間",参照!$F$4,IF(F58="夜間等",参照!$F$5,IF(F58="通信",参照!$F$6,0)))</f>
        <v>0</v>
      </c>
      <c r="S58" s="308">
        <f t="shared" si="33"/>
        <v>0</v>
      </c>
      <c r="T58" s="337"/>
      <c r="U58" s="32">
        <f t="shared" si="34"/>
        <v>0</v>
      </c>
      <c r="V58" s="114">
        <f t="shared" si="35"/>
        <v>0</v>
      </c>
      <c r="W58" s="179">
        <f t="shared" si="36"/>
        <v>0</v>
      </c>
      <c r="X58" s="87">
        <f t="shared" si="37"/>
        <v>0</v>
      </c>
      <c r="Y58" s="77" t="str">
        <f t="shared" si="17"/>
        <v>0</v>
      </c>
      <c r="Z58" s="302">
        <f t="shared" si="38"/>
        <v>0</v>
      </c>
      <c r="AA58" s="375"/>
      <c r="AB58" s="375"/>
      <c r="AC58" s="374">
        <f t="shared" si="64"/>
        <v>0</v>
      </c>
      <c r="AD58" s="639">
        <f t="shared" si="39"/>
        <v>0</v>
      </c>
      <c r="AE58" s="640"/>
      <c r="AF58" s="177">
        <f t="shared" si="20"/>
        <v>0</v>
      </c>
      <c r="AG58" s="177">
        <f t="shared" si="21"/>
        <v>0</v>
      </c>
      <c r="AH58" s="299"/>
      <c r="AI58" s="36"/>
      <c r="AJ58" s="134"/>
      <c r="AK58" s="37"/>
      <c r="AL58" s="134"/>
      <c r="AM58" s="37"/>
      <c r="AN58" s="134"/>
      <c r="AO58" s="135"/>
      <c r="AP58" s="136"/>
      <c r="AQ58" s="252"/>
      <c r="AR58" s="252"/>
      <c r="AS58" s="252"/>
      <c r="AT58" s="252"/>
      <c r="AU58" s="37"/>
      <c r="AV58" s="303">
        <f t="shared" si="40"/>
        <v>0</v>
      </c>
      <c r="AW58" s="139">
        <f t="shared" si="41"/>
        <v>0</v>
      </c>
      <c r="AX58" s="139">
        <f t="shared" si="42"/>
        <v>0</v>
      </c>
      <c r="AY58" s="139">
        <f t="shared" si="43"/>
        <v>0</v>
      </c>
      <c r="AZ58" s="139">
        <f t="shared" si="44"/>
        <v>0</v>
      </c>
      <c r="BA58" s="303">
        <f t="shared" si="45"/>
        <v>0</v>
      </c>
      <c r="BB58" s="139">
        <f t="shared" si="46"/>
        <v>0</v>
      </c>
      <c r="BC58" s="139">
        <f t="shared" si="47"/>
        <v>0</v>
      </c>
      <c r="BD58" s="139">
        <f t="shared" si="48"/>
        <v>0</v>
      </c>
      <c r="BE58" s="139">
        <f t="shared" si="49"/>
        <v>0</v>
      </c>
      <c r="BF58" s="304">
        <f t="shared" si="59"/>
        <v>0</v>
      </c>
      <c r="BG58" s="142">
        <f t="shared" si="60"/>
        <v>0</v>
      </c>
      <c r="BH58" s="142">
        <f t="shared" si="61"/>
        <v>0</v>
      </c>
      <c r="BI58" s="142">
        <f t="shared" si="62"/>
        <v>0</v>
      </c>
      <c r="BJ58" s="142">
        <f t="shared" si="63"/>
        <v>0</v>
      </c>
      <c r="BK58" s="145">
        <f t="shared" si="50"/>
        <v>0</v>
      </c>
      <c r="BL58" s="95">
        <f t="shared" si="51"/>
        <v>0</v>
      </c>
      <c r="BM58" s="95">
        <f t="shared" si="52"/>
        <v>0</v>
      </c>
      <c r="BN58" s="95">
        <f t="shared" si="53"/>
        <v>0</v>
      </c>
      <c r="BO58" s="95">
        <f t="shared" si="54"/>
        <v>0</v>
      </c>
      <c r="BP58" s="96">
        <f t="shared" si="55"/>
        <v>0</v>
      </c>
      <c r="BQ58" s="184">
        <f>IF($AH58="3/3",$S58*参照!$J$4,IF($AH58="2/3",$S58*参照!$J$5,IF($AH58="1/3",$S58*参照!$J$6,IF($AH58="1/4(多子)",$S58*参照!$J$7,IF($AH58="1/4(工･農)",$S58*参照!$J$7,)))))</f>
        <v>0</v>
      </c>
      <c r="BR58" s="185" t="b">
        <f>IF(AJ58="3/3",$O58*参照!$I$4,IF(AJ58="2/3",$O58*参照!$I$5,IF(AJ58="1/3",$O58*参照!$I$6,IF(AJ58="1/4(多子)",$O58*参照!$I$7,IF(AJ58="1/4(工･農)",$O58*参照!$I$7,IF(AJ58="対象外",0))))))</f>
        <v>0</v>
      </c>
      <c r="BS58" s="185" t="b">
        <f>IF(AK58="3/3",$O58*参照!$I$4,IF(AK58="2/3",$O58*参照!$I$5,IF(AK58="1/3",$O58*参照!$I$6,IF(AK58="1/4(多子)",$O58*参照!$I$7,IF(AK58="1/4(工･農)",$O58*参照!$I$7,IF(AK58="対象外",0))))))</f>
        <v>0</v>
      </c>
      <c r="BT58" s="185" t="b">
        <f>IF(AL58="3/3",$O58*参照!$I$4,IF(AL58="2/3",$O58*参照!$I$5,IF(AL58="1/3",$O58*参照!$I$6,IF(AL58="1/4(多子)",$O58*参照!$I$7,IF(AL58="1/4(工･農)",$O58*参照!$I$7,IF(AL58="対象外",0))))))</f>
        <v>0</v>
      </c>
      <c r="BU58" s="185" t="b">
        <f>IF(AM58="3/3",$O58*参照!$I$4,IF(AM58="2/3",$O58*参照!$I$5,IF(AM58="1/3",$O58*参照!$I$6,IF(AM58="1/4(多子)",$O58*参照!$I$7,IF(AM58="1/4(工･農)",$O58*参照!$I$7,IF(AM58="対象外",0))))))</f>
        <v>0</v>
      </c>
      <c r="BV58" s="185" t="b">
        <f>IF(AN58="3/3",$O58*参照!$I$4,IF(AN58="2/3",$O58*参照!$I$5,IF(AN58="1/3",$O58*参照!$I$6,IF(AN58="1/4(多子)",$O58*参照!$I$7,IF(AN58="1/4(工･農)",$O58*参照!$I$7,IF(AN58="対象外",0))))))</f>
        <v>0</v>
      </c>
      <c r="BW58" s="185" t="b">
        <f>IF(AO58="3/3",$O58*参照!$I$4,IF(AO58="2/3",$O58*参照!$I$5,IF(AO58="1/3",$O58*参照!$I$6,IF(AO58="1/4(多子)",$O58*参照!$I$7,IF(AO58="1/4(工･農)",$O58*参照!$I$7,IF(AO58="対象外",0))))))</f>
        <v>0</v>
      </c>
      <c r="BX58" s="185" t="b">
        <f>IF(AP58="3/3",$O58*参照!$I$4,IF(AP58="2/3",$O58*参照!$I$5,IF(AP58="1/3",$O58*参照!$I$6,IF(AP58="1/4(多子)",$O58*参照!$I$7,IF(AP58="1/4(工･農)",$O58*参照!$I$7,IF(AP58="対象外",0))))))</f>
        <v>0</v>
      </c>
      <c r="BY58" s="185" t="b">
        <f>IF(AQ58="3/3",$O58*参照!$I$4,IF(AQ58="2/3",$O58*参照!$I$5,IF(AQ58="1/3",$O58*参照!$I$6,IF(AQ58="1/4(多子)",$O58*参照!$I$7,IF(AQ58="1/4(工･農)",$O58*参照!$I$7,IF(AQ58="対象外",0))))))</f>
        <v>0</v>
      </c>
      <c r="BZ58" s="185" t="b">
        <f>IF(AR58="3/3",$O58*参照!$I$4,IF(AR58="2/3",$O58*参照!$I$5,IF(AR58="1/3",$O58*参照!$I$6,IF(AR58="1/4(多子)",$O58*参照!$I$7,IF(AR58="1/4(工･農)",$O58*参照!$I$7,IF(AR58="対象外",0))))))</f>
        <v>0</v>
      </c>
      <c r="CA58" s="185" t="b">
        <f>IF(AS58="3/3",$O58*参照!$I$4,IF(AS58="2/3",$O58*参照!$I$5,IF(AS58="1/3",$O58*参照!$I$6,IF(AS58="1/4(多子)",$O58*参照!$I$7,IF(AS58="1/4(工･農)",$O58*参照!$I$7,IF(AS58="対象外",0))))))</f>
        <v>0</v>
      </c>
      <c r="CB58" s="185" t="b">
        <f>IF(AT58="3/3",$O58*参照!$I$4,IF(AT58="2/3",$O58*参照!$I$5,IF(AT58="1/3",$O58*参照!$I$6,IF(AT58="1/4(多子)",$O58*参照!$I$7,IF(AT58="1/4(工･農)",$O58*参照!$I$7,IF(AT58="対象外",0))))))</f>
        <v>0</v>
      </c>
      <c r="CC58" s="185" t="b">
        <f>IF(AU58="3/3",$O58*参照!$I$4,IF(AU58="2/3",$O58*参照!$I$5,IF(AU58="1/3",$O58*参照!$I$6,IF(AU58="1/4(多子)",$O58*参照!$I$7,IF(AU58="1/4(工･農)",$O58*参照!$I$7,IF(AU58="対象外",0))))))</f>
        <v>0</v>
      </c>
      <c r="CD58" s="185">
        <f t="shared" si="56"/>
        <v>0</v>
      </c>
      <c r="CE58" s="98"/>
      <c r="CF58" s="252"/>
      <c r="CG58" s="252"/>
      <c r="CH58" s="252"/>
      <c r="CI58" s="252"/>
      <c r="CJ58" s="252"/>
      <c r="CK58" s="254"/>
      <c r="CL58" s="137"/>
      <c r="CM58" s="252"/>
      <c r="CN58" s="252"/>
      <c r="CO58" s="252"/>
      <c r="CP58" s="252"/>
      <c r="CQ58" s="252"/>
      <c r="CR58" s="253">
        <f t="shared" si="57"/>
        <v>0</v>
      </c>
      <c r="CS58" s="111">
        <f>IF(BP58=0,0,(ROUNDUP(P58*(BK58*参照!$C$5+BL58*参照!$C$6+BM58*参照!$C$7+BN58*参照!$C$8+BO58*参照!$C$9)/BP58,-2)))</f>
        <v>0</v>
      </c>
      <c r="CT58" s="239" t="str">
        <f t="shared" si="31"/>
        <v>B</v>
      </c>
    </row>
    <row r="59" spans="1:98" s="33" customFormat="1" ht="14.4">
      <c r="A59" s="38">
        <v>29</v>
      </c>
      <c r="B59" s="646"/>
      <c r="C59" s="638"/>
      <c r="D59" s="637"/>
      <c r="E59" s="638"/>
      <c r="F59" s="186"/>
      <c r="G59" s="186"/>
      <c r="H59" s="305"/>
      <c r="I59" s="35"/>
      <c r="J59" s="637"/>
      <c r="K59" s="638"/>
      <c r="L59" s="306">
        <v>0</v>
      </c>
      <c r="M59" s="307">
        <f>IF(F59="昼間",参照!$E$4,IF(F59="夜間等",参照!$E$5,IF(F59="通信",参照!$E$6,0)))</f>
        <v>0</v>
      </c>
      <c r="N59" s="57">
        <f t="shared" si="58"/>
        <v>0</v>
      </c>
      <c r="O59" s="301">
        <f t="shared" si="32"/>
        <v>0</v>
      </c>
      <c r="P59" s="56"/>
      <c r="Q59" s="387">
        <v>0</v>
      </c>
      <c r="R59" s="309">
        <f>IF(F59="昼間",参照!$F$4,IF(F59="夜間等",参照!$F$5,IF(F59="通信",参照!$F$6,0)))</f>
        <v>0</v>
      </c>
      <c r="S59" s="308">
        <f t="shared" si="33"/>
        <v>0</v>
      </c>
      <c r="T59" s="338"/>
      <c r="U59" s="32">
        <f t="shared" si="34"/>
        <v>0</v>
      </c>
      <c r="V59" s="114">
        <f t="shared" si="35"/>
        <v>0</v>
      </c>
      <c r="W59" s="179">
        <f t="shared" si="36"/>
        <v>0</v>
      </c>
      <c r="X59" s="87">
        <f t="shared" si="37"/>
        <v>0</v>
      </c>
      <c r="Y59" s="77" t="str">
        <f t="shared" si="17"/>
        <v>0</v>
      </c>
      <c r="Z59" s="302">
        <f t="shared" si="38"/>
        <v>0</v>
      </c>
      <c r="AA59" s="375"/>
      <c r="AB59" s="375"/>
      <c r="AC59" s="374">
        <f t="shared" si="64"/>
        <v>0</v>
      </c>
      <c r="AD59" s="639">
        <f t="shared" si="39"/>
        <v>0</v>
      </c>
      <c r="AE59" s="640"/>
      <c r="AF59" s="177">
        <f t="shared" si="20"/>
        <v>0</v>
      </c>
      <c r="AG59" s="177">
        <f t="shared" si="21"/>
        <v>0</v>
      </c>
      <c r="AH59" s="299"/>
      <c r="AI59" s="36"/>
      <c r="AJ59" s="134"/>
      <c r="AK59" s="37"/>
      <c r="AL59" s="134"/>
      <c r="AM59" s="37"/>
      <c r="AN59" s="134"/>
      <c r="AO59" s="135"/>
      <c r="AP59" s="136"/>
      <c r="AQ59" s="252"/>
      <c r="AR59" s="252"/>
      <c r="AS59" s="252"/>
      <c r="AT59" s="252"/>
      <c r="AU59" s="37"/>
      <c r="AV59" s="303">
        <f t="shared" si="40"/>
        <v>0</v>
      </c>
      <c r="AW59" s="139">
        <f t="shared" si="41"/>
        <v>0</v>
      </c>
      <c r="AX59" s="139">
        <f t="shared" si="42"/>
        <v>0</v>
      </c>
      <c r="AY59" s="139">
        <f t="shared" si="43"/>
        <v>0</v>
      </c>
      <c r="AZ59" s="139">
        <f t="shared" si="44"/>
        <v>0</v>
      </c>
      <c r="BA59" s="303">
        <f t="shared" si="45"/>
        <v>0</v>
      </c>
      <c r="BB59" s="139">
        <f t="shared" si="46"/>
        <v>0</v>
      </c>
      <c r="BC59" s="139">
        <f t="shared" si="47"/>
        <v>0</v>
      </c>
      <c r="BD59" s="139">
        <f t="shared" si="48"/>
        <v>0</v>
      </c>
      <c r="BE59" s="139">
        <f t="shared" si="49"/>
        <v>0</v>
      </c>
      <c r="BF59" s="304">
        <f t="shared" si="59"/>
        <v>0</v>
      </c>
      <c r="BG59" s="142">
        <f t="shared" si="60"/>
        <v>0</v>
      </c>
      <c r="BH59" s="142">
        <f t="shared" si="61"/>
        <v>0</v>
      </c>
      <c r="BI59" s="142">
        <f t="shared" si="62"/>
        <v>0</v>
      </c>
      <c r="BJ59" s="142">
        <f t="shared" si="63"/>
        <v>0</v>
      </c>
      <c r="BK59" s="145">
        <f t="shared" si="50"/>
        <v>0</v>
      </c>
      <c r="BL59" s="95">
        <f t="shared" si="51"/>
        <v>0</v>
      </c>
      <c r="BM59" s="95">
        <f t="shared" si="52"/>
        <v>0</v>
      </c>
      <c r="BN59" s="95">
        <f t="shared" si="53"/>
        <v>0</v>
      </c>
      <c r="BO59" s="95">
        <f t="shared" si="54"/>
        <v>0</v>
      </c>
      <c r="BP59" s="96">
        <f t="shared" si="55"/>
        <v>0</v>
      </c>
      <c r="BQ59" s="184">
        <f>IF($AH59="3/3",$S59*参照!$J$4,IF($AH59="2/3",$S59*参照!$J$5,IF($AH59="1/3",$S59*参照!$J$6,IF($AH59="1/4(多子)",$S59*参照!$J$7,IF($AH59="1/4(工･農)",$S59*参照!$J$7,)))))</f>
        <v>0</v>
      </c>
      <c r="BR59" s="185" t="b">
        <f>IF(AJ59="3/3",$O59*参照!$I$4,IF(AJ59="2/3",$O59*参照!$I$5,IF(AJ59="1/3",$O59*参照!$I$6,IF(AJ59="1/4(多子)",$O59*参照!$I$7,IF(AJ59="1/4(工･農)",$O59*参照!$I$7,IF(AJ59="対象外",0))))))</f>
        <v>0</v>
      </c>
      <c r="BS59" s="185" t="b">
        <f>IF(AK59="3/3",$O59*参照!$I$4,IF(AK59="2/3",$O59*参照!$I$5,IF(AK59="1/3",$O59*参照!$I$6,IF(AK59="1/4(多子)",$O59*参照!$I$7,IF(AK59="1/4(工･農)",$O59*参照!$I$7,IF(AK59="対象外",0))))))</f>
        <v>0</v>
      </c>
      <c r="BT59" s="185" t="b">
        <f>IF(AL59="3/3",$O59*参照!$I$4,IF(AL59="2/3",$O59*参照!$I$5,IF(AL59="1/3",$O59*参照!$I$6,IF(AL59="1/4(多子)",$O59*参照!$I$7,IF(AL59="1/4(工･農)",$O59*参照!$I$7,IF(AL59="対象外",0))))))</f>
        <v>0</v>
      </c>
      <c r="BU59" s="185" t="b">
        <f>IF(AM59="3/3",$O59*参照!$I$4,IF(AM59="2/3",$O59*参照!$I$5,IF(AM59="1/3",$O59*参照!$I$6,IF(AM59="1/4(多子)",$O59*参照!$I$7,IF(AM59="1/4(工･農)",$O59*参照!$I$7,IF(AM59="対象外",0))))))</f>
        <v>0</v>
      </c>
      <c r="BV59" s="185" t="b">
        <f>IF(AN59="3/3",$O59*参照!$I$4,IF(AN59="2/3",$O59*参照!$I$5,IF(AN59="1/3",$O59*参照!$I$6,IF(AN59="1/4(多子)",$O59*参照!$I$7,IF(AN59="1/4(工･農)",$O59*参照!$I$7,IF(AN59="対象外",0))))))</f>
        <v>0</v>
      </c>
      <c r="BW59" s="185" t="b">
        <f>IF(AO59="3/3",$O59*参照!$I$4,IF(AO59="2/3",$O59*参照!$I$5,IF(AO59="1/3",$O59*参照!$I$6,IF(AO59="1/4(多子)",$O59*参照!$I$7,IF(AO59="1/4(工･農)",$O59*参照!$I$7,IF(AO59="対象外",0))))))</f>
        <v>0</v>
      </c>
      <c r="BX59" s="185" t="b">
        <f>IF(AP59="3/3",$O59*参照!$I$4,IF(AP59="2/3",$O59*参照!$I$5,IF(AP59="1/3",$O59*参照!$I$6,IF(AP59="1/4(多子)",$O59*参照!$I$7,IF(AP59="1/4(工･農)",$O59*参照!$I$7,IF(AP59="対象外",0))))))</f>
        <v>0</v>
      </c>
      <c r="BY59" s="185" t="b">
        <f>IF(AQ59="3/3",$O59*参照!$I$4,IF(AQ59="2/3",$O59*参照!$I$5,IF(AQ59="1/3",$O59*参照!$I$6,IF(AQ59="1/4(多子)",$O59*参照!$I$7,IF(AQ59="1/4(工･農)",$O59*参照!$I$7,IF(AQ59="対象外",0))))))</f>
        <v>0</v>
      </c>
      <c r="BZ59" s="185" t="b">
        <f>IF(AR59="3/3",$O59*参照!$I$4,IF(AR59="2/3",$O59*参照!$I$5,IF(AR59="1/3",$O59*参照!$I$6,IF(AR59="1/4(多子)",$O59*参照!$I$7,IF(AR59="1/4(工･農)",$O59*参照!$I$7,IF(AR59="対象外",0))))))</f>
        <v>0</v>
      </c>
      <c r="CA59" s="185" t="b">
        <f>IF(AS59="3/3",$O59*参照!$I$4,IF(AS59="2/3",$O59*参照!$I$5,IF(AS59="1/3",$O59*参照!$I$6,IF(AS59="1/4(多子)",$O59*参照!$I$7,IF(AS59="1/4(工･農)",$O59*参照!$I$7,IF(AS59="対象外",0))))))</f>
        <v>0</v>
      </c>
      <c r="CB59" s="185" t="b">
        <f>IF(AT59="3/3",$O59*参照!$I$4,IF(AT59="2/3",$O59*参照!$I$5,IF(AT59="1/3",$O59*参照!$I$6,IF(AT59="1/4(多子)",$O59*参照!$I$7,IF(AT59="1/4(工･農)",$O59*参照!$I$7,IF(AT59="対象外",0))))))</f>
        <v>0</v>
      </c>
      <c r="CC59" s="185" t="b">
        <f>IF(AU59="3/3",$O59*参照!$I$4,IF(AU59="2/3",$O59*参照!$I$5,IF(AU59="1/3",$O59*参照!$I$6,IF(AU59="1/4(多子)",$O59*参照!$I$7,IF(AU59="1/4(工･農)",$O59*参照!$I$7,IF(AU59="対象外",0))))))</f>
        <v>0</v>
      </c>
      <c r="CD59" s="185">
        <f t="shared" si="56"/>
        <v>0</v>
      </c>
      <c r="CE59" s="98"/>
      <c r="CF59" s="252"/>
      <c r="CG59" s="252"/>
      <c r="CH59" s="252"/>
      <c r="CI59" s="252"/>
      <c r="CJ59" s="252"/>
      <c r="CK59" s="254"/>
      <c r="CL59" s="137"/>
      <c r="CM59" s="252"/>
      <c r="CN59" s="252"/>
      <c r="CO59" s="252"/>
      <c r="CP59" s="252"/>
      <c r="CQ59" s="252"/>
      <c r="CR59" s="253">
        <f t="shared" si="57"/>
        <v>0</v>
      </c>
      <c r="CS59" s="111">
        <f>IF(BP59=0,0,(ROUNDUP(P59*(BK59*参照!$C$5+BL59*参照!$C$6+BM59*参照!$C$7+BN59*参照!$C$8+BO59*参照!$C$9)/BP59,-2)))</f>
        <v>0</v>
      </c>
      <c r="CT59" s="239" t="str">
        <f t="shared" si="31"/>
        <v>B</v>
      </c>
    </row>
    <row r="60" spans="1:98" s="33" customFormat="1" ht="14.4">
      <c r="A60" s="38">
        <v>30</v>
      </c>
      <c r="B60" s="646"/>
      <c r="C60" s="638"/>
      <c r="D60" s="637"/>
      <c r="E60" s="638"/>
      <c r="F60" s="186"/>
      <c r="G60" s="186"/>
      <c r="H60" s="305"/>
      <c r="I60" s="51"/>
      <c r="J60" s="637"/>
      <c r="K60" s="638"/>
      <c r="L60" s="306">
        <v>0</v>
      </c>
      <c r="M60" s="307">
        <f>IF(F60="昼間",参照!$E$4,IF(F60="夜間等",参照!$E$5,IF(F60="通信",参照!$E$6,0)))</f>
        <v>0</v>
      </c>
      <c r="N60" s="57">
        <f t="shared" si="58"/>
        <v>0</v>
      </c>
      <c r="O60" s="301">
        <f t="shared" si="32"/>
        <v>0</v>
      </c>
      <c r="P60" s="56"/>
      <c r="Q60" s="387">
        <v>0</v>
      </c>
      <c r="R60" s="309">
        <f>IF(F60="昼間",参照!$F$4,IF(F60="夜間等",参照!$F$5,IF(F60="通信",参照!$F$6,0)))</f>
        <v>0</v>
      </c>
      <c r="S60" s="308">
        <f t="shared" si="33"/>
        <v>0</v>
      </c>
      <c r="T60" s="338"/>
      <c r="U60" s="32">
        <f t="shared" si="34"/>
        <v>0</v>
      </c>
      <c r="V60" s="114">
        <f t="shared" si="35"/>
        <v>0</v>
      </c>
      <c r="W60" s="179">
        <f t="shared" si="36"/>
        <v>0</v>
      </c>
      <c r="X60" s="87">
        <f t="shared" si="37"/>
        <v>0</v>
      </c>
      <c r="Y60" s="77" t="str">
        <f t="shared" si="17"/>
        <v>0</v>
      </c>
      <c r="Z60" s="302">
        <f t="shared" si="38"/>
        <v>0</v>
      </c>
      <c r="AA60" s="375"/>
      <c r="AB60" s="375"/>
      <c r="AC60" s="374">
        <f t="shared" si="64"/>
        <v>0</v>
      </c>
      <c r="AD60" s="639">
        <f t="shared" si="39"/>
        <v>0</v>
      </c>
      <c r="AE60" s="640"/>
      <c r="AF60" s="177">
        <f t="shared" si="20"/>
        <v>0</v>
      </c>
      <c r="AG60" s="177">
        <f t="shared" si="21"/>
        <v>0</v>
      </c>
      <c r="AH60" s="299"/>
      <c r="AI60" s="36"/>
      <c r="AJ60" s="134"/>
      <c r="AK60" s="37"/>
      <c r="AL60" s="134"/>
      <c r="AM60" s="37"/>
      <c r="AN60" s="134"/>
      <c r="AO60" s="135"/>
      <c r="AP60" s="136"/>
      <c r="AQ60" s="252"/>
      <c r="AR60" s="252"/>
      <c r="AS60" s="252"/>
      <c r="AT60" s="252"/>
      <c r="AU60" s="37"/>
      <c r="AV60" s="303">
        <f t="shared" si="40"/>
        <v>0</v>
      </c>
      <c r="AW60" s="139">
        <f t="shared" si="41"/>
        <v>0</v>
      </c>
      <c r="AX60" s="139">
        <f t="shared" si="42"/>
        <v>0</v>
      </c>
      <c r="AY60" s="139">
        <f t="shared" si="43"/>
        <v>0</v>
      </c>
      <c r="AZ60" s="139">
        <f t="shared" si="44"/>
        <v>0</v>
      </c>
      <c r="BA60" s="303">
        <f t="shared" si="45"/>
        <v>0</v>
      </c>
      <c r="BB60" s="139">
        <f t="shared" si="46"/>
        <v>0</v>
      </c>
      <c r="BC60" s="139">
        <f t="shared" si="47"/>
        <v>0</v>
      </c>
      <c r="BD60" s="139">
        <f t="shared" si="48"/>
        <v>0</v>
      </c>
      <c r="BE60" s="139">
        <f t="shared" si="49"/>
        <v>0</v>
      </c>
      <c r="BF60" s="304">
        <f t="shared" si="59"/>
        <v>0</v>
      </c>
      <c r="BG60" s="142">
        <f t="shared" si="60"/>
        <v>0</v>
      </c>
      <c r="BH60" s="142">
        <f t="shared" si="61"/>
        <v>0</v>
      </c>
      <c r="BI60" s="142">
        <f t="shared" si="62"/>
        <v>0</v>
      </c>
      <c r="BJ60" s="142">
        <f t="shared" si="63"/>
        <v>0</v>
      </c>
      <c r="BK60" s="145">
        <f t="shared" si="50"/>
        <v>0</v>
      </c>
      <c r="BL60" s="95">
        <f t="shared" si="51"/>
        <v>0</v>
      </c>
      <c r="BM60" s="95">
        <f t="shared" si="52"/>
        <v>0</v>
      </c>
      <c r="BN60" s="95">
        <f t="shared" si="53"/>
        <v>0</v>
      </c>
      <c r="BO60" s="95">
        <f t="shared" si="54"/>
        <v>0</v>
      </c>
      <c r="BP60" s="96">
        <f t="shared" si="55"/>
        <v>0</v>
      </c>
      <c r="BQ60" s="184">
        <f>IF($AH60="3/3",$S60*参照!$J$4,IF($AH60="2/3",$S60*参照!$J$5,IF($AH60="1/3",$S60*参照!$J$6,IF($AH60="1/4(多子)",$S60*参照!$J$7,IF($AH60="1/4(工･農)",$S60*参照!$J$7,)))))</f>
        <v>0</v>
      </c>
      <c r="BR60" s="185" t="b">
        <f>IF(AJ60="3/3",$O60*参照!$I$4,IF(AJ60="2/3",$O60*参照!$I$5,IF(AJ60="1/3",$O60*参照!$I$6,IF(AJ60="1/4(多子)",$O60*参照!$I$7,IF(AJ60="1/4(工･農)",$O60*参照!$I$7,IF(AJ60="対象外",0))))))</f>
        <v>0</v>
      </c>
      <c r="BS60" s="185" t="b">
        <f>IF(AK60="3/3",$O60*参照!$I$4,IF(AK60="2/3",$O60*参照!$I$5,IF(AK60="1/3",$O60*参照!$I$6,IF(AK60="1/4(多子)",$O60*参照!$I$7,IF(AK60="1/4(工･農)",$O60*参照!$I$7,IF(AK60="対象外",0))))))</f>
        <v>0</v>
      </c>
      <c r="BT60" s="185" t="b">
        <f>IF(AL60="3/3",$O60*参照!$I$4,IF(AL60="2/3",$O60*参照!$I$5,IF(AL60="1/3",$O60*参照!$I$6,IF(AL60="1/4(多子)",$O60*参照!$I$7,IF(AL60="1/4(工･農)",$O60*参照!$I$7,IF(AL60="対象外",0))))))</f>
        <v>0</v>
      </c>
      <c r="BU60" s="185" t="b">
        <f>IF(AM60="3/3",$O60*参照!$I$4,IF(AM60="2/3",$O60*参照!$I$5,IF(AM60="1/3",$O60*参照!$I$6,IF(AM60="1/4(多子)",$O60*参照!$I$7,IF(AM60="1/4(工･農)",$O60*参照!$I$7,IF(AM60="対象外",0))))))</f>
        <v>0</v>
      </c>
      <c r="BV60" s="185" t="b">
        <f>IF(AN60="3/3",$O60*参照!$I$4,IF(AN60="2/3",$O60*参照!$I$5,IF(AN60="1/3",$O60*参照!$I$6,IF(AN60="1/4(多子)",$O60*参照!$I$7,IF(AN60="1/4(工･農)",$O60*参照!$I$7,IF(AN60="対象外",0))))))</f>
        <v>0</v>
      </c>
      <c r="BW60" s="185" t="b">
        <f>IF(AO60="3/3",$O60*参照!$I$4,IF(AO60="2/3",$O60*参照!$I$5,IF(AO60="1/3",$O60*参照!$I$6,IF(AO60="1/4(多子)",$O60*参照!$I$7,IF(AO60="1/4(工･農)",$O60*参照!$I$7,IF(AO60="対象外",0))))))</f>
        <v>0</v>
      </c>
      <c r="BX60" s="185" t="b">
        <f>IF(AP60="3/3",$O60*参照!$I$4,IF(AP60="2/3",$O60*参照!$I$5,IF(AP60="1/3",$O60*参照!$I$6,IF(AP60="1/4(多子)",$O60*参照!$I$7,IF(AP60="1/4(工･農)",$O60*参照!$I$7,IF(AP60="対象外",0))))))</f>
        <v>0</v>
      </c>
      <c r="BY60" s="185" t="b">
        <f>IF(AQ60="3/3",$O60*参照!$I$4,IF(AQ60="2/3",$O60*参照!$I$5,IF(AQ60="1/3",$O60*参照!$I$6,IF(AQ60="1/4(多子)",$O60*参照!$I$7,IF(AQ60="1/4(工･農)",$O60*参照!$I$7,IF(AQ60="対象外",0))))))</f>
        <v>0</v>
      </c>
      <c r="BZ60" s="185" t="b">
        <f>IF(AR60="3/3",$O60*参照!$I$4,IF(AR60="2/3",$O60*参照!$I$5,IF(AR60="1/3",$O60*参照!$I$6,IF(AR60="1/4(多子)",$O60*参照!$I$7,IF(AR60="1/4(工･農)",$O60*参照!$I$7,IF(AR60="対象外",0))))))</f>
        <v>0</v>
      </c>
      <c r="CA60" s="185" t="b">
        <f>IF(AS60="3/3",$O60*参照!$I$4,IF(AS60="2/3",$O60*参照!$I$5,IF(AS60="1/3",$O60*参照!$I$6,IF(AS60="1/4(多子)",$O60*参照!$I$7,IF(AS60="1/4(工･農)",$O60*参照!$I$7,IF(AS60="対象外",0))))))</f>
        <v>0</v>
      </c>
      <c r="CB60" s="185" t="b">
        <f>IF(AT60="3/3",$O60*参照!$I$4,IF(AT60="2/3",$O60*参照!$I$5,IF(AT60="1/3",$O60*参照!$I$6,IF(AT60="1/4(多子)",$O60*参照!$I$7,IF(AT60="1/4(工･農)",$O60*参照!$I$7,IF(AT60="対象外",0))))))</f>
        <v>0</v>
      </c>
      <c r="CC60" s="185" t="b">
        <f>IF(AU60="3/3",$O60*参照!$I$4,IF(AU60="2/3",$O60*参照!$I$5,IF(AU60="1/3",$O60*参照!$I$6,IF(AU60="1/4(多子)",$O60*参照!$I$7,IF(AU60="1/4(工･農)",$O60*参照!$I$7,IF(AU60="対象外",0))))))</f>
        <v>0</v>
      </c>
      <c r="CD60" s="185">
        <f t="shared" si="56"/>
        <v>0</v>
      </c>
      <c r="CE60" s="98"/>
      <c r="CF60" s="252"/>
      <c r="CG60" s="252"/>
      <c r="CH60" s="252"/>
      <c r="CI60" s="252"/>
      <c r="CJ60" s="252"/>
      <c r="CK60" s="254"/>
      <c r="CL60" s="137"/>
      <c r="CM60" s="252"/>
      <c r="CN60" s="252"/>
      <c r="CO60" s="252"/>
      <c r="CP60" s="252"/>
      <c r="CQ60" s="252"/>
      <c r="CR60" s="253">
        <f t="shared" si="57"/>
        <v>0</v>
      </c>
      <c r="CS60" s="111">
        <f>IF(BP60=0,0,(ROUNDUP(P60*(BK60*参照!$C$5+BL60*参照!$C$6+BM60*参照!$C$7+BN60*参照!$C$8+BO60*参照!$C$9)/BP60,-2)))</f>
        <v>0</v>
      </c>
      <c r="CT60" s="239" t="str">
        <f t="shared" si="31"/>
        <v>B</v>
      </c>
    </row>
    <row r="61" spans="1:98" s="33" customFormat="1" ht="14.4">
      <c r="A61" s="38">
        <v>31</v>
      </c>
      <c r="B61" s="646"/>
      <c r="C61" s="638"/>
      <c r="D61" s="637"/>
      <c r="E61" s="638"/>
      <c r="F61" s="186"/>
      <c r="G61" s="186"/>
      <c r="H61" s="305"/>
      <c r="I61" s="51"/>
      <c r="J61" s="637"/>
      <c r="K61" s="638"/>
      <c r="L61" s="306">
        <v>0</v>
      </c>
      <c r="M61" s="307">
        <f>IF(F61="昼間",参照!$E$4,IF(F61="夜間等",参照!$E$5,IF(F61="通信",参照!$E$6,0)))</f>
        <v>0</v>
      </c>
      <c r="N61" s="57">
        <f t="shared" si="58"/>
        <v>0</v>
      </c>
      <c r="O61" s="301">
        <f t="shared" si="32"/>
        <v>0</v>
      </c>
      <c r="P61" s="56"/>
      <c r="Q61" s="387">
        <v>0</v>
      </c>
      <c r="R61" s="309">
        <f>IF(F61="昼間",参照!$F$4,IF(F61="夜間等",参照!$F$5,IF(F61="通信",参照!$F$6,0)))</f>
        <v>0</v>
      </c>
      <c r="S61" s="308">
        <f t="shared" si="33"/>
        <v>0</v>
      </c>
      <c r="T61" s="338"/>
      <c r="U61" s="32">
        <f t="shared" si="34"/>
        <v>0</v>
      </c>
      <c r="V61" s="114">
        <f t="shared" si="35"/>
        <v>0</v>
      </c>
      <c r="W61" s="179">
        <f t="shared" si="36"/>
        <v>0</v>
      </c>
      <c r="X61" s="87">
        <f t="shared" si="37"/>
        <v>0</v>
      </c>
      <c r="Y61" s="77" t="str">
        <f t="shared" si="17"/>
        <v>0</v>
      </c>
      <c r="Z61" s="302">
        <f t="shared" si="38"/>
        <v>0</v>
      </c>
      <c r="AA61" s="375"/>
      <c r="AB61" s="375"/>
      <c r="AC61" s="374">
        <f t="shared" si="64"/>
        <v>0</v>
      </c>
      <c r="AD61" s="639">
        <f t="shared" si="39"/>
        <v>0</v>
      </c>
      <c r="AE61" s="640"/>
      <c r="AF61" s="177">
        <f t="shared" si="20"/>
        <v>0</v>
      </c>
      <c r="AG61" s="177">
        <f t="shared" si="21"/>
        <v>0</v>
      </c>
      <c r="AH61" s="299"/>
      <c r="AI61" s="36"/>
      <c r="AJ61" s="134"/>
      <c r="AK61" s="37"/>
      <c r="AL61" s="134"/>
      <c r="AM61" s="37"/>
      <c r="AN61" s="134"/>
      <c r="AO61" s="135"/>
      <c r="AP61" s="136"/>
      <c r="AQ61" s="252"/>
      <c r="AR61" s="252"/>
      <c r="AS61" s="252"/>
      <c r="AT61" s="252"/>
      <c r="AU61" s="37"/>
      <c r="AV61" s="303">
        <f t="shared" si="40"/>
        <v>0</v>
      </c>
      <c r="AW61" s="139">
        <f t="shared" si="41"/>
        <v>0</v>
      </c>
      <c r="AX61" s="139">
        <f t="shared" si="42"/>
        <v>0</v>
      </c>
      <c r="AY61" s="139">
        <f t="shared" si="43"/>
        <v>0</v>
      </c>
      <c r="AZ61" s="139">
        <f t="shared" si="44"/>
        <v>0</v>
      </c>
      <c r="BA61" s="303">
        <f t="shared" si="45"/>
        <v>0</v>
      </c>
      <c r="BB61" s="139">
        <f t="shared" si="46"/>
        <v>0</v>
      </c>
      <c r="BC61" s="139">
        <f t="shared" si="47"/>
        <v>0</v>
      </c>
      <c r="BD61" s="139">
        <f t="shared" si="48"/>
        <v>0</v>
      </c>
      <c r="BE61" s="139">
        <f t="shared" si="49"/>
        <v>0</v>
      </c>
      <c r="BF61" s="304">
        <f t="shared" si="59"/>
        <v>0</v>
      </c>
      <c r="BG61" s="142">
        <f t="shared" si="60"/>
        <v>0</v>
      </c>
      <c r="BH61" s="142">
        <f t="shared" si="61"/>
        <v>0</v>
      </c>
      <c r="BI61" s="142">
        <f t="shared" si="62"/>
        <v>0</v>
      </c>
      <c r="BJ61" s="142">
        <f t="shared" si="63"/>
        <v>0</v>
      </c>
      <c r="BK61" s="145">
        <f t="shared" si="50"/>
        <v>0</v>
      </c>
      <c r="BL61" s="95">
        <f t="shared" si="51"/>
        <v>0</v>
      </c>
      <c r="BM61" s="95">
        <f t="shared" si="52"/>
        <v>0</v>
      </c>
      <c r="BN61" s="95">
        <f t="shared" si="53"/>
        <v>0</v>
      </c>
      <c r="BO61" s="95">
        <f t="shared" si="54"/>
        <v>0</v>
      </c>
      <c r="BP61" s="96">
        <f t="shared" si="55"/>
        <v>0</v>
      </c>
      <c r="BQ61" s="184">
        <f>IF($AH61="3/3",$S61*参照!$J$4,IF($AH61="2/3",$S61*参照!$J$5,IF($AH61="1/3",$S61*参照!$J$6,IF($AH61="1/4(多子)",$S61*参照!$J$7,IF($AH61="1/4(工･農)",$S61*参照!$J$7,)))))</f>
        <v>0</v>
      </c>
      <c r="BR61" s="185" t="b">
        <f>IF(AJ61="3/3",$O61*参照!$I$4,IF(AJ61="2/3",$O61*参照!$I$5,IF(AJ61="1/3",$O61*参照!$I$6,IF(AJ61="1/4(多子)",$O61*参照!$I$7,IF(AJ61="1/4(工･農)",$O61*参照!$I$7,IF(AJ61="対象外",0))))))</f>
        <v>0</v>
      </c>
      <c r="BS61" s="185" t="b">
        <f>IF(AK61="3/3",$O61*参照!$I$4,IF(AK61="2/3",$O61*参照!$I$5,IF(AK61="1/3",$O61*参照!$I$6,IF(AK61="1/4(多子)",$O61*参照!$I$7,IF(AK61="1/4(工･農)",$O61*参照!$I$7,IF(AK61="対象外",0))))))</f>
        <v>0</v>
      </c>
      <c r="BT61" s="185" t="b">
        <f>IF(AL61="3/3",$O61*参照!$I$4,IF(AL61="2/3",$O61*参照!$I$5,IF(AL61="1/3",$O61*参照!$I$6,IF(AL61="1/4(多子)",$O61*参照!$I$7,IF(AL61="1/4(工･農)",$O61*参照!$I$7,IF(AL61="対象外",0))))))</f>
        <v>0</v>
      </c>
      <c r="BU61" s="185" t="b">
        <f>IF(AM61="3/3",$O61*参照!$I$4,IF(AM61="2/3",$O61*参照!$I$5,IF(AM61="1/3",$O61*参照!$I$6,IF(AM61="1/4(多子)",$O61*参照!$I$7,IF(AM61="1/4(工･農)",$O61*参照!$I$7,IF(AM61="対象外",0))))))</f>
        <v>0</v>
      </c>
      <c r="BV61" s="185" t="b">
        <f>IF(AN61="3/3",$O61*参照!$I$4,IF(AN61="2/3",$O61*参照!$I$5,IF(AN61="1/3",$O61*参照!$I$6,IF(AN61="1/4(多子)",$O61*参照!$I$7,IF(AN61="1/4(工･農)",$O61*参照!$I$7,IF(AN61="対象外",0))))))</f>
        <v>0</v>
      </c>
      <c r="BW61" s="185" t="b">
        <f>IF(AO61="3/3",$O61*参照!$I$4,IF(AO61="2/3",$O61*参照!$I$5,IF(AO61="1/3",$O61*参照!$I$6,IF(AO61="1/4(多子)",$O61*参照!$I$7,IF(AO61="1/4(工･農)",$O61*参照!$I$7,IF(AO61="対象外",0))))))</f>
        <v>0</v>
      </c>
      <c r="BX61" s="185" t="b">
        <f>IF(AP61="3/3",$O61*参照!$I$4,IF(AP61="2/3",$O61*参照!$I$5,IF(AP61="1/3",$O61*参照!$I$6,IF(AP61="1/4(多子)",$O61*参照!$I$7,IF(AP61="1/4(工･農)",$O61*参照!$I$7,IF(AP61="対象外",0))))))</f>
        <v>0</v>
      </c>
      <c r="BY61" s="185" t="b">
        <f>IF(AQ61="3/3",$O61*参照!$I$4,IF(AQ61="2/3",$O61*参照!$I$5,IF(AQ61="1/3",$O61*参照!$I$6,IF(AQ61="1/4(多子)",$O61*参照!$I$7,IF(AQ61="1/4(工･農)",$O61*参照!$I$7,IF(AQ61="対象外",0))))))</f>
        <v>0</v>
      </c>
      <c r="BZ61" s="185" t="b">
        <f>IF(AR61="3/3",$O61*参照!$I$4,IF(AR61="2/3",$O61*参照!$I$5,IF(AR61="1/3",$O61*参照!$I$6,IF(AR61="1/4(多子)",$O61*参照!$I$7,IF(AR61="1/4(工･農)",$O61*参照!$I$7,IF(AR61="対象外",0))))))</f>
        <v>0</v>
      </c>
      <c r="CA61" s="185" t="b">
        <f>IF(AS61="3/3",$O61*参照!$I$4,IF(AS61="2/3",$O61*参照!$I$5,IF(AS61="1/3",$O61*参照!$I$6,IF(AS61="1/4(多子)",$O61*参照!$I$7,IF(AS61="1/4(工･農)",$O61*参照!$I$7,IF(AS61="対象外",0))))))</f>
        <v>0</v>
      </c>
      <c r="CB61" s="185" t="b">
        <f>IF(AT61="3/3",$O61*参照!$I$4,IF(AT61="2/3",$O61*参照!$I$5,IF(AT61="1/3",$O61*参照!$I$6,IF(AT61="1/4(多子)",$O61*参照!$I$7,IF(AT61="1/4(工･農)",$O61*参照!$I$7,IF(AT61="対象外",0))))))</f>
        <v>0</v>
      </c>
      <c r="CC61" s="185" t="b">
        <f>IF(AU61="3/3",$O61*参照!$I$4,IF(AU61="2/3",$O61*参照!$I$5,IF(AU61="1/3",$O61*参照!$I$6,IF(AU61="1/4(多子)",$O61*参照!$I$7,IF(AU61="1/4(工･農)",$O61*参照!$I$7,IF(AU61="対象外",0))))))</f>
        <v>0</v>
      </c>
      <c r="CD61" s="185">
        <f t="shared" si="56"/>
        <v>0</v>
      </c>
      <c r="CE61" s="98"/>
      <c r="CF61" s="252"/>
      <c r="CG61" s="252"/>
      <c r="CH61" s="252"/>
      <c r="CI61" s="252"/>
      <c r="CJ61" s="252"/>
      <c r="CK61" s="254"/>
      <c r="CL61" s="137"/>
      <c r="CM61" s="252"/>
      <c r="CN61" s="252"/>
      <c r="CO61" s="252"/>
      <c r="CP61" s="252"/>
      <c r="CQ61" s="252"/>
      <c r="CR61" s="253">
        <f t="shared" si="57"/>
        <v>0</v>
      </c>
      <c r="CS61" s="111">
        <f>IF(BP61=0,0,(ROUNDUP(P61*(BK61*参照!$C$5+BL61*参照!$C$6+BM61*参照!$C$7+BN61*参照!$C$8+BO61*参照!$C$9)/BP61,-2)))</f>
        <v>0</v>
      </c>
      <c r="CT61" s="239" t="str">
        <f t="shared" si="31"/>
        <v>B</v>
      </c>
    </row>
    <row r="62" spans="1:98" s="33" customFormat="1" ht="14.4">
      <c r="A62" s="279">
        <v>32</v>
      </c>
      <c r="B62" s="637"/>
      <c r="C62" s="638"/>
      <c r="D62" s="637"/>
      <c r="E62" s="638"/>
      <c r="F62" s="186"/>
      <c r="G62" s="186"/>
      <c r="H62" s="305"/>
      <c r="I62" s="51"/>
      <c r="J62" s="637"/>
      <c r="K62" s="638"/>
      <c r="L62" s="306">
        <v>0</v>
      </c>
      <c r="M62" s="307">
        <f>IF(F62="昼間",参照!$E$4,IF(F62="夜間等",参照!$E$5,IF(F62="通信",参照!$E$6,0)))</f>
        <v>0</v>
      </c>
      <c r="N62" s="57">
        <f t="shared" si="58"/>
        <v>0</v>
      </c>
      <c r="O62" s="301">
        <f t="shared" si="32"/>
        <v>0</v>
      </c>
      <c r="P62" s="56"/>
      <c r="Q62" s="387">
        <v>0</v>
      </c>
      <c r="R62" s="309">
        <f>IF(F62="昼間",参照!$F$4,IF(F62="夜間等",参照!$F$5,IF(F62="通信",参照!$F$6,0)))</f>
        <v>0</v>
      </c>
      <c r="S62" s="308">
        <f t="shared" si="33"/>
        <v>0</v>
      </c>
      <c r="T62" s="338"/>
      <c r="U62" s="32">
        <f t="shared" si="34"/>
        <v>0</v>
      </c>
      <c r="V62" s="114">
        <f t="shared" si="35"/>
        <v>0</v>
      </c>
      <c r="W62" s="179">
        <f t="shared" si="36"/>
        <v>0</v>
      </c>
      <c r="X62" s="87">
        <f t="shared" si="37"/>
        <v>0</v>
      </c>
      <c r="Y62" s="77" t="str">
        <f t="shared" si="17"/>
        <v>0</v>
      </c>
      <c r="Z62" s="302">
        <f t="shared" si="38"/>
        <v>0</v>
      </c>
      <c r="AA62" s="375"/>
      <c r="AB62" s="375"/>
      <c r="AC62" s="374">
        <f t="shared" si="64"/>
        <v>0</v>
      </c>
      <c r="AD62" s="639">
        <f t="shared" si="39"/>
        <v>0</v>
      </c>
      <c r="AE62" s="640"/>
      <c r="AF62" s="177">
        <f t="shared" si="20"/>
        <v>0</v>
      </c>
      <c r="AG62" s="177">
        <f t="shared" si="21"/>
        <v>0</v>
      </c>
      <c r="AH62" s="299"/>
      <c r="AI62" s="36"/>
      <c r="AJ62" s="134"/>
      <c r="AK62" s="37"/>
      <c r="AL62" s="134"/>
      <c r="AM62" s="37"/>
      <c r="AN62" s="134"/>
      <c r="AO62" s="135"/>
      <c r="AP62" s="136"/>
      <c r="AQ62" s="252"/>
      <c r="AR62" s="252"/>
      <c r="AS62" s="252"/>
      <c r="AT62" s="252"/>
      <c r="AU62" s="37"/>
      <c r="AV62" s="303">
        <f t="shared" si="40"/>
        <v>0</v>
      </c>
      <c r="AW62" s="139">
        <f t="shared" si="41"/>
        <v>0</v>
      </c>
      <c r="AX62" s="139">
        <f t="shared" si="42"/>
        <v>0</v>
      </c>
      <c r="AY62" s="139">
        <f t="shared" si="43"/>
        <v>0</v>
      </c>
      <c r="AZ62" s="139">
        <f t="shared" si="44"/>
        <v>0</v>
      </c>
      <c r="BA62" s="303">
        <f t="shared" si="45"/>
        <v>0</v>
      </c>
      <c r="BB62" s="139">
        <f t="shared" si="46"/>
        <v>0</v>
      </c>
      <c r="BC62" s="139">
        <f t="shared" si="47"/>
        <v>0</v>
      </c>
      <c r="BD62" s="139">
        <f t="shared" si="48"/>
        <v>0</v>
      </c>
      <c r="BE62" s="139">
        <f t="shared" si="49"/>
        <v>0</v>
      </c>
      <c r="BF62" s="304">
        <f t="shared" si="59"/>
        <v>0</v>
      </c>
      <c r="BG62" s="142">
        <f t="shared" si="60"/>
        <v>0</v>
      </c>
      <c r="BH62" s="142">
        <f t="shared" si="61"/>
        <v>0</v>
      </c>
      <c r="BI62" s="142">
        <f t="shared" si="62"/>
        <v>0</v>
      </c>
      <c r="BJ62" s="142">
        <f t="shared" si="63"/>
        <v>0</v>
      </c>
      <c r="BK62" s="145">
        <f t="shared" si="50"/>
        <v>0</v>
      </c>
      <c r="BL62" s="95">
        <f t="shared" si="51"/>
        <v>0</v>
      </c>
      <c r="BM62" s="95">
        <f t="shared" si="52"/>
        <v>0</v>
      </c>
      <c r="BN62" s="95">
        <f t="shared" si="53"/>
        <v>0</v>
      </c>
      <c r="BO62" s="95">
        <f t="shared" si="54"/>
        <v>0</v>
      </c>
      <c r="BP62" s="96">
        <f t="shared" si="55"/>
        <v>0</v>
      </c>
      <c r="BQ62" s="184">
        <f>IF($AH62="3/3",$S62*参照!$J$4,IF($AH62="2/3",$S62*参照!$J$5,IF($AH62="1/3",$S62*参照!$J$6,IF($AH62="1/4(多子)",$S62*参照!$J$7,IF($AH62="1/4(工･農)",$S62*参照!$J$7,)))))</f>
        <v>0</v>
      </c>
      <c r="BR62" s="185" t="b">
        <f>IF(AJ62="3/3",$O62*参照!$I$4,IF(AJ62="2/3",$O62*参照!$I$5,IF(AJ62="1/3",$O62*参照!$I$6,IF(AJ62="1/4(多子)",$O62*参照!$I$7,IF(AJ62="1/4(工･農)",$O62*参照!$I$7,IF(AJ62="対象外",0))))))</f>
        <v>0</v>
      </c>
      <c r="BS62" s="185" t="b">
        <f>IF(AK62="3/3",$O62*参照!$I$4,IF(AK62="2/3",$O62*参照!$I$5,IF(AK62="1/3",$O62*参照!$I$6,IF(AK62="1/4(多子)",$O62*参照!$I$7,IF(AK62="1/4(工･農)",$O62*参照!$I$7,IF(AK62="対象外",0))))))</f>
        <v>0</v>
      </c>
      <c r="BT62" s="185" t="b">
        <f>IF(AL62="3/3",$O62*参照!$I$4,IF(AL62="2/3",$O62*参照!$I$5,IF(AL62="1/3",$O62*参照!$I$6,IF(AL62="1/4(多子)",$O62*参照!$I$7,IF(AL62="1/4(工･農)",$O62*参照!$I$7,IF(AL62="対象外",0))))))</f>
        <v>0</v>
      </c>
      <c r="BU62" s="185" t="b">
        <f>IF(AM62="3/3",$O62*参照!$I$4,IF(AM62="2/3",$O62*参照!$I$5,IF(AM62="1/3",$O62*参照!$I$6,IF(AM62="1/4(多子)",$O62*参照!$I$7,IF(AM62="1/4(工･農)",$O62*参照!$I$7,IF(AM62="対象外",0))))))</f>
        <v>0</v>
      </c>
      <c r="BV62" s="185" t="b">
        <f>IF(AN62="3/3",$O62*参照!$I$4,IF(AN62="2/3",$O62*参照!$I$5,IF(AN62="1/3",$O62*参照!$I$6,IF(AN62="1/4(多子)",$O62*参照!$I$7,IF(AN62="1/4(工･農)",$O62*参照!$I$7,IF(AN62="対象外",0))))))</f>
        <v>0</v>
      </c>
      <c r="BW62" s="185" t="b">
        <f>IF(AO62="3/3",$O62*参照!$I$4,IF(AO62="2/3",$O62*参照!$I$5,IF(AO62="1/3",$O62*参照!$I$6,IF(AO62="1/4(多子)",$O62*参照!$I$7,IF(AO62="1/4(工･農)",$O62*参照!$I$7,IF(AO62="対象外",0))))))</f>
        <v>0</v>
      </c>
      <c r="BX62" s="185" t="b">
        <f>IF(AP62="3/3",$O62*参照!$I$4,IF(AP62="2/3",$O62*参照!$I$5,IF(AP62="1/3",$O62*参照!$I$6,IF(AP62="1/4(多子)",$O62*参照!$I$7,IF(AP62="1/4(工･農)",$O62*参照!$I$7,IF(AP62="対象外",0))))))</f>
        <v>0</v>
      </c>
      <c r="BY62" s="185" t="b">
        <f>IF(AQ62="3/3",$O62*参照!$I$4,IF(AQ62="2/3",$O62*参照!$I$5,IF(AQ62="1/3",$O62*参照!$I$6,IF(AQ62="1/4(多子)",$O62*参照!$I$7,IF(AQ62="1/4(工･農)",$O62*参照!$I$7,IF(AQ62="対象外",0))))))</f>
        <v>0</v>
      </c>
      <c r="BZ62" s="185" t="b">
        <f>IF(AR62="3/3",$O62*参照!$I$4,IF(AR62="2/3",$O62*参照!$I$5,IF(AR62="1/3",$O62*参照!$I$6,IF(AR62="1/4(多子)",$O62*参照!$I$7,IF(AR62="1/4(工･農)",$O62*参照!$I$7,IF(AR62="対象外",0))))))</f>
        <v>0</v>
      </c>
      <c r="CA62" s="185" t="b">
        <f>IF(AS62="3/3",$O62*参照!$I$4,IF(AS62="2/3",$O62*参照!$I$5,IF(AS62="1/3",$O62*参照!$I$6,IF(AS62="1/4(多子)",$O62*参照!$I$7,IF(AS62="1/4(工･農)",$O62*参照!$I$7,IF(AS62="対象外",0))))))</f>
        <v>0</v>
      </c>
      <c r="CB62" s="185" t="b">
        <f>IF(AT62="3/3",$O62*参照!$I$4,IF(AT62="2/3",$O62*参照!$I$5,IF(AT62="1/3",$O62*参照!$I$6,IF(AT62="1/4(多子)",$O62*参照!$I$7,IF(AT62="1/4(工･農)",$O62*参照!$I$7,IF(AT62="対象外",0))))))</f>
        <v>0</v>
      </c>
      <c r="CC62" s="185" t="b">
        <f>IF(AU62="3/3",$O62*参照!$I$4,IF(AU62="2/3",$O62*参照!$I$5,IF(AU62="1/3",$O62*参照!$I$6,IF(AU62="1/4(多子)",$O62*参照!$I$7,IF(AU62="1/4(工･農)",$O62*参照!$I$7,IF(AU62="対象外",0))))))</f>
        <v>0</v>
      </c>
      <c r="CD62" s="185">
        <f t="shared" si="56"/>
        <v>0</v>
      </c>
      <c r="CE62" s="98"/>
      <c r="CF62" s="252"/>
      <c r="CG62" s="252"/>
      <c r="CH62" s="252"/>
      <c r="CI62" s="252"/>
      <c r="CJ62" s="252"/>
      <c r="CK62" s="254"/>
      <c r="CL62" s="137"/>
      <c r="CM62" s="252"/>
      <c r="CN62" s="252"/>
      <c r="CO62" s="252"/>
      <c r="CP62" s="252"/>
      <c r="CQ62" s="252"/>
      <c r="CR62" s="253">
        <f t="shared" si="57"/>
        <v>0</v>
      </c>
      <c r="CS62" s="111">
        <f>IF(BP62=0,0,(ROUNDUP(P62*(BK62*参照!$C$5+BL62*参照!$C$6+BM62*参照!$C$7+BN62*参照!$C$8+BO62*参照!$C$9)/BP62,-2)))</f>
        <v>0</v>
      </c>
      <c r="CT62" s="239" t="str">
        <f t="shared" si="31"/>
        <v>B</v>
      </c>
    </row>
    <row r="63" spans="1:98" s="33" customFormat="1" ht="14.4">
      <c r="A63" s="38">
        <v>33</v>
      </c>
      <c r="B63" s="637"/>
      <c r="C63" s="638"/>
      <c r="D63" s="637"/>
      <c r="E63" s="638"/>
      <c r="F63" s="186"/>
      <c r="G63" s="186"/>
      <c r="H63" s="305"/>
      <c r="I63" s="51"/>
      <c r="J63" s="637"/>
      <c r="K63" s="638"/>
      <c r="L63" s="306">
        <v>0</v>
      </c>
      <c r="M63" s="307">
        <f>IF(F63="昼間",参照!$E$4,IF(F63="夜間等",参照!$E$5,IF(F63="通信",参照!$E$6,0)))</f>
        <v>0</v>
      </c>
      <c r="N63" s="57">
        <f t="shared" si="58"/>
        <v>0</v>
      </c>
      <c r="O63" s="301">
        <f t="shared" si="32"/>
        <v>0</v>
      </c>
      <c r="P63" s="56"/>
      <c r="Q63" s="387">
        <v>0</v>
      </c>
      <c r="R63" s="309">
        <f>IF(F63="昼間",参照!$F$4,IF(F63="夜間等",参照!$F$5,IF(F63="通信",参照!$F$6,0)))</f>
        <v>0</v>
      </c>
      <c r="S63" s="308">
        <f t="shared" si="33"/>
        <v>0</v>
      </c>
      <c r="T63" s="338"/>
      <c r="U63" s="32">
        <f t="shared" si="34"/>
        <v>0</v>
      </c>
      <c r="V63" s="114">
        <f t="shared" si="35"/>
        <v>0</v>
      </c>
      <c r="W63" s="179">
        <f t="shared" si="36"/>
        <v>0</v>
      </c>
      <c r="X63" s="87">
        <f t="shared" si="37"/>
        <v>0</v>
      </c>
      <c r="Y63" s="77" t="str">
        <f t="shared" si="17"/>
        <v>0</v>
      </c>
      <c r="Z63" s="302">
        <f t="shared" si="38"/>
        <v>0</v>
      </c>
      <c r="AA63" s="375"/>
      <c r="AB63" s="375"/>
      <c r="AC63" s="374">
        <f t="shared" si="64"/>
        <v>0</v>
      </c>
      <c r="AD63" s="639">
        <f t="shared" si="39"/>
        <v>0</v>
      </c>
      <c r="AE63" s="640"/>
      <c r="AF63" s="177">
        <f t="shared" si="20"/>
        <v>0</v>
      </c>
      <c r="AG63" s="177">
        <f t="shared" si="21"/>
        <v>0</v>
      </c>
      <c r="AH63" s="299"/>
      <c r="AI63" s="36"/>
      <c r="AJ63" s="134"/>
      <c r="AK63" s="37"/>
      <c r="AL63" s="134"/>
      <c r="AM63" s="37"/>
      <c r="AN63" s="134"/>
      <c r="AO63" s="135"/>
      <c r="AP63" s="136"/>
      <c r="AQ63" s="252"/>
      <c r="AR63" s="252"/>
      <c r="AS63" s="252"/>
      <c r="AT63" s="252"/>
      <c r="AU63" s="37"/>
      <c r="AV63" s="303">
        <f t="shared" si="40"/>
        <v>0</v>
      </c>
      <c r="AW63" s="139">
        <f t="shared" si="41"/>
        <v>0</v>
      </c>
      <c r="AX63" s="139">
        <f t="shared" si="42"/>
        <v>0</v>
      </c>
      <c r="AY63" s="139">
        <f t="shared" si="43"/>
        <v>0</v>
      </c>
      <c r="AZ63" s="139">
        <f t="shared" si="44"/>
        <v>0</v>
      </c>
      <c r="BA63" s="303">
        <f t="shared" si="45"/>
        <v>0</v>
      </c>
      <c r="BB63" s="139">
        <f t="shared" si="46"/>
        <v>0</v>
      </c>
      <c r="BC63" s="139">
        <f t="shared" si="47"/>
        <v>0</v>
      </c>
      <c r="BD63" s="139">
        <f t="shared" si="48"/>
        <v>0</v>
      </c>
      <c r="BE63" s="139">
        <f t="shared" si="49"/>
        <v>0</v>
      </c>
      <c r="BF63" s="304">
        <f t="shared" si="59"/>
        <v>0</v>
      </c>
      <c r="BG63" s="142">
        <f t="shared" si="60"/>
        <v>0</v>
      </c>
      <c r="BH63" s="142">
        <f t="shared" si="61"/>
        <v>0</v>
      </c>
      <c r="BI63" s="142">
        <f t="shared" si="62"/>
        <v>0</v>
      </c>
      <c r="BJ63" s="142">
        <f t="shared" si="63"/>
        <v>0</v>
      </c>
      <c r="BK63" s="145">
        <f t="shared" si="50"/>
        <v>0</v>
      </c>
      <c r="BL63" s="95">
        <f t="shared" si="51"/>
        <v>0</v>
      </c>
      <c r="BM63" s="95">
        <f t="shared" si="52"/>
        <v>0</v>
      </c>
      <c r="BN63" s="95">
        <f t="shared" si="53"/>
        <v>0</v>
      </c>
      <c r="BO63" s="95">
        <f t="shared" si="54"/>
        <v>0</v>
      </c>
      <c r="BP63" s="96">
        <f t="shared" si="55"/>
        <v>0</v>
      </c>
      <c r="BQ63" s="184">
        <f>IF($AH63="3/3",$S63*参照!$J$4,IF($AH63="2/3",$S63*参照!$J$5,IF($AH63="1/3",$S63*参照!$J$6,IF($AH63="1/4(多子)",$S63*参照!$J$7,IF($AH63="1/4(工･農)",$S63*参照!$J$7,)))))</f>
        <v>0</v>
      </c>
      <c r="BR63" s="185" t="b">
        <f>IF(AJ63="3/3",$O63*参照!$I$4,IF(AJ63="2/3",$O63*参照!$I$5,IF(AJ63="1/3",$O63*参照!$I$6,IF(AJ63="1/4(多子)",$O63*参照!$I$7,IF(AJ63="1/4(工･農)",$O63*参照!$I$7,IF(AJ63="対象外",0))))))</f>
        <v>0</v>
      </c>
      <c r="BS63" s="185" t="b">
        <f>IF(AK63="3/3",$O63*参照!$I$4,IF(AK63="2/3",$O63*参照!$I$5,IF(AK63="1/3",$O63*参照!$I$6,IF(AK63="1/4(多子)",$O63*参照!$I$7,IF(AK63="1/4(工･農)",$O63*参照!$I$7,IF(AK63="対象外",0))))))</f>
        <v>0</v>
      </c>
      <c r="BT63" s="185" t="b">
        <f>IF(AL63="3/3",$O63*参照!$I$4,IF(AL63="2/3",$O63*参照!$I$5,IF(AL63="1/3",$O63*参照!$I$6,IF(AL63="1/4(多子)",$O63*参照!$I$7,IF(AL63="1/4(工･農)",$O63*参照!$I$7,IF(AL63="対象外",0))))))</f>
        <v>0</v>
      </c>
      <c r="BU63" s="185" t="b">
        <f>IF(AM63="3/3",$O63*参照!$I$4,IF(AM63="2/3",$O63*参照!$I$5,IF(AM63="1/3",$O63*参照!$I$6,IF(AM63="1/4(多子)",$O63*参照!$I$7,IF(AM63="1/4(工･農)",$O63*参照!$I$7,IF(AM63="対象外",0))))))</f>
        <v>0</v>
      </c>
      <c r="BV63" s="185" t="b">
        <f>IF(AN63="3/3",$O63*参照!$I$4,IF(AN63="2/3",$O63*参照!$I$5,IF(AN63="1/3",$O63*参照!$I$6,IF(AN63="1/4(多子)",$O63*参照!$I$7,IF(AN63="1/4(工･農)",$O63*参照!$I$7,IF(AN63="対象外",0))))))</f>
        <v>0</v>
      </c>
      <c r="BW63" s="185" t="b">
        <f>IF(AO63="3/3",$O63*参照!$I$4,IF(AO63="2/3",$O63*参照!$I$5,IF(AO63="1/3",$O63*参照!$I$6,IF(AO63="1/4(多子)",$O63*参照!$I$7,IF(AO63="1/4(工･農)",$O63*参照!$I$7,IF(AO63="対象外",0))))))</f>
        <v>0</v>
      </c>
      <c r="BX63" s="185" t="b">
        <f>IF(AP63="3/3",$O63*参照!$I$4,IF(AP63="2/3",$O63*参照!$I$5,IF(AP63="1/3",$O63*参照!$I$6,IF(AP63="1/4(多子)",$O63*参照!$I$7,IF(AP63="1/4(工･農)",$O63*参照!$I$7,IF(AP63="対象外",0))))))</f>
        <v>0</v>
      </c>
      <c r="BY63" s="185" t="b">
        <f>IF(AQ63="3/3",$O63*参照!$I$4,IF(AQ63="2/3",$O63*参照!$I$5,IF(AQ63="1/3",$O63*参照!$I$6,IF(AQ63="1/4(多子)",$O63*参照!$I$7,IF(AQ63="1/4(工･農)",$O63*参照!$I$7,IF(AQ63="対象外",0))))))</f>
        <v>0</v>
      </c>
      <c r="BZ63" s="185" t="b">
        <f>IF(AR63="3/3",$O63*参照!$I$4,IF(AR63="2/3",$O63*参照!$I$5,IF(AR63="1/3",$O63*参照!$I$6,IF(AR63="1/4(多子)",$O63*参照!$I$7,IF(AR63="1/4(工･農)",$O63*参照!$I$7,IF(AR63="対象外",0))))))</f>
        <v>0</v>
      </c>
      <c r="CA63" s="185" t="b">
        <f>IF(AS63="3/3",$O63*参照!$I$4,IF(AS63="2/3",$O63*参照!$I$5,IF(AS63="1/3",$O63*参照!$I$6,IF(AS63="1/4(多子)",$O63*参照!$I$7,IF(AS63="1/4(工･農)",$O63*参照!$I$7,IF(AS63="対象外",0))))))</f>
        <v>0</v>
      </c>
      <c r="CB63" s="185" t="b">
        <f>IF(AT63="3/3",$O63*参照!$I$4,IF(AT63="2/3",$O63*参照!$I$5,IF(AT63="1/3",$O63*参照!$I$6,IF(AT63="1/4(多子)",$O63*参照!$I$7,IF(AT63="1/4(工･農)",$O63*参照!$I$7,IF(AT63="対象外",0))))))</f>
        <v>0</v>
      </c>
      <c r="CC63" s="185" t="b">
        <f>IF(AU63="3/3",$O63*参照!$I$4,IF(AU63="2/3",$O63*参照!$I$5,IF(AU63="1/3",$O63*参照!$I$6,IF(AU63="1/4(多子)",$O63*参照!$I$7,IF(AU63="1/4(工･農)",$O63*参照!$I$7,IF(AU63="対象外",0))))))</f>
        <v>0</v>
      </c>
      <c r="CD63" s="185">
        <f t="shared" si="56"/>
        <v>0</v>
      </c>
      <c r="CE63" s="98"/>
      <c r="CF63" s="252"/>
      <c r="CG63" s="252"/>
      <c r="CH63" s="252"/>
      <c r="CI63" s="252"/>
      <c r="CJ63" s="252"/>
      <c r="CK63" s="254"/>
      <c r="CL63" s="137"/>
      <c r="CM63" s="252"/>
      <c r="CN63" s="252"/>
      <c r="CO63" s="252"/>
      <c r="CP63" s="252"/>
      <c r="CQ63" s="252"/>
      <c r="CR63" s="253">
        <f t="shared" si="57"/>
        <v>0</v>
      </c>
      <c r="CS63" s="111">
        <f>IF(BP63=0,0,(ROUNDUP(P63*(BK63*参照!$C$5+BL63*参照!$C$6+BM63*参照!$C$7+BN63*参照!$C$8+BO63*参照!$C$9)/BP63,-2)))</f>
        <v>0</v>
      </c>
      <c r="CT63" s="239" t="str">
        <f t="shared" si="31"/>
        <v>B</v>
      </c>
    </row>
    <row r="64" spans="1:98" s="33" customFormat="1" ht="14.4">
      <c r="A64" s="38">
        <v>34</v>
      </c>
      <c r="B64" s="637"/>
      <c r="C64" s="638"/>
      <c r="D64" s="637"/>
      <c r="E64" s="638"/>
      <c r="F64" s="186"/>
      <c r="G64" s="186"/>
      <c r="H64" s="305"/>
      <c r="I64" s="35"/>
      <c r="J64" s="637"/>
      <c r="K64" s="638"/>
      <c r="L64" s="306">
        <v>0</v>
      </c>
      <c r="M64" s="307">
        <f>IF(F64="昼間",参照!$E$4,IF(F64="夜間等",参照!$E$5,IF(F64="通信",参照!$E$6,0)))</f>
        <v>0</v>
      </c>
      <c r="N64" s="57">
        <f t="shared" si="58"/>
        <v>0</v>
      </c>
      <c r="O64" s="301">
        <f t="shared" si="32"/>
        <v>0</v>
      </c>
      <c r="P64" s="56"/>
      <c r="Q64" s="387">
        <v>0</v>
      </c>
      <c r="R64" s="309">
        <f>IF(F64="昼間",参照!$F$4,IF(F64="夜間等",参照!$F$5,IF(F64="通信",参照!$F$6,0)))</f>
        <v>0</v>
      </c>
      <c r="S64" s="308">
        <f t="shared" si="33"/>
        <v>0</v>
      </c>
      <c r="T64" s="337"/>
      <c r="U64" s="32">
        <f t="shared" si="34"/>
        <v>0</v>
      </c>
      <c r="V64" s="114">
        <f t="shared" si="35"/>
        <v>0</v>
      </c>
      <c r="W64" s="179">
        <f t="shared" si="36"/>
        <v>0</v>
      </c>
      <c r="X64" s="87">
        <f t="shared" si="37"/>
        <v>0</v>
      </c>
      <c r="Y64" s="77" t="str">
        <f t="shared" si="17"/>
        <v>0</v>
      </c>
      <c r="Z64" s="302">
        <f t="shared" si="38"/>
        <v>0</v>
      </c>
      <c r="AA64" s="375"/>
      <c r="AB64" s="375"/>
      <c r="AC64" s="374">
        <f t="shared" si="64"/>
        <v>0</v>
      </c>
      <c r="AD64" s="639">
        <f t="shared" si="39"/>
        <v>0</v>
      </c>
      <c r="AE64" s="640"/>
      <c r="AF64" s="177">
        <f t="shared" si="20"/>
        <v>0</v>
      </c>
      <c r="AG64" s="177">
        <f t="shared" si="21"/>
        <v>0</v>
      </c>
      <c r="AH64" s="299"/>
      <c r="AI64" s="36"/>
      <c r="AJ64" s="134"/>
      <c r="AK64" s="37"/>
      <c r="AL64" s="134"/>
      <c r="AM64" s="37"/>
      <c r="AN64" s="134"/>
      <c r="AO64" s="135"/>
      <c r="AP64" s="136"/>
      <c r="AQ64" s="252"/>
      <c r="AR64" s="252"/>
      <c r="AS64" s="252"/>
      <c r="AT64" s="252"/>
      <c r="AU64" s="37"/>
      <c r="AV64" s="303">
        <f t="shared" si="40"/>
        <v>0</v>
      </c>
      <c r="AW64" s="139">
        <f t="shared" si="41"/>
        <v>0</v>
      </c>
      <c r="AX64" s="139">
        <f t="shared" si="42"/>
        <v>0</v>
      </c>
      <c r="AY64" s="139">
        <f t="shared" si="43"/>
        <v>0</v>
      </c>
      <c r="AZ64" s="139">
        <f t="shared" si="44"/>
        <v>0</v>
      </c>
      <c r="BA64" s="303">
        <f t="shared" si="45"/>
        <v>0</v>
      </c>
      <c r="BB64" s="139">
        <f t="shared" si="46"/>
        <v>0</v>
      </c>
      <c r="BC64" s="139">
        <f t="shared" si="47"/>
        <v>0</v>
      </c>
      <c r="BD64" s="139">
        <f t="shared" si="48"/>
        <v>0</v>
      </c>
      <c r="BE64" s="139">
        <f t="shared" si="49"/>
        <v>0</v>
      </c>
      <c r="BF64" s="304">
        <f t="shared" si="59"/>
        <v>0</v>
      </c>
      <c r="BG64" s="142">
        <f t="shared" si="60"/>
        <v>0</v>
      </c>
      <c r="BH64" s="142">
        <f t="shared" si="61"/>
        <v>0</v>
      </c>
      <c r="BI64" s="142">
        <f t="shared" si="62"/>
        <v>0</v>
      </c>
      <c r="BJ64" s="142">
        <f t="shared" si="63"/>
        <v>0</v>
      </c>
      <c r="BK64" s="145">
        <f t="shared" si="50"/>
        <v>0</v>
      </c>
      <c r="BL64" s="95">
        <f t="shared" si="51"/>
        <v>0</v>
      </c>
      <c r="BM64" s="95">
        <f t="shared" si="52"/>
        <v>0</v>
      </c>
      <c r="BN64" s="95">
        <f t="shared" si="53"/>
        <v>0</v>
      </c>
      <c r="BO64" s="95">
        <f t="shared" si="54"/>
        <v>0</v>
      </c>
      <c r="BP64" s="96">
        <f t="shared" si="55"/>
        <v>0</v>
      </c>
      <c r="BQ64" s="184">
        <f>IF($AH64="3/3",$S64*参照!$J$4,IF($AH64="2/3",$S64*参照!$J$5,IF($AH64="1/3",$S64*参照!$J$6,IF($AH64="1/4(多子)",$S64*参照!$J$7,IF($AH64="1/4(工･農)",$S64*参照!$J$7,)))))</f>
        <v>0</v>
      </c>
      <c r="BR64" s="185" t="b">
        <f>IF(AJ64="3/3",$O64*参照!$I$4,IF(AJ64="2/3",$O64*参照!$I$5,IF(AJ64="1/3",$O64*参照!$I$6,IF(AJ64="1/4(多子)",$O64*参照!$I$7,IF(AJ64="1/4(工･農)",$O64*参照!$I$7,IF(AJ64="対象外",0))))))</f>
        <v>0</v>
      </c>
      <c r="BS64" s="185" t="b">
        <f>IF(AK64="3/3",$O64*参照!$I$4,IF(AK64="2/3",$O64*参照!$I$5,IF(AK64="1/3",$O64*参照!$I$6,IF(AK64="1/4(多子)",$O64*参照!$I$7,IF(AK64="1/4(工･農)",$O64*参照!$I$7,IF(AK64="対象外",0))))))</f>
        <v>0</v>
      </c>
      <c r="BT64" s="185" t="b">
        <f>IF(AL64="3/3",$O64*参照!$I$4,IF(AL64="2/3",$O64*参照!$I$5,IF(AL64="1/3",$O64*参照!$I$6,IF(AL64="1/4(多子)",$O64*参照!$I$7,IF(AL64="1/4(工･農)",$O64*参照!$I$7,IF(AL64="対象外",0))))))</f>
        <v>0</v>
      </c>
      <c r="BU64" s="185" t="b">
        <f>IF(AM64="3/3",$O64*参照!$I$4,IF(AM64="2/3",$O64*参照!$I$5,IF(AM64="1/3",$O64*参照!$I$6,IF(AM64="1/4(多子)",$O64*参照!$I$7,IF(AM64="1/4(工･農)",$O64*参照!$I$7,IF(AM64="対象外",0))))))</f>
        <v>0</v>
      </c>
      <c r="BV64" s="185" t="b">
        <f>IF(AN64="3/3",$O64*参照!$I$4,IF(AN64="2/3",$O64*参照!$I$5,IF(AN64="1/3",$O64*参照!$I$6,IF(AN64="1/4(多子)",$O64*参照!$I$7,IF(AN64="1/4(工･農)",$O64*参照!$I$7,IF(AN64="対象外",0))))))</f>
        <v>0</v>
      </c>
      <c r="BW64" s="185" t="b">
        <f>IF(AO64="3/3",$O64*参照!$I$4,IF(AO64="2/3",$O64*参照!$I$5,IF(AO64="1/3",$O64*参照!$I$6,IF(AO64="1/4(多子)",$O64*参照!$I$7,IF(AO64="1/4(工･農)",$O64*参照!$I$7,IF(AO64="対象外",0))))))</f>
        <v>0</v>
      </c>
      <c r="BX64" s="185" t="b">
        <f>IF(AP64="3/3",$O64*参照!$I$4,IF(AP64="2/3",$O64*参照!$I$5,IF(AP64="1/3",$O64*参照!$I$6,IF(AP64="1/4(多子)",$O64*参照!$I$7,IF(AP64="1/4(工･農)",$O64*参照!$I$7,IF(AP64="対象外",0))))))</f>
        <v>0</v>
      </c>
      <c r="BY64" s="185" t="b">
        <f>IF(AQ64="3/3",$O64*参照!$I$4,IF(AQ64="2/3",$O64*参照!$I$5,IF(AQ64="1/3",$O64*参照!$I$6,IF(AQ64="1/4(多子)",$O64*参照!$I$7,IF(AQ64="1/4(工･農)",$O64*参照!$I$7,IF(AQ64="対象外",0))))))</f>
        <v>0</v>
      </c>
      <c r="BZ64" s="185" t="b">
        <f>IF(AR64="3/3",$O64*参照!$I$4,IF(AR64="2/3",$O64*参照!$I$5,IF(AR64="1/3",$O64*参照!$I$6,IF(AR64="1/4(多子)",$O64*参照!$I$7,IF(AR64="1/4(工･農)",$O64*参照!$I$7,IF(AR64="対象外",0))))))</f>
        <v>0</v>
      </c>
      <c r="CA64" s="185" t="b">
        <f>IF(AS64="3/3",$O64*参照!$I$4,IF(AS64="2/3",$O64*参照!$I$5,IF(AS64="1/3",$O64*参照!$I$6,IF(AS64="1/4(多子)",$O64*参照!$I$7,IF(AS64="1/4(工･農)",$O64*参照!$I$7,IF(AS64="対象外",0))))))</f>
        <v>0</v>
      </c>
      <c r="CB64" s="185" t="b">
        <f>IF(AT64="3/3",$O64*参照!$I$4,IF(AT64="2/3",$O64*参照!$I$5,IF(AT64="1/3",$O64*参照!$I$6,IF(AT64="1/4(多子)",$O64*参照!$I$7,IF(AT64="1/4(工･農)",$O64*参照!$I$7,IF(AT64="対象外",0))))))</f>
        <v>0</v>
      </c>
      <c r="CC64" s="185" t="b">
        <f>IF(AU64="3/3",$O64*参照!$I$4,IF(AU64="2/3",$O64*参照!$I$5,IF(AU64="1/3",$O64*参照!$I$6,IF(AU64="1/4(多子)",$O64*参照!$I$7,IF(AU64="1/4(工･農)",$O64*参照!$I$7,IF(AU64="対象外",0))))))</f>
        <v>0</v>
      </c>
      <c r="CD64" s="185">
        <f t="shared" si="56"/>
        <v>0</v>
      </c>
      <c r="CE64" s="98"/>
      <c r="CF64" s="252"/>
      <c r="CG64" s="252"/>
      <c r="CH64" s="252"/>
      <c r="CI64" s="252"/>
      <c r="CJ64" s="252"/>
      <c r="CK64" s="254"/>
      <c r="CL64" s="137"/>
      <c r="CM64" s="252"/>
      <c r="CN64" s="252"/>
      <c r="CO64" s="252"/>
      <c r="CP64" s="252"/>
      <c r="CQ64" s="252"/>
      <c r="CR64" s="253">
        <f t="shared" si="57"/>
        <v>0</v>
      </c>
      <c r="CS64" s="111">
        <f>IF(BP64=0,0,(ROUNDUP(P64*(BK64*参照!$C$5+BL64*参照!$C$6+BM64*参照!$C$7+BN64*参照!$C$8+BO64*参照!$C$9)/BP64,-2)))</f>
        <v>0</v>
      </c>
      <c r="CT64" s="239" t="str">
        <f t="shared" si="31"/>
        <v>B</v>
      </c>
    </row>
    <row r="65" spans="1:98" s="33" customFormat="1" ht="14.4">
      <c r="A65" s="38">
        <v>35</v>
      </c>
      <c r="B65" s="637"/>
      <c r="C65" s="638"/>
      <c r="D65" s="637"/>
      <c r="E65" s="638"/>
      <c r="F65" s="186"/>
      <c r="G65" s="186"/>
      <c r="H65" s="305"/>
      <c r="I65" s="51"/>
      <c r="J65" s="637"/>
      <c r="K65" s="638"/>
      <c r="L65" s="306">
        <v>0</v>
      </c>
      <c r="M65" s="307">
        <f>IF(F65="昼間",参照!$E$4,IF(F65="夜間等",参照!$E$5,IF(F65="通信",参照!$E$6,0)))</f>
        <v>0</v>
      </c>
      <c r="N65" s="57">
        <f t="shared" si="58"/>
        <v>0</v>
      </c>
      <c r="O65" s="301">
        <f t="shared" si="32"/>
        <v>0</v>
      </c>
      <c r="P65" s="56"/>
      <c r="Q65" s="387">
        <v>0</v>
      </c>
      <c r="R65" s="309">
        <f>IF(F65="昼間",参照!$F$4,IF(F65="夜間等",参照!$F$5,IF(F65="通信",参照!$F$6,0)))</f>
        <v>0</v>
      </c>
      <c r="S65" s="308">
        <f t="shared" si="33"/>
        <v>0</v>
      </c>
      <c r="T65" s="337"/>
      <c r="U65" s="32">
        <f t="shared" si="34"/>
        <v>0</v>
      </c>
      <c r="V65" s="114">
        <f t="shared" si="35"/>
        <v>0</v>
      </c>
      <c r="W65" s="179">
        <f t="shared" si="36"/>
        <v>0</v>
      </c>
      <c r="X65" s="87">
        <f t="shared" si="37"/>
        <v>0</v>
      </c>
      <c r="Y65" s="77" t="str">
        <f t="shared" si="17"/>
        <v>0</v>
      </c>
      <c r="Z65" s="302">
        <f t="shared" si="38"/>
        <v>0</v>
      </c>
      <c r="AA65" s="375"/>
      <c r="AB65" s="375"/>
      <c r="AC65" s="374">
        <f t="shared" si="64"/>
        <v>0</v>
      </c>
      <c r="AD65" s="639">
        <f t="shared" si="39"/>
        <v>0</v>
      </c>
      <c r="AE65" s="640"/>
      <c r="AF65" s="177">
        <f t="shared" si="20"/>
        <v>0</v>
      </c>
      <c r="AG65" s="177">
        <f t="shared" si="21"/>
        <v>0</v>
      </c>
      <c r="AH65" s="299"/>
      <c r="AI65" s="36"/>
      <c r="AJ65" s="134"/>
      <c r="AK65" s="37"/>
      <c r="AL65" s="134"/>
      <c r="AM65" s="37"/>
      <c r="AN65" s="134"/>
      <c r="AO65" s="135"/>
      <c r="AP65" s="136"/>
      <c r="AQ65" s="252"/>
      <c r="AR65" s="252"/>
      <c r="AS65" s="252"/>
      <c r="AT65" s="252"/>
      <c r="AU65" s="37"/>
      <c r="AV65" s="303">
        <f t="shared" si="40"/>
        <v>0</v>
      </c>
      <c r="AW65" s="139">
        <f t="shared" si="41"/>
        <v>0</v>
      </c>
      <c r="AX65" s="139">
        <f t="shared" si="42"/>
        <v>0</v>
      </c>
      <c r="AY65" s="139">
        <f t="shared" si="43"/>
        <v>0</v>
      </c>
      <c r="AZ65" s="139">
        <f t="shared" si="44"/>
        <v>0</v>
      </c>
      <c r="BA65" s="303">
        <f t="shared" si="45"/>
        <v>0</v>
      </c>
      <c r="BB65" s="139">
        <f t="shared" si="46"/>
        <v>0</v>
      </c>
      <c r="BC65" s="139">
        <f t="shared" si="47"/>
        <v>0</v>
      </c>
      <c r="BD65" s="139">
        <f t="shared" si="48"/>
        <v>0</v>
      </c>
      <c r="BE65" s="139">
        <f t="shared" si="49"/>
        <v>0</v>
      </c>
      <c r="BF65" s="304">
        <f t="shared" si="59"/>
        <v>0</v>
      </c>
      <c r="BG65" s="142">
        <f t="shared" si="60"/>
        <v>0</v>
      </c>
      <c r="BH65" s="142">
        <f t="shared" si="61"/>
        <v>0</v>
      </c>
      <c r="BI65" s="142">
        <f t="shared" si="62"/>
        <v>0</v>
      </c>
      <c r="BJ65" s="142">
        <f t="shared" si="63"/>
        <v>0</v>
      </c>
      <c r="BK65" s="145">
        <f t="shared" si="50"/>
        <v>0</v>
      </c>
      <c r="BL65" s="95">
        <f t="shared" si="51"/>
        <v>0</v>
      </c>
      <c r="BM65" s="95">
        <f t="shared" si="52"/>
        <v>0</v>
      </c>
      <c r="BN65" s="95">
        <f t="shared" si="53"/>
        <v>0</v>
      </c>
      <c r="BO65" s="95">
        <f t="shared" si="54"/>
        <v>0</v>
      </c>
      <c r="BP65" s="96">
        <f t="shared" si="55"/>
        <v>0</v>
      </c>
      <c r="BQ65" s="184">
        <f>IF($AH65="3/3",$S65*参照!$J$4,IF($AH65="2/3",$S65*参照!$J$5,IF($AH65="1/3",$S65*参照!$J$6,IF($AH65="1/4(多子)",$S65*参照!$J$7,IF($AH65="1/4(工･農)",$S65*参照!$J$7,)))))</f>
        <v>0</v>
      </c>
      <c r="BR65" s="185" t="b">
        <f>IF(AJ65="3/3",$O65*参照!$I$4,IF(AJ65="2/3",$O65*参照!$I$5,IF(AJ65="1/3",$O65*参照!$I$6,IF(AJ65="1/4(多子)",$O65*参照!$I$7,IF(AJ65="1/4(工･農)",$O65*参照!$I$7,IF(AJ65="対象外",0))))))</f>
        <v>0</v>
      </c>
      <c r="BS65" s="185" t="b">
        <f>IF(AK65="3/3",$O65*参照!$I$4,IF(AK65="2/3",$O65*参照!$I$5,IF(AK65="1/3",$O65*参照!$I$6,IF(AK65="1/4(多子)",$O65*参照!$I$7,IF(AK65="1/4(工･農)",$O65*参照!$I$7,IF(AK65="対象外",0))))))</f>
        <v>0</v>
      </c>
      <c r="BT65" s="185" t="b">
        <f>IF(AL65="3/3",$O65*参照!$I$4,IF(AL65="2/3",$O65*参照!$I$5,IF(AL65="1/3",$O65*参照!$I$6,IF(AL65="1/4(多子)",$O65*参照!$I$7,IF(AL65="1/4(工･農)",$O65*参照!$I$7,IF(AL65="対象外",0))))))</f>
        <v>0</v>
      </c>
      <c r="BU65" s="185" t="b">
        <f>IF(AM65="3/3",$O65*参照!$I$4,IF(AM65="2/3",$O65*参照!$I$5,IF(AM65="1/3",$O65*参照!$I$6,IF(AM65="1/4(多子)",$O65*参照!$I$7,IF(AM65="1/4(工･農)",$O65*参照!$I$7,IF(AM65="対象外",0))))))</f>
        <v>0</v>
      </c>
      <c r="BV65" s="185" t="b">
        <f>IF(AN65="3/3",$O65*参照!$I$4,IF(AN65="2/3",$O65*参照!$I$5,IF(AN65="1/3",$O65*参照!$I$6,IF(AN65="1/4(多子)",$O65*参照!$I$7,IF(AN65="1/4(工･農)",$O65*参照!$I$7,IF(AN65="対象外",0))))))</f>
        <v>0</v>
      </c>
      <c r="BW65" s="185" t="b">
        <f>IF(AO65="3/3",$O65*参照!$I$4,IF(AO65="2/3",$O65*参照!$I$5,IF(AO65="1/3",$O65*参照!$I$6,IF(AO65="1/4(多子)",$O65*参照!$I$7,IF(AO65="1/4(工･農)",$O65*参照!$I$7,IF(AO65="対象外",0))))))</f>
        <v>0</v>
      </c>
      <c r="BX65" s="185" t="b">
        <f>IF(AP65="3/3",$O65*参照!$I$4,IF(AP65="2/3",$O65*参照!$I$5,IF(AP65="1/3",$O65*参照!$I$6,IF(AP65="1/4(多子)",$O65*参照!$I$7,IF(AP65="1/4(工･農)",$O65*参照!$I$7,IF(AP65="対象外",0))))))</f>
        <v>0</v>
      </c>
      <c r="BY65" s="185" t="b">
        <f>IF(AQ65="3/3",$O65*参照!$I$4,IF(AQ65="2/3",$O65*参照!$I$5,IF(AQ65="1/3",$O65*参照!$I$6,IF(AQ65="1/4(多子)",$O65*参照!$I$7,IF(AQ65="1/4(工･農)",$O65*参照!$I$7,IF(AQ65="対象外",0))))))</f>
        <v>0</v>
      </c>
      <c r="BZ65" s="185" t="b">
        <f>IF(AR65="3/3",$O65*参照!$I$4,IF(AR65="2/3",$O65*参照!$I$5,IF(AR65="1/3",$O65*参照!$I$6,IF(AR65="1/4(多子)",$O65*参照!$I$7,IF(AR65="1/4(工･農)",$O65*参照!$I$7,IF(AR65="対象外",0))))))</f>
        <v>0</v>
      </c>
      <c r="CA65" s="185" t="b">
        <f>IF(AS65="3/3",$O65*参照!$I$4,IF(AS65="2/3",$O65*参照!$I$5,IF(AS65="1/3",$O65*参照!$I$6,IF(AS65="1/4(多子)",$O65*参照!$I$7,IF(AS65="1/4(工･農)",$O65*参照!$I$7,IF(AS65="対象外",0))))))</f>
        <v>0</v>
      </c>
      <c r="CB65" s="185" t="b">
        <f>IF(AT65="3/3",$O65*参照!$I$4,IF(AT65="2/3",$O65*参照!$I$5,IF(AT65="1/3",$O65*参照!$I$6,IF(AT65="1/4(多子)",$O65*参照!$I$7,IF(AT65="1/4(工･農)",$O65*参照!$I$7,IF(AT65="対象外",0))))))</f>
        <v>0</v>
      </c>
      <c r="CC65" s="185" t="b">
        <f>IF(AU65="3/3",$O65*参照!$I$4,IF(AU65="2/3",$O65*参照!$I$5,IF(AU65="1/3",$O65*参照!$I$6,IF(AU65="1/4(多子)",$O65*参照!$I$7,IF(AU65="1/4(工･農)",$O65*参照!$I$7,IF(AU65="対象外",0))))))</f>
        <v>0</v>
      </c>
      <c r="CD65" s="185">
        <f t="shared" si="56"/>
        <v>0</v>
      </c>
      <c r="CE65" s="98"/>
      <c r="CF65" s="252"/>
      <c r="CG65" s="252"/>
      <c r="CH65" s="252"/>
      <c r="CI65" s="252"/>
      <c r="CJ65" s="252"/>
      <c r="CK65" s="254"/>
      <c r="CL65" s="137"/>
      <c r="CM65" s="252"/>
      <c r="CN65" s="252"/>
      <c r="CO65" s="252"/>
      <c r="CP65" s="252"/>
      <c r="CQ65" s="252"/>
      <c r="CR65" s="253">
        <f t="shared" si="57"/>
        <v>0</v>
      </c>
      <c r="CS65" s="111">
        <f>IF(BP65=0,0,(ROUNDUP(P65*(BK65*参照!$C$5+BL65*参照!$C$6+BM65*参照!$C$7+BN65*参照!$C$8+BO65*参照!$C$9)/BP65,-2)))</f>
        <v>0</v>
      </c>
      <c r="CT65" s="239" t="str">
        <f t="shared" si="31"/>
        <v>B</v>
      </c>
    </row>
    <row r="66" spans="1:98" s="119" customFormat="1" ht="14.4">
      <c r="A66" s="118">
        <v>36</v>
      </c>
      <c r="B66" s="636"/>
      <c r="C66" s="635"/>
      <c r="D66" s="636"/>
      <c r="E66" s="635"/>
      <c r="F66" s="186"/>
      <c r="G66" s="186"/>
      <c r="H66" s="305"/>
      <c r="I66" s="51"/>
      <c r="J66" s="637"/>
      <c r="K66" s="638"/>
      <c r="L66" s="306">
        <v>0</v>
      </c>
      <c r="M66" s="307">
        <f>IF(F66="昼間",参照!$E$4,IF(F66="夜間等",参照!$E$5,IF(F66="通信",参照!$E$6,0)))</f>
        <v>0</v>
      </c>
      <c r="N66" s="57">
        <f t="shared" si="58"/>
        <v>0</v>
      </c>
      <c r="O66" s="301">
        <f t="shared" si="32"/>
        <v>0</v>
      </c>
      <c r="P66" s="56"/>
      <c r="Q66" s="387">
        <v>0</v>
      </c>
      <c r="R66" s="309">
        <f>IF(F66="昼間",参照!$F$4,IF(F66="夜間等",参照!$F$5,IF(F66="通信",参照!$F$6,0)))</f>
        <v>0</v>
      </c>
      <c r="S66" s="308">
        <f t="shared" si="33"/>
        <v>0</v>
      </c>
      <c r="T66" s="337"/>
      <c r="U66" s="32">
        <f t="shared" si="34"/>
        <v>0</v>
      </c>
      <c r="V66" s="114">
        <f t="shared" si="35"/>
        <v>0</v>
      </c>
      <c r="W66" s="179">
        <f t="shared" si="36"/>
        <v>0</v>
      </c>
      <c r="X66" s="87">
        <f t="shared" si="37"/>
        <v>0</v>
      </c>
      <c r="Y66" s="77" t="str">
        <f t="shared" si="17"/>
        <v>0</v>
      </c>
      <c r="Z66" s="302">
        <f t="shared" si="38"/>
        <v>0</v>
      </c>
      <c r="AA66" s="375"/>
      <c r="AB66" s="375"/>
      <c r="AC66" s="374">
        <f t="shared" si="64"/>
        <v>0</v>
      </c>
      <c r="AD66" s="639">
        <f t="shared" si="39"/>
        <v>0</v>
      </c>
      <c r="AE66" s="640"/>
      <c r="AF66" s="177">
        <f t="shared" si="20"/>
        <v>0</v>
      </c>
      <c r="AG66" s="177">
        <f t="shared" si="21"/>
        <v>0</v>
      </c>
      <c r="AH66" s="299"/>
      <c r="AI66" s="36"/>
      <c r="AJ66" s="134"/>
      <c r="AK66" s="37"/>
      <c r="AL66" s="134"/>
      <c r="AM66" s="37"/>
      <c r="AN66" s="134"/>
      <c r="AO66" s="135"/>
      <c r="AP66" s="136"/>
      <c r="AQ66" s="252"/>
      <c r="AR66" s="252"/>
      <c r="AS66" s="252"/>
      <c r="AT66" s="252"/>
      <c r="AU66" s="37"/>
      <c r="AV66" s="303">
        <f t="shared" si="40"/>
        <v>0</v>
      </c>
      <c r="AW66" s="139">
        <f t="shared" si="41"/>
        <v>0</v>
      </c>
      <c r="AX66" s="139">
        <f t="shared" si="42"/>
        <v>0</v>
      </c>
      <c r="AY66" s="139">
        <f t="shared" si="43"/>
        <v>0</v>
      </c>
      <c r="AZ66" s="139">
        <f t="shared" si="44"/>
        <v>0</v>
      </c>
      <c r="BA66" s="303">
        <f t="shared" si="45"/>
        <v>0</v>
      </c>
      <c r="BB66" s="139">
        <f t="shared" si="46"/>
        <v>0</v>
      </c>
      <c r="BC66" s="139">
        <f t="shared" si="47"/>
        <v>0</v>
      </c>
      <c r="BD66" s="139">
        <f t="shared" si="48"/>
        <v>0</v>
      </c>
      <c r="BE66" s="139">
        <f t="shared" si="49"/>
        <v>0</v>
      </c>
      <c r="BF66" s="304">
        <f t="shared" si="59"/>
        <v>0</v>
      </c>
      <c r="BG66" s="142">
        <f t="shared" si="60"/>
        <v>0</v>
      </c>
      <c r="BH66" s="142">
        <f t="shared" si="61"/>
        <v>0</v>
      </c>
      <c r="BI66" s="142">
        <f t="shared" si="62"/>
        <v>0</v>
      </c>
      <c r="BJ66" s="142">
        <f t="shared" si="63"/>
        <v>0</v>
      </c>
      <c r="BK66" s="145">
        <f t="shared" si="50"/>
        <v>0</v>
      </c>
      <c r="BL66" s="95">
        <f t="shared" si="51"/>
        <v>0</v>
      </c>
      <c r="BM66" s="95">
        <f t="shared" si="52"/>
        <v>0</v>
      </c>
      <c r="BN66" s="95">
        <f t="shared" si="53"/>
        <v>0</v>
      </c>
      <c r="BO66" s="95">
        <f t="shared" si="54"/>
        <v>0</v>
      </c>
      <c r="BP66" s="96">
        <f t="shared" si="55"/>
        <v>0</v>
      </c>
      <c r="BQ66" s="184">
        <f>IF($AH66="3/3",$S66*参照!$J$4,IF($AH66="2/3",$S66*参照!$J$5,IF($AH66="1/3",$S66*参照!$J$6,IF($AH66="1/4(多子)",$S66*参照!$J$7,IF($AH66="1/4(工･農)",$S66*参照!$J$7,)))))</f>
        <v>0</v>
      </c>
      <c r="BR66" s="185" t="b">
        <f>IF(AJ66="3/3",$O66*参照!$I$4,IF(AJ66="2/3",$O66*参照!$I$5,IF(AJ66="1/3",$O66*参照!$I$6,IF(AJ66="1/4(多子)",$O66*参照!$I$7,IF(AJ66="1/4(工･農)",$O66*参照!$I$7,IF(AJ66="対象外",0))))))</f>
        <v>0</v>
      </c>
      <c r="BS66" s="185" t="b">
        <f>IF(AK66="3/3",$O66*参照!$I$4,IF(AK66="2/3",$O66*参照!$I$5,IF(AK66="1/3",$O66*参照!$I$6,IF(AK66="1/4(多子)",$O66*参照!$I$7,IF(AK66="1/4(工･農)",$O66*参照!$I$7,IF(AK66="対象外",0))))))</f>
        <v>0</v>
      </c>
      <c r="BT66" s="185" t="b">
        <f>IF(AL66="3/3",$O66*参照!$I$4,IF(AL66="2/3",$O66*参照!$I$5,IF(AL66="1/3",$O66*参照!$I$6,IF(AL66="1/4(多子)",$O66*参照!$I$7,IF(AL66="1/4(工･農)",$O66*参照!$I$7,IF(AL66="対象外",0))))))</f>
        <v>0</v>
      </c>
      <c r="BU66" s="185" t="b">
        <f>IF(AM66="3/3",$O66*参照!$I$4,IF(AM66="2/3",$O66*参照!$I$5,IF(AM66="1/3",$O66*参照!$I$6,IF(AM66="1/4(多子)",$O66*参照!$I$7,IF(AM66="1/4(工･農)",$O66*参照!$I$7,IF(AM66="対象外",0))))))</f>
        <v>0</v>
      </c>
      <c r="BV66" s="185" t="b">
        <f>IF(AN66="3/3",$O66*参照!$I$4,IF(AN66="2/3",$O66*参照!$I$5,IF(AN66="1/3",$O66*参照!$I$6,IF(AN66="1/4(多子)",$O66*参照!$I$7,IF(AN66="1/4(工･農)",$O66*参照!$I$7,IF(AN66="対象外",0))))))</f>
        <v>0</v>
      </c>
      <c r="BW66" s="185" t="b">
        <f>IF(AO66="3/3",$O66*参照!$I$4,IF(AO66="2/3",$O66*参照!$I$5,IF(AO66="1/3",$O66*参照!$I$6,IF(AO66="1/4(多子)",$O66*参照!$I$7,IF(AO66="1/4(工･農)",$O66*参照!$I$7,IF(AO66="対象外",0))))))</f>
        <v>0</v>
      </c>
      <c r="BX66" s="185" t="b">
        <f>IF(AP66="3/3",$O66*参照!$I$4,IF(AP66="2/3",$O66*参照!$I$5,IF(AP66="1/3",$O66*参照!$I$6,IF(AP66="1/4(多子)",$O66*参照!$I$7,IF(AP66="1/4(工･農)",$O66*参照!$I$7,IF(AP66="対象外",0))))))</f>
        <v>0</v>
      </c>
      <c r="BY66" s="185" t="b">
        <f>IF(AQ66="3/3",$O66*参照!$I$4,IF(AQ66="2/3",$O66*参照!$I$5,IF(AQ66="1/3",$O66*参照!$I$6,IF(AQ66="1/4(多子)",$O66*参照!$I$7,IF(AQ66="1/4(工･農)",$O66*参照!$I$7,IF(AQ66="対象外",0))))))</f>
        <v>0</v>
      </c>
      <c r="BZ66" s="185" t="b">
        <f>IF(AR66="3/3",$O66*参照!$I$4,IF(AR66="2/3",$O66*参照!$I$5,IF(AR66="1/3",$O66*参照!$I$6,IF(AR66="1/4(多子)",$O66*参照!$I$7,IF(AR66="1/4(工･農)",$O66*参照!$I$7,IF(AR66="対象外",0))))))</f>
        <v>0</v>
      </c>
      <c r="CA66" s="185" t="b">
        <f>IF(AS66="3/3",$O66*参照!$I$4,IF(AS66="2/3",$O66*参照!$I$5,IF(AS66="1/3",$O66*参照!$I$6,IF(AS66="1/4(多子)",$O66*参照!$I$7,IF(AS66="1/4(工･農)",$O66*参照!$I$7,IF(AS66="対象外",0))))))</f>
        <v>0</v>
      </c>
      <c r="CB66" s="185" t="b">
        <f>IF(AT66="3/3",$O66*参照!$I$4,IF(AT66="2/3",$O66*参照!$I$5,IF(AT66="1/3",$O66*参照!$I$6,IF(AT66="1/4(多子)",$O66*参照!$I$7,IF(AT66="1/4(工･農)",$O66*参照!$I$7,IF(AT66="対象外",0))))))</f>
        <v>0</v>
      </c>
      <c r="CC66" s="185" t="b">
        <f>IF(AU66="3/3",$O66*参照!$I$4,IF(AU66="2/3",$O66*参照!$I$5,IF(AU66="1/3",$O66*参照!$I$6,IF(AU66="1/4(多子)",$O66*参照!$I$7,IF(AU66="1/4(工･農)",$O66*参照!$I$7,IF(AU66="対象外",0))))))</f>
        <v>0</v>
      </c>
      <c r="CD66" s="185">
        <f t="shared" si="56"/>
        <v>0</v>
      </c>
      <c r="CE66" s="98"/>
      <c r="CF66" s="252"/>
      <c r="CG66" s="252"/>
      <c r="CH66" s="252"/>
      <c r="CI66" s="252"/>
      <c r="CJ66" s="252"/>
      <c r="CK66" s="254"/>
      <c r="CL66" s="137"/>
      <c r="CM66" s="252"/>
      <c r="CN66" s="252"/>
      <c r="CO66" s="252"/>
      <c r="CP66" s="252"/>
      <c r="CQ66" s="252"/>
      <c r="CR66" s="253">
        <f t="shared" si="57"/>
        <v>0</v>
      </c>
      <c r="CS66" s="111">
        <f>IF(BP66=0,0,(ROUNDUP(P66*(BK66*参照!$C$5+BL66*参照!$C$6+BM66*参照!$C$7+BN66*参照!$C$8+BO66*参照!$C$9)/BP66,-2)))</f>
        <v>0</v>
      </c>
      <c r="CT66" s="239" t="str">
        <f t="shared" si="31"/>
        <v>B</v>
      </c>
    </row>
    <row r="67" spans="1:98" s="33" customFormat="1" ht="14.4">
      <c r="A67" s="38">
        <v>37</v>
      </c>
      <c r="B67" s="637"/>
      <c r="C67" s="638"/>
      <c r="D67" s="637"/>
      <c r="E67" s="638"/>
      <c r="F67" s="186"/>
      <c r="G67" s="186"/>
      <c r="H67" s="305"/>
      <c r="I67" s="35"/>
      <c r="J67" s="637"/>
      <c r="K67" s="638"/>
      <c r="L67" s="306">
        <v>0</v>
      </c>
      <c r="M67" s="307">
        <f>IF(F67="昼間",参照!$E$4,IF(F67="夜間等",参照!$E$5,IF(F67="通信",参照!$E$6,0)))</f>
        <v>0</v>
      </c>
      <c r="N67" s="57">
        <f t="shared" si="58"/>
        <v>0</v>
      </c>
      <c r="O67" s="301">
        <f t="shared" si="32"/>
        <v>0</v>
      </c>
      <c r="P67" s="56"/>
      <c r="Q67" s="387">
        <v>0</v>
      </c>
      <c r="R67" s="309">
        <f>IF(F67="昼間",参照!$F$4,IF(F67="夜間等",参照!$F$5,IF(F67="通信",参照!$F$6,0)))</f>
        <v>0</v>
      </c>
      <c r="S67" s="308">
        <f t="shared" si="33"/>
        <v>0</v>
      </c>
      <c r="T67" s="337"/>
      <c r="U67" s="32">
        <f t="shared" si="34"/>
        <v>0</v>
      </c>
      <c r="V67" s="114">
        <f t="shared" si="35"/>
        <v>0</v>
      </c>
      <c r="W67" s="179">
        <f t="shared" si="36"/>
        <v>0</v>
      </c>
      <c r="X67" s="87">
        <f t="shared" si="37"/>
        <v>0</v>
      </c>
      <c r="Y67" s="77" t="str">
        <f t="shared" si="17"/>
        <v>0</v>
      </c>
      <c r="Z67" s="302">
        <f t="shared" si="38"/>
        <v>0</v>
      </c>
      <c r="AA67" s="375"/>
      <c r="AB67" s="375"/>
      <c r="AC67" s="374">
        <f t="shared" si="64"/>
        <v>0</v>
      </c>
      <c r="AD67" s="639">
        <f t="shared" si="39"/>
        <v>0</v>
      </c>
      <c r="AE67" s="640"/>
      <c r="AF67" s="177">
        <f t="shared" si="20"/>
        <v>0</v>
      </c>
      <c r="AG67" s="177">
        <f t="shared" si="21"/>
        <v>0</v>
      </c>
      <c r="AH67" s="299"/>
      <c r="AI67" s="36"/>
      <c r="AJ67" s="134"/>
      <c r="AK67" s="37"/>
      <c r="AL67" s="134"/>
      <c r="AM67" s="37"/>
      <c r="AN67" s="134"/>
      <c r="AO67" s="135"/>
      <c r="AP67" s="136"/>
      <c r="AQ67" s="252"/>
      <c r="AR67" s="252"/>
      <c r="AS67" s="252"/>
      <c r="AT67" s="252"/>
      <c r="AU67" s="37"/>
      <c r="AV67" s="303">
        <f t="shared" si="40"/>
        <v>0</v>
      </c>
      <c r="AW67" s="139">
        <f t="shared" si="41"/>
        <v>0</v>
      </c>
      <c r="AX67" s="139">
        <f t="shared" si="42"/>
        <v>0</v>
      </c>
      <c r="AY67" s="139">
        <f t="shared" si="43"/>
        <v>0</v>
      </c>
      <c r="AZ67" s="139">
        <f t="shared" si="44"/>
        <v>0</v>
      </c>
      <c r="BA67" s="303">
        <f t="shared" si="45"/>
        <v>0</v>
      </c>
      <c r="BB67" s="139">
        <f t="shared" si="46"/>
        <v>0</v>
      </c>
      <c r="BC67" s="139">
        <f t="shared" si="47"/>
        <v>0</v>
      </c>
      <c r="BD67" s="139">
        <f t="shared" si="48"/>
        <v>0</v>
      </c>
      <c r="BE67" s="139">
        <f t="shared" si="49"/>
        <v>0</v>
      </c>
      <c r="BF67" s="304">
        <f t="shared" si="59"/>
        <v>0</v>
      </c>
      <c r="BG67" s="142">
        <f t="shared" si="60"/>
        <v>0</v>
      </c>
      <c r="BH67" s="142">
        <f t="shared" si="61"/>
        <v>0</v>
      </c>
      <c r="BI67" s="142">
        <f t="shared" si="62"/>
        <v>0</v>
      </c>
      <c r="BJ67" s="142">
        <f t="shared" si="63"/>
        <v>0</v>
      </c>
      <c r="BK67" s="145">
        <f t="shared" si="50"/>
        <v>0</v>
      </c>
      <c r="BL67" s="95">
        <f t="shared" si="51"/>
        <v>0</v>
      </c>
      <c r="BM67" s="95">
        <f t="shared" si="52"/>
        <v>0</v>
      </c>
      <c r="BN67" s="95">
        <f t="shared" si="53"/>
        <v>0</v>
      </c>
      <c r="BO67" s="95">
        <f t="shared" si="54"/>
        <v>0</v>
      </c>
      <c r="BP67" s="96">
        <f t="shared" si="55"/>
        <v>0</v>
      </c>
      <c r="BQ67" s="184">
        <f>IF($AH67="3/3",$S67*参照!$J$4,IF($AH67="2/3",$S67*参照!$J$5,IF($AH67="1/3",$S67*参照!$J$6,IF($AH67="1/4(多子)",$S67*参照!$J$7,IF($AH67="1/4(工･農)",$S67*参照!$J$7,)))))</f>
        <v>0</v>
      </c>
      <c r="BR67" s="185" t="b">
        <f>IF(AJ67="3/3",$O67*参照!$I$4,IF(AJ67="2/3",$O67*参照!$I$5,IF(AJ67="1/3",$O67*参照!$I$6,IF(AJ67="1/4(多子)",$O67*参照!$I$7,IF(AJ67="1/4(工･農)",$O67*参照!$I$7,IF(AJ67="対象外",0))))))</f>
        <v>0</v>
      </c>
      <c r="BS67" s="185" t="b">
        <f>IF(AK67="3/3",$O67*参照!$I$4,IF(AK67="2/3",$O67*参照!$I$5,IF(AK67="1/3",$O67*参照!$I$6,IF(AK67="1/4(多子)",$O67*参照!$I$7,IF(AK67="1/4(工･農)",$O67*参照!$I$7,IF(AK67="対象外",0))))))</f>
        <v>0</v>
      </c>
      <c r="BT67" s="185" t="b">
        <f>IF(AL67="3/3",$O67*参照!$I$4,IF(AL67="2/3",$O67*参照!$I$5,IF(AL67="1/3",$O67*参照!$I$6,IF(AL67="1/4(多子)",$O67*参照!$I$7,IF(AL67="1/4(工･農)",$O67*参照!$I$7,IF(AL67="対象外",0))))))</f>
        <v>0</v>
      </c>
      <c r="BU67" s="185" t="b">
        <f>IF(AM67="3/3",$O67*参照!$I$4,IF(AM67="2/3",$O67*参照!$I$5,IF(AM67="1/3",$O67*参照!$I$6,IF(AM67="1/4(多子)",$O67*参照!$I$7,IF(AM67="1/4(工･農)",$O67*参照!$I$7,IF(AM67="対象外",0))))))</f>
        <v>0</v>
      </c>
      <c r="BV67" s="185" t="b">
        <f>IF(AN67="3/3",$O67*参照!$I$4,IF(AN67="2/3",$O67*参照!$I$5,IF(AN67="1/3",$O67*参照!$I$6,IF(AN67="1/4(多子)",$O67*参照!$I$7,IF(AN67="1/4(工･農)",$O67*参照!$I$7,IF(AN67="対象外",0))))))</f>
        <v>0</v>
      </c>
      <c r="BW67" s="185" t="b">
        <f>IF(AO67="3/3",$O67*参照!$I$4,IF(AO67="2/3",$O67*参照!$I$5,IF(AO67="1/3",$O67*参照!$I$6,IF(AO67="1/4(多子)",$O67*参照!$I$7,IF(AO67="1/4(工･農)",$O67*参照!$I$7,IF(AO67="対象外",0))))))</f>
        <v>0</v>
      </c>
      <c r="BX67" s="185" t="b">
        <f>IF(AP67="3/3",$O67*参照!$I$4,IF(AP67="2/3",$O67*参照!$I$5,IF(AP67="1/3",$O67*参照!$I$6,IF(AP67="1/4(多子)",$O67*参照!$I$7,IF(AP67="1/4(工･農)",$O67*参照!$I$7,IF(AP67="対象外",0))))))</f>
        <v>0</v>
      </c>
      <c r="BY67" s="185" t="b">
        <f>IF(AQ67="3/3",$O67*参照!$I$4,IF(AQ67="2/3",$O67*参照!$I$5,IF(AQ67="1/3",$O67*参照!$I$6,IF(AQ67="1/4(多子)",$O67*参照!$I$7,IF(AQ67="1/4(工･農)",$O67*参照!$I$7,IF(AQ67="対象外",0))))))</f>
        <v>0</v>
      </c>
      <c r="BZ67" s="185" t="b">
        <f>IF(AR67="3/3",$O67*参照!$I$4,IF(AR67="2/3",$O67*参照!$I$5,IF(AR67="1/3",$O67*参照!$I$6,IF(AR67="1/4(多子)",$O67*参照!$I$7,IF(AR67="1/4(工･農)",$O67*参照!$I$7,IF(AR67="対象外",0))))))</f>
        <v>0</v>
      </c>
      <c r="CA67" s="185" t="b">
        <f>IF(AS67="3/3",$O67*参照!$I$4,IF(AS67="2/3",$O67*参照!$I$5,IF(AS67="1/3",$O67*参照!$I$6,IF(AS67="1/4(多子)",$O67*参照!$I$7,IF(AS67="1/4(工･農)",$O67*参照!$I$7,IF(AS67="対象外",0))))))</f>
        <v>0</v>
      </c>
      <c r="CB67" s="185" t="b">
        <f>IF(AT67="3/3",$O67*参照!$I$4,IF(AT67="2/3",$O67*参照!$I$5,IF(AT67="1/3",$O67*参照!$I$6,IF(AT67="1/4(多子)",$O67*参照!$I$7,IF(AT67="1/4(工･農)",$O67*参照!$I$7,IF(AT67="対象外",0))))))</f>
        <v>0</v>
      </c>
      <c r="CC67" s="185" t="b">
        <f>IF(AU67="3/3",$O67*参照!$I$4,IF(AU67="2/3",$O67*参照!$I$5,IF(AU67="1/3",$O67*参照!$I$6,IF(AU67="1/4(多子)",$O67*参照!$I$7,IF(AU67="1/4(工･農)",$O67*参照!$I$7,IF(AU67="対象外",0))))))</f>
        <v>0</v>
      </c>
      <c r="CD67" s="185">
        <f t="shared" si="56"/>
        <v>0</v>
      </c>
      <c r="CE67" s="98"/>
      <c r="CF67" s="252"/>
      <c r="CG67" s="252"/>
      <c r="CH67" s="252"/>
      <c r="CI67" s="252"/>
      <c r="CJ67" s="252"/>
      <c r="CK67" s="254"/>
      <c r="CL67" s="137"/>
      <c r="CM67" s="252"/>
      <c r="CN67" s="252"/>
      <c r="CO67" s="252"/>
      <c r="CP67" s="252"/>
      <c r="CQ67" s="252"/>
      <c r="CR67" s="253">
        <f t="shared" si="57"/>
        <v>0</v>
      </c>
      <c r="CS67" s="111">
        <f>IF(BP67=0,0,(ROUNDUP(P67*(BK67*参照!$C$5+BL67*参照!$C$6+BM67*参照!$C$7+BN67*参照!$C$8+BO67*参照!$C$9)/BP67,-2)))</f>
        <v>0</v>
      </c>
      <c r="CT67" s="239" t="str">
        <f t="shared" si="31"/>
        <v>B</v>
      </c>
    </row>
    <row r="68" spans="1:98" s="33" customFormat="1" ht="14.4">
      <c r="A68" s="38">
        <v>38</v>
      </c>
      <c r="B68" s="637"/>
      <c r="C68" s="638"/>
      <c r="D68" s="637"/>
      <c r="E68" s="638"/>
      <c r="F68" s="186"/>
      <c r="G68" s="186"/>
      <c r="H68" s="305"/>
      <c r="I68" s="35"/>
      <c r="J68" s="637"/>
      <c r="K68" s="638"/>
      <c r="L68" s="306">
        <v>0</v>
      </c>
      <c r="M68" s="307">
        <f>IF(F68="昼間",参照!$E$4,IF(F68="夜間等",参照!$E$5,IF(F68="通信",参照!$E$6,0)))</f>
        <v>0</v>
      </c>
      <c r="N68" s="57">
        <f t="shared" si="58"/>
        <v>0</v>
      </c>
      <c r="O68" s="301">
        <f t="shared" si="32"/>
        <v>0</v>
      </c>
      <c r="P68" s="56"/>
      <c r="Q68" s="387">
        <v>0</v>
      </c>
      <c r="R68" s="309">
        <f>IF(F68="昼間",参照!$F$4,IF(F68="夜間等",参照!$F$5,IF(F68="通信",参照!$F$6,0)))</f>
        <v>0</v>
      </c>
      <c r="S68" s="308">
        <f t="shared" si="33"/>
        <v>0</v>
      </c>
      <c r="T68" s="338"/>
      <c r="U68" s="32">
        <f t="shared" si="34"/>
        <v>0</v>
      </c>
      <c r="V68" s="114">
        <f t="shared" si="35"/>
        <v>0</v>
      </c>
      <c r="W68" s="179">
        <f t="shared" si="36"/>
        <v>0</v>
      </c>
      <c r="X68" s="87">
        <f t="shared" si="37"/>
        <v>0</v>
      </c>
      <c r="Y68" s="77" t="str">
        <f t="shared" si="17"/>
        <v>0</v>
      </c>
      <c r="Z68" s="302">
        <f t="shared" si="38"/>
        <v>0</v>
      </c>
      <c r="AA68" s="375"/>
      <c r="AB68" s="375"/>
      <c r="AC68" s="374">
        <f t="shared" si="64"/>
        <v>0</v>
      </c>
      <c r="AD68" s="639">
        <f t="shared" si="39"/>
        <v>0</v>
      </c>
      <c r="AE68" s="640"/>
      <c r="AF68" s="177">
        <f t="shared" si="20"/>
        <v>0</v>
      </c>
      <c r="AG68" s="177">
        <f t="shared" si="21"/>
        <v>0</v>
      </c>
      <c r="AH68" s="299"/>
      <c r="AI68" s="36"/>
      <c r="AJ68" s="134"/>
      <c r="AK68" s="37"/>
      <c r="AL68" s="134"/>
      <c r="AM68" s="37"/>
      <c r="AN68" s="134"/>
      <c r="AO68" s="135"/>
      <c r="AP68" s="136"/>
      <c r="AQ68" s="252"/>
      <c r="AR68" s="252"/>
      <c r="AS68" s="252"/>
      <c r="AT68" s="252"/>
      <c r="AU68" s="37"/>
      <c r="AV68" s="303">
        <f t="shared" si="40"/>
        <v>0</v>
      </c>
      <c r="AW68" s="139">
        <f t="shared" si="41"/>
        <v>0</v>
      </c>
      <c r="AX68" s="139">
        <f t="shared" si="42"/>
        <v>0</v>
      </c>
      <c r="AY68" s="139">
        <f t="shared" si="43"/>
        <v>0</v>
      </c>
      <c r="AZ68" s="139">
        <f t="shared" si="44"/>
        <v>0</v>
      </c>
      <c r="BA68" s="303">
        <f t="shared" si="45"/>
        <v>0</v>
      </c>
      <c r="BB68" s="139">
        <f t="shared" si="46"/>
        <v>0</v>
      </c>
      <c r="BC68" s="139">
        <f t="shared" si="47"/>
        <v>0</v>
      </c>
      <c r="BD68" s="139">
        <f t="shared" si="48"/>
        <v>0</v>
      </c>
      <c r="BE68" s="139">
        <f t="shared" si="49"/>
        <v>0</v>
      </c>
      <c r="BF68" s="304">
        <f t="shared" si="59"/>
        <v>0</v>
      </c>
      <c r="BG68" s="142">
        <f t="shared" si="60"/>
        <v>0</v>
      </c>
      <c r="BH68" s="142">
        <f t="shared" si="61"/>
        <v>0</v>
      </c>
      <c r="BI68" s="142">
        <f t="shared" si="62"/>
        <v>0</v>
      </c>
      <c r="BJ68" s="142">
        <f t="shared" si="63"/>
        <v>0</v>
      </c>
      <c r="BK68" s="145">
        <f t="shared" si="50"/>
        <v>0</v>
      </c>
      <c r="BL68" s="95">
        <f t="shared" si="51"/>
        <v>0</v>
      </c>
      <c r="BM68" s="95">
        <f t="shared" si="52"/>
        <v>0</v>
      </c>
      <c r="BN68" s="95">
        <f t="shared" si="53"/>
        <v>0</v>
      </c>
      <c r="BO68" s="95">
        <f t="shared" si="54"/>
        <v>0</v>
      </c>
      <c r="BP68" s="96">
        <f t="shared" si="55"/>
        <v>0</v>
      </c>
      <c r="BQ68" s="184">
        <f>IF($AH68="3/3",$S68*参照!$J$4,IF($AH68="2/3",$S68*参照!$J$5,IF($AH68="1/3",$S68*参照!$J$6,IF($AH68="1/4(多子)",$S68*参照!$J$7,IF($AH68="1/4(工･農)",$S68*参照!$J$7,)))))</f>
        <v>0</v>
      </c>
      <c r="BR68" s="185" t="b">
        <f>IF(AJ68="3/3",$O68*参照!$I$4,IF(AJ68="2/3",$O68*参照!$I$5,IF(AJ68="1/3",$O68*参照!$I$6,IF(AJ68="1/4(多子)",$O68*参照!$I$7,IF(AJ68="1/4(工･農)",$O68*参照!$I$7,IF(AJ68="対象外",0))))))</f>
        <v>0</v>
      </c>
      <c r="BS68" s="185" t="b">
        <f>IF(AK68="3/3",$O68*参照!$I$4,IF(AK68="2/3",$O68*参照!$I$5,IF(AK68="1/3",$O68*参照!$I$6,IF(AK68="1/4(多子)",$O68*参照!$I$7,IF(AK68="1/4(工･農)",$O68*参照!$I$7,IF(AK68="対象外",0))))))</f>
        <v>0</v>
      </c>
      <c r="BT68" s="185" t="b">
        <f>IF(AL68="3/3",$O68*参照!$I$4,IF(AL68="2/3",$O68*参照!$I$5,IF(AL68="1/3",$O68*参照!$I$6,IF(AL68="1/4(多子)",$O68*参照!$I$7,IF(AL68="1/4(工･農)",$O68*参照!$I$7,IF(AL68="対象外",0))))))</f>
        <v>0</v>
      </c>
      <c r="BU68" s="185" t="b">
        <f>IF(AM68="3/3",$O68*参照!$I$4,IF(AM68="2/3",$O68*参照!$I$5,IF(AM68="1/3",$O68*参照!$I$6,IF(AM68="1/4(多子)",$O68*参照!$I$7,IF(AM68="1/4(工･農)",$O68*参照!$I$7,IF(AM68="対象外",0))))))</f>
        <v>0</v>
      </c>
      <c r="BV68" s="185" t="b">
        <f>IF(AN68="3/3",$O68*参照!$I$4,IF(AN68="2/3",$O68*参照!$I$5,IF(AN68="1/3",$O68*参照!$I$6,IF(AN68="1/4(多子)",$O68*参照!$I$7,IF(AN68="1/4(工･農)",$O68*参照!$I$7,IF(AN68="対象外",0))))))</f>
        <v>0</v>
      </c>
      <c r="BW68" s="185" t="b">
        <f>IF(AO68="3/3",$O68*参照!$I$4,IF(AO68="2/3",$O68*参照!$I$5,IF(AO68="1/3",$O68*参照!$I$6,IF(AO68="1/4(多子)",$O68*参照!$I$7,IF(AO68="1/4(工･農)",$O68*参照!$I$7,IF(AO68="対象外",0))))))</f>
        <v>0</v>
      </c>
      <c r="BX68" s="185" t="b">
        <f>IF(AP68="3/3",$O68*参照!$I$4,IF(AP68="2/3",$O68*参照!$I$5,IF(AP68="1/3",$O68*参照!$I$6,IF(AP68="1/4(多子)",$O68*参照!$I$7,IF(AP68="1/4(工･農)",$O68*参照!$I$7,IF(AP68="対象外",0))))))</f>
        <v>0</v>
      </c>
      <c r="BY68" s="185" t="b">
        <f>IF(AQ68="3/3",$O68*参照!$I$4,IF(AQ68="2/3",$O68*参照!$I$5,IF(AQ68="1/3",$O68*参照!$I$6,IF(AQ68="1/4(多子)",$O68*参照!$I$7,IF(AQ68="1/4(工･農)",$O68*参照!$I$7,IF(AQ68="対象外",0))))))</f>
        <v>0</v>
      </c>
      <c r="BZ68" s="185" t="b">
        <f>IF(AR68="3/3",$O68*参照!$I$4,IF(AR68="2/3",$O68*参照!$I$5,IF(AR68="1/3",$O68*参照!$I$6,IF(AR68="1/4(多子)",$O68*参照!$I$7,IF(AR68="1/4(工･農)",$O68*参照!$I$7,IF(AR68="対象外",0))))))</f>
        <v>0</v>
      </c>
      <c r="CA68" s="185" t="b">
        <f>IF(AS68="3/3",$O68*参照!$I$4,IF(AS68="2/3",$O68*参照!$I$5,IF(AS68="1/3",$O68*参照!$I$6,IF(AS68="1/4(多子)",$O68*参照!$I$7,IF(AS68="1/4(工･農)",$O68*参照!$I$7,IF(AS68="対象外",0))))))</f>
        <v>0</v>
      </c>
      <c r="CB68" s="185" t="b">
        <f>IF(AT68="3/3",$O68*参照!$I$4,IF(AT68="2/3",$O68*参照!$I$5,IF(AT68="1/3",$O68*参照!$I$6,IF(AT68="1/4(多子)",$O68*参照!$I$7,IF(AT68="1/4(工･農)",$O68*参照!$I$7,IF(AT68="対象外",0))))))</f>
        <v>0</v>
      </c>
      <c r="CC68" s="185" t="b">
        <f>IF(AU68="3/3",$O68*参照!$I$4,IF(AU68="2/3",$O68*参照!$I$5,IF(AU68="1/3",$O68*参照!$I$6,IF(AU68="1/4(多子)",$O68*参照!$I$7,IF(AU68="1/4(工･農)",$O68*参照!$I$7,IF(AU68="対象外",0))))))</f>
        <v>0</v>
      </c>
      <c r="CD68" s="185">
        <f t="shared" si="56"/>
        <v>0</v>
      </c>
      <c r="CE68" s="98"/>
      <c r="CF68" s="252"/>
      <c r="CG68" s="252"/>
      <c r="CH68" s="252"/>
      <c r="CI68" s="252"/>
      <c r="CJ68" s="252"/>
      <c r="CK68" s="254"/>
      <c r="CL68" s="137"/>
      <c r="CM68" s="252"/>
      <c r="CN68" s="252"/>
      <c r="CO68" s="252"/>
      <c r="CP68" s="252"/>
      <c r="CQ68" s="252"/>
      <c r="CR68" s="253">
        <f t="shared" si="57"/>
        <v>0</v>
      </c>
      <c r="CS68" s="111">
        <f>IF(BP68=0,0,(ROUNDUP(P68*(BK68*参照!$C$5+BL68*参照!$C$6+BM68*参照!$C$7+BN68*参照!$C$8+BO68*参照!$C$9)/BP68,-2)))</f>
        <v>0</v>
      </c>
      <c r="CT68" s="239" t="str">
        <f t="shared" si="31"/>
        <v>B</v>
      </c>
    </row>
    <row r="69" spans="1:98" s="33" customFormat="1" ht="14.4">
      <c r="A69" s="38">
        <v>39</v>
      </c>
      <c r="B69" s="637"/>
      <c r="C69" s="638"/>
      <c r="D69" s="637"/>
      <c r="E69" s="638"/>
      <c r="F69" s="186"/>
      <c r="G69" s="186"/>
      <c r="H69" s="305"/>
      <c r="I69" s="35"/>
      <c r="J69" s="637"/>
      <c r="K69" s="638"/>
      <c r="L69" s="306">
        <v>0</v>
      </c>
      <c r="M69" s="307">
        <f>IF(F69="昼間",参照!$E$4,IF(F69="夜間等",参照!$E$5,IF(F69="通信",参照!$E$6,0)))</f>
        <v>0</v>
      </c>
      <c r="N69" s="57">
        <f t="shared" si="58"/>
        <v>0</v>
      </c>
      <c r="O69" s="301">
        <f t="shared" si="32"/>
        <v>0</v>
      </c>
      <c r="P69" s="56"/>
      <c r="Q69" s="387">
        <v>0</v>
      </c>
      <c r="R69" s="309">
        <f>IF(F69="昼間",参照!$F$4,IF(F69="夜間等",参照!$F$5,IF(F69="通信",参照!$F$6,0)))</f>
        <v>0</v>
      </c>
      <c r="S69" s="308">
        <f t="shared" si="33"/>
        <v>0</v>
      </c>
      <c r="T69" s="337"/>
      <c r="U69" s="32">
        <f t="shared" si="34"/>
        <v>0</v>
      </c>
      <c r="V69" s="114">
        <f t="shared" si="35"/>
        <v>0</v>
      </c>
      <c r="W69" s="179">
        <f t="shared" si="36"/>
        <v>0</v>
      </c>
      <c r="X69" s="87">
        <f t="shared" si="37"/>
        <v>0</v>
      </c>
      <c r="Y69" s="77" t="str">
        <f t="shared" si="17"/>
        <v>0</v>
      </c>
      <c r="Z69" s="302">
        <f t="shared" si="38"/>
        <v>0</v>
      </c>
      <c r="AA69" s="375"/>
      <c r="AB69" s="375"/>
      <c r="AC69" s="374">
        <f t="shared" si="64"/>
        <v>0</v>
      </c>
      <c r="AD69" s="639">
        <f t="shared" si="39"/>
        <v>0</v>
      </c>
      <c r="AE69" s="640"/>
      <c r="AF69" s="177">
        <f t="shared" si="20"/>
        <v>0</v>
      </c>
      <c r="AG69" s="177">
        <f t="shared" si="21"/>
        <v>0</v>
      </c>
      <c r="AH69" s="299"/>
      <c r="AI69" s="36"/>
      <c r="AJ69" s="134"/>
      <c r="AK69" s="37"/>
      <c r="AL69" s="134"/>
      <c r="AM69" s="37"/>
      <c r="AN69" s="134"/>
      <c r="AO69" s="135"/>
      <c r="AP69" s="136"/>
      <c r="AQ69" s="252"/>
      <c r="AR69" s="252"/>
      <c r="AS69" s="252"/>
      <c r="AT69" s="252"/>
      <c r="AU69" s="37"/>
      <c r="AV69" s="303">
        <f t="shared" si="40"/>
        <v>0</v>
      </c>
      <c r="AW69" s="139">
        <f t="shared" si="41"/>
        <v>0</v>
      </c>
      <c r="AX69" s="139">
        <f t="shared" si="42"/>
        <v>0</v>
      </c>
      <c r="AY69" s="139">
        <f t="shared" si="43"/>
        <v>0</v>
      </c>
      <c r="AZ69" s="139">
        <f t="shared" si="44"/>
        <v>0</v>
      </c>
      <c r="BA69" s="303">
        <f t="shared" si="45"/>
        <v>0</v>
      </c>
      <c r="BB69" s="139">
        <f t="shared" si="46"/>
        <v>0</v>
      </c>
      <c r="BC69" s="139">
        <f t="shared" si="47"/>
        <v>0</v>
      </c>
      <c r="BD69" s="139">
        <f t="shared" si="48"/>
        <v>0</v>
      </c>
      <c r="BE69" s="139">
        <f t="shared" si="49"/>
        <v>0</v>
      </c>
      <c r="BF69" s="304">
        <f t="shared" si="59"/>
        <v>0</v>
      </c>
      <c r="BG69" s="142">
        <f t="shared" si="60"/>
        <v>0</v>
      </c>
      <c r="BH69" s="142">
        <f t="shared" si="61"/>
        <v>0</v>
      </c>
      <c r="BI69" s="142">
        <f t="shared" si="62"/>
        <v>0</v>
      </c>
      <c r="BJ69" s="142">
        <f t="shared" si="63"/>
        <v>0</v>
      </c>
      <c r="BK69" s="145">
        <f t="shared" si="50"/>
        <v>0</v>
      </c>
      <c r="BL69" s="95">
        <f t="shared" si="51"/>
        <v>0</v>
      </c>
      <c r="BM69" s="95">
        <f t="shared" si="52"/>
        <v>0</v>
      </c>
      <c r="BN69" s="95">
        <f t="shared" si="53"/>
        <v>0</v>
      </c>
      <c r="BO69" s="95">
        <f t="shared" si="54"/>
        <v>0</v>
      </c>
      <c r="BP69" s="96">
        <f t="shared" si="55"/>
        <v>0</v>
      </c>
      <c r="BQ69" s="184">
        <f>IF($AH69="3/3",$S69*参照!$J$4,IF($AH69="2/3",$S69*参照!$J$5,IF($AH69="1/3",$S69*参照!$J$6,IF($AH69="1/4(多子)",$S69*参照!$J$7,IF($AH69="1/4(工･農)",$S69*参照!$J$7,)))))</f>
        <v>0</v>
      </c>
      <c r="BR69" s="185" t="b">
        <f>IF(AJ69="3/3",$O69*参照!$I$4,IF(AJ69="2/3",$O69*参照!$I$5,IF(AJ69="1/3",$O69*参照!$I$6,IF(AJ69="1/4(多子)",$O69*参照!$I$7,IF(AJ69="1/4(工･農)",$O69*参照!$I$7,IF(AJ69="対象外",0))))))</f>
        <v>0</v>
      </c>
      <c r="BS69" s="185" t="b">
        <f>IF(AK69="3/3",$O69*参照!$I$4,IF(AK69="2/3",$O69*参照!$I$5,IF(AK69="1/3",$O69*参照!$I$6,IF(AK69="1/4(多子)",$O69*参照!$I$7,IF(AK69="1/4(工･農)",$O69*参照!$I$7,IF(AK69="対象外",0))))))</f>
        <v>0</v>
      </c>
      <c r="BT69" s="185" t="b">
        <f>IF(AL69="3/3",$O69*参照!$I$4,IF(AL69="2/3",$O69*参照!$I$5,IF(AL69="1/3",$O69*参照!$I$6,IF(AL69="1/4(多子)",$O69*参照!$I$7,IF(AL69="1/4(工･農)",$O69*参照!$I$7,IF(AL69="対象外",0))))))</f>
        <v>0</v>
      </c>
      <c r="BU69" s="185" t="b">
        <f>IF(AM69="3/3",$O69*参照!$I$4,IF(AM69="2/3",$O69*参照!$I$5,IF(AM69="1/3",$O69*参照!$I$6,IF(AM69="1/4(多子)",$O69*参照!$I$7,IF(AM69="1/4(工･農)",$O69*参照!$I$7,IF(AM69="対象外",0))))))</f>
        <v>0</v>
      </c>
      <c r="BV69" s="185" t="b">
        <f>IF(AN69="3/3",$O69*参照!$I$4,IF(AN69="2/3",$O69*参照!$I$5,IF(AN69="1/3",$O69*参照!$I$6,IF(AN69="1/4(多子)",$O69*参照!$I$7,IF(AN69="1/4(工･農)",$O69*参照!$I$7,IF(AN69="対象外",0))))))</f>
        <v>0</v>
      </c>
      <c r="BW69" s="185" t="b">
        <f>IF(AO69="3/3",$O69*参照!$I$4,IF(AO69="2/3",$O69*参照!$I$5,IF(AO69="1/3",$O69*参照!$I$6,IF(AO69="1/4(多子)",$O69*参照!$I$7,IF(AO69="1/4(工･農)",$O69*参照!$I$7,IF(AO69="対象外",0))))))</f>
        <v>0</v>
      </c>
      <c r="BX69" s="185" t="b">
        <f>IF(AP69="3/3",$O69*参照!$I$4,IF(AP69="2/3",$O69*参照!$I$5,IF(AP69="1/3",$O69*参照!$I$6,IF(AP69="1/4(多子)",$O69*参照!$I$7,IF(AP69="1/4(工･農)",$O69*参照!$I$7,IF(AP69="対象外",0))))))</f>
        <v>0</v>
      </c>
      <c r="BY69" s="185" t="b">
        <f>IF(AQ69="3/3",$O69*参照!$I$4,IF(AQ69="2/3",$O69*参照!$I$5,IF(AQ69="1/3",$O69*参照!$I$6,IF(AQ69="1/4(多子)",$O69*参照!$I$7,IF(AQ69="1/4(工･農)",$O69*参照!$I$7,IF(AQ69="対象外",0))))))</f>
        <v>0</v>
      </c>
      <c r="BZ69" s="185" t="b">
        <f>IF(AR69="3/3",$O69*参照!$I$4,IF(AR69="2/3",$O69*参照!$I$5,IF(AR69="1/3",$O69*参照!$I$6,IF(AR69="1/4(多子)",$O69*参照!$I$7,IF(AR69="1/4(工･農)",$O69*参照!$I$7,IF(AR69="対象外",0))))))</f>
        <v>0</v>
      </c>
      <c r="CA69" s="185" t="b">
        <f>IF(AS69="3/3",$O69*参照!$I$4,IF(AS69="2/3",$O69*参照!$I$5,IF(AS69="1/3",$O69*参照!$I$6,IF(AS69="1/4(多子)",$O69*参照!$I$7,IF(AS69="1/4(工･農)",$O69*参照!$I$7,IF(AS69="対象外",0))))))</f>
        <v>0</v>
      </c>
      <c r="CB69" s="185" t="b">
        <f>IF(AT69="3/3",$O69*参照!$I$4,IF(AT69="2/3",$O69*参照!$I$5,IF(AT69="1/3",$O69*参照!$I$6,IF(AT69="1/4(多子)",$O69*参照!$I$7,IF(AT69="1/4(工･農)",$O69*参照!$I$7,IF(AT69="対象外",0))))))</f>
        <v>0</v>
      </c>
      <c r="CC69" s="185" t="b">
        <f>IF(AU69="3/3",$O69*参照!$I$4,IF(AU69="2/3",$O69*参照!$I$5,IF(AU69="1/3",$O69*参照!$I$6,IF(AU69="1/4(多子)",$O69*参照!$I$7,IF(AU69="1/4(工･農)",$O69*参照!$I$7,IF(AU69="対象外",0))))))</f>
        <v>0</v>
      </c>
      <c r="CD69" s="185">
        <f t="shared" si="56"/>
        <v>0</v>
      </c>
      <c r="CE69" s="98"/>
      <c r="CF69" s="252"/>
      <c r="CG69" s="252"/>
      <c r="CH69" s="252"/>
      <c r="CI69" s="252"/>
      <c r="CJ69" s="252"/>
      <c r="CK69" s="254"/>
      <c r="CL69" s="137"/>
      <c r="CM69" s="252"/>
      <c r="CN69" s="252"/>
      <c r="CO69" s="252"/>
      <c r="CP69" s="252"/>
      <c r="CQ69" s="252"/>
      <c r="CR69" s="253">
        <f t="shared" si="57"/>
        <v>0</v>
      </c>
      <c r="CS69" s="111">
        <f>IF(BP69=0,0,(ROUNDUP(P69*(BK69*参照!$C$5+BL69*参照!$C$6+BM69*参照!$C$7+BN69*参照!$C$8+BO69*参照!$C$9)/BP69,-2)))</f>
        <v>0</v>
      </c>
      <c r="CT69" s="239" t="str">
        <f t="shared" si="31"/>
        <v>B</v>
      </c>
    </row>
    <row r="70" spans="1:98" s="33" customFormat="1" ht="14.4">
      <c r="A70" s="38">
        <v>40</v>
      </c>
      <c r="B70" s="637"/>
      <c r="C70" s="638"/>
      <c r="D70" s="637"/>
      <c r="E70" s="638"/>
      <c r="F70" s="186"/>
      <c r="G70" s="186"/>
      <c r="H70" s="305"/>
      <c r="I70" s="35"/>
      <c r="J70" s="637"/>
      <c r="K70" s="638"/>
      <c r="L70" s="306">
        <v>0</v>
      </c>
      <c r="M70" s="307">
        <f>IF(F70="昼間",参照!$E$4,IF(F70="夜間等",参照!$E$5,IF(F70="通信",参照!$E$6,0)))</f>
        <v>0</v>
      </c>
      <c r="N70" s="308">
        <f t="shared" si="58"/>
        <v>0</v>
      </c>
      <c r="O70" s="311">
        <f t="shared" si="32"/>
        <v>0</v>
      </c>
      <c r="P70" s="306"/>
      <c r="Q70" s="387">
        <v>0</v>
      </c>
      <c r="R70" s="309">
        <f>IF(F70="昼間",参照!$F$4,IF(F70="夜間等",参照!$F$5,IF(F70="通信",参照!$F$6,0)))</f>
        <v>0</v>
      </c>
      <c r="S70" s="308">
        <f t="shared" si="33"/>
        <v>0</v>
      </c>
      <c r="T70" s="337"/>
      <c r="U70" s="32">
        <f t="shared" si="34"/>
        <v>0</v>
      </c>
      <c r="V70" s="114">
        <f t="shared" si="35"/>
        <v>0</v>
      </c>
      <c r="W70" s="179">
        <f t="shared" si="36"/>
        <v>0</v>
      </c>
      <c r="X70" s="87">
        <f t="shared" si="37"/>
        <v>0</v>
      </c>
      <c r="Y70" s="77" t="str">
        <f t="shared" si="17"/>
        <v>0</v>
      </c>
      <c r="Z70" s="302">
        <f t="shared" si="38"/>
        <v>0</v>
      </c>
      <c r="AA70" s="375"/>
      <c r="AB70" s="375"/>
      <c r="AC70" s="374">
        <f t="shared" si="64"/>
        <v>0</v>
      </c>
      <c r="AD70" s="647">
        <f t="shared" si="39"/>
        <v>0</v>
      </c>
      <c r="AE70" s="648"/>
      <c r="AF70" s="310">
        <f t="shared" si="20"/>
        <v>0</v>
      </c>
      <c r="AG70" s="310">
        <f t="shared" si="21"/>
        <v>0</v>
      </c>
      <c r="AH70" s="299"/>
      <c r="AI70" s="36"/>
      <c r="AJ70" s="134"/>
      <c r="AK70" s="37"/>
      <c r="AL70" s="134"/>
      <c r="AM70" s="37"/>
      <c r="AN70" s="134"/>
      <c r="AO70" s="135"/>
      <c r="AP70" s="136"/>
      <c r="AQ70" s="252"/>
      <c r="AR70" s="252"/>
      <c r="AS70" s="252"/>
      <c r="AT70" s="252"/>
      <c r="AU70" s="37"/>
      <c r="AV70" s="303">
        <f t="shared" si="40"/>
        <v>0</v>
      </c>
      <c r="AW70" s="139">
        <f t="shared" si="41"/>
        <v>0</v>
      </c>
      <c r="AX70" s="139">
        <f t="shared" si="42"/>
        <v>0</v>
      </c>
      <c r="AY70" s="139">
        <f t="shared" si="43"/>
        <v>0</v>
      </c>
      <c r="AZ70" s="139">
        <f t="shared" si="44"/>
        <v>0</v>
      </c>
      <c r="BA70" s="303">
        <f t="shared" si="45"/>
        <v>0</v>
      </c>
      <c r="BB70" s="139">
        <f t="shared" si="46"/>
        <v>0</v>
      </c>
      <c r="BC70" s="139">
        <f t="shared" si="47"/>
        <v>0</v>
      </c>
      <c r="BD70" s="139">
        <f t="shared" si="48"/>
        <v>0</v>
      </c>
      <c r="BE70" s="139">
        <f t="shared" si="49"/>
        <v>0</v>
      </c>
      <c r="BF70" s="304">
        <f t="shared" si="59"/>
        <v>0</v>
      </c>
      <c r="BG70" s="142">
        <f t="shared" si="60"/>
        <v>0</v>
      </c>
      <c r="BH70" s="142">
        <f t="shared" si="61"/>
        <v>0</v>
      </c>
      <c r="BI70" s="142">
        <f t="shared" si="62"/>
        <v>0</v>
      </c>
      <c r="BJ70" s="142">
        <f t="shared" si="63"/>
        <v>0</v>
      </c>
      <c r="BK70" s="145">
        <f t="shared" si="50"/>
        <v>0</v>
      </c>
      <c r="BL70" s="95">
        <f t="shared" si="51"/>
        <v>0</v>
      </c>
      <c r="BM70" s="95">
        <f t="shared" si="52"/>
        <v>0</v>
      </c>
      <c r="BN70" s="95">
        <f t="shared" si="53"/>
        <v>0</v>
      </c>
      <c r="BO70" s="95">
        <f t="shared" si="54"/>
        <v>0</v>
      </c>
      <c r="BP70" s="96">
        <f t="shared" si="55"/>
        <v>0</v>
      </c>
      <c r="BQ70" s="184">
        <f>IF($AH70="3/3",$S70*参照!$J$4,IF($AH70="2/3",$S70*参照!$J$5,IF($AH70="1/3",$S70*参照!$J$6,IF($AH70="1/4(多子)",$S70*参照!$J$7,IF($AH70="1/4(工･農)",$S70*参照!$J$7,)))))</f>
        <v>0</v>
      </c>
      <c r="BR70" s="185" t="b">
        <f>IF(AJ70="3/3",$O70*参照!$I$4,IF(AJ70="2/3",$O70*参照!$I$5,IF(AJ70="1/3",$O70*参照!$I$6,IF(AJ70="1/4(多子)",$O70*参照!$I$7,IF(AJ70="1/4(工･農)",$O70*参照!$I$7,IF(AJ70="対象外",0))))))</f>
        <v>0</v>
      </c>
      <c r="BS70" s="185" t="b">
        <f>IF(AK70="3/3",$O70*参照!$I$4,IF(AK70="2/3",$O70*参照!$I$5,IF(AK70="1/3",$O70*参照!$I$6,IF(AK70="1/4(多子)",$O70*参照!$I$7,IF(AK70="1/4(工･農)",$O70*参照!$I$7,IF(AK70="対象外",0))))))</f>
        <v>0</v>
      </c>
      <c r="BT70" s="185" t="b">
        <f>IF(AL70="3/3",$O70*参照!$I$4,IF(AL70="2/3",$O70*参照!$I$5,IF(AL70="1/3",$O70*参照!$I$6,IF(AL70="1/4(多子)",$O70*参照!$I$7,IF(AL70="1/4(工･農)",$O70*参照!$I$7,IF(AL70="対象外",0))))))</f>
        <v>0</v>
      </c>
      <c r="BU70" s="185" t="b">
        <f>IF(AM70="3/3",$O70*参照!$I$4,IF(AM70="2/3",$O70*参照!$I$5,IF(AM70="1/3",$O70*参照!$I$6,IF(AM70="1/4(多子)",$O70*参照!$I$7,IF(AM70="1/4(工･農)",$O70*参照!$I$7,IF(AM70="対象外",0))))))</f>
        <v>0</v>
      </c>
      <c r="BV70" s="185" t="b">
        <f>IF(AN70="3/3",$O70*参照!$I$4,IF(AN70="2/3",$O70*参照!$I$5,IF(AN70="1/3",$O70*参照!$I$6,IF(AN70="1/4(多子)",$O70*参照!$I$7,IF(AN70="1/4(工･農)",$O70*参照!$I$7,IF(AN70="対象外",0))))))</f>
        <v>0</v>
      </c>
      <c r="BW70" s="185" t="b">
        <f>IF(AO70="3/3",$O70*参照!$I$4,IF(AO70="2/3",$O70*参照!$I$5,IF(AO70="1/3",$O70*参照!$I$6,IF(AO70="1/4(多子)",$O70*参照!$I$7,IF(AO70="1/4(工･農)",$O70*参照!$I$7,IF(AO70="対象外",0))))))</f>
        <v>0</v>
      </c>
      <c r="BX70" s="185" t="b">
        <f>IF(AP70="3/3",$O70*参照!$I$4,IF(AP70="2/3",$O70*参照!$I$5,IF(AP70="1/3",$O70*参照!$I$6,IF(AP70="1/4(多子)",$O70*参照!$I$7,IF(AP70="1/4(工･農)",$O70*参照!$I$7,IF(AP70="対象外",0))))))</f>
        <v>0</v>
      </c>
      <c r="BY70" s="185" t="b">
        <f>IF(AQ70="3/3",$O70*参照!$I$4,IF(AQ70="2/3",$O70*参照!$I$5,IF(AQ70="1/3",$O70*参照!$I$6,IF(AQ70="1/4(多子)",$O70*参照!$I$7,IF(AQ70="1/4(工･農)",$O70*参照!$I$7,IF(AQ70="対象外",0))))))</f>
        <v>0</v>
      </c>
      <c r="BZ70" s="185" t="b">
        <f>IF(AR70="3/3",$O70*参照!$I$4,IF(AR70="2/3",$O70*参照!$I$5,IF(AR70="1/3",$O70*参照!$I$6,IF(AR70="1/4(多子)",$O70*参照!$I$7,IF(AR70="1/4(工･農)",$O70*参照!$I$7,IF(AR70="対象外",0))))))</f>
        <v>0</v>
      </c>
      <c r="CA70" s="185" t="b">
        <f>IF(AS70="3/3",$O70*参照!$I$4,IF(AS70="2/3",$O70*参照!$I$5,IF(AS70="1/3",$O70*参照!$I$6,IF(AS70="1/4(多子)",$O70*参照!$I$7,IF(AS70="1/4(工･農)",$O70*参照!$I$7,IF(AS70="対象外",0))))))</f>
        <v>0</v>
      </c>
      <c r="CB70" s="185" t="b">
        <f>IF(AT70="3/3",$O70*参照!$I$4,IF(AT70="2/3",$O70*参照!$I$5,IF(AT70="1/3",$O70*参照!$I$6,IF(AT70="1/4(多子)",$O70*参照!$I$7,IF(AT70="1/4(工･農)",$O70*参照!$I$7,IF(AT70="対象外",0))))))</f>
        <v>0</v>
      </c>
      <c r="CC70" s="185" t="b">
        <f>IF(AU70="3/3",$O70*参照!$I$4,IF(AU70="2/3",$O70*参照!$I$5,IF(AU70="1/3",$O70*参照!$I$6,IF(AU70="1/4(多子)",$O70*参照!$I$7,IF(AU70="1/4(工･農)",$O70*参照!$I$7,IF(AU70="対象外",0))))))</f>
        <v>0</v>
      </c>
      <c r="CD70" s="185">
        <f t="shared" si="56"/>
        <v>0</v>
      </c>
      <c r="CE70" s="98"/>
      <c r="CF70" s="252"/>
      <c r="CG70" s="252"/>
      <c r="CH70" s="252"/>
      <c r="CI70" s="252"/>
      <c r="CJ70" s="252"/>
      <c r="CK70" s="254"/>
      <c r="CL70" s="137"/>
      <c r="CM70" s="252"/>
      <c r="CN70" s="252"/>
      <c r="CO70" s="252"/>
      <c r="CP70" s="252"/>
      <c r="CQ70" s="252"/>
      <c r="CR70" s="253">
        <f t="shared" si="57"/>
        <v>0</v>
      </c>
      <c r="CS70" s="111">
        <f>IF(BP70=0,0,(ROUNDUP(P70*(BK70*参照!$C$5+BL70*参照!$C$6+BM70*参照!$C$7+BN70*参照!$C$8+BO70*参照!$C$9)/BP70,-2)))</f>
        <v>0</v>
      </c>
      <c r="CT70" s="239" t="str">
        <f t="shared" si="31"/>
        <v>B</v>
      </c>
    </row>
    <row r="71" spans="1:98" s="33" customFormat="1" ht="14.4">
      <c r="A71" s="38">
        <v>41</v>
      </c>
      <c r="B71" s="637"/>
      <c r="C71" s="638"/>
      <c r="D71" s="637"/>
      <c r="E71" s="638"/>
      <c r="F71" s="186"/>
      <c r="G71" s="186"/>
      <c r="H71" s="305"/>
      <c r="I71" s="35"/>
      <c r="J71" s="637"/>
      <c r="K71" s="638"/>
      <c r="L71" s="306">
        <v>0</v>
      </c>
      <c r="M71" s="307">
        <f>IF(F71="昼間",参照!$E$4,IF(F71="夜間等",参照!$E$5,IF(F71="通信",参照!$E$6,0)))</f>
        <v>0</v>
      </c>
      <c r="N71" s="308">
        <f t="shared" si="58"/>
        <v>0</v>
      </c>
      <c r="O71" s="311">
        <f t="shared" si="32"/>
        <v>0</v>
      </c>
      <c r="P71" s="306"/>
      <c r="Q71" s="387">
        <v>0</v>
      </c>
      <c r="R71" s="309">
        <f>IF(F71="昼間",参照!$F$4,IF(F71="夜間等",参照!$F$5,IF(F71="通信",参照!$F$6,0)))</f>
        <v>0</v>
      </c>
      <c r="S71" s="308">
        <f t="shared" si="33"/>
        <v>0</v>
      </c>
      <c r="T71" s="337"/>
      <c r="U71" s="32">
        <f t="shared" si="34"/>
        <v>0</v>
      </c>
      <c r="V71" s="114">
        <f t="shared" si="35"/>
        <v>0</v>
      </c>
      <c r="W71" s="179">
        <f t="shared" si="36"/>
        <v>0</v>
      </c>
      <c r="X71" s="87">
        <f t="shared" si="37"/>
        <v>0</v>
      </c>
      <c r="Y71" s="77" t="str">
        <f t="shared" si="17"/>
        <v>0</v>
      </c>
      <c r="Z71" s="302">
        <f t="shared" si="38"/>
        <v>0</v>
      </c>
      <c r="AA71" s="375"/>
      <c r="AB71" s="375"/>
      <c r="AC71" s="374">
        <f t="shared" si="64"/>
        <v>0</v>
      </c>
      <c r="AD71" s="647">
        <f t="shared" si="39"/>
        <v>0</v>
      </c>
      <c r="AE71" s="648"/>
      <c r="AF71" s="310">
        <f t="shared" si="20"/>
        <v>0</v>
      </c>
      <c r="AG71" s="310">
        <f t="shared" si="21"/>
        <v>0</v>
      </c>
      <c r="AH71" s="299"/>
      <c r="AI71" s="36"/>
      <c r="AJ71" s="134"/>
      <c r="AK71" s="37"/>
      <c r="AL71" s="134"/>
      <c r="AM71" s="37"/>
      <c r="AN71" s="134"/>
      <c r="AO71" s="135"/>
      <c r="AP71" s="136"/>
      <c r="AQ71" s="252"/>
      <c r="AR71" s="252"/>
      <c r="AS71" s="252"/>
      <c r="AT71" s="252"/>
      <c r="AU71" s="37"/>
      <c r="AV71" s="303">
        <f t="shared" si="40"/>
        <v>0</v>
      </c>
      <c r="AW71" s="139">
        <f t="shared" si="41"/>
        <v>0</v>
      </c>
      <c r="AX71" s="139">
        <f t="shared" si="42"/>
        <v>0</v>
      </c>
      <c r="AY71" s="139">
        <f t="shared" si="43"/>
        <v>0</v>
      </c>
      <c r="AZ71" s="139">
        <f t="shared" si="44"/>
        <v>0</v>
      </c>
      <c r="BA71" s="303">
        <f t="shared" si="45"/>
        <v>0</v>
      </c>
      <c r="BB71" s="139">
        <f t="shared" si="46"/>
        <v>0</v>
      </c>
      <c r="BC71" s="139">
        <f t="shared" si="47"/>
        <v>0</v>
      </c>
      <c r="BD71" s="139">
        <f t="shared" si="48"/>
        <v>0</v>
      </c>
      <c r="BE71" s="139">
        <f t="shared" si="49"/>
        <v>0</v>
      </c>
      <c r="BF71" s="304">
        <f t="shared" si="59"/>
        <v>0</v>
      </c>
      <c r="BG71" s="142">
        <f t="shared" si="60"/>
        <v>0</v>
      </c>
      <c r="BH71" s="142">
        <f t="shared" si="61"/>
        <v>0</v>
      </c>
      <c r="BI71" s="142">
        <f t="shared" si="62"/>
        <v>0</v>
      </c>
      <c r="BJ71" s="142">
        <f t="shared" si="63"/>
        <v>0</v>
      </c>
      <c r="BK71" s="145">
        <f t="shared" si="50"/>
        <v>0</v>
      </c>
      <c r="BL71" s="95">
        <f t="shared" si="51"/>
        <v>0</v>
      </c>
      <c r="BM71" s="95">
        <f t="shared" si="52"/>
        <v>0</v>
      </c>
      <c r="BN71" s="95">
        <f t="shared" si="53"/>
        <v>0</v>
      </c>
      <c r="BO71" s="95">
        <f t="shared" si="54"/>
        <v>0</v>
      </c>
      <c r="BP71" s="96">
        <f t="shared" si="55"/>
        <v>0</v>
      </c>
      <c r="BQ71" s="184">
        <f>IF($AH71="3/3",$S71*参照!$J$4,IF($AH71="2/3",$S71*参照!$J$5,IF($AH71="1/3",$S71*参照!$J$6,IF($AH71="1/4(多子)",$S71*参照!$J$7,IF($AH71="1/4(工･農)",$S71*参照!$J$7,)))))</f>
        <v>0</v>
      </c>
      <c r="BR71" s="185" t="b">
        <f>IF(AJ71="3/3",$O71*参照!$I$4,IF(AJ71="2/3",$O71*参照!$I$5,IF(AJ71="1/3",$O71*参照!$I$6,IF(AJ71="1/4(多子)",$O71*参照!$I$7,IF(AJ71="1/4(工･農)",$O71*参照!$I$7,IF(AJ71="対象外",0))))))</f>
        <v>0</v>
      </c>
      <c r="BS71" s="185" t="b">
        <f>IF(AK71="3/3",$O71*参照!$I$4,IF(AK71="2/3",$O71*参照!$I$5,IF(AK71="1/3",$O71*参照!$I$6,IF(AK71="1/4(多子)",$O71*参照!$I$7,IF(AK71="1/4(工･農)",$O71*参照!$I$7,IF(AK71="対象外",0))))))</f>
        <v>0</v>
      </c>
      <c r="BT71" s="185" t="b">
        <f>IF(AL71="3/3",$O71*参照!$I$4,IF(AL71="2/3",$O71*参照!$I$5,IF(AL71="1/3",$O71*参照!$I$6,IF(AL71="1/4(多子)",$O71*参照!$I$7,IF(AL71="1/4(工･農)",$O71*参照!$I$7,IF(AL71="対象外",0))))))</f>
        <v>0</v>
      </c>
      <c r="BU71" s="185" t="b">
        <f>IF(AM71="3/3",$O71*参照!$I$4,IF(AM71="2/3",$O71*参照!$I$5,IF(AM71="1/3",$O71*参照!$I$6,IF(AM71="1/4(多子)",$O71*参照!$I$7,IF(AM71="1/4(工･農)",$O71*参照!$I$7,IF(AM71="対象外",0))))))</f>
        <v>0</v>
      </c>
      <c r="BV71" s="185" t="b">
        <f>IF(AN71="3/3",$O71*参照!$I$4,IF(AN71="2/3",$O71*参照!$I$5,IF(AN71="1/3",$O71*参照!$I$6,IF(AN71="1/4(多子)",$O71*参照!$I$7,IF(AN71="1/4(工･農)",$O71*参照!$I$7,IF(AN71="対象外",0))))))</f>
        <v>0</v>
      </c>
      <c r="BW71" s="185" t="b">
        <f>IF(AO71="3/3",$O71*参照!$I$4,IF(AO71="2/3",$O71*参照!$I$5,IF(AO71="1/3",$O71*参照!$I$6,IF(AO71="1/4(多子)",$O71*参照!$I$7,IF(AO71="1/4(工･農)",$O71*参照!$I$7,IF(AO71="対象外",0))))))</f>
        <v>0</v>
      </c>
      <c r="BX71" s="185" t="b">
        <f>IF(AP71="3/3",$O71*参照!$I$4,IF(AP71="2/3",$O71*参照!$I$5,IF(AP71="1/3",$O71*参照!$I$6,IF(AP71="1/4(多子)",$O71*参照!$I$7,IF(AP71="1/4(工･農)",$O71*参照!$I$7,IF(AP71="対象外",0))))))</f>
        <v>0</v>
      </c>
      <c r="BY71" s="185" t="b">
        <f>IF(AQ71="3/3",$O71*参照!$I$4,IF(AQ71="2/3",$O71*参照!$I$5,IF(AQ71="1/3",$O71*参照!$I$6,IF(AQ71="1/4(多子)",$O71*参照!$I$7,IF(AQ71="1/4(工･農)",$O71*参照!$I$7,IF(AQ71="対象外",0))))))</f>
        <v>0</v>
      </c>
      <c r="BZ71" s="185" t="b">
        <f>IF(AR71="3/3",$O71*参照!$I$4,IF(AR71="2/3",$O71*参照!$I$5,IF(AR71="1/3",$O71*参照!$I$6,IF(AR71="1/4(多子)",$O71*参照!$I$7,IF(AR71="1/4(工･農)",$O71*参照!$I$7,IF(AR71="対象外",0))))))</f>
        <v>0</v>
      </c>
      <c r="CA71" s="185" t="b">
        <f>IF(AS71="3/3",$O71*参照!$I$4,IF(AS71="2/3",$O71*参照!$I$5,IF(AS71="1/3",$O71*参照!$I$6,IF(AS71="1/4(多子)",$O71*参照!$I$7,IF(AS71="1/4(工･農)",$O71*参照!$I$7,IF(AS71="対象外",0))))))</f>
        <v>0</v>
      </c>
      <c r="CB71" s="185" t="b">
        <f>IF(AT71="3/3",$O71*参照!$I$4,IF(AT71="2/3",$O71*参照!$I$5,IF(AT71="1/3",$O71*参照!$I$6,IF(AT71="1/4(多子)",$O71*参照!$I$7,IF(AT71="1/4(工･農)",$O71*参照!$I$7,IF(AT71="対象外",0))))))</f>
        <v>0</v>
      </c>
      <c r="CC71" s="185" t="b">
        <f>IF(AU71="3/3",$O71*参照!$I$4,IF(AU71="2/3",$O71*参照!$I$5,IF(AU71="1/3",$O71*参照!$I$6,IF(AU71="1/4(多子)",$O71*参照!$I$7,IF(AU71="1/4(工･農)",$O71*参照!$I$7,IF(AU71="対象外",0))))))</f>
        <v>0</v>
      </c>
      <c r="CD71" s="185">
        <f t="shared" si="56"/>
        <v>0</v>
      </c>
      <c r="CE71" s="98"/>
      <c r="CF71" s="252"/>
      <c r="CG71" s="252"/>
      <c r="CH71" s="252"/>
      <c r="CI71" s="252"/>
      <c r="CJ71" s="252"/>
      <c r="CK71" s="254"/>
      <c r="CL71" s="137"/>
      <c r="CM71" s="252"/>
      <c r="CN71" s="252"/>
      <c r="CO71" s="252"/>
      <c r="CP71" s="252"/>
      <c r="CQ71" s="252"/>
      <c r="CR71" s="253">
        <f t="shared" si="57"/>
        <v>0</v>
      </c>
      <c r="CS71" s="111">
        <f>IF(BP71=0,0,(ROUNDUP(P71*(BK71*参照!$C$5+BL71*参照!$C$6+BM71*参照!$C$7+BN71*参照!$C$8+BO71*参照!$C$9)/BP71,-2)))</f>
        <v>0</v>
      </c>
      <c r="CT71" s="239" t="str">
        <f t="shared" si="31"/>
        <v>B</v>
      </c>
    </row>
    <row r="72" spans="1:98" s="119" customFormat="1" ht="14.4">
      <c r="A72" s="38">
        <v>42</v>
      </c>
      <c r="B72" s="646"/>
      <c r="C72" s="638"/>
      <c r="D72" s="637"/>
      <c r="E72" s="638"/>
      <c r="F72" s="186"/>
      <c r="G72" s="186"/>
      <c r="H72" s="305"/>
      <c r="I72" s="35"/>
      <c r="J72" s="651"/>
      <c r="K72" s="652"/>
      <c r="L72" s="306">
        <v>0</v>
      </c>
      <c r="M72" s="307">
        <f>IF(F72="昼間",参照!$E$4,IF(F72="夜間等",参照!$E$5,IF(F72="通信",参照!$E$6,0)))</f>
        <v>0</v>
      </c>
      <c r="N72" s="308">
        <f t="shared" si="58"/>
        <v>0</v>
      </c>
      <c r="O72" s="311">
        <f t="shared" si="32"/>
        <v>0</v>
      </c>
      <c r="P72" s="306"/>
      <c r="Q72" s="387">
        <v>0</v>
      </c>
      <c r="R72" s="309">
        <f>IF(F72="昼間",参照!$F$4,IF(F72="夜間等",参照!$F$5,IF(F72="通信",参照!$F$6,0)))</f>
        <v>0</v>
      </c>
      <c r="S72" s="308">
        <f t="shared" si="33"/>
        <v>0</v>
      </c>
      <c r="T72" s="337"/>
      <c r="U72" s="32">
        <f t="shared" si="34"/>
        <v>0</v>
      </c>
      <c r="V72" s="114">
        <f t="shared" si="35"/>
        <v>0</v>
      </c>
      <c r="W72" s="179">
        <f t="shared" si="36"/>
        <v>0</v>
      </c>
      <c r="X72" s="87">
        <f t="shared" si="37"/>
        <v>0</v>
      </c>
      <c r="Y72" s="77" t="str">
        <f t="shared" si="17"/>
        <v>0</v>
      </c>
      <c r="Z72" s="302">
        <f t="shared" si="38"/>
        <v>0</v>
      </c>
      <c r="AA72" s="375"/>
      <c r="AB72" s="375"/>
      <c r="AC72" s="374">
        <f t="shared" si="64"/>
        <v>0</v>
      </c>
      <c r="AD72" s="647">
        <f t="shared" si="39"/>
        <v>0</v>
      </c>
      <c r="AE72" s="648"/>
      <c r="AF72" s="310">
        <f t="shared" si="20"/>
        <v>0</v>
      </c>
      <c r="AG72" s="310">
        <f t="shared" si="21"/>
        <v>0</v>
      </c>
      <c r="AH72" s="299"/>
      <c r="AI72" s="36"/>
      <c r="AJ72" s="134"/>
      <c r="AK72" s="37"/>
      <c r="AL72" s="134"/>
      <c r="AM72" s="37"/>
      <c r="AN72" s="134"/>
      <c r="AO72" s="135"/>
      <c r="AP72" s="136"/>
      <c r="AQ72" s="252"/>
      <c r="AR72" s="252"/>
      <c r="AS72" s="252"/>
      <c r="AT72" s="252"/>
      <c r="AU72" s="37"/>
      <c r="AV72" s="303">
        <f t="shared" si="40"/>
        <v>0</v>
      </c>
      <c r="AW72" s="139">
        <f t="shared" si="41"/>
        <v>0</v>
      </c>
      <c r="AX72" s="139">
        <f t="shared" si="42"/>
        <v>0</v>
      </c>
      <c r="AY72" s="139">
        <f t="shared" si="43"/>
        <v>0</v>
      </c>
      <c r="AZ72" s="139">
        <f t="shared" si="44"/>
        <v>0</v>
      </c>
      <c r="BA72" s="303">
        <f t="shared" si="45"/>
        <v>0</v>
      </c>
      <c r="BB72" s="139">
        <f t="shared" si="46"/>
        <v>0</v>
      </c>
      <c r="BC72" s="139">
        <f t="shared" si="47"/>
        <v>0</v>
      </c>
      <c r="BD72" s="139">
        <f t="shared" si="48"/>
        <v>0</v>
      </c>
      <c r="BE72" s="139">
        <f t="shared" si="49"/>
        <v>0</v>
      </c>
      <c r="BF72" s="304">
        <f t="shared" si="59"/>
        <v>0</v>
      </c>
      <c r="BG72" s="142">
        <f t="shared" si="60"/>
        <v>0</v>
      </c>
      <c r="BH72" s="142">
        <f t="shared" si="61"/>
        <v>0</v>
      </c>
      <c r="BI72" s="142">
        <f t="shared" si="62"/>
        <v>0</v>
      </c>
      <c r="BJ72" s="142">
        <f t="shared" si="63"/>
        <v>0</v>
      </c>
      <c r="BK72" s="145">
        <f t="shared" si="50"/>
        <v>0</v>
      </c>
      <c r="BL72" s="95">
        <f t="shared" si="51"/>
        <v>0</v>
      </c>
      <c r="BM72" s="95">
        <f t="shared" si="52"/>
        <v>0</v>
      </c>
      <c r="BN72" s="95">
        <f t="shared" si="53"/>
        <v>0</v>
      </c>
      <c r="BO72" s="95">
        <f t="shared" si="54"/>
        <v>0</v>
      </c>
      <c r="BP72" s="96">
        <f t="shared" si="55"/>
        <v>0</v>
      </c>
      <c r="BQ72" s="184">
        <f>IF($AH72="3/3",$S72*参照!$J$4,IF($AH72="2/3",$S72*参照!$J$5,IF($AH72="1/3",$S72*参照!$J$6,IF($AH72="1/4(多子)",$S72*参照!$J$7,IF($AH72="1/4(工･農)",$S72*参照!$J$7,)))))</f>
        <v>0</v>
      </c>
      <c r="BR72" s="185" t="b">
        <f>IF(AJ72="3/3",$O72*参照!$I$4,IF(AJ72="2/3",$O72*参照!$I$5,IF(AJ72="1/3",$O72*参照!$I$6,IF(AJ72="1/4(多子)",$O72*参照!$I$7,IF(AJ72="1/4(工･農)",$O72*参照!$I$7,IF(AJ72="対象外",0))))))</f>
        <v>0</v>
      </c>
      <c r="BS72" s="185" t="b">
        <f>IF(AK72="3/3",$O72*参照!$I$4,IF(AK72="2/3",$O72*参照!$I$5,IF(AK72="1/3",$O72*参照!$I$6,IF(AK72="1/4(多子)",$O72*参照!$I$7,IF(AK72="1/4(工･農)",$O72*参照!$I$7,IF(AK72="対象外",0))))))</f>
        <v>0</v>
      </c>
      <c r="BT72" s="185" t="b">
        <f>IF(AL72="3/3",$O72*参照!$I$4,IF(AL72="2/3",$O72*参照!$I$5,IF(AL72="1/3",$O72*参照!$I$6,IF(AL72="1/4(多子)",$O72*参照!$I$7,IF(AL72="1/4(工･農)",$O72*参照!$I$7,IF(AL72="対象外",0))))))</f>
        <v>0</v>
      </c>
      <c r="BU72" s="185" t="b">
        <f>IF(AM72="3/3",$O72*参照!$I$4,IF(AM72="2/3",$O72*参照!$I$5,IF(AM72="1/3",$O72*参照!$I$6,IF(AM72="1/4(多子)",$O72*参照!$I$7,IF(AM72="1/4(工･農)",$O72*参照!$I$7,IF(AM72="対象外",0))))))</f>
        <v>0</v>
      </c>
      <c r="BV72" s="185" t="b">
        <f>IF(AN72="3/3",$O72*参照!$I$4,IF(AN72="2/3",$O72*参照!$I$5,IF(AN72="1/3",$O72*参照!$I$6,IF(AN72="1/4(多子)",$O72*参照!$I$7,IF(AN72="1/4(工･農)",$O72*参照!$I$7,IF(AN72="対象外",0))))))</f>
        <v>0</v>
      </c>
      <c r="BW72" s="185" t="b">
        <f>IF(AO72="3/3",$O72*参照!$I$4,IF(AO72="2/3",$O72*参照!$I$5,IF(AO72="1/3",$O72*参照!$I$6,IF(AO72="1/4(多子)",$O72*参照!$I$7,IF(AO72="1/4(工･農)",$O72*参照!$I$7,IF(AO72="対象外",0))))))</f>
        <v>0</v>
      </c>
      <c r="BX72" s="185" t="b">
        <f>IF(AP72="3/3",$O72*参照!$I$4,IF(AP72="2/3",$O72*参照!$I$5,IF(AP72="1/3",$O72*参照!$I$6,IF(AP72="1/4(多子)",$O72*参照!$I$7,IF(AP72="1/4(工･農)",$O72*参照!$I$7,IF(AP72="対象外",0))))))</f>
        <v>0</v>
      </c>
      <c r="BY72" s="185" t="b">
        <f>IF(AQ72="3/3",$O72*参照!$I$4,IF(AQ72="2/3",$O72*参照!$I$5,IF(AQ72="1/3",$O72*参照!$I$6,IF(AQ72="1/4(多子)",$O72*参照!$I$7,IF(AQ72="1/4(工･農)",$O72*参照!$I$7,IF(AQ72="対象外",0))))))</f>
        <v>0</v>
      </c>
      <c r="BZ72" s="185" t="b">
        <f>IF(AR72="3/3",$O72*参照!$I$4,IF(AR72="2/3",$O72*参照!$I$5,IF(AR72="1/3",$O72*参照!$I$6,IF(AR72="1/4(多子)",$O72*参照!$I$7,IF(AR72="1/4(工･農)",$O72*参照!$I$7,IF(AR72="対象外",0))))))</f>
        <v>0</v>
      </c>
      <c r="CA72" s="185" t="b">
        <f>IF(AS72="3/3",$O72*参照!$I$4,IF(AS72="2/3",$O72*参照!$I$5,IF(AS72="1/3",$O72*参照!$I$6,IF(AS72="1/4(多子)",$O72*参照!$I$7,IF(AS72="1/4(工･農)",$O72*参照!$I$7,IF(AS72="対象外",0))))))</f>
        <v>0</v>
      </c>
      <c r="CB72" s="185" t="b">
        <f>IF(AT72="3/3",$O72*参照!$I$4,IF(AT72="2/3",$O72*参照!$I$5,IF(AT72="1/3",$O72*参照!$I$6,IF(AT72="1/4(多子)",$O72*参照!$I$7,IF(AT72="1/4(工･農)",$O72*参照!$I$7,IF(AT72="対象外",0))))))</f>
        <v>0</v>
      </c>
      <c r="CC72" s="185" t="b">
        <f>IF(AU72="3/3",$O72*参照!$I$4,IF(AU72="2/3",$O72*参照!$I$5,IF(AU72="1/3",$O72*参照!$I$6,IF(AU72="1/4(多子)",$O72*参照!$I$7,IF(AU72="1/4(工･農)",$O72*参照!$I$7,IF(AU72="対象外",0))))))</f>
        <v>0</v>
      </c>
      <c r="CD72" s="185">
        <f t="shared" si="56"/>
        <v>0</v>
      </c>
      <c r="CE72" s="98"/>
      <c r="CF72" s="252"/>
      <c r="CG72" s="252"/>
      <c r="CH72" s="252"/>
      <c r="CI72" s="252"/>
      <c r="CJ72" s="252"/>
      <c r="CK72" s="254"/>
      <c r="CL72" s="137"/>
      <c r="CM72" s="252"/>
      <c r="CN72" s="252"/>
      <c r="CO72" s="252"/>
      <c r="CP72" s="252"/>
      <c r="CQ72" s="252"/>
      <c r="CR72" s="253">
        <f t="shared" si="57"/>
        <v>0</v>
      </c>
      <c r="CS72" s="111">
        <f>IF(BP72=0,0,(ROUNDUP(P72*(BK72*参照!$C$5+BL72*参照!$C$6+BM72*参照!$C$7+BN72*参照!$C$8+BO72*参照!$C$9)/BP72,-2)))</f>
        <v>0</v>
      </c>
      <c r="CT72" s="239" t="str">
        <f t="shared" si="31"/>
        <v>B</v>
      </c>
    </row>
    <row r="73" spans="1:98" s="33" customFormat="1" ht="14.4">
      <c r="A73" s="38">
        <v>43</v>
      </c>
      <c r="B73" s="654"/>
      <c r="C73" s="652"/>
      <c r="D73" s="651"/>
      <c r="E73" s="652"/>
      <c r="F73" s="186"/>
      <c r="G73" s="186"/>
      <c r="H73" s="305"/>
      <c r="I73" s="35"/>
      <c r="J73" s="651"/>
      <c r="K73" s="652"/>
      <c r="L73" s="306">
        <v>0</v>
      </c>
      <c r="M73" s="307">
        <f>IF(F73="昼間",参照!$E$4,IF(F73="夜間等",参照!$E$5,IF(F73="通信",参照!$E$6,0)))</f>
        <v>0</v>
      </c>
      <c r="N73" s="308">
        <f t="shared" si="58"/>
        <v>0</v>
      </c>
      <c r="O73" s="311">
        <f t="shared" si="32"/>
        <v>0</v>
      </c>
      <c r="P73" s="306"/>
      <c r="Q73" s="387">
        <v>0</v>
      </c>
      <c r="R73" s="309">
        <f>IF(F73="昼間",参照!$F$4,IF(F73="夜間等",参照!$F$5,IF(F73="通信",参照!$F$6,0)))</f>
        <v>0</v>
      </c>
      <c r="S73" s="308">
        <f t="shared" si="33"/>
        <v>0</v>
      </c>
      <c r="T73" s="337"/>
      <c r="U73" s="32">
        <f t="shared" si="34"/>
        <v>0</v>
      </c>
      <c r="V73" s="114">
        <f t="shared" si="35"/>
        <v>0</v>
      </c>
      <c r="W73" s="179">
        <f t="shared" si="36"/>
        <v>0</v>
      </c>
      <c r="X73" s="87">
        <f t="shared" si="37"/>
        <v>0</v>
      </c>
      <c r="Y73" s="77" t="str">
        <f t="shared" si="17"/>
        <v>0</v>
      </c>
      <c r="Z73" s="302">
        <f t="shared" si="38"/>
        <v>0</v>
      </c>
      <c r="AA73" s="375"/>
      <c r="AB73" s="375"/>
      <c r="AC73" s="374">
        <f t="shared" si="64"/>
        <v>0</v>
      </c>
      <c r="AD73" s="647">
        <f t="shared" si="39"/>
        <v>0</v>
      </c>
      <c r="AE73" s="648"/>
      <c r="AF73" s="310">
        <f t="shared" si="20"/>
        <v>0</v>
      </c>
      <c r="AG73" s="310">
        <f t="shared" si="21"/>
        <v>0</v>
      </c>
      <c r="AH73" s="299"/>
      <c r="AI73" s="36"/>
      <c r="AJ73" s="134"/>
      <c r="AK73" s="37"/>
      <c r="AL73" s="134"/>
      <c r="AM73" s="37"/>
      <c r="AN73" s="134"/>
      <c r="AO73" s="135"/>
      <c r="AP73" s="136"/>
      <c r="AQ73" s="252"/>
      <c r="AR73" s="252"/>
      <c r="AS73" s="252"/>
      <c r="AT73" s="252"/>
      <c r="AU73" s="37"/>
      <c r="AV73" s="303">
        <f t="shared" si="40"/>
        <v>0</v>
      </c>
      <c r="AW73" s="139">
        <f t="shared" si="41"/>
        <v>0</v>
      </c>
      <c r="AX73" s="139">
        <f t="shared" si="42"/>
        <v>0</v>
      </c>
      <c r="AY73" s="139">
        <f t="shared" si="43"/>
        <v>0</v>
      </c>
      <c r="AZ73" s="139">
        <f t="shared" si="44"/>
        <v>0</v>
      </c>
      <c r="BA73" s="303">
        <f t="shared" si="45"/>
        <v>0</v>
      </c>
      <c r="BB73" s="139">
        <f t="shared" si="46"/>
        <v>0</v>
      </c>
      <c r="BC73" s="139">
        <f t="shared" si="47"/>
        <v>0</v>
      </c>
      <c r="BD73" s="139">
        <f t="shared" si="48"/>
        <v>0</v>
      </c>
      <c r="BE73" s="139">
        <f t="shared" si="49"/>
        <v>0</v>
      </c>
      <c r="BF73" s="304">
        <f t="shared" si="59"/>
        <v>0</v>
      </c>
      <c r="BG73" s="142">
        <f t="shared" si="60"/>
        <v>0</v>
      </c>
      <c r="BH73" s="142">
        <f t="shared" si="61"/>
        <v>0</v>
      </c>
      <c r="BI73" s="142">
        <f t="shared" si="62"/>
        <v>0</v>
      </c>
      <c r="BJ73" s="142">
        <f t="shared" si="63"/>
        <v>0</v>
      </c>
      <c r="BK73" s="145">
        <f t="shared" si="50"/>
        <v>0</v>
      </c>
      <c r="BL73" s="95">
        <f t="shared" si="51"/>
        <v>0</v>
      </c>
      <c r="BM73" s="95">
        <f t="shared" si="52"/>
        <v>0</v>
      </c>
      <c r="BN73" s="95">
        <f t="shared" si="53"/>
        <v>0</v>
      </c>
      <c r="BO73" s="95">
        <f t="shared" si="54"/>
        <v>0</v>
      </c>
      <c r="BP73" s="96">
        <f t="shared" si="55"/>
        <v>0</v>
      </c>
      <c r="BQ73" s="184">
        <f>IF($AH73="3/3",$S73*参照!$J$4,IF($AH73="2/3",$S73*参照!$J$5,IF($AH73="1/3",$S73*参照!$J$6,IF($AH73="1/4(多子)",$S73*参照!$J$7,IF($AH73="1/4(工･農)",$S73*参照!$J$7,)))))</f>
        <v>0</v>
      </c>
      <c r="BR73" s="185" t="b">
        <f>IF(AJ73="3/3",$O73*参照!$I$4,IF(AJ73="2/3",$O73*参照!$I$5,IF(AJ73="1/3",$O73*参照!$I$6,IF(AJ73="1/4(多子)",$O73*参照!$I$7,IF(AJ73="1/4(工･農)",$O73*参照!$I$7,IF(AJ73="対象外",0))))))</f>
        <v>0</v>
      </c>
      <c r="BS73" s="185" t="b">
        <f>IF(AK73="3/3",$O73*参照!$I$4,IF(AK73="2/3",$O73*参照!$I$5,IF(AK73="1/3",$O73*参照!$I$6,IF(AK73="1/4(多子)",$O73*参照!$I$7,IF(AK73="1/4(工･農)",$O73*参照!$I$7,IF(AK73="対象外",0))))))</f>
        <v>0</v>
      </c>
      <c r="BT73" s="185" t="b">
        <f>IF(AL73="3/3",$O73*参照!$I$4,IF(AL73="2/3",$O73*参照!$I$5,IF(AL73="1/3",$O73*参照!$I$6,IF(AL73="1/4(多子)",$O73*参照!$I$7,IF(AL73="1/4(工･農)",$O73*参照!$I$7,IF(AL73="対象外",0))))))</f>
        <v>0</v>
      </c>
      <c r="BU73" s="185" t="b">
        <f>IF(AM73="3/3",$O73*参照!$I$4,IF(AM73="2/3",$O73*参照!$I$5,IF(AM73="1/3",$O73*参照!$I$6,IF(AM73="1/4(多子)",$O73*参照!$I$7,IF(AM73="1/4(工･農)",$O73*参照!$I$7,IF(AM73="対象外",0))))))</f>
        <v>0</v>
      </c>
      <c r="BV73" s="185" t="b">
        <f>IF(AN73="3/3",$O73*参照!$I$4,IF(AN73="2/3",$O73*参照!$I$5,IF(AN73="1/3",$O73*参照!$I$6,IF(AN73="1/4(多子)",$O73*参照!$I$7,IF(AN73="1/4(工･農)",$O73*参照!$I$7,IF(AN73="対象外",0))))))</f>
        <v>0</v>
      </c>
      <c r="BW73" s="185" t="b">
        <f>IF(AO73="3/3",$O73*参照!$I$4,IF(AO73="2/3",$O73*参照!$I$5,IF(AO73="1/3",$O73*参照!$I$6,IF(AO73="1/4(多子)",$O73*参照!$I$7,IF(AO73="1/4(工･農)",$O73*参照!$I$7,IF(AO73="対象外",0))))))</f>
        <v>0</v>
      </c>
      <c r="BX73" s="185" t="b">
        <f>IF(AP73="3/3",$O73*参照!$I$4,IF(AP73="2/3",$O73*参照!$I$5,IF(AP73="1/3",$O73*参照!$I$6,IF(AP73="1/4(多子)",$O73*参照!$I$7,IF(AP73="1/4(工･農)",$O73*参照!$I$7,IF(AP73="対象外",0))))))</f>
        <v>0</v>
      </c>
      <c r="BY73" s="185" t="b">
        <f>IF(AQ73="3/3",$O73*参照!$I$4,IF(AQ73="2/3",$O73*参照!$I$5,IF(AQ73="1/3",$O73*参照!$I$6,IF(AQ73="1/4(多子)",$O73*参照!$I$7,IF(AQ73="1/4(工･農)",$O73*参照!$I$7,IF(AQ73="対象外",0))))))</f>
        <v>0</v>
      </c>
      <c r="BZ73" s="185" t="b">
        <f>IF(AR73="3/3",$O73*参照!$I$4,IF(AR73="2/3",$O73*参照!$I$5,IF(AR73="1/3",$O73*参照!$I$6,IF(AR73="1/4(多子)",$O73*参照!$I$7,IF(AR73="1/4(工･農)",$O73*参照!$I$7,IF(AR73="対象外",0))))))</f>
        <v>0</v>
      </c>
      <c r="CA73" s="185" t="b">
        <f>IF(AS73="3/3",$O73*参照!$I$4,IF(AS73="2/3",$O73*参照!$I$5,IF(AS73="1/3",$O73*参照!$I$6,IF(AS73="1/4(多子)",$O73*参照!$I$7,IF(AS73="1/4(工･農)",$O73*参照!$I$7,IF(AS73="対象外",0))))))</f>
        <v>0</v>
      </c>
      <c r="CB73" s="185" t="b">
        <f>IF(AT73="3/3",$O73*参照!$I$4,IF(AT73="2/3",$O73*参照!$I$5,IF(AT73="1/3",$O73*参照!$I$6,IF(AT73="1/4(多子)",$O73*参照!$I$7,IF(AT73="1/4(工･農)",$O73*参照!$I$7,IF(AT73="対象外",0))))))</f>
        <v>0</v>
      </c>
      <c r="CC73" s="185" t="b">
        <f>IF(AU73="3/3",$O73*参照!$I$4,IF(AU73="2/3",$O73*参照!$I$5,IF(AU73="1/3",$O73*参照!$I$6,IF(AU73="1/4(多子)",$O73*参照!$I$7,IF(AU73="1/4(工･農)",$O73*参照!$I$7,IF(AU73="対象外",0))))))</f>
        <v>0</v>
      </c>
      <c r="CD73" s="185">
        <f t="shared" si="56"/>
        <v>0</v>
      </c>
      <c r="CE73" s="98"/>
      <c r="CF73" s="252"/>
      <c r="CG73" s="252"/>
      <c r="CH73" s="252"/>
      <c r="CI73" s="252"/>
      <c r="CJ73" s="252"/>
      <c r="CK73" s="254"/>
      <c r="CL73" s="137"/>
      <c r="CM73" s="252"/>
      <c r="CN73" s="252"/>
      <c r="CO73" s="252"/>
      <c r="CP73" s="252"/>
      <c r="CQ73" s="252"/>
      <c r="CR73" s="253">
        <f t="shared" si="57"/>
        <v>0</v>
      </c>
      <c r="CS73" s="111">
        <f>IF(BP73=0,0,(ROUNDUP(P73*(BK73*参照!$C$5+BL73*参照!$C$6+BM73*参照!$C$7+BN73*参照!$C$8+BO73*参照!$C$9)/BP73,-2)))</f>
        <v>0</v>
      </c>
      <c r="CT73" s="239" t="str">
        <f t="shared" si="31"/>
        <v>B</v>
      </c>
    </row>
    <row r="74" spans="1:98" s="33" customFormat="1" ht="14.4">
      <c r="A74" s="38">
        <v>44</v>
      </c>
      <c r="B74" s="654"/>
      <c r="C74" s="652"/>
      <c r="D74" s="651"/>
      <c r="E74" s="652"/>
      <c r="F74" s="186"/>
      <c r="G74" s="186"/>
      <c r="H74" s="305"/>
      <c r="I74" s="35"/>
      <c r="J74" s="651"/>
      <c r="K74" s="652"/>
      <c r="L74" s="306">
        <v>0</v>
      </c>
      <c r="M74" s="307">
        <f>IF(F74="昼間",参照!$E$4,IF(F74="夜間等",参照!$E$5,IF(F74="通信",参照!$E$6,0)))</f>
        <v>0</v>
      </c>
      <c r="N74" s="308">
        <f t="shared" si="58"/>
        <v>0</v>
      </c>
      <c r="O74" s="311">
        <f t="shared" si="32"/>
        <v>0</v>
      </c>
      <c r="P74" s="306"/>
      <c r="Q74" s="387">
        <v>0</v>
      </c>
      <c r="R74" s="309">
        <f>IF(F74="昼間",参照!$F$4,IF(F74="夜間等",参照!$F$5,IF(F74="通信",参照!$F$6,0)))</f>
        <v>0</v>
      </c>
      <c r="S74" s="308">
        <f t="shared" si="33"/>
        <v>0</v>
      </c>
      <c r="T74" s="337"/>
      <c r="U74" s="32">
        <f t="shared" si="34"/>
        <v>0</v>
      </c>
      <c r="V74" s="114">
        <f t="shared" si="35"/>
        <v>0</v>
      </c>
      <c r="W74" s="179">
        <f t="shared" si="36"/>
        <v>0</v>
      </c>
      <c r="X74" s="87">
        <f t="shared" si="37"/>
        <v>0</v>
      </c>
      <c r="Y74" s="77" t="str">
        <f t="shared" si="17"/>
        <v>0</v>
      </c>
      <c r="Z74" s="302">
        <f t="shared" si="38"/>
        <v>0</v>
      </c>
      <c r="AA74" s="375"/>
      <c r="AB74" s="375"/>
      <c r="AC74" s="374">
        <f t="shared" si="64"/>
        <v>0</v>
      </c>
      <c r="AD74" s="647">
        <f t="shared" si="39"/>
        <v>0</v>
      </c>
      <c r="AE74" s="648"/>
      <c r="AF74" s="310">
        <f t="shared" si="20"/>
        <v>0</v>
      </c>
      <c r="AG74" s="310">
        <f t="shared" si="21"/>
        <v>0</v>
      </c>
      <c r="AH74" s="299"/>
      <c r="AI74" s="36"/>
      <c r="AJ74" s="134"/>
      <c r="AK74" s="37"/>
      <c r="AL74" s="134"/>
      <c r="AM74" s="37"/>
      <c r="AN74" s="134"/>
      <c r="AO74" s="135"/>
      <c r="AP74" s="136"/>
      <c r="AQ74" s="252"/>
      <c r="AR74" s="252"/>
      <c r="AS74" s="252"/>
      <c r="AT74" s="252"/>
      <c r="AU74" s="37"/>
      <c r="AV74" s="303">
        <f t="shared" si="40"/>
        <v>0</v>
      </c>
      <c r="AW74" s="139">
        <f t="shared" si="41"/>
        <v>0</v>
      </c>
      <c r="AX74" s="139">
        <f t="shared" si="42"/>
        <v>0</v>
      </c>
      <c r="AY74" s="139">
        <f t="shared" si="43"/>
        <v>0</v>
      </c>
      <c r="AZ74" s="139">
        <f t="shared" si="44"/>
        <v>0</v>
      </c>
      <c r="BA74" s="303">
        <f t="shared" si="45"/>
        <v>0</v>
      </c>
      <c r="BB74" s="139">
        <f t="shared" si="46"/>
        <v>0</v>
      </c>
      <c r="BC74" s="139">
        <f t="shared" si="47"/>
        <v>0</v>
      </c>
      <c r="BD74" s="139">
        <f t="shared" si="48"/>
        <v>0</v>
      </c>
      <c r="BE74" s="139">
        <f t="shared" si="49"/>
        <v>0</v>
      </c>
      <c r="BF74" s="304">
        <f t="shared" si="59"/>
        <v>0</v>
      </c>
      <c r="BG74" s="142">
        <f t="shared" si="60"/>
        <v>0</v>
      </c>
      <c r="BH74" s="142">
        <f t="shared" si="61"/>
        <v>0</v>
      </c>
      <c r="BI74" s="142">
        <f t="shared" si="62"/>
        <v>0</v>
      </c>
      <c r="BJ74" s="142">
        <f t="shared" si="63"/>
        <v>0</v>
      </c>
      <c r="BK74" s="145">
        <f t="shared" si="50"/>
        <v>0</v>
      </c>
      <c r="BL74" s="95">
        <f t="shared" si="51"/>
        <v>0</v>
      </c>
      <c r="BM74" s="95">
        <f t="shared" si="52"/>
        <v>0</v>
      </c>
      <c r="BN74" s="95">
        <f t="shared" si="53"/>
        <v>0</v>
      </c>
      <c r="BO74" s="95">
        <f t="shared" si="54"/>
        <v>0</v>
      </c>
      <c r="BP74" s="96">
        <f t="shared" si="55"/>
        <v>0</v>
      </c>
      <c r="BQ74" s="184">
        <f>IF($AH74="3/3",$S74*参照!$J$4,IF($AH74="2/3",$S74*参照!$J$5,IF($AH74="1/3",$S74*参照!$J$6,IF($AH74="1/4(多子)",$S74*参照!$J$7,IF($AH74="1/4(工･農)",$S74*参照!$J$7,)))))</f>
        <v>0</v>
      </c>
      <c r="BR74" s="185" t="b">
        <f>IF(AJ74="3/3",$O74*参照!$I$4,IF(AJ74="2/3",$O74*参照!$I$5,IF(AJ74="1/3",$O74*参照!$I$6,IF(AJ74="1/4(多子)",$O74*参照!$I$7,IF(AJ74="1/4(工･農)",$O74*参照!$I$7,IF(AJ74="対象外",0))))))</f>
        <v>0</v>
      </c>
      <c r="BS74" s="185" t="b">
        <f>IF(AK74="3/3",$O74*参照!$I$4,IF(AK74="2/3",$O74*参照!$I$5,IF(AK74="1/3",$O74*参照!$I$6,IF(AK74="1/4(多子)",$O74*参照!$I$7,IF(AK74="1/4(工･農)",$O74*参照!$I$7,IF(AK74="対象外",0))))))</f>
        <v>0</v>
      </c>
      <c r="BT74" s="185" t="b">
        <f>IF(AL74="3/3",$O74*参照!$I$4,IF(AL74="2/3",$O74*参照!$I$5,IF(AL74="1/3",$O74*参照!$I$6,IF(AL74="1/4(多子)",$O74*参照!$I$7,IF(AL74="1/4(工･農)",$O74*参照!$I$7,IF(AL74="対象外",0))))))</f>
        <v>0</v>
      </c>
      <c r="BU74" s="185" t="b">
        <f>IF(AM74="3/3",$O74*参照!$I$4,IF(AM74="2/3",$O74*参照!$I$5,IF(AM74="1/3",$O74*参照!$I$6,IF(AM74="1/4(多子)",$O74*参照!$I$7,IF(AM74="1/4(工･農)",$O74*参照!$I$7,IF(AM74="対象外",0))))))</f>
        <v>0</v>
      </c>
      <c r="BV74" s="185" t="b">
        <f>IF(AN74="3/3",$O74*参照!$I$4,IF(AN74="2/3",$O74*参照!$I$5,IF(AN74="1/3",$O74*参照!$I$6,IF(AN74="1/4(多子)",$O74*参照!$I$7,IF(AN74="1/4(工･農)",$O74*参照!$I$7,IF(AN74="対象外",0))))))</f>
        <v>0</v>
      </c>
      <c r="BW74" s="185" t="b">
        <f>IF(AO74="3/3",$O74*参照!$I$4,IF(AO74="2/3",$O74*参照!$I$5,IF(AO74="1/3",$O74*参照!$I$6,IF(AO74="1/4(多子)",$O74*参照!$I$7,IF(AO74="1/4(工･農)",$O74*参照!$I$7,IF(AO74="対象外",0))))))</f>
        <v>0</v>
      </c>
      <c r="BX74" s="185" t="b">
        <f>IF(AP74="3/3",$O74*参照!$I$4,IF(AP74="2/3",$O74*参照!$I$5,IF(AP74="1/3",$O74*参照!$I$6,IF(AP74="1/4(多子)",$O74*参照!$I$7,IF(AP74="1/4(工･農)",$O74*参照!$I$7,IF(AP74="対象外",0))))))</f>
        <v>0</v>
      </c>
      <c r="BY74" s="185" t="b">
        <f>IF(AQ74="3/3",$O74*参照!$I$4,IF(AQ74="2/3",$O74*参照!$I$5,IF(AQ74="1/3",$O74*参照!$I$6,IF(AQ74="1/4(多子)",$O74*参照!$I$7,IF(AQ74="1/4(工･農)",$O74*参照!$I$7,IF(AQ74="対象外",0))))))</f>
        <v>0</v>
      </c>
      <c r="BZ74" s="185" t="b">
        <f>IF(AR74="3/3",$O74*参照!$I$4,IF(AR74="2/3",$O74*参照!$I$5,IF(AR74="1/3",$O74*参照!$I$6,IF(AR74="1/4(多子)",$O74*参照!$I$7,IF(AR74="1/4(工･農)",$O74*参照!$I$7,IF(AR74="対象外",0))))))</f>
        <v>0</v>
      </c>
      <c r="CA74" s="185" t="b">
        <f>IF(AS74="3/3",$O74*参照!$I$4,IF(AS74="2/3",$O74*参照!$I$5,IF(AS74="1/3",$O74*参照!$I$6,IF(AS74="1/4(多子)",$O74*参照!$I$7,IF(AS74="1/4(工･農)",$O74*参照!$I$7,IF(AS74="対象外",0))))))</f>
        <v>0</v>
      </c>
      <c r="CB74" s="185" t="b">
        <f>IF(AT74="3/3",$O74*参照!$I$4,IF(AT74="2/3",$O74*参照!$I$5,IF(AT74="1/3",$O74*参照!$I$6,IF(AT74="1/4(多子)",$O74*参照!$I$7,IF(AT74="1/4(工･農)",$O74*参照!$I$7,IF(AT74="対象外",0))))))</f>
        <v>0</v>
      </c>
      <c r="CC74" s="185" t="b">
        <f>IF(AU74="3/3",$O74*参照!$I$4,IF(AU74="2/3",$O74*参照!$I$5,IF(AU74="1/3",$O74*参照!$I$6,IF(AU74="1/4(多子)",$O74*参照!$I$7,IF(AU74="1/4(工･農)",$O74*参照!$I$7,IF(AU74="対象外",0))))))</f>
        <v>0</v>
      </c>
      <c r="CD74" s="185">
        <f t="shared" si="56"/>
        <v>0</v>
      </c>
      <c r="CE74" s="98"/>
      <c r="CF74" s="252"/>
      <c r="CG74" s="252"/>
      <c r="CH74" s="252"/>
      <c r="CI74" s="252"/>
      <c r="CJ74" s="252"/>
      <c r="CK74" s="254"/>
      <c r="CL74" s="137"/>
      <c r="CM74" s="252"/>
      <c r="CN74" s="252"/>
      <c r="CO74" s="252"/>
      <c r="CP74" s="252"/>
      <c r="CQ74" s="252"/>
      <c r="CR74" s="253">
        <f t="shared" si="57"/>
        <v>0</v>
      </c>
      <c r="CS74" s="111">
        <f>IF(BP74=0,0,(ROUNDUP(P74*(BK74*参照!$C$5+BL74*参照!$C$6+BM74*参照!$C$7+BN74*参照!$C$8+BO74*参照!$C$9)/BP74,-2)))</f>
        <v>0</v>
      </c>
      <c r="CT74" s="239" t="str">
        <f t="shared" si="31"/>
        <v>B</v>
      </c>
    </row>
    <row r="75" spans="1:98" s="33" customFormat="1" ht="14.4">
      <c r="A75" s="38">
        <v>45</v>
      </c>
      <c r="B75" s="649"/>
      <c r="C75" s="650"/>
      <c r="D75" s="651"/>
      <c r="E75" s="652"/>
      <c r="F75" s="186"/>
      <c r="G75" s="186"/>
      <c r="H75" s="305"/>
      <c r="I75" s="35"/>
      <c r="J75" s="651"/>
      <c r="K75" s="652"/>
      <c r="L75" s="306">
        <v>0</v>
      </c>
      <c r="M75" s="307">
        <f>IF(F75="昼間",参照!$E$4,IF(F75="夜間等",参照!$E$5,IF(F75="通信",参照!$E$6,0)))</f>
        <v>0</v>
      </c>
      <c r="N75" s="308">
        <f t="shared" si="58"/>
        <v>0</v>
      </c>
      <c r="O75" s="311">
        <f t="shared" si="32"/>
        <v>0</v>
      </c>
      <c r="P75" s="306"/>
      <c r="Q75" s="387">
        <v>0</v>
      </c>
      <c r="R75" s="309">
        <f>IF(F75="昼間",参照!$F$4,IF(F75="夜間等",参照!$F$5,IF(F75="通信",参照!$F$6,0)))</f>
        <v>0</v>
      </c>
      <c r="S75" s="308">
        <f t="shared" si="33"/>
        <v>0</v>
      </c>
      <c r="T75" s="337"/>
      <c r="U75" s="32">
        <f t="shared" si="34"/>
        <v>0</v>
      </c>
      <c r="V75" s="114">
        <f t="shared" si="35"/>
        <v>0</v>
      </c>
      <c r="W75" s="179">
        <f t="shared" si="36"/>
        <v>0</v>
      </c>
      <c r="X75" s="87">
        <f t="shared" si="37"/>
        <v>0</v>
      </c>
      <c r="Y75" s="77" t="str">
        <f t="shared" si="17"/>
        <v>0</v>
      </c>
      <c r="Z75" s="302">
        <f t="shared" si="38"/>
        <v>0</v>
      </c>
      <c r="AA75" s="375"/>
      <c r="AB75" s="375"/>
      <c r="AC75" s="374">
        <f t="shared" si="64"/>
        <v>0</v>
      </c>
      <c r="AD75" s="647">
        <f t="shared" si="39"/>
        <v>0</v>
      </c>
      <c r="AE75" s="648"/>
      <c r="AF75" s="310">
        <f t="shared" si="20"/>
        <v>0</v>
      </c>
      <c r="AG75" s="310">
        <f t="shared" si="21"/>
        <v>0</v>
      </c>
      <c r="AH75" s="299"/>
      <c r="AI75" s="36"/>
      <c r="AJ75" s="134"/>
      <c r="AK75" s="37"/>
      <c r="AL75" s="134"/>
      <c r="AM75" s="37"/>
      <c r="AN75" s="134"/>
      <c r="AO75" s="135"/>
      <c r="AP75" s="136"/>
      <c r="AQ75" s="252"/>
      <c r="AR75" s="252"/>
      <c r="AS75" s="252"/>
      <c r="AT75" s="252"/>
      <c r="AU75" s="37"/>
      <c r="AV75" s="303">
        <f t="shared" si="40"/>
        <v>0</v>
      </c>
      <c r="AW75" s="139">
        <f t="shared" si="41"/>
        <v>0</v>
      </c>
      <c r="AX75" s="139">
        <f t="shared" si="42"/>
        <v>0</v>
      </c>
      <c r="AY75" s="139">
        <f t="shared" si="43"/>
        <v>0</v>
      </c>
      <c r="AZ75" s="139">
        <f t="shared" si="44"/>
        <v>0</v>
      </c>
      <c r="BA75" s="303">
        <f t="shared" si="45"/>
        <v>0</v>
      </c>
      <c r="BB75" s="139">
        <f t="shared" si="46"/>
        <v>0</v>
      </c>
      <c r="BC75" s="139">
        <f t="shared" si="47"/>
        <v>0</v>
      </c>
      <c r="BD75" s="139">
        <f t="shared" si="48"/>
        <v>0</v>
      </c>
      <c r="BE75" s="139">
        <f t="shared" si="49"/>
        <v>0</v>
      </c>
      <c r="BF75" s="304">
        <f t="shared" si="59"/>
        <v>0</v>
      </c>
      <c r="BG75" s="142">
        <f t="shared" si="60"/>
        <v>0</v>
      </c>
      <c r="BH75" s="142">
        <f t="shared" si="61"/>
        <v>0</v>
      </c>
      <c r="BI75" s="142">
        <f t="shared" si="62"/>
        <v>0</v>
      </c>
      <c r="BJ75" s="142">
        <f t="shared" si="63"/>
        <v>0</v>
      </c>
      <c r="BK75" s="145">
        <f t="shared" si="50"/>
        <v>0</v>
      </c>
      <c r="BL75" s="95">
        <f t="shared" si="51"/>
        <v>0</v>
      </c>
      <c r="BM75" s="95">
        <f t="shared" si="52"/>
        <v>0</v>
      </c>
      <c r="BN75" s="95">
        <f t="shared" si="53"/>
        <v>0</v>
      </c>
      <c r="BO75" s="95">
        <f t="shared" si="54"/>
        <v>0</v>
      </c>
      <c r="BP75" s="96">
        <f t="shared" si="55"/>
        <v>0</v>
      </c>
      <c r="BQ75" s="184">
        <f>IF($AH75="3/3",$S75*参照!$J$4,IF($AH75="2/3",$S75*参照!$J$5,IF($AH75="1/3",$S75*参照!$J$6,IF($AH75="1/4(多子)",$S75*参照!$J$7,IF($AH75="1/4(工･農)",$S75*参照!$J$7,)))))</f>
        <v>0</v>
      </c>
      <c r="BR75" s="185" t="b">
        <f>IF(AJ75="3/3",$O75*参照!$I$4,IF(AJ75="2/3",$O75*参照!$I$5,IF(AJ75="1/3",$O75*参照!$I$6,IF(AJ75="1/4(多子)",$O75*参照!$I$7,IF(AJ75="1/4(工･農)",$O75*参照!$I$7,IF(AJ75="対象外",0))))))</f>
        <v>0</v>
      </c>
      <c r="BS75" s="185" t="b">
        <f>IF(AK75="3/3",$O75*参照!$I$4,IF(AK75="2/3",$O75*参照!$I$5,IF(AK75="1/3",$O75*参照!$I$6,IF(AK75="1/4(多子)",$O75*参照!$I$7,IF(AK75="1/4(工･農)",$O75*参照!$I$7,IF(AK75="対象外",0))))))</f>
        <v>0</v>
      </c>
      <c r="BT75" s="185" t="b">
        <f>IF(AL75="3/3",$O75*参照!$I$4,IF(AL75="2/3",$O75*参照!$I$5,IF(AL75="1/3",$O75*参照!$I$6,IF(AL75="1/4(多子)",$O75*参照!$I$7,IF(AL75="1/4(工･農)",$O75*参照!$I$7,IF(AL75="対象外",0))))))</f>
        <v>0</v>
      </c>
      <c r="BU75" s="185" t="b">
        <f>IF(AM75="3/3",$O75*参照!$I$4,IF(AM75="2/3",$O75*参照!$I$5,IF(AM75="1/3",$O75*参照!$I$6,IF(AM75="1/4(多子)",$O75*参照!$I$7,IF(AM75="1/4(工･農)",$O75*参照!$I$7,IF(AM75="対象外",0))))))</f>
        <v>0</v>
      </c>
      <c r="BV75" s="185" t="b">
        <f>IF(AN75="3/3",$O75*参照!$I$4,IF(AN75="2/3",$O75*参照!$I$5,IF(AN75="1/3",$O75*参照!$I$6,IF(AN75="1/4(多子)",$O75*参照!$I$7,IF(AN75="1/4(工･農)",$O75*参照!$I$7,IF(AN75="対象外",0))))))</f>
        <v>0</v>
      </c>
      <c r="BW75" s="185" t="b">
        <f>IF(AO75="3/3",$O75*参照!$I$4,IF(AO75="2/3",$O75*参照!$I$5,IF(AO75="1/3",$O75*参照!$I$6,IF(AO75="1/4(多子)",$O75*参照!$I$7,IF(AO75="1/4(工･農)",$O75*参照!$I$7,IF(AO75="対象外",0))))))</f>
        <v>0</v>
      </c>
      <c r="BX75" s="185" t="b">
        <f>IF(AP75="3/3",$O75*参照!$I$4,IF(AP75="2/3",$O75*参照!$I$5,IF(AP75="1/3",$O75*参照!$I$6,IF(AP75="1/4(多子)",$O75*参照!$I$7,IF(AP75="1/4(工･農)",$O75*参照!$I$7,IF(AP75="対象外",0))))))</f>
        <v>0</v>
      </c>
      <c r="BY75" s="185" t="b">
        <f>IF(AQ75="3/3",$O75*参照!$I$4,IF(AQ75="2/3",$O75*参照!$I$5,IF(AQ75="1/3",$O75*参照!$I$6,IF(AQ75="1/4(多子)",$O75*参照!$I$7,IF(AQ75="1/4(工･農)",$O75*参照!$I$7,IF(AQ75="対象外",0))))))</f>
        <v>0</v>
      </c>
      <c r="BZ75" s="185" t="b">
        <f>IF(AR75="3/3",$O75*参照!$I$4,IF(AR75="2/3",$O75*参照!$I$5,IF(AR75="1/3",$O75*参照!$I$6,IF(AR75="1/4(多子)",$O75*参照!$I$7,IF(AR75="1/4(工･農)",$O75*参照!$I$7,IF(AR75="対象外",0))))))</f>
        <v>0</v>
      </c>
      <c r="CA75" s="185" t="b">
        <f>IF(AS75="3/3",$O75*参照!$I$4,IF(AS75="2/3",$O75*参照!$I$5,IF(AS75="1/3",$O75*参照!$I$6,IF(AS75="1/4(多子)",$O75*参照!$I$7,IF(AS75="1/4(工･農)",$O75*参照!$I$7,IF(AS75="対象外",0))))))</f>
        <v>0</v>
      </c>
      <c r="CB75" s="185" t="b">
        <f>IF(AT75="3/3",$O75*参照!$I$4,IF(AT75="2/3",$O75*参照!$I$5,IF(AT75="1/3",$O75*参照!$I$6,IF(AT75="1/4(多子)",$O75*参照!$I$7,IF(AT75="1/4(工･農)",$O75*参照!$I$7,IF(AT75="対象外",0))))))</f>
        <v>0</v>
      </c>
      <c r="CC75" s="185" t="b">
        <f>IF(AU75="3/3",$O75*参照!$I$4,IF(AU75="2/3",$O75*参照!$I$5,IF(AU75="1/3",$O75*参照!$I$6,IF(AU75="1/4(多子)",$O75*参照!$I$7,IF(AU75="1/4(工･農)",$O75*参照!$I$7,IF(AU75="対象外",0))))))</f>
        <v>0</v>
      </c>
      <c r="CD75" s="185">
        <f t="shared" si="56"/>
        <v>0</v>
      </c>
      <c r="CE75" s="98"/>
      <c r="CF75" s="252"/>
      <c r="CG75" s="252"/>
      <c r="CH75" s="252"/>
      <c r="CI75" s="252"/>
      <c r="CJ75" s="252"/>
      <c r="CK75" s="254"/>
      <c r="CL75" s="137"/>
      <c r="CM75" s="252"/>
      <c r="CN75" s="252"/>
      <c r="CO75" s="252"/>
      <c r="CP75" s="252"/>
      <c r="CQ75" s="252"/>
      <c r="CR75" s="253">
        <f t="shared" si="57"/>
        <v>0</v>
      </c>
      <c r="CS75" s="111">
        <f>IF(BP75=0,0,(ROUNDUP(P75*(BK75*参照!$C$5+BL75*参照!$C$6+BM75*参照!$C$7+BN75*参照!$C$8+BO75*参照!$C$9)/BP75,-2)))</f>
        <v>0</v>
      </c>
      <c r="CT75" s="239" t="str">
        <f t="shared" si="31"/>
        <v>B</v>
      </c>
    </row>
    <row r="76" spans="1:98" s="33" customFormat="1" ht="14.4">
      <c r="A76" s="38">
        <v>46</v>
      </c>
      <c r="B76" s="646"/>
      <c r="C76" s="638"/>
      <c r="D76" s="653"/>
      <c r="E76" s="650"/>
      <c r="F76" s="186"/>
      <c r="G76" s="186"/>
      <c r="H76" s="305"/>
      <c r="I76" s="35"/>
      <c r="J76" s="637"/>
      <c r="K76" s="638"/>
      <c r="L76" s="306">
        <v>0</v>
      </c>
      <c r="M76" s="307">
        <f>IF(F76="昼間",参照!$E$4,IF(F76="夜間等",参照!$E$5,IF(F76="通信",参照!$E$6,0)))</f>
        <v>0</v>
      </c>
      <c r="N76" s="308">
        <f t="shared" si="58"/>
        <v>0</v>
      </c>
      <c r="O76" s="311">
        <f t="shared" si="32"/>
        <v>0</v>
      </c>
      <c r="P76" s="306"/>
      <c r="Q76" s="387">
        <v>0</v>
      </c>
      <c r="R76" s="309">
        <f>IF(F76="昼間",参照!$F$4,IF(F76="夜間等",参照!$F$5,IF(F76="通信",参照!$F$6,0)))</f>
        <v>0</v>
      </c>
      <c r="S76" s="308">
        <f t="shared" si="33"/>
        <v>0</v>
      </c>
      <c r="T76" s="337"/>
      <c r="U76" s="32">
        <f t="shared" si="34"/>
        <v>0</v>
      </c>
      <c r="V76" s="114">
        <f t="shared" si="35"/>
        <v>0</v>
      </c>
      <c r="W76" s="179">
        <f t="shared" si="36"/>
        <v>0</v>
      </c>
      <c r="X76" s="87">
        <f t="shared" si="37"/>
        <v>0</v>
      </c>
      <c r="Y76" s="77" t="str">
        <f t="shared" si="17"/>
        <v>0</v>
      </c>
      <c r="Z76" s="302">
        <f t="shared" si="38"/>
        <v>0</v>
      </c>
      <c r="AA76" s="375"/>
      <c r="AB76" s="375"/>
      <c r="AC76" s="374">
        <f t="shared" si="64"/>
        <v>0</v>
      </c>
      <c r="AD76" s="647">
        <f t="shared" si="39"/>
        <v>0</v>
      </c>
      <c r="AE76" s="648"/>
      <c r="AF76" s="310">
        <f t="shared" si="20"/>
        <v>0</v>
      </c>
      <c r="AG76" s="310">
        <f t="shared" si="21"/>
        <v>0</v>
      </c>
      <c r="AH76" s="299"/>
      <c r="AI76" s="36"/>
      <c r="AJ76" s="134"/>
      <c r="AK76" s="37"/>
      <c r="AL76" s="134"/>
      <c r="AM76" s="37"/>
      <c r="AN76" s="134"/>
      <c r="AO76" s="135"/>
      <c r="AP76" s="136"/>
      <c r="AQ76" s="252"/>
      <c r="AR76" s="252"/>
      <c r="AS76" s="252"/>
      <c r="AT76" s="252"/>
      <c r="AU76" s="37"/>
      <c r="AV76" s="303">
        <f t="shared" si="40"/>
        <v>0</v>
      </c>
      <c r="AW76" s="139">
        <f t="shared" si="41"/>
        <v>0</v>
      </c>
      <c r="AX76" s="139">
        <f t="shared" si="42"/>
        <v>0</v>
      </c>
      <c r="AY76" s="139">
        <f t="shared" si="43"/>
        <v>0</v>
      </c>
      <c r="AZ76" s="139">
        <f t="shared" si="44"/>
        <v>0</v>
      </c>
      <c r="BA76" s="303">
        <f t="shared" si="45"/>
        <v>0</v>
      </c>
      <c r="BB76" s="139">
        <f t="shared" si="46"/>
        <v>0</v>
      </c>
      <c r="BC76" s="139">
        <f t="shared" si="47"/>
        <v>0</v>
      </c>
      <c r="BD76" s="139">
        <f t="shared" si="48"/>
        <v>0</v>
      </c>
      <c r="BE76" s="139">
        <f t="shared" si="49"/>
        <v>0</v>
      </c>
      <c r="BF76" s="304">
        <f t="shared" si="59"/>
        <v>0</v>
      </c>
      <c r="BG76" s="142">
        <f t="shared" si="60"/>
        <v>0</v>
      </c>
      <c r="BH76" s="142">
        <f t="shared" si="61"/>
        <v>0</v>
      </c>
      <c r="BI76" s="142">
        <f t="shared" si="62"/>
        <v>0</v>
      </c>
      <c r="BJ76" s="142">
        <f t="shared" si="63"/>
        <v>0</v>
      </c>
      <c r="BK76" s="145">
        <f t="shared" si="50"/>
        <v>0</v>
      </c>
      <c r="BL76" s="95">
        <f t="shared" si="51"/>
        <v>0</v>
      </c>
      <c r="BM76" s="95">
        <f t="shared" si="52"/>
        <v>0</v>
      </c>
      <c r="BN76" s="95">
        <f t="shared" si="53"/>
        <v>0</v>
      </c>
      <c r="BO76" s="95">
        <f t="shared" si="54"/>
        <v>0</v>
      </c>
      <c r="BP76" s="96">
        <f t="shared" si="55"/>
        <v>0</v>
      </c>
      <c r="BQ76" s="184">
        <f>IF($AH76="3/3",$S76*参照!$J$4,IF($AH76="2/3",$S76*参照!$J$5,IF($AH76="1/3",$S76*参照!$J$6,IF($AH76="1/4(多子)",$S76*参照!$J$7,IF($AH76="1/4(工･農)",$S76*参照!$J$7,)))))</f>
        <v>0</v>
      </c>
      <c r="BR76" s="185" t="b">
        <f>IF(AJ76="3/3",$O76*参照!$I$4,IF(AJ76="2/3",$O76*参照!$I$5,IF(AJ76="1/3",$O76*参照!$I$6,IF(AJ76="1/4(多子)",$O76*参照!$I$7,IF(AJ76="1/4(工･農)",$O76*参照!$I$7,IF(AJ76="対象外",0))))))</f>
        <v>0</v>
      </c>
      <c r="BS76" s="185" t="b">
        <f>IF(AK76="3/3",$O76*参照!$I$4,IF(AK76="2/3",$O76*参照!$I$5,IF(AK76="1/3",$O76*参照!$I$6,IF(AK76="1/4(多子)",$O76*参照!$I$7,IF(AK76="1/4(工･農)",$O76*参照!$I$7,IF(AK76="対象外",0))))))</f>
        <v>0</v>
      </c>
      <c r="BT76" s="185" t="b">
        <f>IF(AL76="3/3",$O76*参照!$I$4,IF(AL76="2/3",$O76*参照!$I$5,IF(AL76="1/3",$O76*参照!$I$6,IF(AL76="1/4(多子)",$O76*参照!$I$7,IF(AL76="1/4(工･農)",$O76*参照!$I$7,IF(AL76="対象外",0))))))</f>
        <v>0</v>
      </c>
      <c r="BU76" s="185" t="b">
        <f>IF(AM76="3/3",$O76*参照!$I$4,IF(AM76="2/3",$O76*参照!$I$5,IF(AM76="1/3",$O76*参照!$I$6,IF(AM76="1/4(多子)",$O76*参照!$I$7,IF(AM76="1/4(工･農)",$O76*参照!$I$7,IF(AM76="対象外",0))))))</f>
        <v>0</v>
      </c>
      <c r="BV76" s="185" t="b">
        <f>IF(AN76="3/3",$O76*参照!$I$4,IF(AN76="2/3",$O76*参照!$I$5,IF(AN76="1/3",$O76*参照!$I$6,IF(AN76="1/4(多子)",$O76*参照!$I$7,IF(AN76="1/4(工･農)",$O76*参照!$I$7,IF(AN76="対象外",0))))))</f>
        <v>0</v>
      </c>
      <c r="BW76" s="185" t="b">
        <f>IF(AO76="3/3",$O76*参照!$I$4,IF(AO76="2/3",$O76*参照!$I$5,IF(AO76="1/3",$O76*参照!$I$6,IF(AO76="1/4(多子)",$O76*参照!$I$7,IF(AO76="1/4(工･農)",$O76*参照!$I$7,IF(AO76="対象外",0))))))</f>
        <v>0</v>
      </c>
      <c r="BX76" s="185" t="b">
        <f>IF(AP76="3/3",$O76*参照!$I$4,IF(AP76="2/3",$O76*参照!$I$5,IF(AP76="1/3",$O76*参照!$I$6,IF(AP76="1/4(多子)",$O76*参照!$I$7,IF(AP76="1/4(工･農)",$O76*参照!$I$7,IF(AP76="対象外",0))))))</f>
        <v>0</v>
      </c>
      <c r="BY76" s="185" t="b">
        <f>IF(AQ76="3/3",$O76*参照!$I$4,IF(AQ76="2/3",$O76*参照!$I$5,IF(AQ76="1/3",$O76*参照!$I$6,IF(AQ76="1/4(多子)",$O76*参照!$I$7,IF(AQ76="1/4(工･農)",$O76*参照!$I$7,IF(AQ76="対象外",0))))))</f>
        <v>0</v>
      </c>
      <c r="BZ76" s="185" t="b">
        <f>IF(AR76="3/3",$O76*参照!$I$4,IF(AR76="2/3",$O76*参照!$I$5,IF(AR76="1/3",$O76*参照!$I$6,IF(AR76="1/4(多子)",$O76*参照!$I$7,IF(AR76="1/4(工･農)",$O76*参照!$I$7,IF(AR76="対象外",0))))))</f>
        <v>0</v>
      </c>
      <c r="CA76" s="185" t="b">
        <f>IF(AS76="3/3",$O76*参照!$I$4,IF(AS76="2/3",$O76*参照!$I$5,IF(AS76="1/3",$O76*参照!$I$6,IF(AS76="1/4(多子)",$O76*参照!$I$7,IF(AS76="1/4(工･農)",$O76*参照!$I$7,IF(AS76="対象外",0))))))</f>
        <v>0</v>
      </c>
      <c r="CB76" s="185" t="b">
        <f>IF(AT76="3/3",$O76*参照!$I$4,IF(AT76="2/3",$O76*参照!$I$5,IF(AT76="1/3",$O76*参照!$I$6,IF(AT76="1/4(多子)",$O76*参照!$I$7,IF(AT76="1/4(工･農)",$O76*参照!$I$7,IF(AT76="対象外",0))))))</f>
        <v>0</v>
      </c>
      <c r="CC76" s="185" t="b">
        <f>IF(AU76="3/3",$O76*参照!$I$4,IF(AU76="2/3",$O76*参照!$I$5,IF(AU76="1/3",$O76*参照!$I$6,IF(AU76="1/4(多子)",$O76*参照!$I$7,IF(AU76="1/4(工･農)",$O76*参照!$I$7,IF(AU76="対象外",0))))))</f>
        <v>0</v>
      </c>
      <c r="CD76" s="185">
        <f t="shared" si="56"/>
        <v>0</v>
      </c>
      <c r="CE76" s="98"/>
      <c r="CF76" s="252"/>
      <c r="CG76" s="252"/>
      <c r="CH76" s="252"/>
      <c r="CI76" s="252"/>
      <c r="CJ76" s="252"/>
      <c r="CK76" s="254"/>
      <c r="CL76" s="137"/>
      <c r="CM76" s="252"/>
      <c r="CN76" s="252"/>
      <c r="CO76" s="252"/>
      <c r="CP76" s="252"/>
      <c r="CQ76" s="252"/>
      <c r="CR76" s="253">
        <f t="shared" si="57"/>
        <v>0</v>
      </c>
      <c r="CS76" s="111">
        <f>IF(BP76=0,0,(ROUNDUP(P76*(BK76*参照!$C$5+BL76*参照!$C$6+BM76*参照!$C$7+BN76*参照!$C$8+BO76*参照!$C$9)/BP76,-2)))</f>
        <v>0</v>
      </c>
      <c r="CT76" s="239" t="str">
        <f t="shared" si="31"/>
        <v>B</v>
      </c>
    </row>
    <row r="77" spans="1:98" s="33" customFormat="1" ht="14.4">
      <c r="A77" s="38">
        <v>47</v>
      </c>
      <c r="B77" s="646"/>
      <c r="C77" s="638"/>
      <c r="D77" s="653"/>
      <c r="E77" s="650"/>
      <c r="F77" s="186"/>
      <c r="G77" s="186"/>
      <c r="H77" s="305"/>
      <c r="I77" s="35"/>
      <c r="J77" s="637"/>
      <c r="K77" s="638"/>
      <c r="L77" s="306">
        <v>0</v>
      </c>
      <c r="M77" s="307">
        <f>IF(F77="昼間",参照!$E$4,IF(F77="夜間等",参照!$E$5,IF(F77="通信",参照!$E$6,0)))</f>
        <v>0</v>
      </c>
      <c r="N77" s="308">
        <f t="shared" si="58"/>
        <v>0</v>
      </c>
      <c r="O77" s="311">
        <f t="shared" si="32"/>
        <v>0</v>
      </c>
      <c r="P77" s="306"/>
      <c r="Q77" s="387">
        <v>0</v>
      </c>
      <c r="R77" s="309">
        <f>IF(F77="昼間",参照!$F$4,IF(F77="夜間等",参照!$F$5,IF(F77="通信",参照!$F$6,0)))</f>
        <v>0</v>
      </c>
      <c r="S77" s="308">
        <f t="shared" si="33"/>
        <v>0</v>
      </c>
      <c r="T77" s="337"/>
      <c r="U77" s="32">
        <f t="shared" si="34"/>
        <v>0</v>
      </c>
      <c r="V77" s="114">
        <f t="shared" si="35"/>
        <v>0</v>
      </c>
      <c r="W77" s="179">
        <f t="shared" si="36"/>
        <v>0</v>
      </c>
      <c r="X77" s="87">
        <f t="shared" si="37"/>
        <v>0</v>
      </c>
      <c r="Y77" s="77" t="str">
        <f t="shared" si="17"/>
        <v>0</v>
      </c>
      <c r="Z77" s="302">
        <f t="shared" si="38"/>
        <v>0</v>
      </c>
      <c r="AA77" s="375"/>
      <c r="AB77" s="375"/>
      <c r="AC77" s="374">
        <f t="shared" si="64"/>
        <v>0</v>
      </c>
      <c r="AD77" s="647">
        <f t="shared" si="39"/>
        <v>0</v>
      </c>
      <c r="AE77" s="648"/>
      <c r="AF77" s="310">
        <f t="shared" si="20"/>
        <v>0</v>
      </c>
      <c r="AG77" s="310">
        <f t="shared" si="21"/>
        <v>0</v>
      </c>
      <c r="AH77" s="299"/>
      <c r="AI77" s="36"/>
      <c r="AJ77" s="134"/>
      <c r="AK77" s="37"/>
      <c r="AL77" s="134"/>
      <c r="AM77" s="37"/>
      <c r="AN77" s="134"/>
      <c r="AO77" s="135"/>
      <c r="AP77" s="136"/>
      <c r="AQ77" s="252"/>
      <c r="AR77" s="252"/>
      <c r="AS77" s="252"/>
      <c r="AT77" s="252"/>
      <c r="AU77" s="37"/>
      <c r="AV77" s="303">
        <f t="shared" si="40"/>
        <v>0</v>
      </c>
      <c r="AW77" s="139">
        <f t="shared" si="41"/>
        <v>0</v>
      </c>
      <c r="AX77" s="139">
        <f t="shared" si="42"/>
        <v>0</v>
      </c>
      <c r="AY77" s="139">
        <f t="shared" si="43"/>
        <v>0</v>
      </c>
      <c r="AZ77" s="139">
        <f t="shared" si="44"/>
        <v>0</v>
      </c>
      <c r="BA77" s="303">
        <f t="shared" si="45"/>
        <v>0</v>
      </c>
      <c r="BB77" s="139">
        <f t="shared" si="46"/>
        <v>0</v>
      </c>
      <c r="BC77" s="139">
        <f t="shared" si="47"/>
        <v>0</v>
      </c>
      <c r="BD77" s="139">
        <f t="shared" si="48"/>
        <v>0</v>
      </c>
      <c r="BE77" s="139">
        <f t="shared" si="49"/>
        <v>0</v>
      </c>
      <c r="BF77" s="304">
        <f t="shared" si="59"/>
        <v>0</v>
      </c>
      <c r="BG77" s="142">
        <f t="shared" si="60"/>
        <v>0</v>
      </c>
      <c r="BH77" s="142">
        <f t="shared" si="61"/>
        <v>0</v>
      </c>
      <c r="BI77" s="142">
        <f t="shared" si="62"/>
        <v>0</v>
      </c>
      <c r="BJ77" s="142">
        <f t="shared" si="63"/>
        <v>0</v>
      </c>
      <c r="BK77" s="145">
        <f t="shared" si="50"/>
        <v>0</v>
      </c>
      <c r="BL77" s="95">
        <f t="shared" si="51"/>
        <v>0</v>
      </c>
      <c r="BM77" s="95">
        <f t="shared" si="52"/>
        <v>0</v>
      </c>
      <c r="BN77" s="95">
        <f t="shared" si="53"/>
        <v>0</v>
      </c>
      <c r="BO77" s="95">
        <f t="shared" si="54"/>
        <v>0</v>
      </c>
      <c r="BP77" s="96">
        <f t="shared" si="55"/>
        <v>0</v>
      </c>
      <c r="BQ77" s="184">
        <f>IF($AH77="3/3",$S77*参照!$J$4,IF($AH77="2/3",$S77*参照!$J$5,IF($AH77="1/3",$S77*参照!$J$6,IF($AH77="1/4(多子)",$S77*参照!$J$7,IF($AH77="1/4(工･農)",$S77*参照!$J$7,)))))</f>
        <v>0</v>
      </c>
      <c r="BR77" s="185" t="b">
        <f>IF(AJ77="3/3",$O77*参照!$I$4,IF(AJ77="2/3",$O77*参照!$I$5,IF(AJ77="1/3",$O77*参照!$I$6,IF(AJ77="1/4(多子)",$O77*参照!$I$7,IF(AJ77="1/4(工･農)",$O77*参照!$I$7,IF(AJ77="対象外",0))))))</f>
        <v>0</v>
      </c>
      <c r="BS77" s="185" t="b">
        <f>IF(AK77="3/3",$O77*参照!$I$4,IF(AK77="2/3",$O77*参照!$I$5,IF(AK77="1/3",$O77*参照!$I$6,IF(AK77="1/4(多子)",$O77*参照!$I$7,IF(AK77="1/4(工･農)",$O77*参照!$I$7,IF(AK77="対象外",0))))))</f>
        <v>0</v>
      </c>
      <c r="BT77" s="185" t="b">
        <f>IF(AL77="3/3",$O77*参照!$I$4,IF(AL77="2/3",$O77*参照!$I$5,IF(AL77="1/3",$O77*参照!$I$6,IF(AL77="1/4(多子)",$O77*参照!$I$7,IF(AL77="1/4(工･農)",$O77*参照!$I$7,IF(AL77="対象外",0))))))</f>
        <v>0</v>
      </c>
      <c r="BU77" s="185" t="b">
        <f>IF(AM77="3/3",$O77*参照!$I$4,IF(AM77="2/3",$O77*参照!$I$5,IF(AM77="1/3",$O77*参照!$I$6,IF(AM77="1/4(多子)",$O77*参照!$I$7,IF(AM77="1/4(工･農)",$O77*参照!$I$7,IF(AM77="対象外",0))))))</f>
        <v>0</v>
      </c>
      <c r="BV77" s="185" t="b">
        <f>IF(AN77="3/3",$O77*参照!$I$4,IF(AN77="2/3",$O77*参照!$I$5,IF(AN77="1/3",$O77*参照!$I$6,IF(AN77="1/4(多子)",$O77*参照!$I$7,IF(AN77="1/4(工･農)",$O77*参照!$I$7,IF(AN77="対象外",0))))))</f>
        <v>0</v>
      </c>
      <c r="BW77" s="185" t="b">
        <f>IF(AO77="3/3",$O77*参照!$I$4,IF(AO77="2/3",$O77*参照!$I$5,IF(AO77="1/3",$O77*参照!$I$6,IF(AO77="1/4(多子)",$O77*参照!$I$7,IF(AO77="1/4(工･農)",$O77*参照!$I$7,IF(AO77="対象外",0))))))</f>
        <v>0</v>
      </c>
      <c r="BX77" s="185" t="b">
        <f>IF(AP77="3/3",$O77*参照!$I$4,IF(AP77="2/3",$O77*参照!$I$5,IF(AP77="1/3",$O77*参照!$I$6,IF(AP77="1/4(多子)",$O77*参照!$I$7,IF(AP77="1/4(工･農)",$O77*参照!$I$7,IF(AP77="対象外",0))))))</f>
        <v>0</v>
      </c>
      <c r="BY77" s="185" t="b">
        <f>IF(AQ77="3/3",$O77*参照!$I$4,IF(AQ77="2/3",$O77*参照!$I$5,IF(AQ77="1/3",$O77*参照!$I$6,IF(AQ77="1/4(多子)",$O77*参照!$I$7,IF(AQ77="1/4(工･農)",$O77*参照!$I$7,IF(AQ77="対象外",0))))))</f>
        <v>0</v>
      </c>
      <c r="BZ77" s="185" t="b">
        <f>IF(AR77="3/3",$O77*参照!$I$4,IF(AR77="2/3",$O77*参照!$I$5,IF(AR77="1/3",$O77*参照!$I$6,IF(AR77="1/4(多子)",$O77*参照!$I$7,IF(AR77="1/4(工･農)",$O77*参照!$I$7,IF(AR77="対象外",0))))))</f>
        <v>0</v>
      </c>
      <c r="CA77" s="185" t="b">
        <f>IF(AS77="3/3",$O77*参照!$I$4,IF(AS77="2/3",$O77*参照!$I$5,IF(AS77="1/3",$O77*参照!$I$6,IF(AS77="1/4(多子)",$O77*参照!$I$7,IF(AS77="1/4(工･農)",$O77*参照!$I$7,IF(AS77="対象外",0))))))</f>
        <v>0</v>
      </c>
      <c r="CB77" s="185" t="b">
        <f>IF(AT77="3/3",$O77*参照!$I$4,IF(AT77="2/3",$O77*参照!$I$5,IF(AT77="1/3",$O77*参照!$I$6,IF(AT77="1/4(多子)",$O77*参照!$I$7,IF(AT77="1/4(工･農)",$O77*参照!$I$7,IF(AT77="対象外",0))))))</f>
        <v>0</v>
      </c>
      <c r="CC77" s="185" t="b">
        <f>IF(AU77="3/3",$O77*参照!$I$4,IF(AU77="2/3",$O77*参照!$I$5,IF(AU77="1/3",$O77*参照!$I$6,IF(AU77="1/4(多子)",$O77*参照!$I$7,IF(AU77="1/4(工･農)",$O77*参照!$I$7,IF(AU77="対象外",0))))))</f>
        <v>0</v>
      </c>
      <c r="CD77" s="185">
        <f t="shared" si="56"/>
        <v>0</v>
      </c>
      <c r="CE77" s="98"/>
      <c r="CF77" s="252"/>
      <c r="CG77" s="252"/>
      <c r="CH77" s="252"/>
      <c r="CI77" s="252"/>
      <c r="CJ77" s="252"/>
      <c r="CK77" s="254"/>
      <c r="CL77" s="137"/>
      <c r="CM77" s="252"/>
      <c r="CN77" s="252"/>
      <c r="CO77" s="252"/>
      <c r="CP77" s="252"/>
      <c r="CQ77" s="252"/>
      <c r="CR77" s="253">
        <f t="shared" si="57"/>
        <v>0</v>
      </c>
      <c r="CS77" s="111">
        <f>IF(BP77=0,0,(ROUNDUP(P77*(BK77*参照!$C$5+BL77*参照!$C$6+BM77*参照!$C$7+BN77*参照!$C$8+BO77*参照!$C$9)/BP77,-2)))</f>
        <v>0</v>
      </c>
      <c r="CT77" s="239" t="str">
        <f t="shared" si="31"/>
        <v>B</v>
      </c>
    </row>
    <row r="78" spans="1:98" s="33" customFormat="1" ht="14.4">
      <c r="A78" s="38">
        <v>48</v>
      </c>
      <c r="B78" s="646"/>
      <c r="C78" s="638"/>
      <c r="D78" s="653"/>
      <c r="E78" s="650"/>
      <c r="F78" s="186"/>
      <c r="G78" s="186"/>
      <c r="H78" s="305"/>
      <c r="I78" s="35"/>
      <c r="J78" s="637"/>
      <c r="K78" s="638"/>
      <c r="L78" s="306">
        <v>0</v>
      </c>
      <c r="M78" s="307">
        <f>IF(F78="昼間",参照!$E$4,IF(F78="夜間等",参照!$E$5,IF(F78="通信",参照!$E$6,0)))</f>
        <v>0</v>
      </c>
      <c r="N78" s="308">
        <f t="shared" si="58"/>
        <v>0</v>
      </c>
      <c r="O78" s="311">
        <f t="shared" si="32"/>
        <v>0</v>
      </c>
      <c r="P78" s="306"/>
      <c r="Q78" s="387">
        <v>0</v>
      </c>
      <c r="R78" s="309">
        <f>IF(F78="昼間",参照!$F$4,IF(F78="夜間等",参照!$F$5,IF(F78="通信",参照!$F$6,0)))</f>
        <v>0</v>
      </c>
      <c r="S78" s="308">
        <f t="shared" si="33"/>
        <v>0</v>
      </c>
      <c r="T78" s="337"/>
      <c r="U78" s="32">
        <f t="shared" si="34"/>
        <v>0</v>
      </c>
      <c r="V78" s="114">
        <f t="shared" si="35"/>
        <v>0</v>
      </c>
      <c r="W78" s="179">
        <f t="shared" si="36"/>
        <v>0</v>
      </c>
      <c r="X78" s="87">
        <f t="shared" si="37"/>
        <v>0</v>
      </c>
      <c r="Y78" s="77" t="str">
        <f t="shared" si="17"/>
        <v>0</v>
      </c>
      <c r="Z78" s="302">
        <f t="shared" si="38"/>
        <v>0</v>
      </c>
      <c r="AA78" s="375"/>
      <c r="AB78" s="375"/>
      <c r="AC78" s="374">
        <f t="shared" si="64"/>
        <v>0</v>
      </c>
      <c r="AD78" s="647">
        <f t="shared" si="39"/>
        <v>0</v>
      </c>
      <c r="AE78" s="648"/>
      <c r="AF78" s="310">
        <f t="shared" si="20"/>
        <v>0</v>
      </c>
      <c r="AG78" s="310">
        <f t="shared" si="21"/>
        <v>0</v>
      </c>
      <c r="AH78" s="299"/>
      <c r="AI78" s="36"/>
      <c r="AJ78" s="134"/>
      <c r="AK78" s="37"/>
      <c r="AL78" s="134"/>
      <c r="AM78" s="37"/>
      <c r="AN78" s="134"/>
      <c r="AO78" s="135"/>
      <c r="AP78" s="136"/>
      <c r="AQ78" s="252"/>
      <c r="AR78" s="252"/>
      <c r="AS78" s="252"/>
      <c r="AT78" s="252"/>
      <c r="AU78" s="37"/>
      <c r="AV78" s="303">
        <f t="shared" si="40"/>
        <v>0</v>
      </c>
      <c r="AW78" s="139">
        <f t="shared" si="41"/>
        <v>0</v>
      </c>
      <c r="AX78" s="139">
        <f t="shared" si="42"/>
        <v>0</v>
      </c>
      <c r="AY78" s="139">
        <f t="shared" si="43"/>
        <v>0</v>
      </c>
      <c r="AZ78" s="139">
        <f t="shared" si="44"/>
        <v>0</v>
      </c>
      <c r="BA78" s="303">
        <f t="shared" si="45"/>
        <v>0</v>
      </c>
      <c r="BB78" s="139">
        <f t="shared" si="46"/>
        <v>0</v>
      </c>
      <c r="BC78" s="139">
        <f t="shared" si="47"/>
        <v>0</v>
      </c>
      <c r="BD78" s="139">
        <f t="shared" si="48"/>
        <v>0</v>
      </c>
      <c r="BE78" s="139">
        <f t="shared" si="49"/>
        <v>0</v>
      </c>
      <c r="BF78" s="304">
        <f t="shared" si="59"/>
        <v>0</v>
      </c>
      <c r="BG78" s="142">
        <f t="shared" si="60"/>
        <v>0</v>
      </c>
      <c r="BH78" s="142">
        <f t="shared" si="61"/>
        <v>0</v>
      </c>
      <c r="BI78" s="142">
        <f t="shared" si="62"/>
        <v>0</v>
      </c>
      <c r="BJ78" s="142">
        <f t="shared" si="63"/>
        <v>0</v>
      </c>
      <c r="BK78" s="145">
        <f t="shared" si="50"/>
        <v>0</v>
      </c>
      <c r="BL78" s="95">
        <f t="shared" si="51"/>
        <v>0</v>
      </c>
      <c r="BM78" s="95">
        <f t="shared" si="52"/>
        <v>0</v>
      </c>
      <c r="BN78" s="95">
        <f t="shared" si="53"/>
        <v>0</v>
      </c>
      <c r="BO78" s="95">
        <f t="shared" si="54"/>
        <v>0</v>
      </c>
      <c r="BP78" s="96">
        <f t="shared" si="55"/>
        <v>0</v>
      </c>
      <c r="BQ78" s="184">
        <f>IF($AH78="3/3",$S78*参照!$J$4,IF($AH78="2/3",$S78*参照!$J$5,IF($AH78="1/3",$S78*参照!$J$6,IF($AH78="1/4(多子)",$S78*参照!$J$7,IF($AH78="1/4(工･農)",$S78*参照!$J$7,)))))</f>
        <v>0</v>
      </c>
      <c r="BR78" s="185" t="b">
        <f>IF(AJ78="3/3",$O78*参照!$I$4,IF(AJ78="2/3",$O78*参照!$I$5,IF(AJ78="1/3",$O78*参照!$I$6,IF(AJ78="1/4(多子)",$O78*参照!$I$7,IF(AJ78="1/4(工･農)",$O78*参照!$I$7,IF(AJ78="対象外",0))))))</f>
        <v>0</v>
      </c>
      <c r="BS78" s="185" t="b">
        <f>IF(AK78="3/3",$O78*参照!$I$4,IF(AK78="2/3",$O78*参照!$I$5,IF(AK78="1/3",$O78*参照!$I$6,IF(AK78="1/4(多子)",$O78*参照!$I$7,IF(AK78="1/4(工･農)",$O78*参照!$I$7,IF(AK78="対象外",0))))))</f>
        <v>0</v>
      </c>
      <c r="BT78" s="185" t="b">
        <f>IF(AL78="3/3",$O78*参照!$I$4,IF(AL78="2/3",$O78*参照!$I$5,IF(AL78="1/3",$O78*参照!$I$6,IF(AL78="1/4(多子)",$O78*参照!$I$7,IF(AL78="1/4(工･農)",$O78*参照!$I$7,IF(AL78="対象外",0))))))</f>
        <v>0</v>
      </c>
      <c r="BU78" s="185" t="b">
        <f>IF(AM78="3/3",$O78*参照!$I$4,IF(AM78="2/3",$O78*参照!$I$5,IF(AM78="1/3",$O78*参照!$I$6,IF(AM78="1/4(多子)",$O78*参照!$I$7,IF(AM78="1/4(工･農)",$O78*参照!$I$7,IF(AM78="対象外",0))))))</f>
        <v>0</v>
      </c>
      <c r="BV78" s="185" t="b">
        <f>IF(AN78="3/3",$O78*参照!$I$4,IF(AN78="2/3",$O78*参照!$I$5,IF(AN78="1/3",$O78*参照!$I$6,IF(AN78="1/4(多子)",$O78*参照!$I$7,IF(AN78="1/4(工･農)",$O78*参照!$I$7,IF(AN78="対象外",0))))))</f>
        <v>0</v>
      </c>
      <c r="BW78" s="185" t="b">
        <f>IF(AO78="3/3",$O78*参照!$I$4,IF(AO78="2/3",$O78*参照!$I$5,IF(AO78="1/3",$O78*参照!$I$6,IF(AO78="1/4(多子)",$O78*参照!$I$7,IF(AO78="1/4(工･農)",$O78*参照!$I$7,IF(AO78="対象外",0))))))</f>
        <v>0</v>
      </c>
      <c r="BX78" s="185" t="b">
        <f>IF(AP78="3/3",$O78*参照!$I$4,IF(AP78="2/3",$O78*参照!$I$5,IF(AP78="1/3",$O78*参照!$I$6,IF(AP78="1/4(多子)",$O78*参照!$I$7,IF(AP78="1/4(工･農)",$O78*参照!$I$7,IF(AP78="対象外",0))))))</f>
        <v>0</v>
      </c>
      <c r="BY78" s="185" t="b">
        <f>IF(AQ78="3/3",$O78*参照!$I$4,IF(AQ78="2/3",$O78*参照!$I$5,IF(AQ78="1/3",$O78*参照!$I$6,IF(AQ78="1/4(多子)",$O78*参照!$I$7,IF(AQ78="1/4(工･農)",$O78*参照!$I$7,IF(AQ78="対象外",0))))))</f>
        <v>0</v>
      </c>
      <c r="BZ78" s="185" t="b">
        <f>IF(AR78="3/3",$O78*参照!$I$4,IF(AR78="2/3",$O78*参照!$I$5,IF(AR78="1/3",$O78*参照!$I$6,IF(AR78="1/4(多子)",$O78*参照!$I$7,IF(AR78="1/4(工･農)",$O78*参照!$I$7,IF(AR78="対象外",0))))))</f>
        <v>0</v>
      </c>
      <c r="CA78" s="185" t="b">
        <f>IF(AS78="3/3",$O78*参照!$I$4,IF(AS78="2/3",$O78*参照!$I$5,IF(AS78="1/3",$O78*参照!$I$6,IF(AS78="1/4(多子)",$O78*参照!$I$7,IF(AS78="1/4(工･農)",$O78*参照!$I$7,IF(AS78="対象外",0))))))</f>
        <v>0</v>
      </c>
      <c r="CB78" s="185" t="b">
        <f>IF(AT78="3/3",$O78*参照!$I$4,IF(AT78="2/3",$O78*参照!$I$5,IF(AT78="1/3",$O78*参照!$I$6,IF(AT78="1/4(多子)",$O78*参照!$I$7,IF(AT78="1/4(工･農)",$O78*参照!$I$7,IF(AT78="対象外",0))))))</f>
        <v>0</v>
      </c>
      <c r="CC78" s="185" t="b">
        <f>IF(AU78="3/3",$O78*参照!$I$4,IF(AU78="2/3",$O78*参照!$I$5,IF(AU78="1/3",$O78*参照!$I$6,IF(AU78="1/4(多子)",$O78*参照!$I$7,IF(AU78="1/4(工･農)",$O78*参照!$I$7,IF(AU78="対象外",0))))))</f>
        <v>0</v>
      </c>
      <c r="CD78" s="185">
        <f t="shared" si="56"/>
        <v>0</v>
      </c>
      <c r="CE78" s="98"/>
      <c r="CF78" s="252"/>
      <c r="CG78" s="252"/>
      <c r="CH78" s="252"/>
      <c r="CI78" s="252"/>
      <c r="CJ78" s="252"/>
      <c r="CK78" s="254"/>
      <c r="CL78" s="137"/>
      <c r="CM78" s="252"/>
      <c r="CN78" s="252"/>
      <c r="CO78" s="252"/>
      <c r="CP78" s="252"/>
      <c r="CQ78" s="252"/>
      <c r="CR78" s="253">
        <f t="shared" si="57"/>
        <v>0</v>
      </c>
      <c r="CS78" s="111">
        <f>IF(BP78=0,0,(ROUNDUP(P78*(BK78*参照!$C$5+BL78*参照!$C$6+BM78*参照!$C$7+BN78*参照!$C$8+BO78*参照!$C$9)/BP78,-2)))</f>
        <v>0</v>
      </c>
      <c r="CT78" s="239" t="str">
        <f t="shared" si="31"/>
        <v>B</v>
      </c>
    </row>
    <row r="79" spans="1:98" s="33" customFormat="1" ht="14.4">
      <c r="A79" s="38">
        <v>49</v>
      </c>
      <c r="B79" s="646"/>
      <c r="C79" s="638"/>
      <c r="D79" s="651"/>
      <c r="E79" s="652"/>
      <c r="F79" s="186"/>
      <c r="G79" s="186"/>
      <c r="H79" s="305"/>
      <c r="I79" s="35"/>
      <c r="J79" s="637"/>
      <c r="K79" s="638"/>
      <c r="L79" s="306">
        <v>0</v>
      </c>
      <c r="M79" s="307">
        <f>IF(F79="昼間",参照!$E$4,IF(F79="夜間等",参照!$E$5,IF(F79="通信",参照!$E$6,0)))</f>
        <v>0</v>
      </c>
      <c r="N79" s="308">
        <f t="shared" si="58"/>
        <v>0</v>
      </c>
      <c r="O79" s="311">
        <f t="shared" si="32"/>
        <v>0</v>
      </c>
      <c r="P79" s="306"/>
      <c r="Q79" s="387">
        <v>0</v>
      </c>
      <c r="R79" s="309">
        <f>IF(F79="昼間",参照!$F$4,IF(F79="夜間等",参照!$F$5,IF(F79="通信",参照!$F$6,0)))</f>
        <v>0</v>
      </c>
      <c r="S79" s="308">
        <f t="shared" si="33"/>
        <v>0</v>
      </c>
      <c r="T79" s="337"/>
      <c r="U79" s="32">
        <f t="shared" si="34"/>
        <v>0</v>
      </c>
      <c r="V79" s="114">
        <f t="shared" si="35"/>
        <v>0</v>
      </c>
      <c r="W79" s="179">
        <f t="shared" si="36"/>
        <v>0</v>
      </c>
      <c r="X79" s="87">
        <f t="shared" si="37"/>
        <v>0</v>
      </c>
      <c r="Y79" s="77" t="str">
        <f t="shared" si="17"/>
        <v>0</v>
      </c>
      <c r="Z79" s="302">
        <f t="shared" si="38"/>
        <v>0</v>
      </c>
      <c r="AA79" s="375"/>
      <c r="AB79" s="375"/>
      <c r="AC79" s="374">
        <f t="shared" si="64"/>
        <v>0</v>
      </c>
      <c r="AD79" s="647">
        <f t="shared" si="39"/>
        <v>0</v>
      </c>
      <c r="AE79" s="648"/>
      <c r="AF79" s="310">
        <f t="shared" si="20"/>
        <v>0</v>
      </c>
      <c r="AG79" s="310">
        <f t="shared" si="21"/>
        <v>0</v>
      </c>
      <c r="AH79" s="299"/>
      <c r="AI79" s="36"/>
      <c r="AJ79" s="134"/>
      <c r="AK79" s="37"/>
      <c r="AL79" s="134"/>
      <c r="AM79" s="37"/>
      <c r="AN79" s="134"/>
      <c r="AO79" s="135"/>
      <c r="AP79" s="136"/>
      <c r="AQ79" s="252"/>
      <c r="AR79" s="252"/>
      <c r="AS79" s="252"/>
      <c r="AT79" s="252"/>
      <c r="AU79" s="37"/>
      <c r="AV79" s="303">
        <f t="shared" si="40"/>
        <v>0</v>
      </c>
      <c r="AW79" s="139">
        <f t="shared" si="41"/>
        <v>0</v>
      </c>
      <c r="AX79" s="139">
        <f t="shared" si="42"/>
        <v>0</v>
      </c>
      <c r="AY79" s="139">
        <f t="shared" si="43"/>
        <v>0</v>
      </c>
      <c r="AZ79" s="139">
        <f t="shared" si="44"/>
        <v>0</v>
      </c>
      <c r="BA79" s="303">
        <f t="shared" si="45"/>
        <v>0</v>
      </c>
      <c r="BB79" s="139">
        <f t="shared" si="46"/>
        <v>0</v>
      </c>
      <c r="BC79" s="139">
        <f t="shared" si="47"/>
        <v>0</v>
      </c>
      <c r="BD79" s="139">
        <f t="shared" si="48"/>
        <v>0</v>
      </c>
      <c r="BE79" s="139">
        <f t="shared" si="49"/>
        <v>0</v>
      </c>
      <c r="BF79" s="304">
        <f t="shared" si="59"/>
        <v>0</v>
      </c>
      <c r="BG79" s="142">
        <f t="shared" si="60"/>
        <v>0</v>
      </c>
      <c r="BH79" s="142">
        <f t="shared" si="61"/>
        <v>0</v>
      </c>
      <c r="BI79" s="142">
        <f t="shared" si="62"/>
        <v>0</v>
      </c>
      <c r="BJ79" s="142">
        <f t="shared" si="63"/>
        <v>0</v>
      </c>
      <c r="BK79" s="145">
        <f t="shared" si="50"/>
        <v>0</v>
      </c>
      <c r="BL79" s="95">
        <f t="shared" si="51"/>
        <v>0</v>
      </c>
      <c r="BM79" s="95">
        <f t="shared" si="52"/>
        <v>0</v>
      </c>
      <c r="BN79" s="95">
        <f t="shared" si="53"/>
        <v>0</v>
      </c>
      <c r="BO79" s="95">
        <f t="shared" si="54"/>
        <v>0</v>
      </c>
      <c r="BP79" s="96">
        <f t="shared" si="55"/>
        <v>0</v>
      </c>
      <c r="BQ79" s="184">
        <f>IF($AH79="3/3",$S79*参照!$J$4,IF($AH79="2/3",$S79*参照!$J$5,IF($AH79="1/3",$S79*参照!$J$6,IF($AH79="1/4(多子)",$S79*参照!$J$7,IF($AH79="1/4(工･農)",$S79*参照!$J$7,)))))</f>
        <v>0</v>
      </c>
      <c r="BR79" s="185" t="b">
        <f>IF(AJ79="3/3",$O79*参照!$I$4,IF(AJ79="2/3",$O79*参照!$I$5,IF(AJ79="1/3",$O79*参照!$I$6,IF(AJ79="1/4(多子)",$O79*参照!$I$7,IF(AJ79="1/4(工･農)",$O79*参照!$I$7,IF(AJ79="対象外",0))))))</f>
        <v>0</v>
      </c>
      <c r="BS79" s="185" t="b">
        <f>IF(AK79="3/3",$O79*参照!$I$4,IF(AK79="2/3",$O79*参照!$I$5,IF(AK79="1/3",$O79*参照!$I$6,IF(AK79="1/4(多子)",$O79*参照!$I$7,IF(AK79="1/4(工･農)",$O79*参照!$I$7,IF(AK79="対象外",0))))))</f>
        <v>0</v>
      </c>
      <c r="BT79" s="185" t="b">
        <f>IF(AL79="3/3",$O79*参照!$I$4,IF(AL79="2/3",$O79*参照!$I$5,IF(AL79="1/3",$O79*参照!$I$6,IF(AL79="1/4(多子)",$O79*参照!$I$7,IF(AL79="1/4(工･農)",$O79*参照!$I$7,IF(AL79="対象外",0))))))</f>
        <v>0</v>
      </c>
      <c r="BU79" s="185" t="b">
        <f>IF(AM79="3/3",$O79*参照!$I$4,IF(AM79="2/3",$O79*参照!$I$5,IF(AM79="1/3",$O79*参照!$I$6,IF(AM79="1/4(多子)",$O79*参照!$I$7,IF(AM79="1/4(工･農)",$O79*参照!$I$7,IF(AM79="対象外",0))))))</f>
        <v>0</v>
      </c>
      <c r="BV79" s="185" t="b">
        <f>IF(AN79="3/3",$O79*参照!$I$4,IF(AN79="2/3",$O79*参照!$I$5,IF(AN79="1/3",$O79*参照!$I$6,IF(AN79="1/4(多子)",$O79*参照!$I$7,IF(AN79="1/4(工･農)",$O79*参照!$I$7,IF(AN79="対象外",0))))))</f>
        <v>0</v>
      </c>
      <c r="BW79" s="185" t="b">
        <f>IF(AO79="3/3",$O79*参照!$I$4,IF(AO79="2/3",$O79*参照!$I$5,IF(AO79="1/3",$O79*参照!$I$6,IF(AO79="1/4(多子)",$O79*参照!$I$7,IF(AO79="1/4(工･農)",$O79*参照!$I$7,IF(AO79="対象外",0))))))</f>
        <v>0</v>
      </c>
      <c r="BX79" s="185" t="b">
        <f>IF(AP79="3/3",$O79*参照!$I$4,IF(AP79="2/3",$O79*参照!$I$5,IF(AP79="1/3",$O79*参照!$I$6,IF(AP79="1/4(多子)",$O79*参照!$I$7,IF(AP79="1/4(工･農)",$O79*参照!$I$7,IF(AP79="対象外",0))))))</f>
        <v>0</v>
      </c>
      <c r="BY79" s="185" t="b">
        <f>IF(AQ79="3/3",$O79*参照!$I$4,IF(AQ79="2/3",$O79*参照!$I$5,IF(AQ79="1/3",$O79*参照!$I$6,IF(AQ79="1/4(多子)",$O79*参照!$I$7,IF(AQ79="1/4(工･農)",$O79*参照!$I$7,IF(AQ79="対象外",0))))))</f>
        <v>0</v>
      </c>
      <c r="BZ79" s="185" t="b">
        <f>IF(AR79="3/3",$O79*参照!$I$4,IF(AR79="2/3",$O79*参照!$I$5,IF(AR79="1/3",$O79*参照!$I$6,IF(AR79="1/4(多子)",$O79*参照!$I$7,IF(AR79="1/4(工･農)",$O79*参照!$I$7,IF(AR79="対象外",0))))))</f>
        <v>0</v>
      </c>
      <c r="CA79" s="185" t="b">
        <f>IF(AS79="3/3",$O79*参照!$I$4,IF(AS79="2/3",$O79*参照!$I$5,IF(AS79="1/3",$O79*参照!$I$6,IF(AS79="1/4(多子)",$O79*参照!$I$7,IF(AS79="1/4(工･農)",$O79*参照!$I$7,IF(AS79="対象外",0))))))</f>
        <v>0</v>
      </c>
      <c r="CB79" s="185" t="b">
        <f>IF(AT79="3/3",$O79*参照!$I$4,IF(AT79="2/3",$O79*参照!$I$5,IF(AT79="1/3",$O79*参照!$I$6,IF(AT79="1/4(多子)",$O79*参照!$I$7,IF(AT79="1/4(工･農)",$O79*参照!$I$7,IF(AT79="対象外",0))))))</f>
        <v>0</v>
      </c>
      <c r="CC79" s="185" t="b">
        <f>IF(AU79="3/3",$O79*参照!$I$4,IF(AU79="2/3",$O79*参照!$I$5,IF(AU79="1/3",$O79*参照!$I$6,IF(AU79="1/4(多子)",$O79*参照!$I$7,IF(AU79="1/4(工･農)",$O79*参照!$I$7,IF(AU79="対象外",0))))))</f>
        <v>0</v>
      </c>
      <c r="CD79" s="185">
        <f t="shared" si="56"/>
        <v>0</v>
      </c>
      <c r="CE79" s="98"/>
      <c r="CF79" s="252"/>
      <c r="CG79" s="252"/>
      <c r="CH79" s="252"/>
      <c r="CI79" s="252"/>
      <c r="CJ79" s="252"/>
      <c r="CK79" s="254"/>
      <c r="CL79" s="137"/>
      <c r="CM79" s="252"/>
      <c r="CN79" s="252"/>
      <c r="CO79" s="252"/>
      <c r="CP79" s="252"/>
      <c r="CQ79" s="252"/>
      <c r="CR79" s="253">
        <f t="shared" si="57"/>
        <v>0</v>
      </c>
      <c r="CS79" s="111">
        <f>IF(BP79=0,0,(ROUNDUP(P79*(BK79*参照!$C$5+BL79*参照!$C$6+BM79*参照!$C$7+BN79*参照!$C$8+BO79*参照!$C$9)/BP79,-2)))</f>
        <v>0</v>
      </c>
      <c r="CT79" s="239" t="str">
        <f t="shared" si="31"/>
        <v>B</v>
      </c>
    </row>
    <row r="80" spans="1:98" s="33" customFormat="1" ht="14.4">
      <c r="A80" s="38">
        <v>50</v>
      </c>
      <c r="B80" s="646"/>
      <c r="C80" s="638"/>
      <c r="D80" s="651"/>
      <c r="E80" s="652"/>
      <c r="F80" s="186"/>
      <c r="G80" s="186"/>
      <c r="H80" s="305"/>
      <c r="I80" s="35"/>
      <c r="J80" s="637"/>
      <c r="K80" s="638"/>
      <c r="L80" s="306">
        <v>0</v>
      </c>
      <c r="M80" s="307">
        <f>IF(F80="昼間",参照!$E$4,IF(F80="夜間等",参照!$E$5,IF(F80="通信",参照!$E$6,0)))</f>
        <v>0</v>
      </c>
      <c r="N80" s="308">
        <f t="shared" si="58"/>
        <v>0</v>
      </c>
      <c r="O80" s="311">
        <f t="shared" si="32"/>
        <v>0</v>
      </c>
      <c r="P80" s="306"/>
      <c r="Q80" s="387">
        <v>0</v>
      </c>
      <c r="R80" s="309">
        <f>IF(F80="昼間",参照!$F$4,IF(F80="夜間等",参照!$F$5,IF(F80="通信",参照!$F$6,0)))</f>
        <v>0</v>
      </c>
      <c r="S80" s="308">
        <f t="shared" si="33"/>
        <v>0</v>
      </c>
      <c r="T80" s="337"/>
      <c r="U80" s="32">
        <f t="shared" si="34"/>
        <v>0</v>
      </c>
      <c r="V80" s="114">
        <f t="shared" si="35"/>
        <v>0</v>
      </c>
      <c r="W80" s="179">
        <f t="shared" si="36"/>
        <v>0</v>
      </c>
      <c r="X80" s="87">
        <f t="shared" si="37"/>
        <v>0</v>
      </c>
      <c r="Y80" s="77" t="str">
        <f t="shared" si="17"/>
        <v>0</v>
      </c>
      <c r="Z80" s="302">
        <f t="shared" si="38"/>
        <v>0</v>
      </c>
      <c r="AA80" s="375"/>
      <c r="AB80" s="375"/>
      <c r="AC80" s="374">
        <f t="shared" si="64"/>
        <v>0</v>
      </c>
      <c r="AD80" s="647">
        <f t="shared" si="39"/>
        <v>0</v>
      </c>
      <c r="AE80" s="648"/>
      <c r="AF80" s="310">
        <f t="shared" si="20"/>
        <v>0</v>
      </c>
      <c r="AG80" s="310">
        <f t="shared" si="21"/>
        <v>0</v>
      </c>
      <c r="AH80" s="299"/>
      <c r="AI80" s="36"/>
      <c r="AJ80" s="134"/>
      <c r="AK80" s="37"/>
      <c r="AL80" s="134"/>
      <c r="AM80" s="37"/>
      <c r="AN80" s="134"/>
      <c r="AO80" s="135"/>
      <c r="AP80" s="136"/>
      <c r="AQ80" s="252"/>
      <c r="AR80" s="252"/>
      <c r="AS80" s="252"/>
      <c r="AT80" s="252"/>
      <c r="AU80" s="37"/>
      <c r="AV80" s="303">
        <f t="shared" si="40"/>
        <v>0</v>
      </c>
      <c r="AW80" s="139">
        <f t="shared" si="41"/>
        <v>0</v>
      </c>
      <c r="AX80" s="139">
        <f t="shared" si="42"/>
        <v>0</v>
      </c>
      <c r="AY80" s="139">
        <f t="shared" si="43"/>
        <v>0</v>
      </c>
      <c r="AZ80" s="139">
        <f t="shared" si="44"/>
        <v>0</v>
      </c>
      <c r="BA80" s="303">
        <f t="shared" si="45"/>
        <v>0</v>
      </c>
      <c r="BB80" s="139">
        <f t="shared" si="46"/>
        <v>0</v>
      </c>
      <c r="BC80" s="139">
        <f t="shared" si="47"/>
        <v>0</v>
      </c>
      <c r="BD80" s="139">
        <f t="shared" si="48"/>
        <v>0</v>
      </c>
      <c r="BE80" s="139">
        <f t="shared" si="49"/>
        <v>0</v>
      </c>
      <c r="BF80" s="304">
        <f t="shared" si="59"/>
        <v>0</v>
      </c>
      <c r="BG80" s="142">
        <f t="shared" si="60"/>
        <v>0</v>
      </c>
      <c r="BH80" s="142">
        <f t="shared" si="61"/>
        <v>0</v>
      </c>
      <c r="BI80" s="142">
        <f t="shared" si="62"/>
        <v>0</v>
      </c>
      <c r="BJ80" s="142">
        <f t="shared" si="63"/>
        <v>0</v>
      </c>
      <c r="BK80" s="145">
        <f t="shared" si="50"/>
        <v>0</v>
      </c>
      <c r="BL80" s="95">
        <f t="shared" si="51"/>
        <v>0</v>
      </c>
      <c r="BM80" s="95">
        <f t="shared" si="52"/>
        <v>0</v>
      </c>
      <c r="BN80" s="95">
        <f t="shared" si="53"/>
        <v>0</v>
      </c>
      <c r="BO80" s="95">
        <f t="shared" si="54"/>
        <v>0</v>
      </c>
      <c r="BP80" s="96">
        <f t="shared" si="55"/>
        <v>0</v>
      </c>
      <c r="BQ80" s="184">
        <f>IF($AH80="3/3",$S80*参照!$J$4,IF($AH80="2/3",$S80*参照!$J$5,IF($AH80="1/3",$S80*参照!$J$6,IF($AH80="1/4(多子)",$S80*参照!$J$7,IF($AH80="1/4(工･農)",$S80*参照!$J$7,)))))</f>
        <v>0</v>
      </c>
      <c r="BR80" s="185" t="b">
        <f>IF(AJ80="3/3",$O80*参照!$I$4,IF(AJ80="2/3",$O80*参照!$I$5,IF(AJ80="1/3",$O80*参照!$I$6,IF(AJ80="1/4(多子)",$O80*参照!$I$7,IF(AJ80="1/4(工･農)",$O80*参照!$I$7,IF(AJ80="対象外",0))))))</f>
        <v>0</v>
      </c>
      <c r="BS80" s="185" t="b">
        <f>IF(AK80="3/3",$O80*参照!$I$4,IF(AK80="2/3",$O80*参照!$I$5,IF(AK80="1/3",$O80*参照!$I$6,IF(AK80="1/4(多子)",$O80*参照!$I$7,IF(AK80="1/4(工･農)",$O80*参照!$I$7,IF(AK80="対象外",0))))))</f>
        <v>0</v>
      </c>
      <c r="BT80" s="185" t="b">
        <f>IF(AL80="3/3",$O80*参照!$I$4,IF(AL80="2/3",$O80*参照!$I$5,IF(AL80="1/3",$O80*参照!$I$6,IF(AL80="1/4(多子)",$O80*参照!$I$7,IF(AL80="1/4(工･農)",$O80*参照!$I$7,IF(AL80="対象外",0))))))</f>
        <v>0</v>
      </c>
      <c r="BU80" s="185" t="b">
        <f>IF(AM80="3/3",$O80*参照!$I$4,IF(AM80="2/3",$O80*参照!$I$5,IF(AM80="1/3",$O80*参照!$I$6,IF(AM80="1/4(多子)",$O80*参照!$I$7,IF(AM80="1/4(工･農)",$O80*参照!$I$7,IF(AM80="対象外",0))))))</f>
        <v>0</v>
      </c>
      <c r="BV80" s="185" t="b">
        <f>IF(AN80="3/3",$O80*参照!$I$4,IF(AN80="2/3",$O80*参照!$I$5,IF(AN80="1/3",$O80*参照!$I$6,IF(AN80="1/4(多子)",$O80*参照!$I$7,IF(AN80="1/4(工･農)",$O80*参照!$I$7,IF(AN80="対象外",0))))))</f>
        <v>0</v>
      </c>
      <c r="BW80" s="185" t="b">
        <f>IF(AO80="3/3",$O80*参照!$I$4,IF(AO80="2/3",$O80*参照!$I$5,IF(AO80="1/3",$O80*参照!$I$6,IF(AO80="1/4(多子)",$O80*参照!$I$7,IF(AO80="1/4(工･農)",$O80*参照!$I$7,IF(AO80="対象外",0))))))</f>
        <v>0</v>
      </c>
      <c r="BX80" s="185" t="b">
        <f>IF(AP80="3/3",$O80*参照!$I$4,IF(AP80="2/3",$O80*参照!$I$5,IF(AP80="1/3",$O80*参照!$I$6,IF(AP80="1/4(多子)",$O80*参照!$I$7,IF(AP80="1/4(工･農)",$O80*参照!$I$7,IF(AP80="対象外",0))))))</f>
        <v>0</v>
      </c>
      <c r="BY80" s="185" t="b">
        <f>IF(AQ80="3/3",$O80*参照!$I$4,IF(AQ80="2/3",$O80*参照!$I$5,IF(AQ80="1/3",$O80*参照!$I$6,IF(AQ80="1/4(多子)",$O80*参照!$I$7,IF(AQ80="1/4(工･農)",$O80*参照!$I$7,IF(AQ80="対象外",0))))))</f>
        <v>0</v>
      </c>
      <c r="BZ80" s="185" t="b">
        <f>IF(AR80="3/3",$O80*参照!$I$4,IF(AR80="2/3",$O80*参照!$I$5,IF(AR80="1/3",$O80*参照!$I$6,IF(AR80="1/4(多子)",$O80*参照!$I$7,IF(AR80="1/4(工･農)",$O80*参照!$I$7,IF(AR80="対象外",0))))))</f>
        <v>0</v>
      </c>
      <c r="CA80" s="185" t="b">
        <f>IF(AS80="3/3",$O80*参照!$I$4,IF(AS80="2/3",$O80*参照!$I$5,IF(AS80="1/3",$O80*参照!$I$6,IF(AS80="1/4(多子)",$O80*参照!$I$7,IF(AS80="1/4(工･農)",$O80*参照!$I$7,IF(AS80="対象外",0))))))</f>
        <v>0</v>
      </c>
      <c r="CB80" s="185" t="b">
        <f>IF(AT80="3/3",$O80*参照!$I$4,IF(AT80="2/3",$O80*参照!$I$5,IF(AT80="1/3",$O80*参照!$I$6,IF(AT80="1/4(多子)",$O80*参照!$I$7,IF(AT80="1/4(工･農)",$O80*参照!$I$7,IF(AT80="対象外",0))))))</f>
        <v>0</v>
      </c>
      <c r="CC80" s="185" t="b">
        <f>IF(AU80="3/3",$O80*参照!$I$4,IF(AU80="2/3",$O80*参照!$I$5,IF(AU80="1/3",$O80*参照!$I$6,IF(AU80="1/4(多子)",$O80*参照!$I$7,IF(AU80="1/4(工･農)",$O80*参照!$I$7,IF(AU80="対象外",0))))))</f>
        <v>0</v>
      </c>
      <c r="CD80" s="185">
        <f t="shared" si="56"/>
        <v>0</v>
      </c>
      <c r="CE80" s="98"/>
      <c r="CF80" s="252"/>
      <c r="CG80" s="252"/>
      <c r="CH80" s="252"/>
      <c r="CI80" s="252"/>
      <c r="CJ80" s="252"/>
      <c r="CK80" s="254"/>
      <c r="CL80" s="137"/>
      <c r="CM80" s="252"/>
      <c r="CN80" s="252"/>
      <c r="CO80" s="252"/>
      <c r="CP80" s="252"/>
      <c r="CQ80" s="252"/>
      <c r="CR80" s="253">
        <f t="shared" si="57"/>
        <v>0</v>
      </c>
      <c r="CS80" s="111">
        <f>IF(BP80=0,0,(ROUNDUP(P80*(BK80*参照!$C$5+BL80*参照!$C$6+BM80*参照!$C$7+BN80*参照!$C$8+BO80*参照!$C$9)/BP80,-2)))</f>
        <v>0</v>
      </c>
      <c r="CT80" s="239" t="str">
        <f t="shared" si="31"/>
        <v>B</v>
      </c>
    </row>
    <row r="81" spans="1:98" s="33" customFormat="1" ht="14.4">
      <c r="A81" s="38">
        <v>51</v>
      </c>
      <c r="B81" s="649"/>
      <c r="C81" s="650"/>
      <c r="D81" s="651"/>
      <c r="E81" s="652"/>
      <c r="F81" s="186"/>
      <c r="G81" s="186"/>
      <c r="H81" s="305"/>
      <c r="I81" s="35"/>
      <c r="J81" s="651"/>
      <c r="K81" s="652"/>
      <c r="L81" s="306">
        <v>0</v>
      </c>
      <c r="M81" s="307">
        <f>IF(F81="昼間",参照!$E$4,IF(F81="夜間等",参照!$E$5,IF(F81="通信",参照!$E$6,0)))</f>
        <v>0</v>
      </c>
      <c r="N81" s="308">
        <f t="shared" si="58"/>
        <v>0</v>
      </c>
      <c r="O81" s="311">
        <f t="shared" si="32"/>
        <v>0</v>
      </c>
      <c r="P81" s="306"/>
      <c r="Q81" s="387">
        <v>0</v>
      </c>
      <c r="R81" s="309">
        <f>IF(F81="昼間",参照!$F$4,IF(F81="夜間等",参照!$F$5,IF(F81="通信",参照!$F$6,0)))</f>
        <v>0</v>
      </c>
      <c r="S81" s="308">
        <f t="shared" si="33"/>
        <v>0</v>
      </c>
      <c r="T81" s="337"/>
      <c r="U81" s="32">
        <f t="shared" si="34"/>
        <v>0</v>
      </c>
      <c r="V81" s="114">
        <f t="shared" si="35"/>
        <v>0</v>
      </c>
      <c r="W81" s="179">
        <f t="shared" si="36"/>
        <v>0</v>
      </c>
      <c r="X81" s="87">
        <f t="shared" si="37"/>
        <v>0</v>
      </c>
      <c r="Y81" s="77" t="str">
        <f t="shared" si="17"/>
        <v>0</v>
      </c>
      <c r="Z81" s="302">
        <f t="shared" si="38"/>
        <v>0</v>
      </c>
      <c r="AA81" s="375"/>
      <c r="AB81" s="375"/>
      <c r="AC81" s="374">
        <f t="shared" si="64"/>
        <v>0</v>
      </c>
      <c r="AD81" s="647">
        <f t="shared" si="39"/>
        <v>0</v>
      </c>
      <c r="AE81" s="648"/>
      <c r="AF81" s="310">
        <f t="shared" si="20"/>
        <v>0</v>
      </c>
      <c r="AG81" s="310">
        <f t="shared" si="21"/>
        <v>0</v>
      </c>
      <c r="AH81" s="299"/>
      <c r="AI81" s="36"/>
      <c r="AJ81" s="134"/>
      <c r="AK81" s="37"/>
      <c r="AL81" s="134"/>
      <c r="AM81" s="37"/>
      <c r="AN81" s="134"/>
      <c r="AO81" s="135"/>
      <c r="AP81" s="136"/>
      <c r="AQ81" s="252"/>
      <c r="AR81" s="252"/>
      <c r="AS81" s="252"/>
      <c r="AT81" s="252"/>
      <c r="AU81" s="37"/>
      <c r="AV81" s="303">
        <f t="shared" si="40"/>
        <v>0</v>
      </c>
      <c r="AW81" s="139">
        <f t="shared" si="41"/>
        <v>0</v>
      </c>
      <c r="AX81" s="139">
        <f t="shared" si="42"/>
        <v>0</v>
      </c>
      <c r="AY81" s="139">
        <f t="shared" si="43"/>
        <v>0</v>
      </c>
      <c r="AZ81" s="139">
        <f t="shared" si="44"/>
        <v>0</v>
      </c>
      <c r="BA81" s="303">
        <f t="shared" si="45"/>
        <v>0</v>
      </c>
      <c r="BB81" s="139">
        <f t="shared" si="46"/>
        <v>0</v>
      </c>
      <c r="BC81" s="139">
        <f t="shared" si="47"/>
        <v>0</v>
      </c>
      <c r="BD81" s="139">
        <f t="shared" si="48"/>
        <v>0</v>
      </c>
      <c r="BE81" s="139">
        <f t="shared" si="49"/>
        <v>0</v>
      </c>
      <c r="BF81" s="304">
        <f t="shared" si="59"/>
        <v>0</v>
      </c>
      <c r="BG81" s="142">
        <f t="shared" si="60"/>
        <v>0</v>
      </c>
      <c r="BH81" s="142">
        <f t="shared" si="61"/>
        <v>0</v>
      </c>
      <c r="BI81" s="142">
        <f t="shared" si="62"/>
        <v>0</v>
      </c>
      <c r="BJ81" s="142">
        <f t="shared" si="63"/>
        <v>0</v>
      </c>
      <c r="BK81" s="145">
        <f t="shared" si="50"/>
        <v>0</v>
      </c>
      <c r="BL81" s="95">
        <f t="shared" si="51"/>
        <v>0</v>
      </c>
      <c r="BM81" s="95">
        <f t="shared" si="52"/>
        <v>0</v>
      </c>
      <c r="BN81" s="95">
        <f t="shared" si="53"/>
        <v>0</v>
      </c>
      <c r="BO81" s="95">
        <f t="shared" si="54"/>
        <v>0</v>
      </c>
      <c r="BP81" s="96">
        <f t="shared" si="55"/>
        <v>0</v>
      </c>
      <c r="BQ81" s="184">
        <f>IF($AH81="3/3",$S81*参照!$J$4,IF($AH81="2/3",$S81*参照!$J$5,IF($AH81="1/3",$S81*参照!$J$6,IF($AH81="1/4(多子)",$S81*参照!$J$7,IF($AH81="1/4(工･農)",$S81*参照!$J$7,)))))</f>
        <v>0</v>
      </c>
      <c r="BR81" s="185" t="b">
        <f>IF(AJ81="3/3",$O81*参照!$I$4,IF(AJ81="2/3",$O81*参照!$I$5,IF(AJ81="1/3",$O81*参照!$I$6,IF(AJ81="1/4(多子)",$O81*参照!$I$7,IF(AJ81="1/4(工･農)",$O81*参照!$I$7,IF(AJ81="対象外",0))))))</f>
        <v>0</v>
      </c>
      <c r="BS81" s="185" t="b">
        <f>IF(AK81="3/3",$O81*参照!$I$4,IF(AK81="2/3",$O81*参照!$I$5,IF(AK81="1/3",$O81*参照!$I$6,IF(AK81="1/4(多子)",$O81*参照!$I$7,IF(AK81="1/4(工･農)",$O81*参照!$I$7,IF(AK81="対象外",0))))))</f>
        <v>0</v>
      </c>
      <c r="BT81" s="185" t="b">
        <f>IF(AL81="3/3",$O81*参照!$I$4,IF(AL81="2/3",$O81*参照!$I$5,IF(AL81="1/3",$O81*参照!$I$6,IF(AL81="1/4(多子)",$O81*参照!$I$7,IF(AL81="1/4(工･農)",$O81*参照!$I$7,IF(AL81="対象外",0))))))</f>
        <v>0</v>
      </c>
      <c r="BU81" s="185" t="b">
        <f>IF(AM81="3/3",$O81*参照!$I$4,IF(AM81="2/3",$O81*参照!$I$5,IF(AM81="1/3",$O81*参照!$I$6,IF(AM81="1/4(多子)",$O81*参照!$I$7,IF(AM81="1/4(工･農)",$O81*参照!$I$7,IF(AM81="対象外",0))))))</f>
        <v>0</v>
      </c>
      <c r="BV81" s="185" t="b">
        <f>IF(AN81="3/3",$O81*参照!$I$4,IF(AN81="2/3",$O81*参照!$I$5,IF(AN81="1/3",$O81*参照!$I$6,IF(AN81="1/4(多子)",$O81*参照!$I$7,IF(AN81="1/4(工･農)",$O81*参照!$I$7,IF(AN81="対象外",0))))))</f>
        <v>0</v>
      </c>
      <c r="BW81" s="185" t="b">
        <f>IF(AO81="3/3",$O81*参照!$I$4,IF(AO81="2/3",$O81*参照!$I$5,IF(AO81="1/3",$O81*参照!$I$6,IF(AO81="1/4(多子)",$O81*参照!$I$7,IF(AO81="1/4(工･農)",$O81*参照!$I$7,IF(AO81="対象外",0))))))</f>
        <v>0</v>
      </c>
      <c r="BX81" s="185" t="b">
        <f>IF(AP81="3/3",$O81*参照!$I$4,IF(AP81="2/3",$O81*参照!$I$5,IF(AP81="1/3",$O81*参照!$I$6,IF(AP81="1/4(多子)",$O81*参照!$I$7,IF(AP81="1/4(工･農)",$O81*参照!$I$7,IF(AP81="対象外",0))))))</f>
        <v>0</v>
      </c>
      <c r="BY81" s="185" t="b">
        <f>IF(AQ81="3/3",$O81*参照!$I$4,IF(AQ81="2/3",$O81*参照!$I$5,IF(AQ81="1/3",$O81*参照!$I$6,IF(AQ81="1/4(多子)",$O81*参照!$I$7,IF(AQ81="1/4(工･農)",$O81*参照!$I$7,IF(AQ81="対象外",0))))))</f>
        <v>0</v>
      </c>
      <c r="BZ81" s="185" t="b">
        <f>IF(AR81="3/3",$O81*参照!$I$4,IF(AR81="2/3",$O81*参照!$I$5,IF(AR81="1/3",$O81*参照!$I$6,IF(AR81="1/4(多子)",$O81*参照!$I$7,IF(AR81="1/4(工･農)",$O81*参照!$I$7,IF(AR81="対象外",0))))))</f>
        <v>0</v>
      </c>
      <c r="CA81" s="185" t="b">
        <f>IF(AS81="3/3",$O81*参照!$I$4,IF(AS81="2/3",$O81*参照!$I$5,IF(AS81="1/3",$O81*参照!$I$6,IF(AS81="1/4(多子)",$O81*参照!$I$7,IF(AS81="1/4(工･農)",$O81*参照!$I$7,IF(AS81="対象外",0))))))</f>
        <v>0</v>
      </c>
      <c r="CB81" s="185" t="b">
        <f>IF(AT81="3/3",$O81*参照!$I$4,IF(AT81="2/3",$O81*参照!$I$5,IF(AT81="1/3",$O81*参照!$I$6,IF(AT81="1/4(多子)",$O81*参照!$I$7,IF(AT81="1/4(工･農)",$O81*参照!$I$7,IF(AT81="対象外",0))))))</f>
        <v>0</v>
      </c>
      <c r="CC81" s="185" t="b">
        <f>IF(AU81="3/3",$O81*参照!$I$4,IF(AU81="2/3",$O81*参照!$I$5,IF(AU81="1/3",$O81*参照!$I$6,IF(AU81="1/4(多子)",$O81*参照!$I$7,IF(AU81="1/4(工･農)",$O81*参照!$I$7,IF(AU81="対象外",0))))))</f>
        <v>0</v>
      </c>
      <c r="CD81" s="185">
        <f t="shared" si="56"/>
        <v>0</v>
      </c>
      <c r="CE81" s="98"/>
      <c r="CF81" s="252"/>
      <c r="CG81" s="252"/>
      <c r="CH81" s="252"/>
      <c r="CI81" s="252"/>
      <c r="CJ81" s="252"/>
      <c r="CK81" s="254"/>
      <c r="CL81" s="137"/>
      <c r="CM81" s="252"/>
      <c r="CN81" s="252"/>
      <c r="CO81" s="252"/>
      <c r="CP81" s="252"/>
      <c r="CQ81" s="252"/>
      <c r="CR81" s="253">
        <f t="shared" si="57"/>
        <v>0</v>
      </c>
      <c r="CS81" s="111">
        <f>IF(BP81=0,0,(ROUNDUP(P81*(BK81*参照!$C$5+BL81*参照!$C$6+BM81*参照!$C$7+BN81*参照!$C$8+BO81*参照!$C$9)/BP81,-2)))</f>
        <v>0</v>
      </c>
      <c r="CT81" s="239" t="str">
        <f t="shared" si="31"/>
        <v>B</v>
      </c>
    </row>
    <row r="82" spans="1:98" s="33" customFormat="1" ht="14.4">
      <c r="A82" s="38">
        <v>52</v>
      </c>
      <c r="B82" s="638"/>
      <c r="C82" s="655"/>
      <c r="D82" s="651"/>
      <c r="E82" s="652"/>
      <c r="F82" s="186"/>
      <c r="G82" s="186"/>
      <c r="H82" s="305"/>
      <c r="I82" s="35"/>
      <c r="J82" s="651"/>
      <c r="K82" s="652"/>
      <c r="L82" s="306">
        <v>0</v>
      </c>
      <c r="M82" s="307">
        <f>IF(F82="昼間",参照!$E$4,IF(F82="夜間等",参照!$E$5,IF(F82="通信",参照!$E$6,0)))</f>
        <v>0</v>
      </c>
      <c r="N82" s="308">
        <f t="shared" si="58"/>
        <v>0</v>
      </c>
      <c r="O82" s="311">
        <f t="shared" si="32"/>
        <v>0</v>
      </c>
      <c r="P82" s="306"/>
      <c r="Q82" s="387">
        <v>0</v>
      </c>
      <c r="R82" s="309">
        <f>IF(F82="昼間",参照!$F$4,IF(F82="夜間等",参照!$F$5,IF(F82="通信",参照!$F$6,0)))</f>
        <v>0</v>
      </c>
      <c r="S82" s="308">
        <f t="shared" si="33"/>
        <v>0</v>
      </c>
      <c r="T82" s="337"/>
      <c r="U82" s="32">
        <f t="shared" si="34"/>
        <v>0</v>
      </c>
      <c r="V82" s="114">
        <f t="shared" si="35"/>
        <v>0</v>
      </c>
      <c r="W82" s="179">
        <f t="shared" si="36"/>
        <v>0</v>
      </c>
      <c r="X82" s="87">
        <f t="shared" si="37"/>
        <v>0</v>
      </c>
      <c r="Y82" s="77" t="str">
        <f t="shared" si="17"/>
        <v>0</v>
      </c>
      <c r="Z82" s="302">
        <f t="shared" si="38"/>
        <v>0</v>
      </c>
      <c r="AA82" s="375"/>
      <c r="AB82" s="375"/>
      <c r="AC82" s="374">
        <f t="shared" si="64"/>
        <v>0</v>
      </c>
      <c r="AD82" s="647">
        <f t="shared" si="39"/>
        <v>0</v>
      </c>
      <c r="AE82" s="648"/>
      <c r="AF82" s="310">
        <f t="shared" si="20"/>
        <v>0</v>
      </c>
      <c r="AG82" s="310">
        <f t="shared" si="21"/>
        <v>0</v>
      </c>
      <c r="AH82" s="299"/>
      <c r="AI82" s="36"/>
      <c r="AJ82" s="134"/>
      <c r="AK82" s="37"/>
      <c r="AL82" s="134"/>
      <c r="AM82" s="37"/>
      <c r="AN82" s="134"/>
      <c r="AO82" s="135"/>
      <c r="AP82" s="136"/>
      <c r="AQ82" s="252"/>
      <c r="AR82" s="252"/>
      <c r="AS82" s="252"/>
      <c r="AT82" s="252"/>
      <c r="AU82" s="37"/>
      <c r="AV82" s="303">
        <f t="shared" si="40"/>
        <v>0</v>
      </c>
      <c r="AW82" s="139">
        <f t="shared" si="41"/>
        <v>0</v>
      </c>
      <c r="AX82" s="139">
        <f t="shared" si="42"/>
        <v>0</v>
      </c>
      <c r="AY82" s="139">
        <f t="shared" si="43"/>
        <v>0</v>
      </c>
      <c r="AZ82" s="139">
        <f t="shared" si="44"/>
        <v>0</v>
      </c>
      <c r="BA82" s="303">
        <f t="shared" si="45"/>
        <v>0</v>
      </c>
      <c r="BB82" s="139">
        <f t="shared" si="46"/>
        <v>0</v>
      </c>
      <c r="BC82" s="139">
        <f t="shared" si="47"/>
        <v>0</v>
      </c>
      <c r="BD82" s="139">
        <f t="shared" si="48"/>
        <v>0</v>
      </c>
      <c r="BE82" s="139">
        <f t="shared" si="49"/>
        <v>0</v>
      </c>
      <c r="BF82" s="304">
        <f t="shared" si="59"/>
        <v>0</v>
      </c>
      <c r="BG82" s="142">
        <f t="shared" si="60"/>
        <v>0</v>
      </c>
      <c r="BH82" s="142">
        <f t="shared" si="61"/>
        <v>0</v>
      </c>
      <c r="BI82" s="142">
        <f t="shared" si="62"/>
        <v>0</v>
      </c>
      <c r="BJ82" s="142">
        <f t="shared" si="63"/>
        <v>0</v>
      </c>
      <c r="BK82" s="145">
        <f t="shared" si="50"/>
        <v>0</v>
      </c>
      <c r="BL82" s="95">
        <f t="shared" si="51"/>
        <v>0</v>
      </c>
      <c r="BM82" s="95">
        <f t="shared" si="52"/>
        <v>0</v>
      </c>
      <c r="BN82" s="95">
        <f t="shared" si="53"/>
        <v>0</v>
      </c>
      <c r="BO82" s="95">
        <f t="shared" si="54"/>
        <v>0</v>
      </c>
      <c r="BP82" s="96">
        <f t="shared" si="55"/>
        <v>0</v>
      </c>
      <c r="BQ82" s="184">
        <f>IF($AH82="3/3",$S82*参照!$J$4,IF($AH82="2/3",$S82*参照!$J$5,IF($AH82="1/3",$S82*参照!$J$6,IF($AH82="1/4(多子)",$S82*参照!$J$7,IF($AH82="1/4(工･農)",$S82*参照!$J$7,)))))</f>
        <v>0</v>
      </c>
      <c r="BR82" s="185" t="b">
        <f>IF(AJ82="3/3",$O82*参照!$I$4,IF(AJ82="2/3",$O82*参照!$I$5,IF(AJ82="1/3",$O82*参照!$I$6,IF(AJ82="1/4(多子)",$O82*参照!$I$7,IF(AJ82="1/4(工･農)",$O82*参照!$I$7,IF(AJ82="対象外",0))))))</f>
        <v>0</v>
      </c>
      <c r="BS82" s="185" t="b">
        <f>IF(AK82="3/3",$O82*参照!$I$4,IF(AK82="2/3",$O82*参照!$I$5,IF(AK82="1/3",$O82*参照!$I$6,IF(AK82="1/4(多子)",$O82*参照!$I$7,IF(AK82="1/4(工･農)",$O82*参照!$I$7,IF(AK82="対象外",0))))))</f>
        <v>0</v>
      </c>
      <c r="BT82" s="185" t="b">
        <f>IF(AL82="3/3",$O82*参照!$I$4,IF(AL82="2/3",$O82*参照!$I$5,IF(AL82="1/3",$O82*参照!$I$6,IF(AL82="1/4(多子)",$O82*参照!$I$7,IF(AL82="1/4(工･農)",$O82*参照!$I$7,IF(AL82="対象外",0))))))</f>
        <v>0</v>
      </c>
      <c r="BU82" s="185" t="b">
        <f>IF(AM82="3/3",$O82*参照!$I$4,IF(AM82="2/3",$O82*参照!$I$5,IF(AM82="1/3",$O82*参照!$I$6,IF(AM82="1/4(多子)",$O82*参照!$I$7,IF(AM82="1/4(工･農)",$O82*参照!$I$7,IF(AM82="対象外",0))))))</f>
        <v>0</v>
      </c>
      <c r="BV82" s="185" t="b">
        <f>IF(AN82="3/3",$O82*参照!$I$4,IF(AN82="2/3",$O82*参照!$I$5,IF(AN82="1/3",$O82*参照!$I$6,IF(AN82="1/4(多子)",$O82*参照!$I$7,IF(AN82="1/4(工･農)",$O82*参照!$I$7,IF(AN82="対象外",0))))))</f>
        <v>0</v>
      </c>
      <c r="BW82" s="185" t="b">
        <f>IF(AO82="3/3",$O82*参照!$I$4,IF(AO82="2/3",$O82*参照!$I$5,IF(AO82="1/3",$O82*参照!$I$6,IF(AO82="1/4(多子)",$O82*参照!$I$7,IF(AO82="1/4(工･農)",$O82*参照!$I$7,IF(AO82="対象外",0))))))</f>
        <v>0</v>
      </c>
      <c r="BX82" s="185" t="b">
        <f>IF(AP82="3/3",$O82*参照!$I$4,IF(AP82="2/3",$O82*参照!$I$5,IF(AP82="1/3",$O82*参照!$I$6,IF(AP82="1/4(多子)",$O82*参照!$I$7,IF(AP82="1/4(工･農)",$O82*参照!$I$7,IF(AP82="対象外",0))))))</f>
        <v>0</v>
      </c>
      <c r="BY82" s="185" t="b">
        <f>IF(AQ82="3/3",$O82*参照!$I$4,IF(AQ82="2/3",$O82*参照!$I$5,IF(AQ82="1/3",$O82*参照!$I$6,IF(AQ82="1/4(多子)",$O82*参照!$I$7,IF(AQ82="1/4(工･農)",$O82*参照!$I$7,IF(AQ82="対象外",0))))))</f>
        <v>0</v>
      </c>
      <c r="BZ82" s="185" t="b">
        <f>IF(AR82="3/3",$O82*参照!$I$4,IF(AR82="2/3",$O82*参照!$I$5,IF(AR82="1/3",$O82*参照!$I$6,IF(AR82="1/4(多子)",$O82*参照!$I$7,IF(AR82="1/4(工･農)",$O82*参照!$I$7,IF(AR82="対象外",0))))))</f>
        <v>0</v>
      </c>
      <c r="CA82" s="185" t="b">
        <f>IF(AS82="3/3",$O82*参照!$I$4,IF(AS82="2/3",$O82*参照!$I$5,IF(AS82="1/3",$O82*参照!$I$6,IF(AS82="1/4(多子)",$O82*参照!$I$7,IF(AS82="1/4(工･農)",$O82*参照!$I$7,IF(AS82="対象外",0))))))</f>
        <v>0</v>
      </c>
      <c r="CB82" s="185" t="b">
        <f>IF(AT82="3/3",$O82*参照!$I$4,IF(AT82="2/3",$O82*参照!$I$5,IF(AT82="1/3",$O82*参照!$I$6,IF(AT82="1/4(多子)",$O82*参照!$I$7,IF(AT82="1/4(工･農)",$O82*参照!$I$7,IF(AT82="対象外",0))))))</f>
        <v>0</v>
      </c>
      <c r="CC82" s="185" t="b">
        <f>IF(AU82="3/3",$O82*参照!$I$4,IF(AU82="2/3",$O82*参照!$I$5,IF(AU82="1/3",$O82*参照!$I$6,IF(AU82="1/4(多子)",$O82*参照!$I$7,IF(AU82="1/4(工･農)",$O82*参照!$I$7,IF(AU82="対象外",0))))))</f>
        <v>0</v>
      </c>
      <c r="CD82" s="185">
        <f t="shared" si="56"/>
        <v>0</v>
      </c>
      <c r="CE82" s="98"/>
      <c r="CF82" s="252"/>
      <c r="CG82" s="252"/>
      <c r="CH82" s="252"/>
      <c r="CI82" s="252"/>
      <c r="CJ82" s="252"/>
      <c r="CK82" s="254"/>
      <c r="CL82" s="137"/>
      <c r="CM82" s="252"/>
      <c r="CN82" s="252"/>
      <c r="CO82" s="252"/>
      <c r="CP82" s="252"/>
      <c r="CQ82" s="252"/>
      <c r="CR82" s="253">
        <f t="shared" si="57"/>
        <v>0</v>
      </c>
      <c r="CS82" s="111">
        <f>IF(BP82=0,0,(ROUNDUP(P82*(BK82*参照!$C$5+BL82*参照!$C$6+BM82*参照!$C$7+BN82*参照!$C$8+BO82*参照!$C$9)/BP82,-2)))</f>
        <v>0</v>
      </c>
      <c r="CT82" s="239" t="str">
        <f t="shared" si="31"/>
        <v>B</v>
      </c>
    </row>
    <row r="83" spans="1:98" s="33" customFormat="1" ht="14.4">
      <c r="A83" s="38">
        <v>53</v>
      </c>
      <c r="B83" s="658"/>
      <c r="C83" s="659"/>
      <c r="D83" s="651"/>
      <c r="E83" s="652"/>
      <c r="F83" s="186"/>
      <c r="G83" s="186"/>
      <c r="H83" s="305"/>
      <c r="I83" s="35"/>
      <c r="J83" s="651"/>
      <c r="K83" s="652"/>
      <c r="L83" s="306">
        <v>0</v>
      </c>
      <c r="M83" s="307">
        <f>IF(F83="昼間",参照!$E$4,IF(F83="夜間等",参照!$E$5,IF(F83="通信",参照!$E$6,0)))</f>
        <v>0</v>
      </c>
      <c r="N83" s="308">
        <f t="shared" si="58"/>
        <v>0</v>
      </c>
      <c r="O83" s="311">
        <f t="shared" si="32"/>
        <v>0</v>
      </c>
      <c r="P83" s="306"/>
      <c r="Q83" s="387">
        <v>0</v>
      </c>
      <c r="R83" s="309">
        <f>IF(F83="昼間",参照!$F$4,IF(F83="夜間等",参照!$F$5,IF(F83="通信",参照!$F$6,0)))</f>
        <v>0</v>
      </c>
      <c r="S83" s="308">
        <f t="shared" si="33"/>
        <v>0</v>
      </c>
      <c r="T83" s="337"/>
      <c r="U83" s="32">
        <f t="shared" si="34"/>
        <v>0</v>
      </c>
      <c r="V83" s="114">
        <f t="shared" si="35"/>
        <v>0</v>
      </c>
      <c r="W83" s="179">
        <f t="shared" si="36"/>
        <v>0</v>
      </c>
      <c r="X83" s="87">
        <f t="shared" si="37"/>
        <v>0</v>
      </c>
      <c r="Y83" s="77" t="str">
        <f t="shared" si="17"/>
        <v>0</v>
      </c>
      <c r="Z83" s="302">
        <f t="shared" si="38"/>
        <v>0</v>
      </c>
      <c r="AA83" s="375"/>
      <c r="AB83" s="375"/>
      <c r="AC83" s="374">
        <f t="shared" si="64"/>
        <v>0</v>
      </c>
      <c r="AD83" s="647">
        <f t="shared" si="39"/>
        <v>0</v>
      </c>
      <c r="AE83" s="648"/>
      <c r="AF83" s="310">
        <f t="shared" si="20"/>
        <v>0</v>
      </c>
      <c r="AG83" s="310">
        <f t="shared" si="21"/>
        <v>0</v>
      </c>
      <c r="AH83" s="299"/>
      <c r="AI83" s="36"/>
      <c r="AJ83" s="134"/>
      <c r="AK83" s="37"/>
      <c r="AL83" s="134"/>
      <c r="AM83" s="37"/>
      <c r="AN83" s="134"/>
      <c r="AO83" s="135"/>
      <c r="AP83" s="136"/>
      <c r="AQ83" s="252"/>
      <c r="AR83" s="252"/>
      <c r="AS83" s="252"/>
      <c r="AT83" s="252"/>
      <c r="AU83" s="37"/>
      <c r="AV83" s="303">
        <f t="shared" si="40"/>
        <v>0</v>
      </c>
      <c r="AW83" s="139">
        <f t="shared" si="41"/>
        <v>0</v>
      </c>
      <c r="AX83" s="139">
        <f t="shared" si="42"/>
        <v>0</v>
      </c>
      <c r="AY83" s="139">
        <f t="shared" si="43"/>
        <v>0</v>
      </c>
      <c r="AZ83" s="139">
        <f t="shared" si="44"/>
        <v>0</v>
      </c>
      <c r="BA83" s="303">
        <f t="shared" si="45"/>
        <v>0</v>
      </c>
      <c r="BB83" s="139">
        <f t="shared" si="46"/>
        <v>0</v>
      </c>
      <c r="BC83" s="139">
        <f t="shared" si="47"/>
        <v>0</v>
      </c>
      <c r="BD83" s="139">
        <f t="shared" si="48"/>
        <v>0</v>
      </c>
      <c r="BE83" s="139">
        <f t="shared" si="49"/>
        <v>0</v>
      </c>
      <c r="BF83" s="304">
        <f t="shared" si="59"/>
        <v>0</v>
      </c>
      <c r="BG83" s="142">
        <f t="shared" si="60"/>
        <v>0</v>
      </c>
      <c r="BH83" s="142">
        <f t="shared" si="61"/>
        <v>0</v>
      </c>
      <c r="BI83" s="142">
        <f t="shared" si="62"/>
        <v>0</v>
      </c>
      <c r="BJ83" s="142">
        <f t="shared" si="63"/>
        <v>0</v>
      </c>
      <c r="BK83" s="145">
        <f t="shared" si="50"/>
        <v>0</v>
      </c>
      <c r="BL83" s="95">
        <f t="shared" si="51"/>
        <v>0</v>
      </c>
      <c r="BM83" s="95">
        <f t="shared" si="52"/>
        <v>0</v>
      </c>
      <c r="BN83" s="95">
        <f t="shared" si="53"/>
        <v>0</v>
      </c>
      <c r="BO83" s="95">
        <f t="shared" si="54"/>
        <v>0</v>
      </c>
      <c r="BP83" s="96">
        <f t="shared" si="55"/>
        <v>0</v>
      </c>
      <c r="BQ83" s="184">
        <f>IF($AH83="3/3",$S83*参照!$J$4,IF($AH83="2/3",$S83*参照!$J$5,IF($AH83="1/3",$S83*参照!$J$6,IF($AH83="1/4(多子)",$S83*参照!$J$7,IF($AH83="1/4(工･農)",$S83*参照!$J$7,)))))</f>
        <v>0</v>
      </c>
      <c r="BR83" s="185" t="b">
        <f>IF(AJ83="3/3",$O83*参照!$I$4,IF(AJ83="2/3",$O83*参照!$I$5,IF(AJ83="1/3",$O83*参照!$I$6,IF(AJ83="1/4(多子)",$O83*参照!$I$7,IF(AJ83="1/4(工･農)",$O83*参照!$I$7,IF(AJ83="対象外",0))))))</f>
        <v>0</v>
      </c>
      <c r="BS83" s="185" t="b">
        <f>IF(AK83="3/3",$O83*参照!$I$4,IF(AK83="2/3",$O83*参照!$I$5,IF(AK83="1/3",$O83*参照!$I$6,IF(AK83="1/4(多子)",$O83*参照!$I$7,IF(AK83="1/4(工･農)",$O83*参照!$I$7,IF(AK83="対象外",0))))))</f>
        <v>0</v>
      </c>
      <c r="BT83" s="185" t="b">
        <f>IF(AL83="3/3",$O83*参照!$I$4,IF(AL83="2/3",$O83*参照!$I$5,IF(AL83="1/3",$O83*参照!$I$6,IF(AL83="1/4(多子)",$O83*参照!$I$7,IF(AL83="1/4(工･農)",$O83*参照!$I$7,IF(AL83="対象外",0))))))</f>
        <v>0</v>
      </c>
      <c r="BU83" s="185" t="b">
        <f>IF(AM83="3/3",$O83*参照!$I$4,IF(AM83="2/3",$O83*参照!$I$5,IF(AM83="1/3",$O83*参照!$I$6,IF(AM83="1/4(多子)",$O83*参照!$I$7,IF(AM83="1/4(工･農)",$O83*参照!$I$7,IF(AM83="対象外",0))))))</f>
        <v>0</v>
      </c>
      <c r="BV83" s="185" t="b">
        <f>IF(AN83="3/3",$O83*参照!$I$4,IF(AN83="2/3",$O83*参照!$I$5,IF(AN83="1/3",$O83*参照!$I$6,IF(AN83="1/4(多子)",$O83*参照!$I$7,IF(AN83="1/4(工･農)",$O83*参照!$I$7,IF(AN83="対象外",0))))))</f>
        <v>0</v>
      </c>
      <c r="BW83" s="185" t="b">
        <f>IF(AO83="3/3",$O83*参照!$I$4,IF(AO83="2/3",$O83*参照!$I$5,IF(AO83="1/3",$O83*参照!$I$6,IF(AO83="1/4(多子)",$O83*参照!$I$7,IF(AO83="1/4(工･農)",$O83*参照!$I$7,IF(AO83="対象外",0))))))</f>
        <v>0</v>
      </c>
      <c r="BX83" s="185" t="b">
        <f>IF(AP83="3/3",$O83*参照!$I$4,IF(AP83="2/3",$O83*参照!$I$5,IF(AP83="1/3",$O83*参照!$I$6,IF(AP83="1/4(多子)",$O83*参照!$I$7,IF(AP83="1/4(工･農)",$O83*参照!$I$7,IF(AP83="対象外",0))))))</f>
        <v>0</v>
      </c>
      <c r="BY83" s="185" t="b">
        <f>IF(AQ83="3/3",$O83*参照!$I$4,IF(AQ83="2/3",$O83*参照!$I$5,IF(AQ83="1/3",$O83*参照!$I$6,IF(AQ83="1/4(多子)",$O83*参照!$I$7,IF(AQ83="1/4(工･農)",$O83*参照!$I$7,IF(AQ83="対象外",0))))))</f>
        <v>0</v>
      </c>
      <c r="BZ83" s="185" t="b">
        <f>IF(AR83="3/3",$O83*参照!$I$4,IF(AR83="2/3",$O83*参照!$I$5,IF(AR83="1/3",$O83*参照!$I$6,IF(AR83="1/4(多子)",$O83*参照!$I$7,IF(AR83="1/4(工･農)",$O83*参照!$I$7,IF(AR83="対象外",0))))))</f>
        <v>0</v>
      </c>
      <c r="CA83" s="185" t="b">
        <f>IF(AS83="3/3",$O83*参照!$I$4,IF(AS83="2/3",$O83*参照!$I$5,IF(AS83="1/3",$O83*参照!$I$6,IF(AS83="1/4(多子)",$O83*参照!$I$7,IF(AS83="1/4(工･農)",$O83*参照!$I$7,IF(AS83="対象外",0))))))</f>
        <v>0</v>
      </c>
      <c r="CB83" s="185" t="b">
        <f>IF(AT83="3/3",$O83*参照!$I$4,IF(AT83="2/3",$O83*参照!$I$5,IF(AT83="1/3",$O83*参照!$I$6,IF(AT83="1/4(多子)",$O83*参照!$I$7,IF(AT83="1/4(工･農)",$O83*参照!$I$7,IF(AT83="対象外",0))))))</f>
        <v>0</v>
      </c>
      <c r="CC83" s="185" t="b">
        <f>IF(AU83="3/3",$O83*参照!$I$4,IF(AU83="2/3",$O83*参照!$I$5,IF(AU83="1/3",$O83*参照!$I$6,IF(AU83="1/4(多子)",$O83*参照!$I$7,IF(AU83="1/4(工･農)",$O83*参照!$I$7,IF(AU83="対象外",0))))))</f>
        <v>0</v>
      </c>
      <c r="CD83" s="185">
        <f t="shared" si="56"/>
        <v>0</v>
      </c>
      <c r="CE83" s="98"/>
      <c r="CF83" s="252"/>
      <c r="CG83" s="252"/>
      <c r="CH83" s="252"/>
      <c r="CI83" s="252"/>
      <c r="CJ83" s="252"/>
      <c r="CK83" s="254"/>
      <c r="CL83" s="137"/>
      <c r="CM83" s="252"/>
      <c r="CN83" s="252"/>
      <c r="CO83" s="252"/>
      <c r="CP83" s="252"/>
      <c r="CQ83" s="252"/>
      <c r="CR83" s="253">
        <f t="shared" si="57"/>
        <v>0</v>
      </c>
      <c r="CS83" s="111">
        <f>IF(BP83=0,0,(ROUNDUP(P83*(BK83*参照!$C$5+BL83*参照!$C$6+BM83*参照!$C$7+BN83*参照!$C$8+BO83*参照!$C$9)/BP83,-2)))</f>
        <v>0</v>
      </c>
      <c r="CT83" s="239" t="str">
        <f t="shared" si="31"/>
        <v>B</v>
      </c>
    </row>
    <row r="84" spans="1:98" s="33" customFormat="1" ht="14.4">
      <c r="A84" s="38">
        <v>54</v>
      </c>
      <c r="B84" s="646"/>
      <c r="C84" s="638"/>
      <c r="D84" s="653"/>
      <c r="E84" s="650"/>
      <c r="F84" s="186"/>
      <c r="G84" s="186"/>
      <c r="H84" s="305"/>
      <c r="I84" s="35"/>
      <c r="J84" s="637"/>
      <c r="K84" s="638"/>
      <c r="L84" s="306">
        <v>0</v>
      </c>
      <c r="M84" s="307">
        <f>IF(F84="昼間",参照!$E$4,IF(F84="夜間等",参照!$E$5,IF(F84="通信",参照!$E$6,0)))</f>
        <v>0</v>
      </c>
      <c r="N84" s="308">
        <f t="shared" si="58"/>
        <v>0</v>
      </c>
      <c r="O84" s="311">
        <f t="shared" si="32"/>
        <v>0</v>
      </c>
      <c r="P84" s="306"/>
      <c r="Q84" s="387">
        <v>0</v>
      </c>
      <c r="R84" s="309">
        <f>IF(F84="昼間",参照!$F$4,IF(F84="夜間等",参照!$F$5,IF(F84="通信",参照!$F$6,0)))</f>
        <v>0</v>
      </c>
      <c r="S84" s="308">
        <f t="shared" si="33"/>
        <v>0</v>
      </c>
      <c r="T84" s="337"/>
      <c r="U84" s="32">
        <f t="shared" si="34"/>
        <v>0</v>
      </c>
      <c r="V84" s="114">
        <f t="shared" si="35"/>
        <v>0</v>
      </c>
      <c r="W84" s="179">
        <f t="shared" si="36"/>
        <v>0</v>
      </c>
      <c r="X84" s="87">
        <f t="shared" si="37"/>
        <v>0</v>
      </c>
      <c r="Y84" s="77" t="str">
        <f t="shared" si="17"/>
        <v>0</v>
      </c>
      <c r="Z84" s="302">
        <f t="shared" si="38"/>
        <v>0</v>
      </c>
      <c r="AA84" s="375"/>
      <c r="AB84" s="375"/>
      <c r="AC84" s="374">
        <f t="shared" si="64"/>
        <v>0</v>
      </c>
      <c r="AD84" s="647">
        <f t="shared" si="39"/>
        <v>0</v>
      </c>
      <c r="AE84" s="648"/>
      <c r="AF84" s="310">
        <f t="shared" si="20"/>
        <v>0</v>
      </c>
      <c r="AG84" s="310">
        <f t="shared" si="21"/>
        <v>0</v>
      </c>
      <c r="AH84" s="299"/>
      <c r="AI84" s="36"/>
      <c r="AJ84" s="134"/>
      <c r="AK84" s="37"/>
      <c r="AL84" s="134"/>
      <c r="AM84" s="37"/>
      <c r="AN84" s="134"/>
      <c r="AO84" s="135"/>
      <c r="AP84" s="136"/>
      <c r="AQ84" s="252"/>
      <c r="AR84" s="252"/>
      <c r="AS84" s="252"/>
      <c r="AT84" s="252"/>
      <c r="AU84" s="37"/>
      <c r="AV84" s="303">
        <f t="shared" si="40"/>
        <v>0</v>
      </c>
      <c r="AW84" s="139">
        <f t="shared" si="41"/>
        <v>0</v>
      </c>
      <c r="AX84" s="139">
        <f t="shared" si="42"/>
        <v>0</v>
      </c>
      <c r="AY84" s="139">
        <f t="shared" si="43"/>
        <v>0</v>
      </c>
      <c r="AZ84" s="139">
        <f t="shared" si="44"/>
        <v>0</v>
      </c>
      <c r="BA84" s="303">
        <f t="shared" si="45"/>
        <v>0</v>
      </c>
      <c r="BB84" s="139">
        <f t="shared" si="46"/>
        <v>0</v>
      </c>
      <c r="BC84" s="139">
        <f t="shared" si="47"/>
        <v>0</v>
      </c>
      <c r="BD84" s="139">
        <f t="shared" si="48"/>
        <v>0</v>
      </c>
      <c r="BE84" s="139">
        <f t="shared" si="49"/>
        <v>0</v>
      </c>
      <c r="BF84" s="304">
        <f t="shared" si="59"/>
        <v>0</v>
      </c>
      <c r="BG84" s="142">
        <f t="shared" si="60"/>
        <v>0</v>
      </c>
      <c r="BH84" s="142">
        <f t="shared" si="61"/>
        <v>0</v>
      </c>
      <c r="BI84" s="142">
        <f t="shared" si="62"/>
        <v>0</v>
      </c>
      <c r="BJ84" s="142">
        <f t="shared" si="63"/>
        <v>0</v>
      </c>
      <c r="BK84" s="145">
        <f t="shared" si="50"/>
        <v>0</v>
      </c>
      <c r="BL84" s="95">
        <f t="shared" si="51"/>
        <v>0</v>
      </c>
      <c r="BM84" s="95">
        <f t="shared" si="52"/>
        <v>0</v>
      </c>
      <c r="BN84" s="95">
        <f t="shared" si="53"/>
        <v>0</v>
      </c>
      <c r="BO84" s="95">
        <f t="shared" si="54"/>
        <v>0</v>
      </c>
      <c r="BP84" s="96">
        <f t="shared" si="55"/>
        <v>0</v>
      </c>
      <c r="BQ84" s="184">
        <f>IF($AH84="3/3",$S84*参照!$J$4,IF($AH84="2/3",$S84*参照!$J$5,IF($AH84="1/3",$S84*参照!$J$6,IF($AH84="1/4(多子)",$S84*参照!$J$7,IF($AH84="1/4(工･農)",$S84*参照!$J$7,)))))</f>
        <v>0</v>
      </c>
      <c r="BR84" s="185" t="b">
        <f>IF(AJ84="3/3",$O84*参照!$I$4,IF(AJ84="2/3",$O84*参照!$I$5,IF(AJ84="1/3",$O84*参照!$I$6,IF(AJ84="1/4(多子)",$O84*参照!$I$7,IF(AJ84="1/4(工･農)",$O84*参照!$I$7,IF(AJ84="対象外",0))))))</f>
        <v>0</v>
      </c>
      <c r="BS84" s="185" t="b">
        <f>IF(AK84="3/3",$O84*参照!$I$4,IF(AK84="2/3",$O84*参照!$I$5,IF(AK84="1/3",$O84*参照!$I$6,IF(AK84="1/4(多子)",$O84*参照!$I$7,IF(AK84="1/4(工･農)",$O84*参照!$I$7,IF(AK84="対象外",0))))))</f>
        <v>0</v>
      </c>
      <c r="BT84" s="185" t="b">
        <f>IF(AL84="3/3",$O84*参照!$I$4,IF(AL84="2/3",$O84*参照!$I$5,IF(AL84="1/3",$O84*参照!$I$6,IF(AL84="1/4(多子)",$O84*参照!$I$7,IF(AL84="1/4(工･農)",$O84*参照!$I$7,IF(AL84="対象外",0))))))</f>
        <v>0</v>
      </c>
      <c r="BU84" s="185" t="b">
        <f>IF(AM84="3/3",$O84*参照!$I$4,IF(AM84="2/3",$O84*参照!$I$5,IF(AM84="1/3",$O84*参照!$I$6,IF(AM84="1/4(多子)",$O84*参照!$I$7,IF(AM84="1/4(工･農)",$O84*参照!$I$7,IF(AM84="対象外",0))))))</f>
        <v>0</v>
      </c>
      <c r="BV84" s="185" t="b">
        <f>IF(AN84="3/3",$O84*参照!$I$4,IF(AN84="2/3",$O84*参照!$I$5,IF(AN84="1/3",$O84*参照!$I$6,IF(AN84="1/4(多子)",$O84*参照!$I$7,IF(AN84="1/4(工･農)",$O84*参照!$I$7,IF(AN84="対象外",0))))))</f>
        <v>0</v>
      </c>
      <c r="BW84" s="185" t="b">
        <f>IF(AO84="3/3",$O84*参照!$I$4,IF(AO84="2/3",$O84*参照!$I$5,IF(AO84="1/3",$O84*参照!$I$6,IF(AO84="1/4(多子)",$O84*参照!$I$7,IF(AO84="1/4(工･農)",$O84*参照!$I$7,IF(AO84="対象外",0))))))</f>
        <v>0</v>
      </c>
      <c r="BX84" s="185" t="b">
        <f>IF(AP84="3/3",$O84*参照!$I$4,IF(AP84="2/3",$O84*参照!$I$5,IF(AP84="1/3",$O84*参照!$I$6,IF(AP84="1/4(多子)",$O84*参照!$I$7,IF(AP84="1/4(工･農)",$O84*参照!$I$7,IF(AP84="対象外",0))))))</f>
        <v>0</v>
      </c>
      <c r="BY84" s="185" t="b">
        <f>IF(AQ84="3/3",$O84*参照!$I$4,IF(AQ84="2/3",$O84*参照!$I$5,IF(AQ84="1/3",$O84*参照!$I$6,IF(AQ84="1/4(多子)",$O84*参照!$I$7,IF(AQ84="1/4(工･農)",$O84*参照!$I$7,IF(AQ84="対象外",0))))))</f>
        <v>0</v>
      </c>
      <c r="BZ84" s="185" t="b">
        <f>IF(AR84="3/3",$O84*参照!$I$4,IF(AR84="2/3",$O84*参照!$I$5,IF(AR84="1/3",$O84*参照!$I$6,IF(AR84="1/4(多子)",$O84*参照!$I$7,IF(AR84="1/4(工･農)",$O84*参照!$I$7,IF(AR84="対象外",0))))))</f>
        <v>0</v>
      </c>
      <c r="CA84" s="185" t="b">
        <f>IF(AS84="3/3",$O84*参照!$I$4,IF(AS84="2/3",$O84*参照!$I$5,IF(AS84="1/3",$O84*参照!$I$6,IF(AS84="1/4(多子)",$O84*参照!$I$7,IF(AS84="1/4(工･農)",$O84*参照!$I$7,IF(AS84="対象外",0))))))</f>
        <v>0</v>
      </c>
      <c r="CB84" s="185" t="b">
        <f>IF(AT84="3/3",$O84*参照!$I$4,IF(AT84="2/3",$O84*参照!$I$5,IF(AT84="1/3",$O84*参照!$I$6,IF(AT84="1/4(多子)",$O84*参照!$I$7,IF(AT84="1/4(工･農)",$O84*参照!$I$7,IF(AT84="対象外",0))))))</f>
        <v>0</v>
      </c>
      <c r="CC84" s="185" t="b">
        <f>IF(AU84="3/3",$O84*参照!$I$4,IF(AU84="2/3",$O84*参照!$I$5,IF(AU84="1/3",$O84*参照!$I$6,IF(AU84="1/4(多子)",$O84*参照!$I$7,IF(AU84="1/4(工･農)",$O84*参照!$I$7,IF(AU84="対象外",0))))))</f>
        <v>0</v>
      </c>
      <c r="CD84" s="185">
        <f t="shared" si="56"/>
        <v>0</v>
      </c>
      <c r="CE84" s="98"/>
      <c r="CF84" s="252"/>
      <c r="CG84" s="252"/>
      <c r="CH84" s="252"/>
      <c r="CI84" s="252"/>
      <c r="CJ84" s="252"/>
      <c r="CK84" s="254"/>
      <c r="CL84" s="137"/>
      <c r="CM84" s="252"/>
      <c r="CN84" s="252"/>
      <c r="CO84" s="252"/>
      <c r="CP84" s="252"/>
      <c r="CQ84" s="252"/>
      <c r="CR84" s="253">
        <f t="shared" si="57"/>
        <v>0</v>
      </c>
      <c r="CS84" s="111">
        <f>IF(BP84=0,0,(ROUNDUP(P84*(BK84*参照!$C$5+BL84*参照!$C$6+BM84*参照!$C$7+BN84*参照!$C$8+BO84*参照!$C$9)/BP84,-2)))</f>
        <v>0</v>
      </c>
      <c r="CT84" s="239" t="str">
        <f t="shared" si="31"/>
        <v>B</v>
      </c>
    </row>
    <row r="85" spans="1:98" s="33" customFormat="1" ht="14.4">
      <c r="A85" s="38">
        <v>55</v>
      </c>
      <c r="B85" s="634"/>
      <c r="C85" s="635"/>
      <c r="D85" s="636"/>
      <c r="E85" s="635"/>
      <c r="F85" s="186"/>
      <c r="G85" s="186"/>
      <c r="H85" s="305"/>
      <c r="I85" s="35"/>
      <c r="J85" s="637"/>
      <c r="K85" s="638"/>
      <c r="L85" s="306">
        <v>0</v>
      </c>
      <c r="M85" s="307">
        <f>IF(F85="昼間",参照!$E$4,IF(F85="夜間等",参照!$E$5,IF(F85="通信",参照!$E$6,0)))</f>
        <v>0</v>
      </c>
      <c r="N85" s="308">
        <f t="shared" si="58"/>
        <v>0</v>
      </c>
      <c r="O85" s="311">
        <f t="shared" si="32"/>
        <v>0</v>
      </c>
      <c r="P85" s="306"/>
      <c r="Q85" s="387">
        <v>0</v>
      </c>
      <c r="R85" s="309">
        <f>IF(F85="昼間",参照!$F$4,IF(F85="夜間等",参照!$F$5,IF(F85="通信",参照!$F$6,0)))</f>
        <v>0</v>
      </c>
      <c r="S85" s="308">
        <f t="shared" si="33"/>
        <v>0</v>
      </c>
      <c r="T85" s="337"/>
      <c r="U85" s="32">
        <f t="shared" si="34"/>
        <v>0</v>
      </c>
      <c r="V85" s="114">
        <f t="shared" si="35"/>
        <v>0</v>
      </c>
      <c r="W85" s="179">
        <f t="shared" si="36"/>
        <v>0</v>
      </c>
      <c r="X85" s="87">
        <f t="shared" si="37"/>
        <v>0</v>
      </c>
      <c r="Y85" s="77" t="str">
        <f t="shared" si="17"/>
        <v>0</v>
      </c>
      <c r="Z85" s="302">
        <f t="shared" si="38"/>
        <v>0</v>
      </c>
      <c r="AA85" s="375"/>
      <c r="AB85" s="375"/>
      <c r="AC85" s="374">
        <f t="shared" si="64"/>
        <v>0</v>
      </c>
      <c r="AD85" s="647">
        <f t="shared" si="39"/>
        <v>0</v>
      </c>
      <c r="AE85" s="648"/>
      <c r="AF85" s="310">
        <f t="shared" si="20"/>
        <v>0</v>
      </c>
      <c r="AG85" s="310">
        <f t="shared" si="21"/>
        <v>0</v>
      </c>
      <c r="AH85" s="299"/>
      <c r="AI85" s="36"/>
      <c r="AJ85" s="134"/>
      <c r="AK85" s="37"/>
      <c r="AL85" s="134"/>
      <c r="AM85" s="37"/>
      <c r="AN85" s="134"/>
      <c r="AO85" s="135"/>
      <c r="AP85" s="136"/>
      <c r="AQ85" s="252"/>
      <c r="AR85" s="252"/>
      <c r="AS85" s="252"/>
      <c r="AT85" s="252"/>
      <c r="AU85" s="37"/>
      <c r="AV85" s="303">
        <f t="shared" si="40"/>
        <v>0</v>
      </c>
      <c r="AW85" s="139">
        <f t="shared" si="41"/>
        <v>0</v>
      </c>
      <c r="AX85" s="139">
        <f t="shared" si="42"/>
        <v>0</v>
      </c>
      <c r="AY85" s="139">
        <f t="shared" si="43"/>
        <v>0</v>
      </c>
      <c r="AZ85" s="139">
        <f t="shared" si="44"/>
        <v>0</v>
      </c>
      <c r="BA85" s="303">
        <f t="shared" si="45"/>
        <v>0</v>
      </c>
      <c r="BB85" s="139">
        <f t="shared" si="46"/>
        <v>0</v>
      </c>
      <c r="BC85" s="139">
        <f t="shared" si="47"/>
        <v>0</v>
      </c>
      <c r="BD85" s="139">
        <f t="shared" si="48"/>
        <v>0</v>
      </c>
      <c r="BE85" s="139">
        <f t="shared" si="49"/>
        <v>0</v>
      </c>
      <c r="BF85" s="304">
        <f t="shared" si="59"/>
        <v>0</v>
      </c>
      <c r="BG85" s="142">
        <f t="shared" si="60"/>
        <v>0</v>
      </c>
      <c r="BH85" s="142">
        <f t="shared" si="61"/>
        <v>0</v>
      </c>
      <c r="BI85" s="142">
        <f t="shared" si="62"/>
        <v>0</v>
      </c>
      <c r="BJ85" s="142">
        <f t="shared" si="63"/>
        <v>0</v>
      </c>
      <c r="BK85" s="145">
        <f t="shared" si="50"/>
        <v>0</v>
      </c>
      <c r="BL85" s="95">
        <f t="shared" si="51"/>
        <v>0</v>
      </c>
      <c r="BM85" s="95">
        <f t="shared" si="52"/>
        <v>0</v>
      </c>
      <c r="BN85" s="95">
        <f t="shared" si="53"/>
        <v>0</v>
      </c>
      <c r="BO85" s="95">
        <f t="shared" si="54"/>
        <v>0</v>
      </c>
      <c r="BP85" s="96">
        <f t="shared" si="55"/>
        <v>0</v>
      </c>
      <c r="BQ85" s="184">
        <f>IF($AH85="3/3",$S85*参照!$J$4,IF($AH85="2/3",$S85*参照!$J$5,IF($AH85="1/3",$S85*参照!$J$6,IF($AH85="1/4(多子)",$S85*参照!$J$7,IF($AH85="1/4(工･農)",$S85*参照!$J$7,)))))</f>
        <v>0</v>
      </c>
      <c r="BR85" s="185" t="b">
        <f>IF(AJ85="3/3",$O85*参照!$I$4,IF(AJ85="2/3",$O85*参照!$I$5,IF(AJ85="1/3",$O85*参照!$I$6,IF(AJ85="1/4(多子)",$O85*参照!$I$7,IF(AJ85="1/4(工･農)",$O85*参照!$I$7,IF(AJ85="対象外",0))))))</f>
        <v>0</v>
      </c>
      <c r="BS85" s="185" t="b">
        <f>IF(AK85="3/3",$O85*参照!$I$4,IF(AK85="2/3",$O85*参照!$I$5,IF(AK85="1/3",$O85*参照!$I$6,IF(AK85="1/4(多子)",$O85*参照!$I$7,IF(AK85="1/4(工･農)",$O85*参照!$I$7,IF(AK85="対象外",0))))))</f>
        <v>0</v>
      </c>
      <c r="BT85" s="185" t="b">
        <f>IF(AL85="3/3",$O85*参照!$I$4,IF(AL85="2/3",$O85*参照!$I$5,IF(AL85="1/3",$O85*参照!$I$6,IF(AL85="1/4(多子)",$O85*参照!$I$7,IF(AL85="1/4(工･農)",$O85*参照!$I$7,IF(AL85="対象外",0))))))</f>
        <v>0</v>
      </c>
      <c r="BU85" s="185" t="b">
        <f>IF(AM85="3/3",$O85*参照!$I$4,IF(AM85="2/3",$O85*参照!$I$5,IF(AM85="1/3",$O85*参照!$I$6,IF(AM85="1/4(多子)",$O85*参照!$I$7,IF(AM85="1/4(工･農)",$O85*参照!$I$7,IF(AM85="対象外",0))))))</f>
        <v>0</v>
      </c>
      <c r="BV85" s="185" t="b">
        <f>IF(AN85="3/3",$O85*参照!$I$4,IF(AN85="2/3",$O85*参照!$I$5,IF(AN85="1/3",$O85*参照!$I$6,IF(AN85="1/4(多子)",$O85*参照!$I$7,IF(AN85="1/4(工･農)",$O85*参照!$I$7,IF(AN85="対象外",0))))))</f>
        <v>0</v>
      </c>
      <c r="BW85" s="185" t="b">
        <f>IF(AO85="3/3",$O85*参照!$I$4,IF(AO85="2/3",$O85*参照!$I$5,IF(AO85="1/3",$O85*参照!$I$6,IF(AO85="1/4(多子)",$O85*参照!$I$7,IF(AO85="1/4(工･農)",$O85*参照!$I$7,IF(AO85="対象外",0))))))</f>
        <v>0</v>
      </c>
      <c r="BX85" s="185" t="b">
        <f>IF(AP85="3/3",$O85*参照!$I$4,IF(AP85="2/3",$O85*参照!$I$5,IF(AP85="1/3",$O85*参照!$I$6,IF(AP85="1/4(多子)",$O85*参照!$I$7,IF(AP85="1/4(工･農)",$O85*参照!$I$7,IF(AP85="対象外",0))))))</f>
        <v>0</v>
      </c>
      <c r="BY85" s="185" t="b">
        <f>IF(AQ85="3/3",$O85*参照!$I$4,IF(AQ85="2/3",$O85*参照!$I$5,IF(AQ85="1/3",$O85*参照!$I$6,IF(AQ85="1/4(多子)",$O85*参照!$I$7,IF(AQ85="1/4(工･農)",$O85*参照!$I$7,IF(AQ85="対象外",0))))))</f>
        <v>0</v>
      </c>
      <c r="BZ85" s="185" t="b">
        <f>IF(AR85="3/3",$O85*参照!$I$4,IF(AR85="2/3",$O85*参照!$I$5,IF(AR85="1/3",$O85*参照!$I$6,IF(AR85="1/4(多子)",$O85*参照!$I$7,IF(AR85="1/4(工･農)",$O85*参照!$I$7,IF(AR85="対象外",0))))))</f>
        <v>0</v>
      </c>
      <c r="CA85" s="185" t="b">
        <f>IF(AS85="3/3",$O85*参照!$I$4,IF(AS85="2/3",$O85*参照!$I$5,IF(AS85="1/3",$O85*参照!$I$6,IF(AS85="1/4(多子)",$O85*参照!$I$7,IF(AS85="1/4(工･農)",$O85*参照!$I$7,IF(AS85="対象外",0))))))</f>
        <v>0</v>
      </c>
      <c r="CB85" s="185" t="b">
        <f>IF(AT85="3/3",$O85*参照!$I$4,IF(AT85="2/3",$O85*参照!$I$5,IF(AT85="1/3",$O85*参照!$I$6,IF(AT85="1/4(多子)",$O85*参照!$I$7,IF(AT85="1/4(工･農)",$O85*参照!$I$7,IF(AT85="対象外",0))))))</f>
        <v>0</v>
      </c>
      <c r="CC85" s="185" t="b">
        <f>IF(AU85="3/3",$O85*参照!$I$4,IF(AU85="2/3",$O85*参照!$I$5,IF(AU85="1/3",$O85*参照!$I$6,IF(AU85="1/4(多子)",$O85*参照!$I$7,IF(AU85="1/4(工･農)",$O85*参照!$I$7,IF(AU85="対象外",0))))))</f>
        <v>0</v>
      </c>
      <c r="CD85" s="185">
        <f t="shared" si="56"/>
        <v>0</v>
      </c>
      <c r="CE85" s="98"/>
      <c r="CF85" s="252"/>
      <c r="CG85" s="252"/>
      <c r="CH85" s="252"/>
      <c r="CI85" s="252"/>
      <c r="CJ85" s="252"/>
      <c r="CK85" s="254"/>
      <c r="CL85" s="137"/>
      <c r="CM85" s="252"/>
      <c r="CN85" s="252"/>
      <c r="CO85" s="252"/>
      <c r="CP85" s="252"/>
      <c r="CQ85" s="252"/>
      <c r="CR85" s="253">
        <f t="shared" si="57"/>
        <v>0</v>
      </c>
      <c r="CS85" s="111">
        <f>IF(BP85=0,0,(ROUNDUP(P85*(BK85*参照!$C$5+BL85*参照!$C$6+BM85*参照!$C$7+BN85*参照!$C$8+BO85*参照!$C$9)/BP85,-2)))</f>
        <v>0</v>
      </c>
      <c r="CT85" s="239" t="str">
        <f t="shared" si="31"/>
        <v>B</v>
      </c>
    </row>
    <row r="86" spans="1:98" s="33" customFormat="1" ht="14.4">
      <c r="A86" s="38">
        <v>56</v>
      </c>
      <c r="B86" s="634"/>
      <c r="C86" s="635"/>
      <c r="D86" s="636"/>
      <c r="E86" s="635"/>
      <c r="F86" s="186"/>
      <c r="G86" s="186"/>
      <c r="H86" s="305"/>
      <c r="I86" s="35"/>
      <c r="J86" s="636"/>
      <c r="K86" s="635"/>
      <c r="L86" s="306">
        <v>0</v>
      </c>
      <c r="M86" s="307">
        <f>IF(F86="昼間",参照!$E$4,IF(F86="夜間等",参照!$E$5,IF(F86="通信",参照!$E$6,0)))</f>
        <v>0</v>
      </c>
      <c r="N86" s="308">
        <f t="shared" si="58"/>
        <v>0</v>
      </c>
      <c r="O86" s="311">
        <f t="shared" si="32"/>
        <v>0</v>
      </c>
      <c r="P86" s="306"/>
      <c r="Q86" s="387">
        <v>0</v>
      </c>
      <c r="R86" s="309">
        <f>IF(F86="昼間",参照!$F$4,IF(F86="夜間等",参照!$F$5,IF(F86="通信",参照!$F$6,0)))</f>
        <v>0</v>
      </c>
      <c r="S86" s="308">
        <f t="shared" si="33"/>
        <v>0</v>
      </c>
      <c r="T86" s="337"/>
      <c r="U86" s="32">
        <f t="shared" si="34"/>
        <v>0</v>
      </c>
      <c r="V86" s="114">
        <f t="shared" si="35"/>
        <v>0</v>
      </c>
      <c r="W86" s="179">
        <f t="shared" si="36"/>
        <v>0</v>
      </c>
      <c r="X86" s="87">
        <f t="shared" si="37"/>
        <v>0</v>
      </c>
      <c r="Y86" s="77" t="str">
        <f t="shared" si="17"/>
        <v>0</v>
      </c>
      <c r="Z86" s="302">
        <f t="shared" si="38"/>
        <v>0</v>
      </c>
      <c r="AA86" s="375"/>
      <c r="AB86" s="375"/>
      <c r="AC86" s="374">
        <f t="shared" si="64"/>
        <v>0</v>
      </c>
      <c r="AD86" s="647">
        <f t="shared" si="39"/>
        <v>0</v>
      </c>
      <c r="AE86" s="648"/>
      <c r="AF86" s="310">
        <f t="shared" si="20"/>
        <v>0</v>
      </c>
      <c r="AG86" s="310">
        <f t="shared" si="21"/>
        <v>0</v>
      </c>
      <c r="AH86" s="299"/>
      <c r="AI86" s="36"/>
      <c r="AJ86" s="134"/>
      <c r="AK86" s="37"/>
      <c r="AL86" s="134"/>
      <c r="AM86" s="37"/>
      <c r="AN86" s="134"/>
      <c r="AO86" s="135"/>
      <c r="AP86" s="136"/>
      <c r="AQ86" s="252"/>
      <c r="AR86" s="252"/>
      <c r="AS86" s="252"/>
      <c r="AT86" s="252"/>
      <c r="AU86" s="37"/>
      <c r="AV86" s="303">
        <f t="shared" si="40"/>
        <v>0</v>
      </c>
      <c r="AW86" s="139">
        <f t="shared" si="41"/>
        <v>0</v>
      </c>
      <c r="AX86" s="139">
        <f t="shared" si="42"/>
        <v>0</v>
      </c>
      <c r="AY86" s="139">
        <f t="shared" si="43"/>
        <v>0</v>
      </c>
      <c r="AZ86" s="139">
        <f t="shared" si="44"/>
        <v>0</v>
      </c>
      <c r="BA86" s="303">
        <f t="shared" si="45"/>
        <v>0</v>
      </c>
      <c r="BB86" s="139">
        <f t="shared" si="46"/>
        <v>0</v>
      </c>
      <c r="BC86" s="139">
        <f t="shared" si="47"/>
        <v>0</v>
      </c>
      <c r="BD86" s="139">
        <f t="shared" si="48"/>
        <v>0</v>
      </c>
      <c r="BE86" s="139">
        <f t="shared" si="49"/>
        <v>0</v>
      </c>
      <c r="BF86" s="304">
        <f t="shared" si="59"/>
        <v>0</v>
      </c>
      <c r="BG86" s="142">
        <f t="shared" si="60"/>
        <v>0</v>
      </c>
      <c r="BH86" s="142">
        <f t="shared" si="61"/>
        <v>0</v>
      </c>
      <c r="BI86" s="142">
        <f t="shared" si="62"/>
        <v>0</v>
      </c>
      <c r="BJ86" s="142">
        <f t="shared" si="63"/>
        <v>0</v>
      </c>
      <c r="BK86" s="145">
        <f t="shared" si="50"/>
        <v>0</v>
      </c>
      <c r="BL86" s="95">
        <f t="shared" si="51"/>
        <v>0</v>
      </c>
      <c r="BM86" s="95">
        <f t="shared" si="52"/>
        <v>0</v>
      </c>
      <c r="BN86" s="95">
        <f t="shared" si="53"/>
        <v>0</v>
      </c>
      <c r="BO86" s="95">
        <f t="shared" si="54"/>
        <v>0</v>
      </c>
      <c r="BP86" s="96">
        <f t="shared" si="55"/>
        <v>0</v>
      </c>
      <c r="BQ86" s="184">
        <f>IF($AH86="3/3",$S86*参照!$J$4,IF($AH86="2/3",$S86*参照!$J$5,IF($AH86="1/3",$S86*参照!$J$6,IF($AH86="1/4(多子)",$S86*参照!$J$7,IF($AH86="1/4(工･農)",$S86*参照!$J$7,)))))</f>
        <v>0</v>
      </c>
      <c r="BR86" s="185" t="b">
        <f>IF(AJ86="3/3",$O86*参照!$I$4,IF(AJ86="2/3",$O86*参照!$I$5,IF(AJ86="1/3",$O86*参照!$I$6,IF(AJ86="1/4(多子)",$O86*参照!$I$7,IF(AJ86="1/4(工･農)",$O86*参照!$I$7,IF(AJ86="対象外",0))))))</f>
        <v>0</v>
      </c>
      <c r="BS86" s="185" t="b">
        <f>IF(AK86="3/3",$O86*参照!$I$4,IF(AK86="2/3",$O86*参照!$I$5,IF(AK86="1/3",$O86*参照!$I$6,IF(AK86="1/4(多子)",$O86*参照!$I$7,IF(AK86="1/4(工･農)",$O86*参照!$I$7,IF(AK86="対象外",0))))))</f>
        <v>0</v>
      </c>
      <c r="BT86" s="185" t="b">
        <f>IF(AL86="3/3",$O86*参照!$I$4,IF(AL86="2/3",$O86*参照!$I$5,IF(AL86="1/3",$O86*参照!$I$6,IF(AL86="1/4(多子)",$O86*参照!$I$7,IF(AL86="1/4(工･農)",$O86*参照!$I$7,IF(AL86="対象外",0))))))</f>
        <v>0</v>
      </c>
      <c r="BU86" s="185" t="b">
        <f>IF(AM86="3/3",$O86*参照!$I$4,IF(AM86="2/3",$O86*参照!$I$5,IF(AM86="1/3",$O86*参照!$I$6,IF(AM86="1/4(多子)",$O86*参照!$I$7,IF(AM86="1/4(工･農)",$O86*参照!$I$7,IF(AM86="対象外",0))))))</f>
        <v>0</v>
      </c>
      <c r="BV86" s="185" t="b">
        <f>IF(AN86="3/3",$O86*参照!$I$4,IF(AN86="2/3",$O86*参照!$I$5,IF(AN86="1/3",$O86*参照!$I$6,IF(AN86="1/4(多子)",$O86*参照!$I$7,IF(AN86="1/4(工･農)",$O86*参照!$I$7,IF(AN86="対象外",0))))))</f>
        <v>0</v>
      </c>
      <c r="BW86" s="185" t="b">
        <f>IF(AO86="3/3",$O86*参照!$I$4,IF(AO86="2/3",$O86*参照!$I$5,IF(AO86="1/3",$O86*参照!$I$6,IF(AO86="1/4(多子)",$O86*参照!$I$7,IF(AO86="1/4(工･農)",$O86*参照!$I$7,IF(AO86="対象外",0))))))</f>
        <v>0</v>
      </c>
      <c r="BX86" s="185" t="b">
        <f>IF(AP86="3/3",$O86*参照!$I$4,IF(AP86="2/3",$O86*参照!$I$5,IF(AP86="1/3",$O86*参照!$I$6,IF(AP86="1/4(多子)",$O86*参照!$I$7,IF(AP86="1/4(工･農)",$O86*参照!$I$7,IF(AP86="対象外",0))))))</f>
        <v>0</v>
      </c>
      <c r="BY86" s="185" t="b">
        <f>IF(AQ86="3/3",$O86*参照!$I$4,IF(AQ86="2/3",$O86*参照!$I$5,IF(AQ86="1/3",$O86*参照!$I$6,IF(AQ86="1/4(多子)",$O86*参照!$I$7,IF(AQ86="1/4(工･農)",$O86*参照!$I$7,IF(AQ86="対象外",0))))))</f>
        <v>0</v>
      </c>
      <c r="BZ86" s="185" t="b">
        <f>IF(AR86="3/3",$O86*参照!$I$4,IF(AR86="2/3",$O86*参照!$I$5,IF(AR86="1/3",$O86*参照!$I$6,IF(AR86="1/4(多子)",$O86*参照!$I$7,IF(AR86="1/4(工･農)",$O86*参照!$I$7,IF(AR86="対象外",0))))))</f>
        <v>0</v>
      </c>
      <c r="CA86" s="185" t="b">
        <f>IF(AS86="3/3",$O86*参照!$I$4,IF(AS86="2/3",$O86*参照!$I$5,IF(AS86="1/3",$O86*参照!$I$6,IF(AS86="1/4(多子)",$O86*参照!$I$7,IF(AS86="1/4(工･農)",$O86*参照!$I$7,IF(AS86="対象外",0))))))</f>
        <v>0</v>
      </c>
      <c r="CB86" s="185" t="b">
        <f>IF(AT86="3/3",$O86*参照!$I$4,IF(AT86="2/3",$O86*参照!$I$5,IF(AT86="1/3",$O86*参照!$I$6,IF(AT86="1/4(多子)",$O86*参照!$I$7,IF(AT86="1/4(工･農)",$O86*参照!$I$7,IF(AT86="対象外",0))))))</f>
        <v>0</v>
      </c>
      <c r="CC86" s="185" t="b">
        <f>IF(AU86="3/3",$O86*参照!$I$4,IF(AU86="2/3",$O86*参照!$I$5,IF(AU86="1/3",$O86*参照!$I$6,IF(AU86="1/4(多子)",$O86*参照!$I$7,IF(AU86="1/4(工･農)",$O86*参照!$I$7,IF(AU86="対象外",0))))))</f>
        <v>0</v>
      </c>
      <c r="CD86" s="185">
        <f t="shared" si="56"/>
        <v>0</v>
      </c>
      <c r="CE86" s="98"/>
      <c r="CF86" s="252"/>
      <c r="CG86" s="252"/>
      <c r="CH86" s="252"/>
      <c r="CI86" s="252"/>
      <c r="CJ86" s="252"/>
      <c r="CK86" s="254"/>
      <c r="CL86" s="137"/>
      <c r="CM86" s="252"/>
      <c r="CN86" s="252"/>
      <c r="CO86" s="252"/>
      <c r="CP86" s="252"/>
      <c r="CQ86" s="252"/>
      <c r="CR86" s="253">
        <f t="shared" si="57"/>
        <v>0</v>
      </c>
      <c r="CS86" s="111">
        <f>IF(BP86=0,0,(ROUNDUP(P86*(BK86*参照!$C$5+BL86*参照!$C$6+BM86*参照!$C$7+BN86*参照!$C$8+BO86*参照!$C$9)/BP86,-2)))</f>
        <v>0</v>
      </c>
      <c r="CT86" s="239" t="str">
        <f t="shared" si="31"/>
        <v>B</v>
      </c>
    </row>
    <row r="87" spans="1:98" s="33" customFormat="1" ht="14.4">
      <c r="A87" s="38">
        <v>57</v>
      </c>
      <c r="B87" s="634"/>
      <c r="C87" s="635"/>
      <c r="D87" s="636"/>
      <c r="E87" s="635"/>
      <c r="F87" s="358"/>
      <c r="G87" s="186"/>
      <c r="H87" s="305"/>
      <c r="I87" s="35"/>
      <c r="J87" s="656"/>
      <c r="K87" s="657"/>
      <c r="L87" s="306">
        <v>0</v>
      </c>
      <c r="M87" s="307">
        <f>IF(F87="昼間",参照!$E$4,IF(F87="夜間等",参照!$E$5,IF(F87="通信",参照!$E$6,0)))</f>
        <v>0</v>
      </c>
      <c r="N87" s="308">
        <f t="shared" si="58"/>
        <v>0</v>
      </c>
      <c r="O87" s="311">
        <f t="shared" si="32"/>
        <v>0</v>
      </c>
      <c r="P87" s="306"/>
      <c r="Q87" s="387">
        <v>0</v>
      </c>
      <c r="R87" s="309">
        <f>IF(F87="昼間",参照!$F$4,IF(F87="夜間等",参照!$F$5,IF(F87="通信",参照!$F$6,0)))</f>
        <v>0</v>
      </c>
      <c r="S87" s="308">
        <f t="shared" si="33"/>
        <v>0</v>
      </c>
      <c r="T87" s="337"/>
      <c r="U87" s="32">
        <f t="shared" si="34"/>
        <v>0</v>
      </c>
      <c r="V87" s="114">
        <f t="shared" si="35"/>
        <v>0</v>
      </c>
      <c r="W87" s="179">
        <f t="shared" si="36"/>
        <v>0</v>
      </c>
      <c r="X87" s="87">
        <f t="shared" si="37"/>
        <v>0</v>
      </c>
      <c r="Y87" s="77" t="str">
        <f t="shared" si="17"/>
        <v>0</v>
      </c>
      <c r="Z87" s="302">
        <f t="shared" si="38"/>
        <v>0</v>
      </c>
      <c r="AA87" s="375"/>
      <c r="AB87" s="375"/>
      <c r="AC87" s="374">
        <f t="shared" si="64"/>
        <v>0</v>
      </c>
      <c r="AD87" s="647">
        <f t="shared" si="39"/>
        <v>0</v>
      </c>
      <c r="AE87" s="648"/>
      <c r="AF87" s="310">
        <f t="shared" si="20"/>
        <v>0</v>
      </c>
      <c r="AG87" s="310">
        <f t="shared" si="21"/>
        <v>0</v>
      </c>
      <c r="AH87" s="299"/>
      <c r="AI87" s="36"/>
      <c r="AJ87" s="134"/>
      <c r="AK87" s="37"/>
      <c r="AL87" s="134"/>
      <c r="AM87" s="37"/>
      <c r="AN87" s="134"/>
      <c r="AO87" s="135"/>
      <c r="AP87" s="136"/>
      <c r="AQ87" s="252"/>
      <c r="AR87" s="252"/>
      <c r="AS87" s="252"/>
      <c r="AT87" s="252"/>
      <c r="AU87" s="37"/>
      <c r="AV87" s="303">
        <f t="shared" si="40"/>
        <v>0</v>
      </c>
      <c r="AW87" s="139">
        <f t="shared" si="41"/>
        <v>0</v>
      </c>
      <c r="AX87" s="139">
        <f t="shared" si="42"/>
        <v>0</v>
      </c>
      <c r="AY87" s="139">
        <f t="shared" si="43"/>
        <v>0</v>
      </c>
      <c r="AZ87" s="139">
        <f t="shared" si="44"/>
        <v>0</v>
      </c>
      <c r="BA87" s="303">
        <f t="shared" si="45"/>
        <v>0</v>
      </c>
      <c r="BB87" s="139">
        <f t="shared" si="46"/>
        <v>0</v>
      </c>
      <c r="BC87" s="139">
        <f t="shared" si="47"/>
        <v>0</v>
      </c>
      <c r="BD87" s="139">
        <f t="shared" si="48"/>
        <v>0</v>
      </c>
      <c r="BE87" s="139">
        <f t="shared" si="49"/>
        <v>0</v>
      </c>
      <c r="BF87" s="304">
        <f t="shared" si="59"/>
        <v>0</v>
      </c>
      <c r="BG87" s="142">
        <f t="shared" si="60"/>
        <v>0</v>
      </c>
      <c r="BH87" s="142">
        <f t="shared" si="61"/>
        <v>0</v>
      </c>
      <c r="BI87" s="142">
        <f t="shared" si="62"/>
        <v>0</v>
      </c>
      <c r="BJ87" s="142">
        <f t="shared" si="63"/>
        <v>0</v>
      </c>
      <c r="BK87" s="145">
        <f t="shared" si="50"/>
        <v>0</v>
      </c>
      <c r="BL87" s="95">
        <f t="shared" si="51"/>
        <v>0</v>
      </c>
      <c r="BM87" s="95">
        <f t="shared" si="52"/>
        <v>0</v>
      </c>
      <c r="BN87" s="95">
        <f t="shared" si="53"/>
        <v>0</v>
      </c>
      <c r="BO87" s="95">
        <f t="shared" si="54"/>
        <v>0</v>
      </c>
      <c r="BP87" s="96">
        <f t="shared" si="55"/>
        <v>0</v>
      </c>
      <c r="BQ87" s="184">
        <f>IF($AH87="3/3",$S87*参照!$J$4,IF($AH87="2/3",$S87*参照!$J$5,IF($AH87="1/3",$S87*参照!$J$6,IF($AH87="1/4(多子)",$S87*参照!$J$7,IF($AH87="1/4(工･農)",$S87*参照!$J$7,)))))</f>
        <v>0</v>
      </c>
      <c r="BR87" s="185" t="b">
        <f>IF(AJ87="3/3",$O87*参照!$I$4,IF(AJ87="2/3",$O87*参照!$I$5,IF(AJ87="1/3",$O87*参照!$I$6,IF(AJ87="1/4(多子)",$O87*参照!$I$7,IF(AJ87="1/4(工･農)",$O87*参照!$I$7,IF(AJ87="対象外",0))))))</f>
        <v>0</v>
      </c>
      <c r="BS87" s="185" t="b">
        <f>IF(AK87="3/3",$O87*参照!$I$4,IF(AK87="2/3",$O87*参照!$I$5,IF(AK87="1/3",$O87*参照!$I$6,IF(AK87="1/4(多子)",$O87*参照!$I$7,IF(AK87="1/4(工･農)",$O87*参照!$I$7,IF(AK87="対象外",0))))))</f>
        <v>0</v>
      </c>
      <c r="BT87" s="185" t="b">
        <f>IF(AL87="3/3",$O87*参照!$I$4,IF(AL87="2/3",$O87*参照!$I$5,IF(AL87="1/3",$O87*参照!$I$6,IF(AL87="1/4(多子)",$O87*参照!$I$7,IF(AL87="1/4(工･農)",$O87*参照!$I$7,IF(AL87="対象外",0))))))</f>
        <v>0</v>
      </c>
      <c r="BU87" s="185" t="b">
        <f>IF(AM87="3/3",$O87*参照!$I$4,IF(AM87="2/3",$O87*参照!$I$5,IF(AM87="1/3",$O87*参照!$I$6,IF(AM87="1/4(多子)",$O87*参照!$I$7,IF(AM87="1/4(工･農)",$O87*参照!$I$7,IF(AM87="対象外",0))))))</f>
        <v>0</v>
      </c>
      <c r="BV87" s="185" t="b">
        <f>IF(AN87="3/3",$O87*参照!$I$4,IF(AN87="2/3",$O87*参照!$I$5,IF(AN87="1/3",$O87*参照!$I$6,IF(AN87="1/4(多子)",$O87*参照!$I$7,IF(AN87="1/4(工･農)",$O87*参照!$I$7,IF(AN87="対象外",0))))))</f>
        <v>0</v>
      </c>
      <c r="BW87" s="185" t="b">
        <f>IF(AO87="3/3",$O87*参照!$I$4,IF(AO87="2/3",$O87*参照!$I$5,IF(AO87="1/3",$O87*参照!$I$6,IF(AO87="1/4(多子)",$O87*参照!$I$7,IF(AO87="1/4(工･農)",$O87*参照!$I$7,IF(AO87="対象外",0))))))</f>
        <v>0</v>
      </c>
      <c r="BX87" s="185" t="b">
        <f>IF(AP87="3/3",$O87*参照!$I$4,IF(AP87="2/3",$O87*参照!$I$5,IF(AP87="1/3",$O87*参照!$I$6,IF(AP87="1/4(多子)",$O87*参照!$I$7,IF(AP87="1/4(工･農)",$O87*参照!$I$7,IF(AP87="対象外",0))))))</f>
        <v>0</v>
      </c>
      <c r="BY87" s="185" t="b">
        <f>IF(AQ87="3/3",$O87*参照!$I$4,IF(AQ87="2/3",$O87*参照!$I$5,IF(AQ87="1/3",$O87*参照!$I$6,IF(AQ87="1/4(多子)",$O87*参照!$I$7,IF(AQ87="1/4(工･農)",$O87*参照!$I$7,IF(AQ87="対象外",0))))))</f>
        <v>0</v>
      </c>
      <c r="BZ87" s="185" t="b">
        <f>IF(AR87="3/3",$O87*参照!$I$4,IF(AR87="2/3",$O87*参照!$I$5,IF(AR87="1/3",$O87*参照!$I$6,IF(AR87="1/4(多子)",$O87*参照!$I$7,IF(AR87="1/4(工･農)",$O87*参照!$I$7,IF(AR87="対象外",0))))))</f>
        <v>0</v>
      </c>
      <c r="CA87" s="185" t="b">
        <f>IF(AS87="3/3",$O87*参照!$I$4,IF(AS87="2/3",$O87*参照!$I$5,IF(AS87="1/3",$O87*参照!$I$6,IF(AS87="1/4(多子)",$O87*参照!$I$7,IF(AS87="1/4(工･農)",$O87*参照!$I$7,IF(AS87="対象外",0))))))</f>
        <v>0</v>
      </c>
      <c r="CB87" s="185" t="b">
        <f>IF(AT87="3/3",$O87*参照!$I$4,IF(AT87="2/3",$O87*参照!$I$5,IF(AT87="1/3",$O87*参照!$I$6,IF(AT87="1/4(多子)",$O87*参照!$I$7,IF(AT87="1/4(工･農)",$O87*参照!$I$7,IF(AT87="対象外",0))))))</f>
        <v>0</v>
      </c>
      <c r="CC87" s="185" t="b">
        <f>IF(AU87="3/3",$O87*参照!$I$4,IF(AU87="2/3",$O87*参照!$I$5,IF(AU87="1/3",$O87*参照!$I$6,IF(AU87="1/4(多子)",$O87*参照!$I$7,IF(AU87="1/4(工･農)",$O87*参照!$I$7,IF(AU87="対象外",0))))))</f>
        <v>0</v>
      </c>
      <c r="CD87" s="185">
        <f t="shared" si="56"/>
        <v>0</v>
      </c>
      <c r="CE87" s="98"/>
      <c r="CF87" s="252"/>
      <c r="CG87" s="252"/>
      <c r="CH87" s="252"/>
      <c r="CI87" s="252"/>
      <c r="CJ87" s="252"/>
      <c r="CK87" s="254"/>
      <c r="CL87" s="137"/>
      <c r="CM87" s="252"/>
      <c r="CN87" s="252"/>
      <c r="CO87" s="252"/>
      <c r="CP87" s="252"/>
      <c r="CQ87" s="252"/>
      <c r="CR87" s="253">
        <f t="shared" si="57"/>
        <v>0</v>
      </c>
      <c r="CS87" s="111">
        <f>IF(BP87=0,0,(ROUNDUP(P87*(BK87*参照!$C$5+BL87*参照!$C$6+BM87*参照!$C$7+BN87*参照!$C$8+BO87*参照!$C$9)/BP87,-2)))</f>
        <v>0</v>
      </c>
      <c r="CT87" s="239" t="str">
        <f t="shared" si="31"/>
        <v>B</v>
      </c>
    </row>
    <row r="88" spans="1:98" s="33" customFormat="1" ht="14.4">
      <c r="A88" s="38">
        <v>58</v>
      </c>
      <c r="B88" s="634"/>
      <c r="C88" s="635"/>
      <c r="D88" s="636"/>
      <c r="E88" s="635"/>
      <c r="F88" s="358"/>
      <c r="G88" s="186"/>
      <c r="H88" s="305"/>
      <c r="I88" s="35"/>
      <c r="J88" s="656"/>
      <c r="K88" s="657"/>
      <c r="L88" s="306">
        <v>0</v>
      </c>
      <c r="M88" s="307">
        <f>IF(F88="昼間",参照!$E$4,IF(F88="夜間等",参照!$E$5,IF(F88="通信",参照!$E$6,0)))</f>
        <v>0</v>
      </c>
      <c r="N88" s="308">
        <f t="shared" si="58"/>
        <v>0</v>
      </c>
      <c r="O88" s="311">
        <f t="shared" si="32"/>
        <v>0</v>
      </c>
      <c r="P88" s="306"/>
      <c r="Q88" s="387">
        <v>0</v>
      </c>
      <c r="R88" s="309">
        <f>IF(F88="昼間",参照!$F$4,IF(F88="夜間等",参照!$F$5,IF(F88="通信",参照!$F$6,0)))</f>
        <v>0</v>
      </c>
      <c r="S88" s="308">
        <f t="shared" si="33"/>
        <v>0</v>
      </c>
      <c r="T88" s="339"/>
      <c r="U88" s="32">
        <f t="shared" si="34"/>
        <v>0</v>
      </c>
      <c r="V88" s="114">
        <f t="shared" si="35"/>
        <v>0</v>
      </c>
      <c r="W88" s="179">
        <f t="shared" si="36"/>
        <v>0</v>
      </c>
      <c r="X88" s="87">
        <f t="shared" si="37"/>
        <v>0</v>
      </c>
      <c r="Y88" s="77" t="str">
        <f t="shared" si="17"/>
        <v>0</v>
      </c>
      <c r="Z88" s="302">
        <f t="shared" si="38"/>
        <v>0</v>
      </c>
      <c r="AA88" s="375"/>
      <c r="AB88" s="375"/>
      <c r="AC88" s="374">
        <f t="shared" si="64"/>
        <v>0</v>
      </c>
      <c r="AD88" s="647">
        <f t="shared" si="39"/>
        <v>0</v>
      </c>
      <c r="AE88" s="648"/>
      <c r="AF88" s="310">
        <f t="shared" si="20"/>
        <v>0</v>
      </c>
      <c r="AG88" s="310">
        <f t="shared" si="21"/>
        <v>0</v>
      </c>
      <c r="AH88" s="299"/>
      <c r="AI88" s="36"/>
      <c r="AJ88" s="134"/>
      <c r="AK88" s="37"/>
      <c r="AL88" s="134"/>
      <c r="AM88" s="37"/>
      <c r="AN88" s="134"/>
      <c r="AO88" s="135"/>
      <c r="AP88" s="136"/>
      <c r="AQ88" s="252"/>
      <c r="AR88" s="252"/>
      <c r="AS88" s="252"/>
      <c r="AT88" s="252"/>
      <c r="AU88" s="37"/>
      <c r="AV88" s="303">
        <f t="shared" si="40"/>
        <v>0</v>
      </c>
      <c r="AW88" s="139">
        <f t="shared" si="41"/>
        <v>0</v>
      </c>
      <c r="AX88" s="139">
        <f t="shared" si="42"/>
        <v>0</v>
      </c>
      <c r="AY88" s="139">
        <f t="shared" si="43"/>
        <v>0</v>
      </c>
      <c r="AZ88" s="139">
        <f t="shared" si="44"/>
        <v>0</v>
      </c>
      <c r="BA88" s="303">
        <f t="shared" si="45"/>
        <v>0</v>
      </c>
      <c r="BB88" s="139">
        <f t="shared" si="46"/>
        <v>0</v>
      </c>
      <c r="BC88" s="139">
        <f t="shared" si="47"/>
        <v>0</v>
      </c>
      <c r="BD88" s="139">
        <f t="shared" si="48"/>
        <v>0</v>
      </c>
      <c r="BE88" s="139">
        <f t="shared" si="49"/>
        <v>0</v>
      </c>
      <c r="BF88" s="304">
        <f t="shared" si="59"/>
        <v>0</v>
      </c>
      <c r="BG88" s="142">
        <f t="shared" si="60"/>
        <v>0</v>
      </c>
      <c r="BH88" s="142">
        <f t="shared" si="61"/>
        <v>0</v>
      </c>
      <c r="BI88" s="142">
        <f t="shared" si="62"/>
        <v>0</v>
      </c>
      <c r="BJ88" s="142">
        <f t="shared" si="63"/>
        <v>0</v>
      </c>
      <c r="BK88" s="145">
        <f t="shared" si="50"/>
        <v>0</v>
      </c>
      <c r="BL88" s="95">
        <f t="shared" si="51"/>
        <v>0</v>
      </c>
      <c r="BM88" s="95">
        <f t="shared" si="52"/>
        <v>0</v>
      </c>
      <c r="BN88" s="95">
        <f t="shared" si="53"/>
        <v>0</v>
      </c>
      <c r="BO88" s="95">
        <f t="shared" si="54"/>
        <v>0</v>
      </c>
      <c r="BP88" s="96">
        <f t="shared" si="55"/>
        <v>0</v>
      </c>
      <c r="BQ88" s="184">
        <f>IF($AH88="3/3",$S88*参照!$J$4,IF($AH88="2/3",$S88*参照!$J$5,IF($AH88="1/3",$S88*参照!$J$6,IF($AH88="1/4(多子)",$S88*参照!$J$7,IF($AH88="1/4(工･農)",$S88*参照!$J$7,)))))</f>
        <v>0</v>
      </c>
      <c r="BR88" s="185" t="b">
        <f>IF(AJ88="3/3",$O88*参照!$I$4,IF(AJ88="2/3",$O88*参照!$I$5,IF(AJ88="1/3",$O88*参照!$I$6,IF(AJ88="1/4(多子)",$O88*参照!$I$7,IF(AJ88="1/4(工･農)",$O88*参照!$I$7,IF(AJ88="対象外",0))))))</f>
        <v>0</v>
      </c>
      <c r="BS88" s="185" t="b">
        <f>IF(AK88="3/3",$O88*参照!$I$4,IF(AK88="2/3",$O88*参照!$I$5,IF(AK88="1/3",$O88*参照!$I$6,IF(AK88="1/4(多子)",$O88*参照!$I$7,IF(AK88="1/4(工･農)",$O88*参照!$I$7,IF(AK88="対象外",0))))))</f>
        <v>0</v>
      </c>
      <c r="BT88" s="185" t="b">
        <f>IF(AL88="3/3",$O88*参照!$I$4,IF(AL88="2/3",$O88*参照!$I$5,IF(AL88="1/3",$O88*参照!$I$6,IF(AL88="1/4(多子)",$O88*参照!$I$7,IF(AL88="1/4(工･農)",$O88*参照!$I$7,IF(AL88="対象外",0))))))</f>
        <v>0</v>
      </c>
      <c r="BU88" s="185" t="b">
        <f>IF(AM88="3/3",$O88*参照!$I$4,IF(AM88="2/3",$O88*参照!$I$5,IF(AM88="1/3",$O88*参照!$I$6,IF(AM88="1/4(多子)",$O88*参照!$I$7,IF(AM88="1/4(工･農)",$O88*参照!$I$7,IF(AM88="対象外",0))))))</f>
        <v>0</v>
      </c>
      <c r="BV88" s="185" t="b">
        <f>IF(AN88="3/3",$O88*参照!$I$4,IF(AN88="2/3",$O88*参照!$I$5,IF(AN88="1/3",$O88*参照!$I$6,IF(AN88="1/4(多子)",$O88*参照!$I$7,IF(AN88="1/4(工･農)",$O88*参照!$I$7,IF(AN88="対象外",0))))))</f>
        <v>0</v>
      </c>
      <c r="BW88" s="185" t="b">
        <f>IF(AO88="3/3",$O88*参照!$I$4,IF(AO88="2/3",$O88*参照!$I$5,IF(AO88="1/3",$O88*参照!$I$6,IF(AO88="1/4(多子)",$O88*参照!$I$7,IF(AO88="1/4(工･農)",$O88*参照!$I$7,IF(AO88="対象外",0))))))</f>
        <v>0</v>
      </c>
      <c r="BX88" s="185" t="b">
        <f>IF(AP88="3/3",$O88*参照!$I$4,IF(AP88="2/3",$O88*参照!$I$5,IF(AP88="1/3",$O88*参照!$I$6,IF(AP88="1/4(多子)",$O88*参照!$I$7,IF(AP88="1/4(工･農)",$O88*参照!$I$7,IF(AP88="対象外",0))))))</f>
        <v>0</v>
      </c>
      <c r="BY88" s="185" t="b">
        <f>IF(AQ88="3/3",$O88*参照!$I$4,IF(AQ88="2/3",$O88*参照!$I$5,IF(AQ88="1/3",$O88*参照!$I$6,IF(AQ88="1/4(多子)",$O88*参照!$I$7,IF(AQ88="1/4(工･農)",$O88*参照!$I$7,IF(AQ88="対象外",0))))))</f>
        <v>0</v>
      </c>
      <c r="BZ88" s="185" t="b">
        <f>IF(AR88="3/3",$O88*参照!$I$4,IF(AR88="2/3",$O88*参照!$I$5,IF(AR88="1/3",$O88*参照!$I$6,IF(AR88="1/4(多子)",$O88*参照!$I$7,IF(AR88="1/4(工･農)",$O88*参照!$I$7,IF(AR88="対象外",0))))))</f>
        <v>0</v>
      </c>
      <c r="CA88" s="185" t="b">
        <f>IF(AS88="3/3",$O88*参照!$I$4,IF(AS88="2/3",$O88*参照!$I$5,IF(AS88="1/3",$O88*参照!$I$6,IF(AS88="1/4(多子)",$O88*参照!$I$7,IF(AS88="1/4(工･農)",$O88*参照!$I$7,IF(AS88="対象外",0))))))</f>
        <v>0</v>
      </c>
      <c r="CB88" s="185" t="b">
        <f>IF(AT88="3/3",$O88*参照!$I$4,IF(AT88="2/3",$O88*参照!$I$5,IF(AT88="1/3",$O88*参照!$I$6,IF(AT88="1/4(多子)",$O88*参照!$I$7,IF(AT88="1/4(工･農)",$O88*参照!$I$7,IF(AT88="対象外",0))))))</f>
        <v>0</v>
      </c>
      <c r="CC88" s="185" t="b">
        <f>IF(AU88="3/3",$O88*参照!$I$4,IF(AU88="2/3",$O88*参照!$I$5,IF(AU88="1/3",$O88*参照!$I$6,IF(AU88="1/4(多子)",$O88*参照!$I$7,IF(AU88="1/4(工･農)",$O88*参照!$I$7,IF(AU88="対象外",0))))))</f>
        <v>0</v>
      </c>
      <c r="CD88" s="185">
        <f t="shared" si="56"/>
        <v>0</v>
      </c>
      <c r="CE88" s="98"/>
      <c r="CF88" s="252"/>
      <c r="CG88" s="252"/>
      <c r="CH88" s="252"/>
      <c r="CI88" s="252"/>
      <c r="CJ88" s="252"/>
      <c r="CK88" s="254"/>
      <c r="CL88" s="137"/>
      <c r="CM88" s="252"/>
      <c r="CN88" s="252"/>
      <c r="CO88" s="252"/>
      <c r="CP88" s="252"/>
      <c r="CQ88" s="252"/>
      <c r="CR88" s="253">
        <f t="shared" si="57"/>
        <v>0</v>
      </c>
      <c r="CS88" s="111">
        <f>IF(BP88=0,0,(ROUNDUP(P88*(BK88*参照!$C$5+BL88*参照!$C$6+BM88*参照!$C$7+BN88*参照!$C$8+BO88*参照!$C$9)/BP88,-2)))</f>
        <v>0</v>
      </c>
      <c r="CT88" s="239" t="str">
        <f t="shared" si="31"/>
        <v>B</v>
      </c>
    </row>
    <row r="89" spans="1:98" s="33" customFormat="1" ht="14.4">
      <c r="A89" s="38">
        <v>59</v>
      </c>
      <c r="B89" s="634"/>
      <c r="C89" s="635"/>
      <c r="D89" s="636"/>
      <c r="E89" s="635"/>
      <c r="F89" s="358"/>
      <c r="G89" s="186"/>
      <c r="H89" s="305"/>
      <c r="I89" s="35"/>
      <c r="J89" s="656"/>
      <c r="K89" s="657"/>
      <c r="L89" s="306">
        <v>0</v>
      </c>
      <c r="M89" s="307">
        <f>IF(F89="昼間",参照!$E$4,IF(F89="夜間等",参照!$E$5,IF(F89="通信",参照!$E$6,0)))</f>
        <v>0</v>
      </c>
      <c r="N89" s="308">
        <f t="shared" si="58"/>
        <v>0</v>
      </c>
      <c r="O89" s="311">
        <f t="shared" si="32"/>
        <v>0</v>
      </c>
      <c r="P89" s="306"/>
      <c r="Q89" s="387">
        <v>0</v>
      </c>
      <c r="R89" s="309">
        <f>IF(F89="昼間",参照!$F$4,IF(F89="夜間等",参照!$F$5,IF(F89="通信",参照!$F$6,0)))</f>
        <v>0</v>
      </c>
      <c r="S89" s="308">
        <f t="shared" si="33"/>
        <v>0</v>
      </c>
      <c r="T89" s="337"/>
      <c r="U89" s="32">
        <f t="shared" si="34"/>
        <v>0</v>
      </c>
      <c r="V89" s="114">
        <f t="shared" si="35"/>
        <v>0</v>
      </c>
      <c r="W89" s="179">
        <f t="shared" si="36"/>
        <v>0</v>
      </c>
      <c r="X89" s="87">
        <f t="shared" si="37"/>
        <v>0</v>
      </c>
      <c r="Y89" s="77" t="str">
        <f t="shared" si="17"/>
        <v>0</v>
      </c>
      <c r="Z89" s="302">
        <f t="shared" si="38"/>
        <v>0</v>
      </c>
      <c r="AA89" s="375"/>
      <c r="AB89" s="375"/>
      <c r="AC89" s="374">
        <f t="shared" si="64"/>
        <v>0</v>
      </c>
      <c r="AD89" s="647">
        <f t="shared" si="39"/>
        <v>0</v>
      </c>
      <c r="AE89" s="648"/>
      <c r="AF89" s="310">
        <f t="shared" si="20"/>
        <v>0</v>
      </c>
      <c r="AG89" s="310">
        <f t="shared" si="21"/>
        <v>0</v>
      </c>
      <c r="AH89" s="299"/>
      <c r="AI89" s="36"/>
      <c r="AJ89" s="134"/>
      <c r="AK89" s="37"/>
      <c r="AL89" s="134"/>
      <c r="AM89" s="37"/>
      <c r="AN89" s="134"/>
      <c r="AO89" s="135"/>
      <c r="AP89" s="136"/>
      <c r="AQ89" s="252"/>
      <c r="AR89" s="252"/>
      <c r="AS89" s="252"/>
      <c r="AT89" s="252"/>
      <c r="AU89" s="37"/>
      <c r="AV89" s="303">
        <f t="shared" si="40"/>
        <v>0</v>
      </c>
      <c r="AW89" s="139">
        <f t="shared" si="41"/>
        <v>0</v>
      </c>
      <c r="AX89" s="139">
        <f t="shared" si="42"/>
        <v>0</v>
      </c>
      <c r="AY89" s="139">
        <f t="shared" si="43"/>
        <v>0</v>
      </c>
      <c r="AZ89" s="139">
        <f t="shared" si="44"/>
        <v>0</v>
      </c>
      <c r="BA89" s="303">
        <f t="shared" si="45"/>
        <v>0</v>
      </c>
      <c r="BB89" s="139">
        <f t="shared" si="46"/>
        <v>0</v>
      </c>
      <c r="BC89" s="139">
        <f t="shared" si="47"/>
        <v>0</v>
      </c>
      <c r="BD89" s="139">
        <f t="shared" si="48"/>
        <v>0</v>
      </c>
      <c r="BE89" s="139">
        <f t="shared" si="49"/>
        <v>0</v>
      </c>
      <c r="BF89" s="304">
        <f t="shared" si="59"/>
        <v>0</v>
      </c>
      <c r="BG89" s="142">
        <f t="shared" si="60"/>
        <v>0</v>
      </c>
      <c r="BH89" s="142">
        <f t="shared" si="61"/>
        <v>0</v>
      </c>
      <c r="BI89" s="142">
        <f t="shared" si="62"/>
        <v>0</v>
      </c>
      <c r="BJ89" s="142">
        <f t="shared" si="63"/>
        <v>0</v>
      </c>
      <c r="BK89" s="145">
        <f t="shared" si="50"/>
        <v>0</v>
      </c>
      <c r="BL89" s="95">
        <f t="shared" si="51"/>
        <v>0</v>
      </c>
      <c r="BM89" s="95">
        <f t="shared" si="52"/>
        <v>0</v>
      </c>
      <c r="BN89" s="95">
        <f t="shared" si="53"/>
        <v>0</v>
      </c>
      <c r="BO89" s="95">
        <f t="shared" si="54"/>
        <v>0</v>
      </c>
      <c r="BP89" s="96">
        <f t="shared" si="55"/>
        <v>0</v>
      </c>
      <c r="BQ89" s="184">
        <f>IF($AH89="3/3",$S89*参照!$J$4,IF($AH89="2/3",$S89*参照!$J$5,IF($AH89="1/3",$S89*参照!$J$6,IF($AH89="1/4(多子)",$S89*参照!$J$7,IF($AH89="1/4(工･農)",$S89*参照!$J$7,)))))</f>
        <v>0</v>
      </c>
      <c r="BR89" s="185" t="b">
        <f>IF(AJ89="3/3",$O89*参照!$I$4,IF(AJ89="2/3",$O89*参照!$I$5,IF(AJ89="1/3",$O89*参照!$I$6,IF(AJ89="1/4(多子)",$O89*参照!$I$7,IF(AJ89="1/4(工･農)",$O89*参照!$I$7,IF(AJ89="対象外",0))))))</f>
        <v>0</v>
      </c>
      <c r="BS89" s="185" t="b">
        <f>IF(AK89="3/3",$O89*参照!$I$4,IF(AK89="2/3",$O89*参照!$I$5,IF(AK89="1/3",$O89*参照!$I$6,IF(AK89="1/4(多子)",$O89*参照!$I$7,IF(AK89="1/4(工･農)",$O89*参照!$I$7,IF(AK89="対象外",0))))))</f>
        <v>0</v>
      </c>
      <c r="BT89" s="185" t="b">
        <f>IF(AL89="3/3",$O89*参照!$I$4,IF(AL89="2/3",$O89*参照!$I$5,IF(AL89="1/3",$O89*参照!$I$6,IF(AL89="1/4(多子)",$O89*参照!$I$7,IF(AL89="1/4(工･農)",$O89*参照!$I$7,IF(AL89="対象外",0))))))</f>
        <v>0</v>
      </c>
      <c r="BU89" s="185" t="b">
        <f>IF(AM89="3/3",$O89*参照!$I$4,IF(AM89="2/3",$O89*参照!$I$5,IF(AM89="1/3",$O89*参照!$I$6,IF(AM89="1/4(多子)",$O89*参照!$I$7,IF(AM89="1/4(工･農)",$O89*参照!$I$7,IF(AM89="対象外",0))))))</f>
        <v>0</v>
      </c>
      <c r="BV89" s="185" t="b">
        <f>IF(AN89="3/3",$O89*参照!$I$4,IF(AN89="2/3",$O89*参照!$I$5,IF(AN89="1/3",$O89*参照!$I$6,IF(AN89="1/4(多子)",$O89*参照!$I$7,IF(AN89="1/4(工･農)",$O89*参照!$I$7,IF(AN89="対象外",0))))))</f>
        <v>0</v>
      </c>
      <c r="BW89" s="185" t="b">
        <f>IF(AO89="3/3",$O89*参照!$I$4,IF(AO89="2/3",$O89*参照!$I$5,IF(AO89="1/3",$O89*参照!$I$6,IF(AO89="1/4(多子)",$O89*参照!$I$7,IF(AO89="1/4(工･農)",$O89*参照!$I$7,IF(AO89="対象外",0))))))</f>
        <v>0</v>
      </c>
      <c r="BX89" s="185" t="b">
        <f>IF(AP89="3/3",$O89*参照!$I$4,IF(AP89="2/3",$O89*参照!$I$5,IF(AP89="1/3",$O89*参照!$I$6,IF(AP89="1/4(多子)",$O89*参照!$I$7,IF(AP89="1/4(工･農)",$O89*参照!$I$7,IF(AP89="対象外",0))))))</f>
        <v>0</v>
      </c>
      <c r="BY89" s="185" t="b">
        <f>IF(AQ89="3/3",$O89*参照!$I$4,IF(AQ89="2/3",$O89*参照!$I$5,IF(AQ89="1/3",$O89*参照!$I$6,IF(AQ89="1/4(多子)",$O89*参照!$I$7,IF(AQ89="1/4(工･農)",$O89*参照!$I$7,IF(AQ89="対象外",0))))))</f>
        <v>0</v>
      </c>
      <c r="BZ89" s="185" t="b">
        <f>IF(AR89="3/3",$O89*参照!$I$4,IF(AR89="2/3",$O89*参照!$I$5,IF(AR89="1/3",$O89*参照!$I$6,IF(AR89="1/4(多子)",$O89*参照!$I$7,IF(AR89="1/4(工･農)",$O89*参照!$I$7,IF(AR89="対象外",0))))))</f>
        <v>0</v>
      </c>
      <c r="CA89" s="185" t="b">
        <f>IF(AS89="3/3",$O89*参照!$I$4,IF(AS89="2/3",$O89*参照!$I$5,IF(AS89="1/3",$O89*参照!$I$6,IF(AS89="1/4(多子)",$O89*参照!$I$7,IF(AS89="1/4(工･農)",$O89*参照!$I$7,IF(AS89="対象外",0))))))</f>
        <v>0</v>
      </c>
      <c r="CB89" s="185" t="b">
        <f>IF(AT89="3/3",$O89*参照!$I$4,IF(AT89="2/3",$O89*参照!$I$5,IF(AT89="1/3",$O89*参照!$I$6,IF(AT89="1/4(多子)",$O89*参照!$I$7,IF(AT89="1/4(工･農)",$O89*参照!$I$7,IF(AT89="対象外",0))))))</f>
        <v>0</v>
      </c>
      <c r="CC89" s="185" t="b">
        <f>IF(AU89="3/3",$O89*参照!$I$4,IF(AU89="2/3",$O89*参照!$I$5,IF(AU89="1/3",$O89*参照!$I$6,IF(AU89="1/4(多子)",$O89*参照!$I$7,IF(AU89="1/4(工･農)",$O89*参照!$I$7,IF(AU89="対象外",0))))))</f>
        <v>0</v>
      </c>
      <c r="CD89" s="185">
        <f t="shared" si="56"/>
        <v>0</v>
      </c>
      <c r="CE89" s="98"/>
      <c r="CF89" s="252"/>
      <c r="CG89" s="252"/>
      <c r="CH89" s="252"/>
      <c r="CI89" s="252"/>
      <c r="CJ89" s="252"/>
      <c r="CK89" s="254"/>
      <c r="CL89" s="137"/>
      <c r="CM89" s="252"/>
      <c r="CN89" s="252"/>
      <c r="CO89" s="252"/>
      <c r="CP89" s="252"/>
      <c r="CQ89" s="252"/>
      <c r="CR89" s="253">
        <f t="shared" si="57"/>
        <v>0</v>
      </c>
      <c r="CS89" s="111">
        <f>IF(BP89=0,0,(ROUNDUP(P89*(BK89*参照!$C$5+BL89*参照!$C$6+BM89*参照!$C$7+BN89*参照!$C$8+BO89*参照!$C$9)/BP89,-2)))</f>
        <v>0</v>
      </c>
      <c r="CT89" s="239" t="str">
        <f t="shared" si="31"/>
        <v>B</v>
      </c>
    </row>
    <row r="90" spans="1:98" s="33" customFormat="1" ht="14.4">
      <c r="A90" s="38">
        <v>60</v>
      </c>
      <c r="B90" s="634"/>
      <c r="C90" s="635"/>
      <c r="D90" s="651"/>
      <c r="E90" s="652"/>
      <c r="F90" s="358"/>
      <c r="G90" s="186"/>
      <c r="H90" s="305"/>
      <c r="I90" s="35"/>
      <c r="J90" s="656"/>
      <c r="K90" s="657"/>
      <c r="L90" s="306">
        <v>0</v>
      </c>
      <c r="M90" s="307">
        <f>IF(F90="昼間",参照!$E$4,IF(F90="夜間等",参照!$E$5,IF(F90="通信",参照!$E$6,0)))</f>
        <v>0</v>
      </c>
      <c r="N90" s="308">
        <f t="shared" si="58"/>
        <v>0</v>
      </c>
      <c r="O90" s="311">
        <f t="shared" si="32"/>
        <v>0</v>
      </c>
      <c r="P90" s="306"/>
      <c r="Q90" s="387">
        <v>0</v>
      </c>
      <c r="R90" s="309">
        <f>IF(F90="昼間",参照!$F$4,IF(F90="夜間等",参照!$F$5,IF(F90="通信",参照!$F$6,0)))</f>
        <v>0</v>
      </c>
      <c r="S90" s="308">
        <f t="shared" si="33"/>
        <v>0</v>
      </c>
      <c r="T90" s="337"/>
      <c r="U90" s="32">
        <f t="shared" si="34"/>
        <v>0</v>
      </c>
      <c r="V90" s="114">
        <f t="shared" si="35"/>
        <v>0</v>
      </c>
      <c r="W90" s="179">
        <f t="shared" si="36"/>
        <v>0</v>
      </c>
      <c r="X90" s="87">
        <f t="shared" si="37"/>
        <v>0</v>
      </c>
      <c r="Y90" s="77" t="str">
        <f t="shared" si="17"/>
        <v>0</v>
      </c>
      <c r="Z90" s="302">
        <f t="shared" si="38"/>
        <v>0</v>
      </c>
      <c r="AA90" s="375"/>
      <c r="AB90" s="375"/>
      <c r="AC90" s="374">
        <f t="shared" si="64"/>
        <v>0</v>
      </c>
      <c r="AD90" s="647">
        <f t="shared" si="39"/>
        <v>0</v>
      </c>
      <c r="AE90" s="648"/>
      <c r="AF90" s="310">
        <f t="shared" si="20"/>
        <v>0</v>
      </c>
      <c r="AG90" s="310">
        <f t="shared" si="21"/>
        <v>0</v>
      </c>
      <c r="AH90" s="299"/>
      <c r="AI90" s="36"/>
      <c r="AJ90" s="134"/>
      <c r="AK90" s="37"/>
      <c r="AL90" s="134"/>
      <c r="AM90" s="37"/>
      <c r="AN90" s="134"/>
      <c r="AO90" s="135"/>
      <c r="AP90" s="136"/>
      <c r="AQ90" s="252"/>
      <c r="AR90" s="252"/>
      <c r="AS90" s="252"/>
      <c r="AT90" s="252"/>
      <c r="AU90" s="37"/>
      <c r="AV90" s="303">
        <f t="shared" si="40"/>
        <v>0</v>
      </c>
      <c r="AW90" s="139">
        <f t="shared" si="41"/>
        <v>0</v>
      </c>
      <c r="AX90" s="139">
        <f t="shared" si="42"/>
        <v>0</v>
      </c>
      <c r="AY90" s="139">
        <f t="shared" si="43"/>
        <v>0</v>
      </c>
      <c r="AZ90" s="139">
        <f t="shared" si="44"/>
        <v>0</v>
      </c>
      <c r="BA90" s="303">
        <f t="shared" si="45"/>
        <v>0</v>
      </c>
      <c r="BB90" s="139">
        <f t="shared" si="46"/>
        <v>0</v>
      </c>
      <c r="BC90" s="139">
        <f t="shared" si="47"/>
        <v>0</v>
      </c>
      <c r="BD90" s="139">
        <f t="shared" si="48"/>
        <v>0</v>
      </c>
      <c r="BE90" s="139">
        <f t="shared" si="49"/>
        <v>0</v>
      </c>
      <c r="BF90" s="304">
        <f t="shared" si="59"/>
        <v>0</v>
      </c>
      <c r="BG90" s="142">
        <f t="shared" si="60"/>
        <v>0</v>
      </c>
      <c r="BH90" s="142">
        <f t="shared" si="61"/>
        <v>0</v>
      </c>
      <c r="BI90" s="142">
        <f t="shared" si="62"/>
        <v>0</v>
      </c>
      <c r="BJ90" s="142">
        <f t="shared" si="63"/>
        <v>0</v>
      </c>
      <c r="BK90" s="145">
        <f t="shared" si="50"/>
        <v>0</v>
      </c>
      <c r="BL90" s="95">
        <f t="shared" si="51"/>
        <v>0</v>
      </c>
      <c r="BM90" s="95">
        <f t="shared" si="52"/>
        <v>0</v>
      </c>
      <c r="BN90" s="95">
        <f t="shared" si="53"/>
        <v>0</v>
      </c>
      <c r="BO90" s="95">
        <f t="shared" si="54"/>
        <v>0</v>
      </c>
      <c r="BP90" s="96">
        <f t="shared" si="55"/>
        <v>0</v>
      </c>
      <c r="BQ90" s="184">
        <f>IF($AH90="3/3",$S90*参照!$J$4,IF($AH90="2/3",$S90*参照!$J$5,IF($AH90="1/3",$S90*参照!$J$6,IF($AH90="1/4(多子)",$S90*参照!$J$7,IF($AH90="1/4(工･農)",$S90*参照!$J$7,)))))</f>
        <v>0</v>
      </c>
      <c r="BR90" s="185" t="b">
        <f>IF(AJ90="3/3",$O90*参照!$I$4,IF(AJ90="2/3",$O90*参照!$I$5,IF(AJ90="1/3",$O90*参照!$I$6,IF(AJ90="1/4(多子)",$O90*参照!$I$7,IF(AJ90="1/4(工･農)",$O90*参照!$I$7,IF(AJ90="対象外",0))))))</f>
        <v>0</v>
      </c>
      <c r="BS90" s="185" t="b">
        <f>IF(AK90="3/3",$O90*参照!$I$4,IF(AK90="2/3",$O90*参照!$I$5,IF(AK90="1/3",$O90*参照!$I$6,IF(AK90="1/4(多子)",$O90*参照!$I$7,IF(AK90="1/4(工･農)",$O90*参照!$I$7,IF(AK90="対象外",0))))))</f>
        <v>0</v>
      </c>
      <c r="BT90" s="185" t="b">
        <f>IF(AL90="3/3",$O90*参照!$I$4,IF(AL90="2/3",$O90*参照!$I$5,IF(AL90="1/3",$O90*参照!$I$6,IF(AL90="1/4(多子)",$O90*参照!$I$7,IF(AL90="1/4(工･農)",$O90*参照!$I$7,IF(AL90="対象外",0))))))</f>
        <v>0</v>
      </c>
      <c r="BU90" s="185" t="b">
        <f>IF(AM90="3/3",$O90*参照!$I$4,IF(AM90="2/3",$O90*参照!$I$5,IF(AM90="1/3",$O90*参照!$I$6,IF(AM90="1/4(多子)",$O90*参照!$I$7,IF(AM90="1/4(工･農)",$O90*参照!$I$7,IF(AM90="対象外",0))))))</f>
        <v>0</v>
      </c>
      <c r="BV90" s="185" t="b">
        <f>IF(AN90="3/3",$O90*参照!$I$4,IF(AN90="2/3",$O90*参照!$I$5,IF(AN90="1/3",$O90*参照!$I$6,IF(AN90="1/4(多子)",$O90*参照!$I$7,IF(AN90="1/4(工･農)",$O90*参照!$I$7,IF(AN90="対象外",0))))))</f>
        <v>0</v>
      </c>
      <c r="BW90" s="185" t="b">
        <f>IF(AO90="3/3",$O90*参照!$I$4,IF(AO90="2/3",$O90*参照!$I$5,IF(AO90="1/3",$O90*参照!$I$6,IF(AO90="1/4(多子)",$O90*参照!$I$7,IF(AO90="1/4(工･農)",$O90*参照!$I$7,IF(AO90="対象外",0))))))</f>
        <v>0</v>
      </c>
      <c r="BX90" s="185" t="b">
        <f>IF(AP90="3/3",$O90*参照!$I$4,IF(AP90="2/3",$O90*参照!$I$5,IF(AP90="1/3",$O90*参照!$I$6,IF(AP90="1/4(多子)",$O90*参照!$I$7,IF(AP90="1/4(工･農)",$O90*参照!$I$7,IF(AP90="対象外",0))))))</f>
        <v>0</v>
      </c>
      <c r="BY90" s="185" t="b">
        <f>IF(AQ90="3/3",$O90*参照!$I$4,IF(AQ90="2/3",$O90*参照!$I$5,IF(AQ90="1/3",$O90*参照!$I$6,IF(AQ90="1/4(多子)",$O90*参照!$I$7,IF(AQ90="1/4(工･農)",$O90*参照!$I$7,IF(AQ90="対象外",0))))))</f>
        <v>0</v>
      </c>
      <c r="BZ90" s="185" t="b">
        <f>IF(AR90="3/3",$O90*参照!$I$4,IF(AR90="2/3",$O90*参照!$I$5,IF(AR90="1/3",$O90*参照!$I$6,IF(AR90="1/4(多子)",$O90*参照!$I$7,IF(AR90="1/4(工･農)",$O90*参照!$I$7,IF(AR90="対象外",0))))))</f>
        <v>0</v>
      </c>
      <c r="CA90" s="185" t="b">
        <f>IF(AS90="3/3",$O90*参照!$I$4,IF(AS90="2/3",$O90*参照!$I$5,IF(AS90="1/3",$O90*参照!$I$6,IF(AS90="1/4(多子)",$O90*参照!$I$7,IF(AS90="1/4(工･農)",$O90*参照!$I$7,IF(AS90="対象外",0))))))</f>
        <v>0</v>
      </c>
      <c r="CB90" s="185" t="b">
        <f>IF(AT90="3/3",$O90*参照!$I$4,IF(AT90="2/3",$O90*参照!$I$5,IF(AT90="1/3",$O90*参照!$I$6,IF(AT90="1/4(多子)",$O90*参照!$I$7,IF(AT90="1/4(工･農)",$O90*参照!$I$7,IF(AT90="対象外",0))))))</f>
        <v>0</v>
      </c>
      <c r="CC90" s="185" t="b">
        <f>IF(AU90="3/3",$O90*参照!$I$4,IF(AU90="2/3",$O90*参照!$I$5,IF(AU90="1/3",$O90*参照!$I$6,IF(AU90="1/4(多子)",$O90*参照!$I$7,IF(AU90="1/4(工･農)",$O90*参照!$I$7,IF(AU90="対象外",0))))))</f>
        <v>0</v>
      </c>
      <c r="CD90" s="185">
        <f t="shared" si="56"/>
        <v>0</v>
      </c>
      <c r="CE90" s="98"/>
      <c r="CF90" s="252"/>
      <c r="CG90" s="252"/>
      <c r="CH90" s="252"/>
      <c r="CI90" s="252"/>
      <c r="CJ90" s="252"/>
      <c r="CK90" s="254"/>
      <c r="CL90" s="137"/>
      <c r="CM90" s="252"/>
      <c r="CN90" s="252"/>
      <c r="CO90" s="252"/>
      <c r="CP90" s="252"/>
      <c r="CQ90" s="252"/>
      <c r="CR90" s="253">
        <f t="shared" si="57"/>
        <v>0</v>
      </c>
      <c r="CS90" s="111">
        <f>IF(BP90=0,0,(ROUNDUP(P90*(BK90*参照!$C$5+BL90*参照!$C$6+BM90*参照!$C$7+BN90*参照!$C$8+BO90*参照!$C$9)/BP90,-2)))</f>
        <v>0</v>
      </c>
      <c r="CT90" s="239" t="str">
        <f t="shared" si="31"/>
        <v>B</v>
      </c>
    </row>
    <row r="91" spans="1:98" s="33" customFormat="1" ht="14.4">
      <c r="A91" s="38">
        <v>61</v>
      </c>
      <c r="B91" s="654"/>
      <c r="C91" s="652"/>
      <c r="D91" s="651"/>
      <c r="E91" s="652"/>
      <c r="F91" s="186"/>
      <c r="G91" s="187"/>
      <c r="H91" s="305"/>
      <c r="I91" s="359"/>
      <c r="J91" s="651"/>
      <c r="K91" s="652"/>
      <c r="L91" s="306">
        <v>0</v>
      </c>
      <c r="M91" s="307">
        <f>IF(F91="昼間",参照!$E$4,IF(F91="夜間等",参照!$E$5,IF(F91="通信",参照!$E$6,0)))</f>
        <v>0</v>
      </c>
      <c r="N91" s="57">
        <f t="shared" si="58"/>
        <v>0</v>
      </c>
      <c r="O91" s="301">
        <f t="shared" si="32"/>
        <v>0</v>
      </c>
      <c r="P91" s="56"/>
      <c r="Q91" s="387">
        <v>0</v>
      </c>
      <c r="R91" s="309">
        <f>IF(F91="昼間",参照!$F$4,IF(F91="夜間等",参照!$F$5,IF(F91="通信",参照!$F$6,0)))</f>
        <v>0</v>
      </c>
      <c r="S91" s="308">
        <f t="shared" si="33"/>
        <v>0</v>
      </c>
      <c r="T91" s="337"/>
      <c r="U91" s="32">
        <f t="shared" si="34"/>
        <v>0</v>
      </c>
      <c r="V91" s="114">
        <f t="shared" si="35"/>
        <v>0</v>
      </c>
      <c r="W91" s="179">
        <f t="shared" si="36"/>
        <v>0</v>
      </c>
      <c r="X91" s="87">
        <f t="shared" si="37"/>
        <v>0</v>
      </c>
      <c r="Y91" s="77" t="str">
        <f t="shared" si="17"/>
        <v>0</v>
      </c>
      <c r="Z91" s="302">
        <f t="shared" si="38"/>
        <v>0</v>
      </c>
      <c r="AA91" s="375"/>
      <c r="AB91" s="375"/>
      <c r="AC91" s="374">
        <f t="shared" si="64"/>
        <v>0</v>
      </c>
      <c r="AD91" s="639">
        <f t="shared" si="39"/>
        <v>0</v>
      </c>
      <c r="AE91" s="640"/>
      <c r="AF91" s="177">
        <f t="shared" si="20"/>
        <v>0</v>
      </c>
      <c r="AG91" s="177">
        <f t="shared" si="21"/>
        <v>0</v>
      </c>
      <c r="AH91" s="299"/>
      <c r="AI91" s="36"/>
      <c r="AJ91" s="134"/>
      <c r="AK91" s="37"/>
      <c r="AL91" s="134"/>
      <c r="AM91" s="37"/>
      <c r="AN91" s="134"/>
      <c r="AO91" s="135"/>
      <c r="AP91" s="136"/>
      <c r="AQ91" s="252"/>
      <c r="AR91" s="252"/>
      <c r="AS91" s="252"/>
      <c r="AT91" s="252"/>
      <c r="AU91" s="37"/>
      <c r="AV91" s="303">
        <f t="shared" si="40"/>
        <v>0</v>
      </c>
      <c r="AW91" s="139">
        <f t="shared" si="41"/>
        <v>0</v>
      </c>
      <c r="AX91" s="139">
        <f t="shared" si="42"/>
        <v>0</v>
      </c>
      <c r="AY91" s="139">
        <f t="shared" si="43"/>
        <v>0</v>
      </c>
      <c r="AZ91" s="139">
        <f t="shared" si="44"/>
        <v>0</v>
      </c>
      <c r="BA91" s="303">
        <f t="shared" si="45"/>
        <v>0</v>
      </c>
      <c r="BB91" s="139">
        <f t="shared" si="46"/>
        <v>0</v>
      </c>
      <c r="BC91" s="139">
        <f t="shared" si="47"/>
        <v>0</v>
      </c>
      <c r="BD91" s="139">
        <f t="shared" si="48"/>
        <v>0</v>
      </c>
      <c r="BE91" s="139">
        <f t="shared" si="49"/>
        <v>0</v>
      </c>
      <c r="BF91" s="304">
        <f t="shared" si="59"/>
        <v>0</v>
      </c>
      <c r="BG91" s="142">
        <f t="shared" si="60"/>
        <v>0</v>
      </c>
      <c r="BH91" s="142">
        <f t="shared" si="61"/>
        <v>0</v>
      </c>
      <c r="BI91" s="142">
        <f t="shared" si="62"/>
        <v>0</v>
      </c>
      <c r="BJ91" s="142">
        <f t="shared" si="63"/>
        <v>0</v>
      </c>
      <c r="BK91" s="145">
        <f t="shared" si="50"/>
        <v>0</v>
      </c>
      <c r="BL91" s="95">
        <f t="shared" si="51"/>
        <v>0</v>
      </c>
      <c r="BM91" s="95">
        <f t="shared" si="52"/>
        <v>0</v>
      </c>
      <c r="BN91" s="95">
        <f t="shared" si="53"/>
        <v>0</v>
      </c>
      <c r="BO91" s="95">
        <f t="shared" si="54"/>
        <v>0</v>
      </c>
      <c r="BP91" s="96">
        <f t="shared" si="55"/>
        <v>0</v>
      </c>
      <c r="BQ91" s="184">
        <f>IF($AH91="3/3",$S91*参照!$J$4,IF($AH91="2/3",$S91*参照!$J$5,IF($AH91="1/3",$S91*参照!$J$6,IF($AH91="1/4(多子)",$S91*参照!$J$7,IF($AH91="1/4(工･農)",$S91*参照!$J$7,)))))</f>
        <v>0</v>
      </c>
      <c r="BR91" s="185" t="b">
        <f>IF(AJ91="3/3",$O91*参照!$I$4,IF(AJ91="2/3",$O91*参照!$I$5,IF(AJ91="1/3",$O91*参照!$I$6,IF(AJ91="1/4(多子)",$O91*参照!$I$7,IF(AJ91="1/4(工･農)",$O91*参照!$I$7,IF(AJ91="対象外",0))))))</f>
        <v>0</v>
      </c>
      <c r="BS91" s="185" t="b">
        <f>IF(AK91="3/3",$O91*参照!$I$4,IF(AK91="2/3",$O91*参照!$I$5,IF(AK91="1/3",$O91*参照!$I$6,IF(AK91="1/4(多子)",$O91*参照!$I$7,IF(AK91="1/4(工･農)",$O91*参照!$I$7,IF(AK91="対象外",0))))))</f>
        <v>0</v>
      </c>
      <c r="BT91" s="185" t="b">
        <f>IF(AL91="3/3",$O91*参照!$I$4,IF(AL91="2/3",$O91*参照!$I$5,IF(AL91="1/3",$O91*参照!$I$6,IF(AL91="1/4(多子)",$O91*参照!$I$7,IF(AL91="1/4(工･農)",$O91*参照!$I$7,IF(AL91="対象外",0))))))</f>
        <v>0</v>
      </c>
      <c r="BU91" s="185" t="b">
        <f>IF(AM91="3/3",$O91*参照!$I$4,IF(AM91="2/3",$O91*参照!$I$5,IF(AM91="1/3",$O91*参照!$I$6,IF(AM91="1/4(多子)",$O91*参照!$I$7,IF(AM91="1/4(工･農)",$O91*参照!$I$7,IF(AM91="対象外",0))))))</f>
        <v>0</v>
      </c>
      <c r="BV91" s="185" t="b">
        <f>IF(AN91="3/3",$O91*参照!$I$4,IF(AN91="2/3",$O91*参照!$I$5,IF(AN91="1/3",$O91*参照!$I$6,IF(AN91="1/4(多子)",$O91*参照!$I$7,IF(AN91="1/4(工･農)",$O91*参照!$I$7,IF(AN91="対象外",0))))))</f>
        <v>0</v>
      </c>
      <c r="BW91" s="185" t="b">
        <f>IF(AO91="3/3",$O91*参照!$I$4,IF(AO91="2/3",$O91*参照!$I$5,IF(AO91="1/3",$O91*参照!$I$6,IF(AO91="1/4(多子)",$O91*参照!$I$7,IF(AO91="1/4(工･農)",$O91*参照!$I$7,IF(AO91="対象外",0))))))</f>
        <v>0</v>
      </c>
      <c r="BX91" s="185" t="b">
        <f>IF(AP91="3/3",$O91*参照!$I$4,IF(AP91="2/3",$O91*参照!$I$5,IF(AP91="1/3",$O91*参照!$I$6,IF(AP91="1/4(多子)",$O91*参照!$I$7,IF(AP91="1/4(工･農)",$O91*参照!$I$7,IF(AP91="対象外",0))))))</f>
        <v>0</v>
      </c>
      <c r="BY91" s="185" t="b">
        <f>IF(AQ91="3/3",$O91*参照!$I$4,IF(AQ91="2/3",$O91*参照!$I$5,IF(AQ91="1/3",$O91*参照!$I$6,IF(AQ91="1/4(多子)",$O91*参照!$I$7,IF(AQ91="1/4(工･農)",$O91*参照!$I$7,IF(AQ91="対象外",0))))))</f>
        <v>0</v>
      </c>
      <c r="BZ91" s="185" t="b">
        <f>IF(AR91="3/3",$O91*参照!$I$4,IF(AR91="2/3",$O91*参照!$I$5,IF(AR91="1/3",$O91*参照!$I$6,IF(AR91="1/4(多子)",$O91*参照!$I$7,IF(AR91="1/4(工･農)",$O91*参照!$I$7,IF(AR91="対象外",0))))))</f>
        <v>0</v>
      </c>
      <c r="CA91" s="185" t="b">
        <f>IF(AS91="3/3",$O91*参照!$I$4,IF(AS91="2/3",$O91*参照!$I$5,IF(AS91="1/3",$O91*参照!$I$6,IF(AS91="1/4(多子)",$O91*参照!$I$7,IF(AS91="1/4(工･農)",$O91*参照!$I$7,IF(AS91="対象外",0))))))</f>
        <v>0</v>
      </c>
      <c r="CB91" s="185" t="b">
        <f>IF(AT91="3/3",$O91*参照!$I$4,IF(AT91="2/3",$O91*参照!$I$5,IF(AT91="1/3",$O91*参照!$I$6,IF(AT91="1/4(多子)",$O91*参照!$I$7,IF(AT91="1/4(工･農)",$O91*参照!$I$7,IF(AT91="対象外",0))))))</f>
        <v>0</v>
      </c>
      <c r="CC91" s="185" t="b">
        <f>IF(AU91="3/3",$O91*参照!$I$4,IF(AU91="2/3",$O91*参照!$I$5,IF(AU91="1/3",$O91*参照!$I$6,IF(AU91="1/4(多子)",$O91*参照!$I$7,IF(AU91="1/4(工･農)",$O91*参照!$I$7,IF(AU91="対象外",0))))))</f>
        <v>0</v>
      </c>
      <c r="CD91" s="185">
        <f t="shared" si="56"/>
        <v>0</v>
      </c>
      <c r="CE91" s="98"/>
      <c r="CF91" s="252"/>
      <c r="CG91" s="252"/>
      <c r="CH91" s="252"/>
      <c r="CI91" s="252"/>
      <c r="CJ91" s="252"/>
      <c r="CK91" s="254"/>
      <c r="CL91" s="137"/>
      <c r="CM91" s="252"/>
      <c r="CN91" s="252"/>
      <c r="CO91" s="252"/>
      <c r="CP91" s="252"/>
      <c r="CQ91" s="252"/>
      <c r="CR91" s="253">
        <f t="shared" si="57"/>
        <v>0</v>
      </c>
      <c r="CS91" s="111">
        <f>IF(BP91=0,0,(ROUNDUP(P91*(BK91*参照!$C$5+BL91*参照!$C$6+BM91*参照!$C$7+BN91*参照!$C$8+BO91*参照!$C$9)/BP91,-2)))</f>
        <v>0</v>
      </c>
      <c r="CT91" s="239" t="str">
        <f t="shared" si="31"/>
        <v>B</v>
      </c>
    </row>
    <row r="92" spans="1:98" s="33" customFormat="1" ht="14.4">
      <c r="A92" s="38">
        <v>62</v>
      </c>
      <c r="B92" s="660"/>
      <c r="C92" s="661"/>
      <c r="D92" s="636"/>
      <c r="E92" s="635"/>
      <c r="F92" s="186"/>
      <c r="G92" s="186"/>
      <c r="H92" s="305"/>
      <c r="I92" s="35"/>
      <c r="J92" s="637"/>
      <c r="K92" s="638"/>
      <c r="L92" s="306">
        <v>0</v>
      </c>
      <c r="M92" s="307">
        <f>IF(F92="昼間",参照!$E$4,IF(F92="夜間等",参照!$E$5,IF(F92="通信",参照!$E$6,0)))</f>
        <v>0</v>
      </c>
      <c r="N92" s="57">
        <f t="shared" si="58"/>
        <v>0</v>
      </c>
      <c r="O92" s="301">
        <f t="shared" si="32"/>
        <v>0</v>
      </c>
      <c r="P92" s="56"/>
      <c r="Q92" s="387">
        <v>0</v>
      </c>
      <c r="R92" s="309">
        <f>IF(F92="昼間",参照!$F$4,IF(F92="夜間等",参照!$F$5,IF(F92="通信",参照!$F$6,0)))</f>
        <v>0</v>
      </c>
      <c r="S92" s="308">
        <f t="shared" si="33"/>
        <v>0</v>
      </c>
      <c r="T92" s="337"/>
      <c r="U92" s="32">
        <f t="shared" si="34"/>
        <v>0</v>
      </c>
      <c r="V92" s="114">
        <f t="shared" si="35"/>
        <v>0</v>
      </c>
      <c r="W92" s="179">
        <f t="shared" si="36"/>
        <v>0</v>
      </c>
      <c r="X92" s="87">
        <f t="shared" si="37"/>
        <v>0</v>
      </c>
      <c r="Y92" s="77" t="str">
        <f t="shared" si="17"/>
        <v>0</v>
      </c>
      <c r="Z92" s="302">
        <f t="shared" si="38"/>
        <v>0</v>
      </c>
      <c r="AA92" s="375"/>
      <c r="AB92" s="375"/>
      <c r="AC92" s="374">
        <f t="shared" si="64"/>
        <v>0</v>
      </c>
      <c r="AD92" s="639">
        <f t="shared" si="39"/>
        <v>0</v>
      </c>
      <c r="AE92" s="640"/>
      <c r="AF92" s="177">
        <f t="shared" si="20"/>
        <v>0</v>
      </c>
      <c r="AG92" s="177">
        <f t="shared" si="21"/>
        <v>0</v>
      </c>
      <c r="AH92" s="299"/>
      <c r="AI92" s="36"/>
      <c r="AJ92" s="134"/>
      <c r="AK92" s="37"/>
      <c r="AL92" s="134"/>
      <c r="AM92" s="37"/>
      <c r="AN92" s="134"/>
      <c r="AO92" s="135"/>
      <c r="AP92" s="136"/>
      <c r="AQ92" s="252"/>
      <c r="AR92" s="252"/>
      <c r="AS92" s="252"/>
      <c r="AT92" s="252"/>
      <c r="AU92" s="37"/>
      <c r="AV92" s="303">
        <f t="shared" si="40"/>
        <v>0</v>
      </c>
      <c r="AW92" s="139">
        <f t="shared" si="41"/>
        <v>0</v>
      </c>
      <c r="AX92" s="139">
        <f t="shared" si="42"/>
        <v>0</v>
      </c>
      <c r="AY92" s="139">
        <f t="shared" si="43"/>
        <v>0</v>
      </c>
      <c r="AZ92" s="139">
        <f t="shared" si="44"/>
        <v>0</v>
      </c>
      <c r="BA92" s="303">
        <f t="shared" si="45"/>
        <v>0</v>
      </c>
      <c r="BB92" s="139">
        <f t="shared" si="46"/>
        <v>0</v>
      </c>
      <c r="BC92" s="139">
        <f t="shared" si="47"/>
        <v>0</v>
      </c>
      <c r="BD92" s="139">
        <f t="shared" si="48"/>
        <v>0</v>
      </c>
      <c r="BE92" s="139">
        <f t="shared" si="49"/>
        <v>0</v>
      </c>
      <c r="BF92" s="304">
        <f t="shared" si="59"/>
        <v>0</v>
      </c>
      <c r="BG92" s="142">
        <f t="shared" si="60"/>
        <v>0</v>
      </c>
      <c r="BH92" s="142">
        <f t="shared" si="61"/>
        <v>0</v>
      </c>
      <c r="BI92" s="142">
        <f t="shared" si="62"/>
        <v>0</v>
      </c>
      <c r="BJ92" s="142">
        <f t="shared" si="63"/>
        <v>0</v>
      </c>
      <c r="BK92" s="145">
        <f t="shared" si="50"/>
        <v>0</v>
      </c>
      <c r="BL92" s="95">
        <f t="shared" si="51"/>
        <v>0</v>
      </c>
      <c r="BM92" s="95">
        <f t="shared" si="52"/>
        <v>0</v>
      </c>
      <c r="BN92" s="95">
        <f t="shared" si="53"/>
        <v>0</v>
      </c>
      <c r="BO92" s="95">
        <f t="shared" si="54"/>
        <v>0</v>
      </c>
      <c r="BP92" s="96">
        <f t="shared" si="55"/>
        <v>0</v>
      </c>
      <c r="BQ92" s="184">
        <f>IF($AH92="3/3",$S92*参照!$J$4,IF($AH92="2/3",$S92*参照!$J$5,IF($AH92="1/3",$S92*参照!$J$6,IF($AH92="1/4(多子)",$S92*参照!$J$7,IF($AH92="1/4(工･農)",$S92*参照!$J$7,)))))</f>
        <v>0</v>
      </c>
      <c r="BR92" s="185" t="b">
        <f>IF(AJ92="3/3",$O92*参照!$I$4,IF(AJ92="2/3",$O92*参照!$I$5,IF(AJ92="1/3",$O92*参照!$I$6,IF(AJ92="1/4(多子)",$O92*参照!$I$7,IF(AJ92="1/4(工･農)",$O92*参照!$I$7,IF(AJ92="対象外",0))))))</f>
        <v>0</v>
      </c>
      <c r="BS92" s="185" t="b">
        <f>IF(AK92="3/3",$O92*参照!$I$4,IF(AK92="2/3",$O92*参照!$I$5,IF(AK92="1/3",$O92*参照!$I$6,IF(AK92="1/4(多子)",$O92*参照!$I$7,IF(AK92="1/4(工･農)",$O92*参照!$I$7,IF(AK92="対象外",0))))))</f>
        <v>0</v>
      </c>
      <c r="BT92" s="185" t="b">
        <f>IF(AL92="3/3",$O92*参照!$I$4,IF(AL92="2/3",$O92*参照!$I$5,IF(AL92="1/3",$O92*参照!$I$6,IF(AL92="1/4(多子)",$O92*参照!$I$7,IF(AL92="1/4(工･農)",$O92*参照!$I$7,IF(AL92="対象外",0))))))</f>
        <v>0</v>
      </c>
      <c r="BU92" s="185" t="b">
        <f>IF(AM92="3/3",$O92*参照!$I$4,IF(AM92="2/3",$O92*参照!$I$5,IF(AM92="1/3",$O92*参照!$I$6,IF(AM92="1/4(多子)",$O92*参照!$I$7,IF(AM92="1/4(工･農)",$O92*参照!$I$7,IF(AM92="対象外",0))))))</f>
        <v>0</v>
      </c>
      <c r="BV92" s="185" t="b">
        <f>IF(AN92="3/3",$O92*参照!$I$4,IF(AN92="2/3",$O92*参照!$I$5,IF(AN92="1/3",$O92*参照!$I$6,IF(AN92="1/4(多子)",$O92*参照!$I$7,IF(AN92="1/4(工･農)",$O92*参照!$I$7,IF(AN92="対象外",0))))))</f>
        <v>0</v>
      </c>
      <c r="BW92" s="185" t="b">
        <f>IF(AO92="3/3",$O92*参照!$I$4,IF(AO92="2/3",$O92*参照!$I$5,IF(AO92="1/3",$O92*参照!$I$6,IF(AO92="1/4(多子)",$O92*参照!$I$7,IF(AO92="1/4(工･農)",$O92*参照!$I$7,IF(AO92="対象外",0))))))</f>
        <v>0</v>
      </c>
      <c r="BX92" s="185" t="b">
        <f>IF(AP92="3/3",$O92*参照!$I$4,IF(AP92="2/3",$O92*参照!$I$5,IF(AP92="1/3",$O92*参照!$I$6,IF(AP92="1/4(多子)",$O92*参照!$I$7,IF(AP92="1/4(工･農)",$O92*参照!$I$7,IF(AP92="対象外",0))))))</f>
        <v>0</v>
      </c>
      <c r="BY92" s="185" t="b">
        <f>IF(AQ92="3/3",$O92*参照!$I$4,IF(AQ92="2/3",$O92*参照!$I$5,IF(AQ92="1/3",$O92*参照!$I$6,IF(AQ92="1/4(多子)",$O92*参照!$I$7,IF(AQ92="1/4(工･農)",$O92*参照!$I$7,IF(AQ92="対象外",0))))))</f>
        <v>0</v>
      </c>
      <c r="BZ92" s="185" t="b">
        <f>IF(AR92="3/3",$O92*参照!$I$4,IF(AR92="2/3",$O92*参照!$I$5,IF(AR92="1/3",$O92*参照!$I$6,IF(AR92="1/4(多子)",$O92*参照!$I$7,IF(AR92="1/4(工･農)",$O92*参照!$I$7,IF(AR92="対象外",0))))))</f>
        <v>0</v>
      </c>
      <c r="CA92" s="185" t="b">
        <f>IF(AS92="3/3",$O92*参照!$I$4,IF(AS92="2/3",$O92*参照!$I$5,IF(AS92="1/3",$O92*参照!$I$6,IF(AS92="1/4(多子)",$O92*参照!$I$7,IF(AS92="1/4(工･農)",$O92*参照!$I$7,IF(AS92="対象外",0))))))</f>
        <v>0</v>
      </c>
      <c r="CB92" s="185" t="b">
        <f>IF(AT92="3/3",$O92*参照!$I$4,IF(AT92="2/3",$O92*参照!$I$5,IF(AT92="1/3",$O92*参照!$I$6,IF(AT92="1/4(多子)",$O92*参照!$I$7,IF(AT92="1/4(工･農)",$O92*参照!$I$7,IF(AT92="対象外",0))))))</f>
        <v>0</v>
      </c>
      <c r="CC92" s="185" t="b">
        <f>IF(AU92="3/3",$O92*参照!$I$4,IF(AU92="2/3",$O92*参照!$I$5,IF(AU92="1/3",$O92*参照!$I$6,IF(AU92="1/4(多子)",$O92*参照!$I$7,IF(AU92="1/4(工･農)",$O92*参照!$I$7,IF(AU92="対象外",0))))))</f>
        <v>0</v>
      </c>
      <c r="CD92" s="185">
        <f t="shared" si="56"/>
        <v>0</v>
      </c>
      <c r="CE92" s="98"/>
      <c r="CF92" s="252"/>
      <c r="CG92" s="252"/>
      <c r="CH92" s="252"/>
      <c r="CI92" s="252"/>
      <c r="CJ92" s="252"/>
      <c r="CK92" s="254"/>
      <c r="CL92" s="137"/>
      <c r="CM92" s="252"/>
      <c r="CN92" s="252"/>
      <c r="CO92" s="252"/>
      <c r="CP92" s="252"/>
      <c r="CQ92" s="252"/>
      <c r="CR92" s="253">
        <f t="shared" si="57"/>
        <v>0</v>
      </c>
      <c r="CS92" s="111">
        <f>IF(BP92=0,0,(ROUNDUP(P92*(BK92*参照!$C$5+BL92*参照!$C$6+BM92*参照!$C$7+BN92*参照!$C$8+BO92*参照!$C$9)/BP92,-2)))</f>
        <v>0</v>
      </c>
      <c r="CT92" s="239" t="str">
        <f t="shared" si="31"/>
        <v>B</v>
      </c>
    </row>
    <row r="93" spans="1:98" s="33" customFormat="1" ht="14.4">
      <c r="A93" s="38">
        <v>63</v>
      </c>
      <c r="B93" s="654"/>
      <c r="C93" s="652"/>
      <c r="D93" s="651"/>
      <c r="E93" s="652"/>
      <c r="F93" s="186"/>
      <c r="G93" s="186"/>
      <c r="H93" s="305"/>
      <c r="I93" s="35"/>
      <c r="J93" s="651"/>
      <c r="K93" s="652"/>
      <c r="L93" s="306">
        <v>0</v>
      </c>
      <c r="M93" s="307">
        <f>IF(F93="昼間",参照!$E$4,IF(F93="夜間等",参照!$E$5,IF(F93="通信",参照!$E$6,0)))</f>
        <v>0</v>
      </c>
      <c r="N93" s="57">
        <f t="shared" si="58"/>
        <v>0</v>
      </c>
      <c r="O93" s="301">
        <f t="shared" si="32"/>
        <v>0</v>
      </c>
      <c r="P93" s="56"/>
      <c r="Q93" s="387">
        <v>0</v>
      </c>
      <c r="R93" s="309">
        <f>IF(F93="昼間",参照!$F$4,IF(F93="夜間等",参照!$F$5,IF(F93="通信",参照!$F$6,0)))</f>
        <v>0</v>
      </c>
      <c r="S93" s="308">
        <f t="shared" si="33"/>
        <v>0</v>
      </c>
      <c r="T93" s="337"/>
      <c r="U93" s="32">
        <f t="shared" si="34"/>
        <v>0</v>
      </c>
      <c r="V93" s="114">
        <f t="shared" si="35"/>
        <v>0</v>
      </c>
      <c r="W93" s="179">
        <f t="shared" si="36"/>
        <v>0</v>
      </c>
      <c r="X93" s="87">
        <f t="shared" si="37"/>
        <v>0</v>
      </c>
      <c r="Y93" s="77" t="str">
        <f t="shared" si="17"/>
        <v>0</v>
      </c>
      <c r="Z93" s="302">
        <f t="shared" si="38"/>
        <v>0</v>
      </c>
      <c r="AA93" s="375"/>
      <c r="AB93" s="375"/>
      <c r="AC93" s="374">
        <f t="shared" si="64"/>
        <v>0</v>
      </c>
      <c r="AD93" s="639">
        <f t="shared" si="39"/>
        <v>0</v>
      </c>
      <c r="AE93" s="640"/>
      <c r="AF93" s="177">
        <f t="shared" si="20"/>
        <v>0</v>
      </c>
      <c r="AG93" s="177">
        <f t="shared" si="21"/>
        <v>0</v>
      </c>
      <c r="AH93" s="299"/>
      <c r="AI93" s="36"/>
      <c r="AJ93" s="134"/>
      <c r="AK93" s="37"/>
      <c r="AL93" s="134"/>
      <c r="AM93" s="37"/>
      <c r="AN93" s="134"/>
      <c r="AO93" s="135"/>
      <c r="AP93" s="136"/>
      <c r="AQ93" s="252"/>
      <c r="AR93" s="252"/>
      <c r="AS93" s="252"/>
      <c r="AT93" s="252"/>
      <c r="AU93" s="37"/>
      <c r="AV93" s="303">
        <f t="shared" si="40"/>
        <v>0</v>
      </c>
      <c r="AW93" s="139">
        <f t="shared" si="41"/>
        <v>0</v>
      </c>
      <c r="AX93" s="139">
        <f t="shared" si="42"/>
        <v>0</v>
      </c>
      <c r="AY93" s="139">
        <f t="shared" si="43"/>
        <v>0</v>
      </c>
      <c r="AZ93" s="139">
        <f t="shared" si="44"/>
        <v>0</v>
      </c>
      <c r="BA93" s="303">
        <f t="shared" si="45"/>
        <v>0</v>
      </c>
      <c r="BB93" s="139">
        <f t="shared" si="46"/>
        <v>0</v>
      </c>
      <c r="BC93" s="139">
        <f t="shared" si="47"/>
        <v>0</v>
      </c>
      <c r="BD93" s="139">
        <f t="shared" si="48"/>
        <v>0</v>
      </c>
      <c r="BE93" s="139">
        <f t="shared" si="49"/>
        <v>0</v>
      </c>
      <c r="BF93" s="304">
        <f t="shared" si="59"/>
        <v>0</v>
      </c>
      <c r="BG93" s="142">
        <f t="shared" si="60"/>
        <v>0</v>
      </c>
      <c r="BH93" s="142">
        <f t="shared" si="61"/>
        <v>0</v>
      </c>
      <c r="BI93" s="142">
        <f t="shared" si="62"/>
        <v>0</v>
      </c>
      <c r="BJ93" s="142">
        <f t="shared" si="63"/>
        <v>0</v>
      </c>
      <c r="BK93" s="145">
        <f t="shared" si="50"/>
        <v>0</v>
      </c>
      <c r="BL93" s="95">
        <f t="shared" si="51"/>
        <v>0</v>
      </c>
      <c r="BM93" s="95">
        <f t="shared" si="52"/>
        <v>0</v>
      </c>
      <c r="BN93" s="95">
        <f t="shared" si="53"/>
        <v>0</v>
      </c>
      <c r="BO93" s="95">
        <f t="shared" si="54"/>
        <v>0</v>
      </c>
      <c r="BP93" s="96">
        <f t="shared" si="55"/>
        <v>0</v>
      </c>
      <c r="BQ93" s="184">
        <f>IF($AH93="3/3",$S93*参照!$J$4,IF($AH93="2/3",$S93*参照!$J$5,IF($AH93="1/3",$S93*参照!$J$6,IF($AH93="1/4(多子)",$S93*参照!$J$7,IF($AH93="1/4(工･農)",$S93*参照!$J$7,)))))</f>
        <v>0</v>
      </c>
      <c r="BR93" s="185" t="b">
        <f>IF(AJ93="3/3",$O93*参照!$I$4,IF(AJ93="2/3",$O93*参照!$I$5,IF(AJ93="1/3",$O93*参照!$I$6,IF(AJ93="1/4(多子)",$O93*参照!$I$7,IF(AJ93="1/4(工･農)",$O93*参照!$I$7,IF(AJ93="対象外",0))))))</f>
        <v>0</v>
      </c>
      <c r="BS93" s="185" t="b">
        <f>IF(AK93="3/3",$O93*参照!$I$4,IF(AK93="2/3",$O93*参照!$I$5,IF(AK93="1/3",$O93*参照!$I$6,IF(AK93="1/4(多子)",$O93*参照!$I$7,IF(AK93="1/4(工･農)",$O93*参照!$I$7,IF(AK93="対象外",0))))))</f>
        <v>0</v>
      </c>
      <c r="BT93" s="185" t="b">
        <f>IF(AL93="3/3",$O93*参照!$I$4,IF(AL93="2/3",$O93*参照!$I$5,IF(AL93="1/3",$O93*参照!$I$6,IF(AL93="1/4(多子)",$O93*参照!$I$7,IF(AL93="1/4(工･農)",$O93*参照!$I$7,IF(AL93="対象外",0))))))</f>
        <v>0</v>
      </c>
      <c r="BU93" s="185" t="b">
        <f>IF(AM93="3/3",$O93*参照!$I$4,IF(AM93="2/3",$O93*参照!$I$5,IF(AM93="1/3",$O93*参照!$I$6,IF(AM93="1/4(多子)",$O93*参照!$I$7,IF(AM93="1/4(工･農)",$O93*参照!$I$7,IF(AM93="対象外",0))))))</f>
        <v>0</v>
      </c>
      <c r="BV93" s="185" t="b">
        <f>IF(AN93="3/3",$O93*参照!$I$4,IF(AN93="2/3",$O93*参照!$I$5,IF(AN93="1/3",$O93*参照!$I$6,IF(AN93="1/4(多子)",$O93*参照!$I$7,IF(AN93="1/4(工･農)",$O93*参照!$I$7,IF(AN93="対象外",0))))))</f>
        <v>0</v>
      </c>
      <c r="BW93" s="185" t="b">
        <f>IF(AO93="3/3",$O93*参照!$I$4,IF(AO93="2/3",$O93*参照!$I$5,IF(AO93="1/3",$O93*参照!$I$6,IF(AO93="1/4(多子)",$O93*参照!$I$7,IF(AO93="1/4(工･農)",$O93*参照!$I$7,IF(AO93="対象外",0))))))</f>
        <v>0</v>
      </c>
      <c r="BX93" s="185" t="b">
        <f>IF(AP93="3/3",$O93*参照!$I$4,IF(AP93="2/3",$O93*参照!$I$5,IF(AP93="1/3",$O93*参照!$I$6,IF(AP93="1/4(多子)",$O93*参照!$I$7,IF(AP93="1/4(工･農)",$O93*参照!$I$7,IF(AP93="対象外",0))))))</f>
        <v>0</v>
      </c>
      <c r="BY93" s="185" t="b">
        <f>IF(AQ93="3/3",$O93*参照!$I$4,IF(AQ93="2/3",$O93*参照!$I$5,IF(AQ93="1/3",$O93*参照!$I$6,IF(AQ93="1/4(多子)",$O93*参照!$I$7,IF(AQ93="1/4(工･農)",$O93*参照!$I$7,IF(AQ93="対象外",0))))))</f>
        <v>0</v>
      </c>
      <c r="BZ93" s="185" t="b">
        <f>IF(AR93="3/3",$O93*参照!$I$4,IF(AR93="2/3",$O93*参照!$I$5,IF(AR93="1/3",$O93*参照!$I$6,IF(AR93="1/4(多子)",$O93*参照!$I$7,IF(AR93="1/4(工･農)",$O93*参照!$I$7,IF(AR93="対象外",0))))))</f>
        <v>0</v>
      </c>
      <c r="CA93" s="185" t="b">
        <f>IF(AS93="3/3",$O93*参照!$I$4,IF(AS93="2/3",$O93*参照!$I$5,IF(AS93="1/3",$O93*参照!$I$6,IF(AS93="1/4(多子)",$O93*参照!$I$7,IF(AS93="1/4(工･農)",$O93*参照!$I$7,IF(AS93="対象外",0))))))</f>
        <v>0</v>
      </c>
      <c r="CB93" s="185" t="b">
        <f>IF(AT93="3/3",$O93*参照!$I$4,IF(AT93="2/3",$O93*参照!$I$5,IF(AT93="1/3",$O93*参照!$I$6,IF(AT93="1/4(多子)",$O93*参照!$I$7,IF(AT93="1/4(工･農)",$O93*参照!$I$7,IF(AT93="対象外",0))))))</f>
        <v>0</v>
      </c>
      <c r="CC93" s="185" t="b">
        <f>IF(AU93="3/3",$O93*参照!$I$4,IF(AU93="2/3",$O93*参照!$I$5,IF(AU93="1/3",$O93*参照!$I$6,IF(AU93="1/4(多子)",$O93*参照!$I$7,IF(AU93="1/4(工･農)",$O93*参照!$I$7,IF(AU93="対象外",0))))))</f>
        <v>0</v>
      </c>
      <c r="CD93" s="185">
        <f t="shared" si="56"/>
        <v>0</v>
      </c>
      <c r="CE93" s="98"/>
      <c r="CF93" s="252"/>
      <c r="CG93" s="252"/>
      <c r="CH93" s="252"/>
      <c r="CI93" s="252"/>
      <c r="CJ93" s="252"/>
      <c r="CK93" s="254"/>
      <c r="CL93" s="137"/>
      <c r="CM93" s="252"/>
      <c r="CN93" s="252"/>
      <c r="CO93" s="252"/>
      <c r="CP93" s="252"/>
      <c r="CQ93" s="252"/>
      <c r="CR93" s="253">
        <f t="shared" si="57"/>
        <v>0</v>
      </c>
      <c r="CS93" s="111">
        <f>IF(BP93=0,0,(ROUNDUP(P93*(BK93*参照!$C$5+BL93*参照!$C$6+BM93*参照!$C$7+BN93*参照!$C$8+BO93*参照!$C$9)/BP93,-2)))</f>
        <v>0</v>
      </c>
      <c r="CT93" s="239" t="str">
        <f t="shared" si="31"/>
        <v>B</v>
      </c>
    </row>
    <row r="94" spans="1:98" s="33" customFormat="1" ht="14.4">
      <c r="A94" s="38">
        <v>64</v>
      </c>
      <c r="B94" s="634"/>
      <c r="C94" s="635"/>
      <c r="D94" s="651"/>
      <c r="E94" s="652"/>
      <c r="F94" s="186"/>
      <c r="G94" s="186"/>
      <c r="H94" s="305"/>
      <c r="I94" s="35"/>
      <c r="J94" s="637"/>
      <c r="K94" s="638"/>
      <c r="L94" s="306">
        <v>0</v>
      </c>
      <c r="M94" s="307">
        <f>IF(F94="昼間",参照!$E$4,IF(F94="夜間等",参照!$E$5,IF(F94="通信",参照!$E$6,0)))</f>
        <v>0</v>
      </c>
      <c r="N94" s="57">
        <f t="shared" si="58"/>
        <v>0</v>
      </c>
      <c r="O94" s="301">
        <f t="shared" si="32"/>
        <v>0</v>
      </c>
      <c r="P94" s="56"/>
      <c r="Q94" s="387">
        <v>0</v>
      </c>
      <c r="R94" s="309">
        <f>IF(F94="昼間",参照!$F$4,IF(F94="夜間等",参照!$F$5,IF(F94="通信",参照!$F$6,0)))</f>
        <v>0</v>
      </c>
      <c r="S94" s="308">
        <f t="shared" si="33"/>
        <v>0</v>
      </c>
      <c r="T94" s="337"/>
      <c r="U94" s="32">
        <f t="shared" si="34"/>
        <v>0</v>
      </c>
      <c r="V94" s="114">
        <f t="shared" si="35"/>
        <v>0</v>
      </c>
      <c r="W94" s="179">
        <f t="shared" si="36"/>
        <v>0</v>
      </c>
      <c r="X94" s="87">
        <f t="shared" si="37"/>
        <v>0</v>
      </c>
      <c r="Y94" s="77" t="str">
        <f t="shared" si="17"/>
        <v>0</v>
      </c>
      <c r="Z94" s="302">
        <f t="shared" si="38"/>
        <v>0</v>
      </c>
      <c r="AA94" s="375"/>
      <c r="AB94" s="375"/>
      <c r="AC94" s="374">
        <f t="shared" si="64"/>
        <v>0</v>
      </c>
      <c r="AD94" s="639">
        <f t="shared" si="39"/>
        <v>0</v>
      </c>
      <c r="AE94" s="640"/>
      <c r="AF94" s="177">
        <f t="shared" si="20"/>
        <v>0</v>
      </c>
      <c r="AG94" s="177">
        <f t="shared" si="21"/>
        <v>0</v>
      </c>
      <c r="AH94" s="299"/>
      <c r="AI94" s="36"/>
      <c r="AJ94" s="134"/>
      <c r="AK94" s="37"/>
      <c r="AL94" s="134"/>
      <c r="AM94" s="37"/>
      <c r="AN94" s="134"/>
      <c r="AO94" s="135"/>
      <c r="AP94" s="136"/>
      <c r="AQ94" s="252"/>
      <c r="AR94" s="252"/>
      <c r="AS94" s="252"/>
      <c r="AT94" s="252"/>
      <c r="AU94" s="37"/>
      <c r="AV94" s="303">
        <f t="shared" si="40"/>
        <v>0</v>
      </c>
      <c r="AW94" s="139">
        <f t="shared" si="41"/>
        <v>0</v>
      </c>
      <c r="AX94" s="139">
        <f t="shared" si="42"/>
        <v>0</v>
      </c>
      <c r="AY94" s="139">
        <f t="shared" si="43"/>
        <v>0</v>
      </c>
      <c r="AZ94" s="139">
        <f t="shared" si="44"/>
        <v>0</v>
      </c>
      <c r="BA94" s="303">
        <f t="shared" si="45"/>
        <v>0</v>
      </c>
      <c r="BB94" s="139">
        <f t="shared" si="46"/>
        <v>0</v>
      </c>
      <c r="BC94" s="139">
        <f t="shared" si="47"/>
        <v>0</v>
      </c>
      <c r="BD94" s="139">
        <f t="shared" si="48"/>
        <v>0</v>
      </c>
      <c r="BE94" s="139">
        <f t="shared" si="49"/>
        <v>0</v>
      </c>
      <c r="BF94" s="304">
        <f t="shared" si="59"/>
        <v>0</v>
      </c>
      <c r="BG94" s="142">
        <f t="shared" si="60"/>
        <v>0</v>
      </c>
      <c r="BH94" s="142">
        <f t="shared" si="61"/>
        <v>0</v>
      </c>
      <c r="BI94" s="142">
        <f t="shared" si="62"/>
        <v>0</v>
      </c>
      <c r="BJ94" s="142">
        <f t="shared" si="63"/>
        <v>0</v>
      </c>
      <c r="BK94" s="145">
        <f t="shared" si="50"/>
        <v>0</v>
      </c>
      <c r="BL94" s="95">
        <f t="shared" si="51"/>
        <v>0</v>
      </c>
      <c r="BM94" s="95">
        <f t="shared" si="52"/>
        <v>0</v>
      </c>
      <c r="BN94" s="95">
        <f t="shared" si="53"/>
        <v>0</v>
      </c>
      <c r="BO94" s="95">
        <f t="shared" si="54"/>
        <v>0</v>
      </c>
      <c r="BP94" s="96">
        <f t="shared" si="55"/>
        <v>0</v>
      </c>
      <c r="BQ94" s="184">
        <f>IF($AH94="3/3",$S94*参照!$J$4,IF($AH94="2/3",$S94*参照!$J$5,IF($AH94="1/3",$S94*参照!$J$6,IF($AH94="1/4(多子)",$S94*参照!$J$7,IF($AH94="1/4(工･農)",$S94*参照!$J$7,)))))</f>
        <v>0</v>
      </c>
      <c r="BR94" s="185" t="b">
        <f>IF(AJ94="3/3",$O94*参照!$I$4,IF(AJ94="2/3",$O94*参照!$I$5,IF(AJ94="1/3",$O94*参照!$I$6,IF(AJ94="1/4(多子)",$O94*参照!$I$7,IF(AJ94="1/4(工･農)",$O94*参照!$I$7,IF(AJ94="対象外",0))))))</f>
        <v>0</v>
      </c>
      <c r="BS94" s="185" t="b">
        <f>IF(AK94="3/3",$O94*参照!$I$4,IF(AK94="2/3",$O94*参照!$I$5,IF(AK94="1/3",$O94*参照!$I$6,IF(AK94="1/4(多子)",$O94*参照!$I$7,IF(AK94="1/4(工･農)",$O94*参照!$I$7,IF(AK94="対象外",0))))))</f>
        <v>0</v>
      </c>
      <c r="BT94" s="185" t="b">
        <f>IF(AL94="3/3",$O94*参照!$I$4,IF(AL94="2/3",$O94*参照!$I$5,IF(AL94="1/3",$O94*参照!$I$6,IF(AL94="1/4(多子)",$O94*参照!$I$7,IF(AL94="1/4(工･農)",$O94*参照!$I$7,IF(AL94="対象外",0))))))</f>
        <v>0</v>
      </c>
      <c r="BU94" s="185" t="b">
        <f>IF(AM94="3/3",$O94*参照!$I$4,IF(AM94="2/3",$O94*参照!$I$5,IF(AM94="1/3",$O94*参照!$I$6,IF(AM94="1/4(多子)",$O94*参照!$I$7,IF(AM94="1/4(工･農)",$O94*参照!$I$7,IF(AM94="対象外",0))))))</f>
        <v>0</v>
      </c>
      <c r="BV94" s="185" t="b">
        <f>IF(AN94="3/3",$O94*参照!$I$4,IF(AN94="2/3",$O94*参照!$I$5,IF(AN94="1/3",$O94*参照!$I$6,IF(AN94="1/4(多子)",$O94*参照!$I$7,IF(AN94="1/4(工･農)",$O94*参照!$I$7,IF(AN94="対象外",0))))))</f>
        <v>0</v>
      </c>
      <c r="BW94" s="185" t="b">
        <f>IF(AO94="3/3",$O94*参照!$I$4,IF(AO94="2/3",$O94*参照!$I$5,IF(AO94="1/3",$O94*参照!$I$6,IF(AO94="1/4(多子)",$O94*参照!$I$7,IF(AO94="1/4(工･農)",$O94*参照!$I$7,IF(AO94="対象外",0))))))</f>
        <v>0</v>
      </c>
      <c r="BX94" s="185" t="b">
        <f>IF(AP94="3/3",$O94*参照!$I$4,IF(AP94="2/3",$O94*参照!$I$5,IF(AP94="1/3",$O94*参照!$I$6,IF(AP94="1/4(多子)",$O94*参照!$I$7,IF(AP94="1/4(工･農)",$O94*参照!$I$7,IF(AP94="対象外",0))))))</f>
        <v>0</v>
      </c>
      <c r="BY94" s="185" t="b">
        <f>IF(AQ94="3/3",$O94*参照!$I$4,IF(AQ94="2/3",$O94*参照!$I$5,IF(AQ94="1/3",$O94*参照!$I$6,IF(AQ94="1/4(多子)",$O94*参照!$I$7,IF(AQ94="1/4(工･農)",$O94*参照!$I$7,IF(AQ94="対象外",0))))))</f>
        <v>0</v>
      </c>
      <c r="BZ94" s="185" t="b">
        <f>IF(AR94="3/3",$O94*参照!$I$4,IF(AR94="2/3",$O94*参照!$I$5,IF(AR94="1/3",$O94*参照!$I$6,IF(AR94="1/4(多子)",$O94*参照!$I$7,IF(AR94="1/4(工･農)",$O94*参照!$I$7,IF(AR94="対象外",0))))))</f>
        <v>0</v>
      </c>
      <c r="CA94" s="185" t="b">
        <f>IF(AS94="3/3",$O94*参照!$I$4,IF(AS94="2/3",$O94*参照!$I$5,IF(AS94="1/3",$O94*参照!$I$6,IF(AS94="1/4(多子)",$O94*参照!$I$7,IF(AS94="1/4(工･農)",$O94*参照!$I$7,IF(AS94="対象外",0))))))</f>
        <v>0</v>
      </c>
      <c r="CB94" s="185" t="b">
        <f>IF(AT94="3/3",$O94*参照!$I$4,IF(AT94="2/3",$O94*参照!$I$5,IF(AT94="1/3",$O94*参照!$I$6,IF(AT94="1/4(多子)",$O94*参照!$I$7,IF(AT94="1/4(工･農)",$O94*参照!$I$7,IF(AT94="対象外",0))))))</f>
        <v>0</v>
      </c>
      <c r="CC94" s="185" t="b">
        <f>IF(AU94="3/3",$O94*参照!$I$4,IF(AU94="2/3",$O94*参照!$I$5,IF(AU94="1/3",$O94*参照!$I$6,IF(AU94="1/4(多子)",$O94*参照!$I$7,IF(AU94="1/4(工･農)",$O94*参照!$I$7,IF(AU94="対象外",0))))))</f>
        <v>0</v>
      </c>
      <c r="CD94" s="185">
        <f t="shared" si="56"/>
        <v>0</v>
      </c>
      <c r="CE94" s="98"/>
      <c r="CF94" s="252"/>
      <c r="CG94" s="252"/>
      <c r="CH94" s="252"/>
      <c r="CI94" s="252"/>
      <c r="CJ94" s="252"/>
      <c r="CK94" s="254"/>
      <c r="CL94" s="137"/>
      <c r="CM94" s="252"/>
      <c r="CN94" s="252"/>
      <c r="CO94" s="252"/>
      <c r="CP94" s="252"/>
      <c r="CQ94" s="252"/>
      <c r="CR94" s="253">
        <f t="shared" si="57"/>
        <v>0</v>
      </c>
      <c r="CS94" s="111">
        <f>IF(BP94=0,0,(ROUNDUP(P94*(BK94*参照!$C$5+BL94*参照!$C$6+BM94*参照!$C$7+BN94*参照!$C$8+BO94*参照!$C$9)/BP94,-2)))</f>
        <v>0</v>
      </c>
      <c r="CT94" s="239" t="str">
        <f t="shared" si="31"/>
        <v>B</v>
      </c>
    </row>
    <row r="95" spans="1:98" s="33" customFormat="1" ht="14.4">
      <c r="A95" s="38">
        <v>65</v>
      </c>
      <c r="B95" s="634"/>
      <c r="C95" s="635"/>
      <c r="D95" s="651"/>
      <c r="E95" s="652"/>
      <c r="F95" s="186"/>
      <c r="G95" s="186"/>
      <c r="H95" s="305"/>
      <c r="I95" s="35"/>
      <c r="J95" s="637"/>
      <c r="K95" s="638"/>
      <c r="L95" s="306">
        <v>0</v>
      </c>
      <c r="M95" s="307">
        <f>IF(F95="昼間",参照!$E$4,IF(F95="夜間等",参照!$E$5,IF(F95="通信",参照!$E$6,0)))</f>
        <v>0</v>
      </c>
      <c r="N95" s="57">
        <f t="shared" si="58"/>
        <v>0</v>
      </c>
      <c r="O95" s="301">
        <f t="shared" si="32"/>
        <v>0</v>
      </c>
      <c r="P95" s="56"/>
      <c r="Q95" s="387">
        <v>0</v>
      </c>
      <c r="R95" s="309">
        <f>IF(F95="昼間",参照!$F$4,IF(F95="夜間等",参照!$F$5,IF(F95="通信",参照!$F$6,0)))</f>
        <v>0</v>
      </c>
      <c r="S95" s="308">
        <f t="shared" si="33"/>
        <v>0</v>
      </c>
      <c r="T95" s="337"/>
      <c r="U95" s="32">
        <f t="shared" si="34"/>
        <v>0</v>
      </c>
      <c r="V95" s="114">
        <f t="shared" si="35"/>
        <v>0</v>
      </c>
      <c r="W95" s="179">
        <f t="shared" si="36"/>
        <v>0</v>
      </c>
      <c r="X95" s="87">
        <f t="shared" si="37"/>
        <v>0</v>
      </c>
      <c r="Y95" s="77" t="str">
        <f t="shared" ref="Y95:Y158" si="65">IF(G95="1年",X95,"0")</f>
        <v>0</v>
      </c>
      <c r="Z95" s="302">
        <f t="shared" si="38"/>
        <v>0</v>
      </c>
      <c r="AA95" s="375"/>
      <c r="AB95" s="375"/>
      <c r="AC95" s="374">
        <f t="shared" si="64"/>
        <v>0</v>
      </c>
      <c r="AD95" s="639">
        <f t="shared" si="39"/>
        <v>0</v>
      </c>
      <c r="AE95" s="640"/>
      <c r="AF95" s="177">
        <f t="shared" ref="AF95:AF158" si="66">G95</f>
        <v>0</v>
      </c>
      <c r="AG95" s="177">
        <f t="shared" ref="AG95:AG158" si="67">H95</f>
        <v>0</v>
      </c>
      <c r="AH95" s="299"/>
      <c r="AI95" s="36"/>
      <c r="AJ95" s="134"/>
      <c r="AK95" s="37"/>
      <c r="AL95" s="134"/>
      <c r="AM95" s="37"/>
      <c r="AN95" s="134"/>
      <c r="AO95" s="135"/>
      <c r="AP95" s="136"/>
      <c r="AQ95" s="252"/>
      <c r="AR95" s="252"/>
      <c r="AS95" s="252"/>
      <c r="AT95" s="252"/>
      <c r="AU95" s="37"/>
      <c r="AV95" s="303">
        <f t="shared" si="40"/>
        <v>0</v>
      </c>
      <c r="AW95" s="139">
        <f t="shared" si="41"/>
        <v>0</v>
      </c>
      <c r="AX95" s="139">
        <f t="shared" si="42"/>
        <v>0</v>
      </c>
      <c r="AY95" s="139">
        <f t="shared" si="43"/>
        <v>0</v>
      </c>
      <c r="AZ95" s="139">
        <f t="shared" si="44"/>
        <v>0</v>
      </c>
      <c r="BA95" s="303">
        <f t="shared" si="45"/>
        <v>0</v>
      </c>
      <c r="BB95" s="139">
        <f t="shared" si="46"/>
        <v>0</v>
      </c>
      <c r="BC95" s="139">
        <f t="shared" si="47"/>
        <v>0</v>
      </c>
      <c r="BD95" s="139">
        <f t="shared" si="48"/>
        <v>0</v>
      </c>
      <c r="BE95" s="139">
        <f t="shared" si="49"/>
        <v>0</v>
      </c>
      <c r="BF95" s="304">
        <f t="shared" si="59"/>
        <v>0</v>
      </c>
      <c r="BG95" s="142">
        <f t="shared" si="60"/>
        <v>0</v>
      </c>
      <c r="BH95" s="142">
        <f t="shared" si="61"/>
        <v>0</v>
      </c>
      <c r="BI95" s="142">
        <f t="shared" si="62"/>
        <v>0</v>
      </c>
      <c r="BJ95" s="142">
        <f t="shared" si="63"/>
        <v>0</v>
      </c>
      <c r="BK95" s="145">
        <f t="shared" si="50"/>
        <v>0</v>
      </c>
      <c r="BL95" s="95">
        <f t="shared" si="51"/>
        <v>0</v>
      </c>
      <c r="BM95" s="95">
        <f t="shared" si="52"/>
        <v>0</v>
      </c>
      <c r="BN95" s="95">
        <f t="shared" si="53"/>
        <v>0</v>
      </c>
      <c r="BO95" s="95">
        <f t="shared" si="54"/>
        <v>0</v>
      </c>
      <c r="BP95" s="96">
        <f t="shared" si="55"/>
        <v>0</v>
      </c>
      <c r="BQ95" s="184">
        <f>IF($AH95="3/3",$S95*参照!$J$4,IF($AH95="2/3",$S95*参照!$J$5,IF($AH95="1/3",$S95*参照!$J$6,IF($AH95="1/4(多子)",$S95*参照!$J$7,IF($AH95="1/4(工･農)",$S95*参照!$J$7,)))))</f>
        <v>0</v>
      </c>
      <c r="BR95" s="185" t="b">
        <f>IF(AJ95="3/3",$O95*参照!$I$4,IF(AJ95="2/3",$O95*参照!$I$5,IF(AJ95="1/3",$O95*参照!$I$6,IF(AJ95="1/4(多子)",$O95*参照!$I$7,IF(AJ95="1/4(工･農)",$O95*参照!$I$7,IF(AJ95="対象外",0))))))</f>
        <v>0</v>
      </c>
      <c r="BS95" s="185" t="b">
        <f>IF(AK95="3/3",$O95*参照!$I$4,IF(AK95="2/3",$O95*参照!$I$5,IF(AK95="1/3",$O95*参照!$I$6,IF(AK95="1/4(多子)",$O95*参照!$I$7,IF(AK95="1/4(工･農)",$O95*参照!$I$7,IF(AK95="対象外",0))))))</f>
        <v>0</v>
      </c>
      <c r="BT95" s="185" t="b">
        <f>IF(AL95="3/3",$O95*参照!$I$4,IF(AL95="2/3",$O95*参照!$I$5,IF(AL95="1/3",$O95*参照!$I$6,IF(AL95="1/4(多子)",$O95*参照!$I$7,IF(AL95="1/4(工･農)",$O95*参照!$I$7,IF(AL95="対象外",0))))))</f>
        <v>0</v>
      </c>
      <c r="BU95" s="185" t="b">
        <f>IF(AM95="3/3",$O95*参照!$I$4,IF(AM95="2/3",$O95*参照!$I$5,IF(AM95="1/3",$O95*参照!$I$6,IF(AM95="1/4(多子)",$O95*参照!$I$7,IF(AM95="1/4(工･農)",$O95*参照!$I$7,IF(AM95="対象外",0))))))</f>
        <v>0</v>
      </c>
      <c r="BV95" s="185" t="b">
        <f>IF(AN95="3/3",$O95*参照!$I$4,IF(AN95="2/3",$O95*参照!$I$5,IF(AN95="1/3",$O95*参照!$I$6,IF(AN95="1/4(多子)",$O95*参照!$I$7,IF(AN95="1/4(工･農)",$O95*参照!$I$7,IF(AN95="対象外",0))))))</f>
        <v>0</v>
      </c>
      <c r="BW95" s="185" t="b">
        <f>IF(AO95="3/3",$O95*参照!$I$4,IF(AO95="2/3",$O95*参照!$I$5,IF(AO95="1/3",$O95*参照!$I$6,IF(AO95="1/4(多子)",$O95*参照!$I$7,IF(AO95="1/4(工･農)",$O95*参照!$I$7,IF(AO95="対象外",0))))))</f>
        <v>0</v>
      </c>
      <c r="BX95" s="185" t="b">
        <f>IF(AP95="3/3",$O95*参照!$I$4,IF(AP95="2/3",$O95*参照!$I$5,IF(AP95="1/3",$O95*参照!$I$6,IF(AP95="1/4(多子)",$O95*参照!$I$7,IF(AP95="1/4(工･農)",$O95*参照!$I$7,IF(AP95="対象外",0))))))</f>
        <v>0</v>
      </c>
      <c r="BY95" s="185" t="b">
        <f>IF(AQ95="3/3",$O95*参照!$I$4,IF(AQ95="2/3",$O95*参照!$I$5,IF(AQ95="1/3",$O95*参照!$I$6,IF(AQ95="1/4(多子)",$O95*参照!$I$7,IF(AQ95="1/4(工･農)",$O95*参照!$I$7,IF(AQ95="対象外",0))))))</f>
        <v>0</v>
      </c>
      <c r="BZ95" s="185" t="b">
        <f>IF(AR95="3/3",$O95*参照!$I$4,IF(AR95="2/3",$O95*参照!$I$5,IF(AR95="1/3",$O95*参照!$I$6,IF(AR95="1/4(多子)",$O95*参照!$I$7,IF(AR95="1/4(工･農)",$O95*参照!$I$7,IF(AR95="対象外",0))))))</f>
        <v>0</v>
      </c>
      <c r="CA95" s="185" t="b">
        <f>IF(AS95="3/3",$O95*参照!$I$4,IF(AS95="2/3",$O95*参照!$I$5,IF(AS95="1/3",$O95*参照!$I$6,IF(AS95="1/4(多子)",$O95*参照!$I$7,IF(AS95="1/4(工･農)",$O95*参照!$I$7,IF(AS95="対象外",0))))))</f>
        <v>0</v>
      </c>
      <c r="CB95" s="185" t="b">
        <f>IF(AT95="3/3",$O95*参照!$I$4,IF(AT95="2/3",$O95*参照!$I$5,IF(AT95="1/3",$O95*参照!$I$6,IF(AT95="1/4(多子)",$O95*参照!$I$7,IF(AT95="1/4(工･農)",$O95*参照!$I$7,IF(AT95="対象外",0))))))</f>
        <v>0</v>
      </c>
      <c r="CC95" s="185" t="b">
        <f>IF(AU95="3/3",$O95*参照!$I$4,IF(AU95="2/3",$O95*参照!$I$5,IF(AU95="1/3",$O95*参照!$I$6,IF(AU95="1/4(多子)",$O95*参照!$I$7,IF(AU95="1/4(工･農)",$O95*参照!$I$7,IF(AU95="対象外",0))))))</f>
        <v>0</v>
      </c>
      <c r="CD95" s="185">
        <f t="shared" si="56"/>
        <v>0</v>
      </c>
      <c r="CE95" s="98"/>
      <c r="CF95" s="252"/>
      <c r="CG95" s="252"/>
      <c r="CH95" s="252"/>
      <c r="CI95" s="252"/>
      <c r="CJ95" s="252"/>
      <c r="CK95" s="254"/>
      <c r="CL95" s="137"/>
      <c r="CM95" s="252"/>
      <c r="CN95" s="252"/>
      <c r="CO95" s="252"/>
      <c r="CP95" s="252"/>
      <c r="CQ95" s="252"/>
      <c r="CR95" s="253">
        <f t="shared" si="57"/>
        <v>0</v>
      </c>
      <c r="CS95" s="111">
        <f>IF(BP95=0,0,(ROUNDUP(P95*(BK95*参照!$C$5+BL95*参照!$C$6+BM95*参照!$C$7+BN95*参照!$C$8+BO95*参照!$C$9)/BP95,-2)))</f>
        <v>0</v>
      </c>
      <c r="CT95" s="239" t="str">
        <f t="shared" ref="CT95:CT158" si="68">IF(P95&lt;(N95*BP95/12),"A","B")</f>
        <v>B</v>
      </c>
    </row>
    <row r="96" spans="1:98" s="33" customFormat="1" ht="14.4">
      <c r="A96" s="38">
        <v>66</v>
      </c>
      <c r="B96" s="634"/>
      <c r="C96" s="635"/>
      <c r="D96" s="651"/>
      <c r="E96" s="652"/>
      <c r="F96" s="186"/>
      <c r="G96" s="186"/>
      <c r="H96" s="305"/>
      <c r="I96" s="359"/>
      <c r="J96" s="662"/>
      <c r="K96" s="663"/>
      <c r="L96" s="306">
        <v>0</v>
      </c>
      <c r="M96" s="307">
        <f>IF(F96="昼間",参照!$E$4,IF(F96="夜間等",参照!$E$5,IF(F96="通信",参照!$E$6,0)))</f>
        <v>0</v>
      </c>
      <c r="N96" s="57">
        <f t="shared" ref="N96:N159" si="69">ROUNDDOWN(MIN(L96:M96),-2)</f>
        <v>0</v>
      </c>
      <c r="O96" s="301">
        <f t="shared" ref="O96:O159" si="70">N96/12</f>
        <v>0</v>
      </c>
      <c r="P96" s="56"/>
      <c r="Q96" s="387">
        <v>0</v>
      </c>
      <c r="R96" s="309">
        <f>IF(F96="昼間",参照!$F$4,IF(F96="夜間等",参照!$F$5,IF(F96="通信",参照!$F$6,0)))</f>
        <v>0</v>
      </c>
      <c r="S96" s="308">
        <f t="shared" ref="S96:S159" si="71">ROUNDDOWN(MIN(Q96:R96),-2)</f>
        <v>0</v>
      </c>
      <c r="T96" s="337"/>
      <c r="U96" s="32">
        <f t="shared" ref="U96:U159" si="72">ROUNDUP(CD96,-2)</f>
        <v>0</v>
      </c>
      <c r="V96" s="114">
        <f t="shared" ref="V96:V159" si="73">IF(P96="",0,IF(P96=0,U96,IF(CT96="A",U96-CS96,0)))</f>
        <v>0</v>
      </c>
      <c r="W96" s="179">
        <f t="shared" ref="W96:W159" si="74">U96-V96</f>
        <v>0</v>
      </c>
      <c r="X96" s="87">
        <f t="shared" ref="X96:X159" si="75">ROUNDUP(BQ96,-2)</f>
        <v>0</v>
      </c>
      <c r="Y96" s="77" t="str">
        <f t="shared" si="65"/>
        <v>0</v>
      </c>
      <c r="Z96" s="302">
        <f t="shared" ref="Z96:Z159" si="76">U96-V96+Y96</f>
        <v>0</v>
      </c>
      <c r="AA96" s="375"/>
      <c r="AB96" s="375"/>
      <c r="AC96" s="374">
        <f t="shared" ref="AC96:AC159" si="77">(W96+Y96)-(AA96+AB96)</f>
        <v>0</v>
      </c>
      <c r="AD96" s="639">
        <f t="shared" ref="AD96:AD159" si="78">J96</f>
        <v>0</v>
      </c>
      <c r="AE96" s="640"/>
      <c r="AF96" s="177">
        <f t="shared" si="66"/>
        <v>0</v>
      </c>
      <c r="AG96" s="177">
        <f t="shared" si="67"/>
        <v>0</v>
      </c>
      <c r="AH96" s="299"/>
      <c r="AI96" s="36"/>
      <c r="AJ96" s="134"/>
      <c r="AK96" s="37"/>
      <c r="AL96" s="134"/>
      <c r="AM96" s="37"/>
      <c r="AN96" s="134"/>
      <c r="AO96" s="135"/>
      <c r="AP96" s="136"/>
      <c r="AQ96" s="252"/>
      <c r="AR96" s="252"/>
      <c r="AS96" s="252"/>
      <c r="AT96" s="252"/>
      <c r="AU96" s="37"/>
      <c r="AV96" s="303">
        <f t="shared" ref="AV96:AV159" si="79">IF(U96=0,0,IF(COUNTIF($AJ96:$AO96,"3/3")&gt;0,"1","0"))</f>
        <v>0</v>
      </c>
      <c r="AW96" s="139">
        <f t="shared" ref="AW96:AW159" si="80">IF(U96=0,0,IF(COUNTIF($AJ96:$AO96,"2/3")&gt;0,"1","0"))</f>
        <v>0</v>
      </c>
      <c r="AX96" s="139">
        <f t="shared" ref="AX96:AX159" si="81">IF(U96=0,0,IF(COUNTIF($AJ96:$AO96,"1/3")&gt;0,"1","0"))</f>
        <v>0</v>
      </c>
      <c r="AY96" s="139">
        <f t="shared" ref="AY96:AY159" si="82">IF(U96=0,0,IF(COUNTIF($AJ96:$AO96,"1/4(多子)")&gt;0,"1","0"))</f>
        <v>0</v>
      </c>
      <c r="AZ96" s="139">
        <f t="shared" ref="AZ96:AZ159" si="83">IF(U96=0,0,IF(COUNTIF($AJ96:$AO96,"1/4(工･農)")&gt;0,"1","0"))</f>
        <v>0</v>
      </c>
      <c r="BA96" s="303">
        <f t="shared" ref="BA96:BA159" si="84">IF(U96=0,0,IF(COUNTIF($AP96:$AU96,"3/3")&gt;0,"1","0"))</f>
        <v>0</v>
      </c>
      <c r="BB96" s="139">
        <f t="shared" ref="BB96:BB159" si="85">IF(U96=0,0,IF(COUNTIF($AP96:$AU96,"2/3")&gt;0,"1","0"))</f>
        <v>0</v>
      </c>
      <c r="BC96" s="139">
        <f t="shared" ref="BC96:BC159" si="86">IF(U96=0,0,IF(COUNTIF($AP96:$AU96,"1/3")&gt;0,"1","0"))</f>
        <v>0</v>
      </c>
      <c r="BD96" s="139">
        <f t="shared" ref="BD96:BD159" si="87">IF(U96=0,0,IF(COUNTIF($AP96:$AU96,"1/4(多子)")&gt;0,"1","0"))</f>
        <v>0</v>
      </c>
      <c r="BE96" s="139">
        <f t="shared" ref="BE96:BE159" si="88">IF(U96=0,0,IF(COUNTIF($AP96:$AU96,"1/4(工･農)")&gt;0,"1","0"))</f>
        <v>0</v>
      </c>
      <c r="BF96" s="304">
        <f t="shared" ref="BF96:BF159" si="89">IF((COUNTIF(AV96,"1")&gt;0)+COUNTIF(BA96,"1")&gt;0,1,0)</f>
        <v>0</v>
      </c>
      <c r="BG96" s="142">
        <f t="shared" ref="BG96:BG159" si="90">IF((COUNTIF(AW96,"1")&gt;0)+COUNTIF(BB96,"1")&gt;0,1,0)</f>
        <v>0</v>
      </c>
      <c r="BH96" s="142">
        <f t="shared" ref="BH96:BH159" si="91">IF((COUNTIF(AX96,"1")&gt;0)+COUNTIF(BC96,"1")&gt;0,1,0)</f>
        <v>0</v>
      </c>
      <c r="BI96" s="142">
        <f t="shared" ref="BI96:BI159" si="92">IF((COUNTIF(AY96,"1")&gt;0)+COUNTIF(BD96,"1")&gt;0,1,0)</f>
        <v>0</v>
      </c>
      <c r="BJ96" s="142">
        <f t="shared" ref="BJ96:BJ159" si="93">IF((COUNTIF(AZ96,"1")&gt;0)+COUNTIF(BE96,"1")&gt;0,1,0)</f>
        <v>0</v>
      </c>
      <c r="BK96" s="145">
        <f t="shared" ref="BK96:BK159" si="94">COUNTIF($AJ96:$AU96,"3/3")</f>
        <v>0</v>
      </c>
      <c r="BL96" s="95">
        <f t="shared" ref="BL96:BL159" si="95">COUNTIF($AJ96:$AU96,"2/3")</f>
        <v>0</v>
      </c>
      <c r="BM96" s="95">
        <f t="shared" ref="BM96:BM159" si="96">COUNTIF($AJ96:$AU96,"1/3")</f>
        <v>0</v>
      </c>
      <c r="BN96" s="95">
        <f t="shared" ref="BN96:BN159" si="97">COUNTIF($AJ96:$AU96,"1/4(多子)")</f>
        <v>0</v>
      </c>
      <c r="BO96" s="95">
        <f t="shared" ref="BO96:BO159" si="98">COUNTIF($AJ96:$AU96,"1/4(工･農)")</f>
        <v>0</v>
      </c>
      <c r="BP96" s="96">
        <f t="shared" ref="BP96:BP159" si="99">SUM(BK96:BO96)</f>
        <v>0</v>
      </c>
      <c r="BQ96" s="184">
        <f>IF($AH96="3/3",$S96*参照!$J$4,IF($AH96="2/3",$S96*参照!$J$5,IF($AH96="1/3",$S96*参照!$J$6,IF($AH96="1/4(多子)",$S96*参照!$J$7,IF($AH96="1/4(工･農)",$S96*参照!$J$7,)))))</f>
        <v>0</v>
      </c>
      <c r="BR96" s="185" t="b">
        <f>IF(AJ96="3/3",$O96*参照!$I$4,IF(AJ96="2/3",$O96*参照!$I$5,IF(AJ96="1/3",$O96*参照!$I$6,IF(AJ96="1/4(多子)",$O96*参照!$I$7,IF(AJ96="1/4(工･農)",$O96*参照!$I$7,IF(AJ96="対象外",0))))))</f>
        <v>0</v>
      </c>
      <c r="BS96" s="185" t="b">
        <f>IF(AK96="3/3",$O96*参照!$I$4,IF(AK96="2/3",$O96*参照!$I$5,IF(AK96="1/3",$O96*参照!$I$6,IF(AK96="1/4(多子)",$O96*参照!$I$7,IF(AK96="1/4(工･農)",$O96*参照!$I$7,IF(AK96="対象外",0))))))</f>
        <v>0</v>
      </c>
      <c r="BT96" s="185" t="b">
        <f>IF(AL96="3/3",$O96*参照!$I$4,IF(AL96="2/3",$O96*参照!$I$5,IF(AL96="1/3",$O96*参照!$I$6,IF(AL96="1/4(多子)",$O96*参照!$I$7,IF(AL96="1/4(工･農)",$O96*参照!$I$7,IF(AL96="対象外",0))))))</f>
        <v>0</v>
      </c>
      <c r="BU96" s="185" t="b">
        <f>IF(AM96="3/3",$O96*参照!$I$4,IF(AM96="2/3",$O96*参照!$I$5,IF(AM96="1/3",$O96*参照!$I$6,IF(AM96="1/4(多子)",$O96*参照!$I$7,IF(AM96="1/4(工･農)",$O96*参照!$I$7,IF(AM96="対象外",0))))))</f>
        <v>0</v>
      </c>
      <c r="BV96" s="185" t="b">
        <f>IF(AN96="3/3",$O96*参照!$I$4,IF(AN96="2/3",$O96*参照!$I$5,IF(AN96="1/3",$O96*参照!$I$6,IF(AN96="1/4(多子)",$O96*参照!$I$7,IF(AN96="1/4(工･農)",$O96*参照!$I$7,IF(AN96="対象外",0))))))</f>
        <v>0</v>
      </c>
      <c r="BW96" s="185" t="b">
        <f>IF(AO96="3/3",$O96*参照!$I$4,IF(AO96="2/3",$O96*参照!$I$5,IF(AO96="1/3",$O96*参照!$I$6,IF(AO96="1/4(多子)",$O96*参照!$I$7,IF(AO96="1/4(工･農)",$O96*参照!$I$7,IF(AO96="対象外",0))))))</f>
        <v>0</v>
      </c>
      <c r="BX96" s="185" t="b">
        <f>IF(AP96="3/3",$O96*参照!$I$4,IF(AP96="2/3",$O96*参照!$I$5,IF(AP96="1/3",$O96*参照!$I$6,IF(AP96="1/4(多子)",$O96*参照!$I$7,IF(AP96="1/4(工･農)",$O96*参照!$I$7,IF(AP96="対象外",0))))))</f>
        <v>0</v>
      </c>
      <c r="BY96" s="185" t="b">
        <f>IF(AQ96="3/3",$O96*参照!$I$4,IF(AQ96="2/3",$O96*参照!$I$5,IF(AQ96="1/3",$O96*参照!$I$6,IF(AQ96="1/4(多子)",$O96*参照!$I$7,IF(AQ96="1/4(工･農)",$O96*参照!$I$7,IF(AQ96="対象外",0))))))</f>
        <v>0</v>
      </c>
      <c r="BZ96" s="185" t="b">
        <f>IF(AR96="3/3",$O96*参照!$I$4,IF(AR96="2/3",$O96*参照!$I$5,IF(AR96="1/3",$O96*参照!$I$6,IF(AR96="1/4(多子)",$O96*参照!$I$7,IF(AR96="1/4(工･農)",$O96*参照!$I$7,IF(AR96="対象外",0))))))</f>
        <v>0</v>
      </c>
      <c r="CA96" s="185" t="b">
        <f>IF(AS96="3/3",$O96*参照!$I$4,IF(AS96="2/3",$O96*参照!$I$5,IF(AS96="1/3",$O96*参照!$I$6,IF(AS96="1/4(多子)",$O96*参照!$I$7,IF(AS96="1/4(工･農)",$O96*参照!$I$7,IF(AS96="対象外",0))))))</f>
        <v>0</v>
      </c>
      <c r="CB96" s="185" t="b">
        <f>IF(AT96="3/3",$O96*参照!$I$4,IF(AT96="2/3",$O96*参照!$I$5,IF(AT96="1/3",$O96*参照!$I$6,IF(AT96="1/4(多子)",$O96*参照!$I$7,IF(AT96="1/4(工･農)",$O96*参照!$I$7,IF(AT96="対象外",0))))))</f>
        <v>0</v>
      </c>
      <c r="CC96" s="185" t="b">
        <f>IF(AU96="3/3",$O96*参照!$I$4,IF(AU96="2/3",$O96*参照!$I$5,IF(AU96="1/3",$O96*参照!$I$6,IF(AU96="1/4(多子)",$O96*参照!$I$7,IF(AU96="1/4(工･農)",$O96*参照!$I$7,IF(AU96="対象外",0))))))</f>
        <v>0</v>
      </c>
      <c r="CD96" s="185">
        <f t="shared" ref="CD96:CD159" si="100">SUM(BR96:CC96)</f>
        <v>0</v>
      </c>
      <c r="CE96" s="98"/>
      <c r="CF96" s="252"/>
      <c r="CG96" s="252"/>
      <c r="CH96" s="252"/>
      <c r="CI96" s="252"/>
      <c r="CJ96" s="252"/>
      <c r="CK96" s="254"/>
      <c r="CL96" s="137"/>
      <c r="CM96" s="252"/>
      <c r="CN96" s="252"/>
      <c r="CO96" s="252"/>
      <c r="CP96" s="252"/>
      <c r="CQ96" s="252"/>
      <c r="CR96" s="253">
        <f t="shared" ref="CR96:CR159" si="101">IF(COUNTIF(CF96:CQ96,"家計急変")&gt;0,1,0)</f>
        <v>0</v>
      </c>
      <c r="CS96" s="111">
        <f>IF(BP96=0,0,(ROUNDUP(P96*(BK96*参照!$C$5+BL96*参照!$C$6+BM96*参照!$C$7+BN96*参照!$C$8+BO96*参照!$C$9)/BP96,-2)))</f>
        <v>0</v>
      </c>
      <c r="CT96" s="239" t="str">
        <f t="shared" si="68"/>
        <v>B</v>
      </c>
    </row>
    <row r="97" spans="1:98" s="33" customFormat="1" ht="14.4">
      <c r="A97" s="38">
        <v>67</v>
      </c>
      <c r="B97" s="634"/>
      <c r="C97" s="635"/>
      <c r="D97" s="651"/>
      <c r="E97" s="652"/>
      <c r="F97" s="186"/>
      <c r="G97" s="186"/>
      <c r="H97" s="305"/>
      <c r="I97" s="35"/>
      <c r="J97" s="662"/>
      <c r="K97" s="663"/>
      <c r="L97" s="306">
        <v>0</v>
      </c>
      <c r="M97" s="307">
        <f>IF(F97="昼間",参照!$E$4,IF(F97="夜間等",参照!$E$5,IF(F97="通信",参照!$E$6,0)))</f>
        <v>0</v>
      </c>
      <c r="N97" s="57">
        <f t="shared" si="69"/>
        <v>0</v>
      </c>
      <c r="O97" s="301">
        <f t="shared" si="70"/>
        <v>0</v>
      </c>
      <c r="P97" s="56"/>
      <c r="Q97" s="387">
        <v>0</v>
      </c>
      <c r="R97" s="309">
        <f>IF(F97="昼間",参照!$F$4,IF(F97="夜間等",参照!$F$5,IF(F97="通信",参照!$F$6,0)))</f>
        <v>0</v>
      </c>
      <c r="S97" s="308">
        <f t="shared" si="71"/>
        <v>0</v>
      </c>
      <c r="T97" s="337"/>
      <c r="U97" s="32">
        <f t="shared" si="72"/>
        <v>0</v>
      </c>
      <c r="V97" s="114">
        <f t="shared" si="73"/>
        <v>0</v>
      </c>
      <c r="W97" s="179">
        <f t="shared" si="74"/>
        <v>0</v>
      </c>
      <c r="X97" s="87">
        <f t="shared" si="75"/>
        <v>0</v>
      </c>
      <c r="Y97" s="77" t="str">
        <f t="shared" si="65"/>
        <v>0</v>
      </c>
      <c r="Z97" s="302">
        <f t="shared" si="76"/>
        <v>0</v>
      </c>
      <c r="AA97" s="375"/>
      <c r="AB97" s="375"/>
      <c r="AC97" s="374">
        <f t="shared" si="77"/>
        <v>0</v>
      </c>
      <c r="AD97" s="639">
        <f t="shared" si="78"/>
        <v>0</v>
      </c>
      <c r="AE97" s="640"/>
      <c r="AF97" s="177">
        <f t="shared" si="66"/>
        <v>0</v>
      </c>
      <c r="AG97" s="177">
        <f t="shared" si="67"/>
        <v>0</v>
      </c>
      <c r="AH97" s="299"/>
      <c r="AI97" s="36"/>
      <c r="AJ97" s="134"/>
      <c r="AK97" s="37"/>
      <c r="AL97" s="134"/>
      <c r="AM97" s="37"/>
      <c r="AN97" s="134"/>
      <c r="AO97" s="135"/>
      <c r="AP97" s="136"/>
      <c r="AQ97" s="252"/>
      <c r="AR97" s="252"/>
      <c r="AS97" s="252"/>
      <c r="AT97" s="252"/>
      <c r="AU97" s="37"/>
      <c r="AV97" s="303">
        <f t="shared" si="79"/>
        <v>0</v>
      </c>
      <c r="AW97" s="139">
        <f t="shared" si="80"/>
        <v>0</v>
      </c>
      <c r="AX97" s="139">
        <f t="shared" si="81"/>
        <v>0</v>
      </c>
      <c r="AY97" s="139">
        <f t="shared" si="82"/>
        <v>0</v>
      </c>
      <c r="AZ97" s="139">
        <f t="shared" si="83"/>
        <v>0</v>
      </c>
      <c r="BA97" s="303">
        <f t="shared" si="84"/>
        <v>0</v>
      </c>
      <c r="BB97" s="139">
        <f t="shared" si="85"/>
        <v>0</v>
      </c>
      <c r="BC97" s="139">
        <f t="shared" si="86"/>
        <v>0</v>
      </c>
      <c r="BD97" s="139">
        <f t="shared" si="87"/>
        <v>0</v>
      </c>
      <c r="BE97" s="139">
        <f t="shared" si="88"/>
        <v>0</v>
      </c>
      <c r="BF97" s="304">
        <f t="shared" si="89"/>
        <v>0</v>
      </c>
      <c r="BG97" s="142">
        <f t="shared" si="90"/>
        <v>0</v>
      </c>
      <c r="BH97" s="142">
        <f t="shared" si="91"/>
        <v>0</v>
      </c>
      <c r="BI97" s="142">
        <f t="shared" si="92"/>
        <v>0</v>
      </c>
      <c r="BJ97" s="142">
        <f t="shared" si="93"/>
        <v>0</v>
      </c>
      <c r="BK97" s="145">
        <f t="shared" si="94"/>
        <v>0</v>
      </c>
      <c r="BL97" s="95">
        <f t="shared" si="95"/>
        <v>0</v>
      </c>
      <c r="BM97" s="95">
        <f t="shared" si="96"/>
        <v>0</v>
      </c>
      <c r="BN97" s="95">
        <f t="shared" si="97"/>
        <v>0</v>
      </c>
      <c r="BO97" s="95">
        <f t="shared" si="98"/>
        <v>0</v>
      </c>
      <c r="BP97" s="96">
        <f t="shared" si="99"/>
        <v>0</v>
      </c>
      <c r="BQ97" s="184">
        <f>IF($AH97="3/3",$S97*参照!$J$4,IF($AH97="2/3",$S97*参照!$J$5,IF($AH97="1/3",$S97*参照!$J$6,IF($AH97="1/4(多子)",$S97*参照!$J$7,IF($AH97="1/4(工･農)",$S97*参照!$J$7,)))))</f>
        <v>0</v>
      </c>
      <c r="BR97" s="185" t="b">
        <f>IF(AJ97="3/3",$O97*参照!$I$4,IF(AJ97="2/3",$O97*参照!$I$5,IF(AJ97="1/3",$O97*参照!$I$6,IF(AJ97="1/4(多子)",$O97*参照!$I$7,IF(AJ97="1/4(工･農)",$O97*参照!$I$7,IF(AJ97="対象外",0))))))</f>
        <v>0</v>
      </c>
      <c r="BS97" s="185" t="b">
        <f>IF(AK97="3/3",$O97*参照!$I$4,IF(AK97="2/3",$O97*参照!$I$5,IF(AK97="1/3",$O97*参照!$I$6,IF(AK97="1/4(多子)",$O97*参照!$I$7,IF(AK97="1/4(工･農)",$O97*参照!$I$7,IF(AK97="対象外",0))))))</f>
        <v>0</v>
      </c>
      <c r="BT97" s="185" t="b">
        <f>IF(AL97="3/3",$O97*参照!$I$4,IF(AL97="2/3",$O97*参照!$I$5,IF(AL97="1/3",$O97*参照!$I$6,IF(AL97="1/4(多子)",$O97*参照!$I$7,IF(AL97="1/4(工･農)",$O97*参照!$I$7,IF(AL97="対象外",0))))))</f>
        <v>0</v>
      </c>
      <c r="BU97" s="185" t="b">
        <f>IF(AM97="3/3",$O97*参照!$I$4,IF(AM97="2/3",$O97*参照!$I$5,IF(AM97="1/3",$O97*参照!$I$6,IF(AM97="1/4(多子)",$O97*参照!$I$7,IF(AM97="1/4(工･農)",$O97*参照!$I$7,IF(AM97="対象外",0))))))</f>
        <v>0</v>
      </c>
      <c r="BV97" s="185" t="b">
        <f>IF(AN97="3/3",$O97*参照!$I$4,IF(AN97="2/3",$O97*参照!$I$5,IF(AN97="1/3",$O97*参照!$I$6,IF(AN97="1/4(多子)",$O97*参照!$I$7,IF(AN97="1/4(工･農)",$O97*参照!$I$7,IF(AN97="対象外",0))))))</f>
        <v>0</v>
      </c>
      <c r="BW97" s="185" t="b">
        <f>IF(AO97="3/3",$O97*参照!$I$4,IF(AO97="2/3",$O97*参照!$I$5,IF(AO97="1/3",$O97*参照!$I$6,IF(AO97="1/4(多子)",$O97*参照!$I$7,IF(AO97="1/4(工･農)",$O97*参照!$I$7,IF(AO97="対象外",0))))))</f>
        <v>0</v>
      </c>
      <c r="BX97" s="185" t="b">
        <f>IF(AP97="3/3",$O97*参照!$I$4,IF(AP97="2/3",$O97*参照!$I$5,IF(AP97="1/3",$O97*参照!$I$6,IF(AP97="1/4(多子)",$O97*参照!$I$7,IF(AP97="1/4(工･農)",$O97*参照!$I$7,IF(AP97="対象外",0))))))</f>
        <v>0</v>
      </c>
      <c r="BY97" s="185" t="b">
        <f>IF(AQ97="3/3",$O97*参照!$I$4,IF(AQ97="2/3",$O97*参照!$I$5,IF(AQ97="1/3",$O97*参照!$I$6,IF(AQ97="1/4(多子)",$O97*参照!$I$7,IF(AQ97="1/4(工･農)",$O97*参照!$I$7,IF(AQ97="対象外",0))))))</f>
        <v>0</v>
      </c>
      <c r="BZ97" s="185" t="b">
        <f>IF(AR97="3/3",$O97*参照!$I$4,IF(AR97="2/3",$O97*参照!$I$5,IF(AR97="1/3",$O97*参照!$I$6,IF(AR97="1/4(多子)",$O97*参照!$I$7,IF(AR97="1/4(工･農)",$O97*参照!$I$7,IF(AR97="対象外",0))))))</f>
        <v>0</v>
      </c>
      <c r="CA97" s="185" t="b">
        <f>IF(AS97="3/3",$O97*参照!$I$4,IF(AS97="2/3",$O97*参照!$I$5,IF(AS97="1/3",$O97*参照!$I$6,IF(AS97="1/4(多子)",$O97*参照!$I$7,IF(AS97="1/4(工･農)",$O97*参照!$I$7,IF(AS97="対象外",0))))))</f>
        <v>0</v>
      </c>
      <c r="CB97" s="185" t="b">
        <f>IF(AT97="3/3",$O97*参照!$I$4,IF(AT97="2/3",$O97*参照!$I$5,IF(AT97="1/3",$O97*参照!$I$6,IF(AT97="1/4(多子)",$O97*参照!$I$7,IF(AT97="1/4(工･農)",$O97*参照!$I$7,IF(AT97="対象外",0))))))</f>
        <v>0</v>
      </c>
      <c r="CC97" s="185" t="b">
        <f>IF(AU97="3/3",$O97*参照!$I$4,IF(AU97="2/3",$O97*参照!$I$5,IF(AU97="1/3",$O97*参照!$I$6,IF(AU97="1/4(多子)",$O97*参照!$I$7,IF(AU97="1/4(工･農)",$O97*参照!$I$7,IF(AU97="対象外",0))))))</f>
        <v>0</v>
      </c>
      <c r="CD97" s="185">
        <f t="shared" si="100"/>
        <v>0</v>
      </c>
      <c r="CE97" s="98"/>
      <c r="CF97" s="252"/>
      <c r="CG97" s="252"/>
      <c r="CH97" s="252"/>
      <c r="CI97" s="252"/>
      <c r="CJ97" s="252"/>
      <c r="CK97" s="254"/>
      <c r="CL97" s="137"/>
      <c r="CM97" s="252"/>
      <c r="CN97" s="252"/>
      <c r="CO97" s="252"/>
      <c r="CP97" s="252"/>
      <c r="CQ97" s="252"/>
      <c r="CR97" s="253">
        <f t="shared" si="101"/>
        <v>0</v>
      </c>
      <c r="CS97" s="111">
        <f>IF(BP97=0,0,(ROUNDUP(P97*(BK97*参照!$C$5+BL97*参照!$C$6+BM97*参照!$C$7+BN97*参照!$C$8+BO97*参照!$C$9)/BP97,-2)))</f>
        <v>0</v>
      </c>
      <c r="CT97" s="239" t="str">
        <f t="shared" si="68"/>
        <v>B</v>
      </c>
    </row>
    <row r="98" spans="1:98" s="33" customFormat="1" ht="14.4">
      <c r="A98" s="38">
        <v>68</v>
      </c>
      <c r="B98" s="634"/>
      <c r="C98" s="635"/>
      <c r="D98" s="651"/>
      <c r="E98" s="652"/>
      <c r="F98" s="186"/>
      <c r="G98" s="186"/>
      <c r="H98" s="305"/>
      <c r="I98" s="360"/>
      <c r="J98" s="662"/>
      <c r="K98" s="663"/>
      <c r="L98" s="306">
        <v>0</v>
      </c>
      <c r="M98" s="307">
        <f>IF(F98="昼間",参照!$E$4,IF(F98="夜間等",参照!$E$5,IF(F98="通信",参照!$E$6,0)))</f>
        <v>0</v>
      </c>
      <c r="N98" s="57">
        <f t="shared" si="69"/>
        <v>0</v>
      </c>
      <c r="O98" s="301">
        <f t="shared" si="70"/>
        <v>0</v>
      </c>
      <c r="P98" s="56"/>
      <c r="Q98" s="387">
        <v>0</v>
      </c>
      <c r="R98" s="309">
        <f>IF(F98="昼間",参照!$F$4,IF(F98="夜間等",参照!$F$5,IF(F98="通信",参照!$F$6,0)))</f>
        <v>0</v>
      </c>
      <c r="S98" s="308">
        <f t="shared" si="71"/>
        <v>0</v>
      </c>
      <c r="T98" s="337"/>
      <c r="U98" s="32">
        <f t="shared" si="72"/>
        <v>0</v>
      </c>
      <c r="V98" s="114">
        <f t="shared" si="73"/>
        <v>0</v>
      </c>
      <c r="W98" s="179">
        <f t="shared" si="74"/>
        <v>0</v>
      </c>
      <c r="X98" s="87">
        <f t="shared" si="75"/>
        <v>0</v>
      </c>
      <c r="Y98" s="77" t="str">
        <f t="shared" si="65"/>
        <v>0</v>
      </c>
      <c r="Z98" s="302">
        <f t="shared" si="76"/>
        <v>0</v>
      </c>
      <c r="AA98" s="375"/>
      <c r="AB98" s="375"/>
      <c r="AC98" s="374">
        <f t="shared" si="77"/>
        <v>0</v>
      </c>
      <c r="AD98" s="639">
        <f t="shared" si="78"/>
        <v>0</v>
      </c>
      <c r="AE98" s="640"/>
      <c r="AF98" s="177">
        <f t="shared" si="66"/>
        <v>0</v>
      </c>
      <c r="AG98" s="177">
        <f t="shared" si="67"/>
        <v>0</v>
      </c>
      <c r="AH98" s="299"/>
      <c r="AI98" s="36"/>
      <c r="AJ98" s="134"/>
      <c r="AK98" s="37"/>
      <c r="AL98" s="134"/>
      <c r="AM98" s="37"/>
      <c r="AN98" s="134"/>
      <c r="AO98" s="135"/>
      <c r="AP98" s="136"/>
      <c r="AQ98" s="252"/>
      <c r="AR98" s="252"/>
      <c r="AS98" s="252"/>
      <c r="AT98" s="252"/>
      <c r="AU98" s="37"/>
      <c r="AV98" s="303">
        <f t="shared" si="79"/>
        <v>0</v>
      </c>
      <c r="AW98" s="139">
        <f t="shared" si="80"/>
        <v>0</v>
      </c>
      <c r="AX98" s="139">
        <f t="shared" si="81"/>
        <v>0</v>
      </c>
      <c r="AY98" s="139">
        <f t="shared" si="82"/>
        <v>0</v>
      </c>
      <c r="AZ98" s="139">
        <f t="shared" si="83"/>
        <v>0</v>
      </c>
      <c r="BA98" s="303">
        <f t="shared" si="84"/>
        <v>0</v>
      </c>
      <c r="BB98" s="139">
        <f t="shared" si="85"/>
        <v>0</v>
      </c>
      <c r="BC98" s="139">
        <f t="shared" si="86"/>
        <v>0</v>
      </c>
      <c r="BD98" s="139">
        <f t="shared" si="87"/>
        <v>0</v>
      </c>
      <c r="BE98" s="139">
        <f t="shared" si="88"/>
        <v>0</v>
      </c>
      <c r="BF98" s="304">
        <f t="shared" si="89"/>
        <v>0</v>
      </c>
      <c r="BG98" s="142">
        <f t="shared" si="90"/>
        <v>0</v>
      </c>
      <c r="BH98" s="142">
        <f t="shared" si="91"/>
        <v>0</v>
      </c>
      <c r="BI98" s="142">
        <f t="shared" si="92"/>
        <v>0</v>
      </c>
      <c r="BJ98" s="142">
        <f t="shared" si="93"/>
        <v>0</v>
      </c>
      <c r="BK98" s="145">
        <f t="shared" si="94"/>
        <v>0</v>
      </c>
      <c r="BL98" s="95">
        <f t="shared" si="95"/>
        <v>0</v>
      </c>
      <c r="BM98" s="95">
        <f t="shared" si="96"/>
        <v>0</v>
      </c>
      <c r="BN98" s="95">
        <f t="shared" si="97"/>
        <v>0</v>
      </c>
      <c r="BO98" s="95">
        <f t="shared" si="98"/>
        <v>0</v>
      </c>
      <c r="BP98" s="96">
        <f t="shared" si="99"/>
        <v>0</v>
      </c>
      <c r="BQ98" s="184">
        <f>IF($AH98="3/3",$S98*参照!$J$4,IF($AH98="2/3",$S98*参照!$J$5,IF($AH98="1/3",$S98*参照!$J$6,IF($AH98="1/4(多子)",$S98*参照!$J$7,IF($AH98="1/4(工･農)",$S98*参照!$J$7,)))))</f>
        <v>0</v>
      </c>
      <c r="BR98" s="185" t="b">
        <f>IF(AJ98="3/3",$O98*参照!$I$4,IF(AJ98="2/3",$O98*参照!$I$5,IF(AJ98="1/3",$O98*参照!$I$6,IF(AJ98="1/4(多子)",$O98*参照!$I$7,IF(AJ98="1/4(工･農)",$O98*参照!$I$7,IF(AJ98="対象外",0))))))</f>
        <v>0</v>
      </c>
      <c r="BS98" s="185" t="b">
        <f>IF(AK98="3/3",$O98*参照!$I$4,IF(AK98="2/3",$O98*参照!$I$5,IF(AK98="1/3",$O98*参照!$I$6,IF(AK98="1/4(多子)",$O98*参照!$I$7,IF(AK98="1/4(工･農)",$O98*参照!$I$7,IF(AK98="対象外",0))))))</f>
        <v>0</v>
      </c>
      <c r="BT98" s="185" t="b">
        <f>IF(AL98="3/3",$O98*参照!$I$4,IF(AL98="2/3",$O98*参照!$I$5,IF(AL98="1/3",$O98*参照!$I$6,IF(AL98="1/4(多子)",$O98*参照!$I$7,IF(AL98="1/4(工･農)",$O98*参照!$I$7,IF(AL98="対象外",0))))))</f>
        <v>0</v>
      </c>
      <c r="BU98" s="185" t="b">
        <f>IF(AM98="3/3",$O98*参照!$I$4,IF(AM98="2/3",$O98*参照!$I$5,IF(AM98="1/3",$O98*参照!$I$6,IF(AM98="1/4(多子)",$O98*参照!$I$7,IF(AM98="1/4(工･農)",$O98*参照!$I$7,IF(AM98="対象外",0))))))</f>
        <v>0</v>
      </c>
      <c r="BV98" s="185" t="b">
        <f>IF(AN98="3/3",$O98*参照!$I$4,IF(AN98="2/3",$O98*参照!$I$5,IF(AN98="1/3",$O98*参照!$I$6,IF(AN98="1/4(多子)",$O98*参照!$I$7,IF(AN98="1/4(工･農)",$O98*参照!$I$7,IF(AN98="対象外",0))))))</f>
        <v>0</v>
      </c>
      <c r="BW98" s="185" t="b">
        <f>IF(AO98="3/3",$O98*参照!$I$4,IF(AO98="2/3",$O98*参照!$I$5,IF(AO98="1/3",$O98*参照!$I$6,IF(AO98="1/4(多子)",$O98*参照!$I$7,IF(AO98="1/4(工･農)",$O98*参照!$I$7,IF(AO98="対象外",0))))))</f>
        <v>0</v>
      </c>
      <c r="BX98" s="185" t="b">
        <f>IF(AP98="3/3",$O98*参照!$I$4,IF(AP98="2/3",$O98*参照!$I$5,IF(AP98="1/3",$O98*参照!$I$6,IF(AP98="1/4(多子)",$O98*参照!$I$7,IF(AP98="1/4(工･農)",$O98*参照!$I$7,IF(AP98="対象外",0))))))</f>
        <v>0</v>
      </c>
      <c r="BY98" s="185" t="b">
        <f>IF(AQ98="3/3",$O98*参照!$I$4,IF(AQ98="2/3",$O98*参照!$I$5,IF(AQ98="1/3",$O98*参照!$I$6,IF(AQ98="1/4(多子)",$O98*参照!$I$7,IF(AQ98="1/4(工･農)",$O98*参照!$I$7,IF(AQ98="対象外",0))))))</f>
        <v>0</v>
      </c>
      <c r="BZ98" s="185" t="b">
        <f>IF(AR98="3/3",$O98*参照!$I$4,IF(AR98="2/3",$O98*参照!$I$5,IF(AR98="1/3",$O98*参照!$I$6,IF(AR98="1/4(多子)",$O98*参照!$I$7,IF(AR98="1/4(工･農)",$O98*参照!$I$7,IF(AR98="対象外",0))))))</f>
        <v>0</v>
      </c>
      <c r="CA98" s="185" t="b">
        <f>IF(AS98="3/3",$O98*参照!$I$4,IF(AS98="2/3",$O98*参照!$I$5,IF(AS98="1/3",$O98*参照!$I$6,IF(AS98="1/4(多子)",$O98*参照!$I$7,IF(AS98="1/4(工･農)",$O98*参照!$I$7,IF(AS98="対象外",0))))))</f>
        <v>0</v>
      </c>
      <c r="CB98" s="185" t="b">
        <f>IF(AT98="3/3",$O98*参照!$I$4,IF(AT98="2/3",$O98*参照!$I$5,IF(AT98="1/3",$O98*参照!$I$6,IF(AT98="1/4(多子)",$O98*参照!$I$7,IF(AT98="1/4(工･農)",$O98*参照!$I$7,IF(AT98="対象外",0))))))</f>
        <v>0</v>
      </c>
      <c r="CC98" s="185" t="b">
        <f>IF(AU98="3/3",$O98*参照!$I$4,IF(AU98="2/3",$O98*参照!$I$5,IF(AU98="1/3",$O98*参照!$I$6,IF(AU98="1/4(多子)",$O98*参照!$I$7,IF(AU98="1/4(工･農)",$O98*参照!$I$7,IF(AU98="対象外",0))))))</f>
        <v>0</v>
      </c>
      <c r="CD98" s="185">
        <f t="shared" si="100"/>
        <v>0</v>
      </c>
      <c r="CE98" s="98"/>
      <c r="CF98" s="252"/>
      <c r="CG98" s="252"/>
      <c r="CH98" s="252"/>
      <c r="CI98" s="252"/>
      <c r="CJ98" s="252"/>
      <c r="CK98" s="254"/>
      <c r="CL98" s="137"/>
      <c r="CM98" s="252"/>
      <c r="CN98" s="252"/>
      <c r="CO98" s="252"/>
      <c r="CP98" s="252"/>
      <c r="CQ98" s="252"/>
      <c r="CR98" s="253">
        <f t="shared" si="101"/>
        <v>0</v>
      </c>
      <c r="CS98" s="111">
        <f>IF(BP98=0,0,(ROUNDUP(P98*(BK98*参照!$C$5+BL98*参照!$C$6+BM98*参照!$C$7+BN98*参照!$C$8+BO98*参照!$C$9)/BP98,-2)))</f>
        <v>0</v>
      </c>
      <c r="CT98" s="239" t="str">
        <f t="shared" si="68"/>
        <v>B</v>
      </c>
    </row>
    <row r="99" spans="1:98" s="33" customFormat="1" ht="14.4">
      <c r="A99" s="38">
        <v>69</v>
      </c>
      <c r="B99" s="634"/>
      <c r="C99" s="635"/>
      <c r="D99" s="651"/>
      <c r="E99" s="652"/>
      <c r="F99" s="186"/>
      <c r="G99" s="186"/>
      <c r="H99" s="305"/>
      <c r="I99" s="359"/>
      <c r="J99" s="662"/>
      <c r="K99" s="663"/>
      <c r="L99" s="306">
        <v>0</v>
      </c>
      <c r="M99" s="307">
        <f>IF(F99="昼間",参照!$E$4,IF(F99="夜間等",参照!$E$5,IF(F99="通信",参照!$E$6,0)))</f>
        <v>0</v>
      </c>
      <c r="N99" s="57">
        <f t="shared" si="69"/>
        <v>0</v>
      </c>
      <c r="O99" s="301">
        <f t="shared" si="70"/>
        <v>0</v>
      </c>
      <c r="P99" s="56"/>
      <c r="Q99" s="387">
        <v>0</v>
      </c>
      <c r="R99" s="309">
        <f>IF(F99="昼間",参照!$F$4,IF(F99="夜間等",参照!$F$5,IF(F99="通信",参照!$F$6,0)))</f>
        <v>0</v>
      </c>
      <c r="S99" s="308">
        <f t="shared" si="71"/>
        <v>0</v>
      </c>
      <c r="T99" s="337"/>
      <c r="U99" s="32">
        <f t="shared" si="72"/>
        <v>0</v>
      </c>
      <c r="V99" s="114">
        <f t="shared" si="73"/>
        <v>0</v>
      </c>
      <c r="W99" s="179">
        <f t="shared" si="74"/>
        <v>0</v>
      </c>
      <c r="X99" s="87">
        <f t="shared" si="75"/>
        <v>0</v>
      </c>
      <c r="Y99" s="77" t="str">
        <f t="shared" si="65"/>
        <v>0</v>
      </c>
      <c r="Z99" s="302">
        <f t="shared" si="76"/>
        <v>0</v>
      </c>
      <c r="AA99" s="375"/>
      <c r="AB99" s="375"/>
      <c r="AC99" s="374">
        <f t="shared" si="77"/>
        <v>0</v>
      </c>
      <c r="AD99" s="639">
        <f t="shared" si="78"/>
        <v>0</v>
      </c>
      <c r="AE99" s="640"/>
      <c r="AF99" s="177">
        <f t="shared" si="66"/>
        <v>0</v>
      </c>
      <c r="AG99" s="177">
        <f t="shared" si="67"/>
        <v>0</v>
      </c>
      <c r="AH99" s="299"/>
      <c r="AI99" s="36"/>
      <c r="AJ99" s="134"/>
      <c r="AK99" s="37"/>
      <c r="AL99" s="134"/>
      <c r="AM99" s="37"/>
      <c r="AN99" s="134"/>
      <c r="AO99" s="135"/>
      <c r="AP99" s="136"/>
      <c r="AQ99" s="252"/>
      <c r="AR99" s="252"/>
      <c r="AS99" s="252"/>
      <c r="AT99" s="252"/>
      <c r="AU99" s="37"/>
      <c r="AV99" s="303">
        <f t="shared" si="79"/>
        <v>0</v>
      </c>
      <c r="AW99" s="139">
        <f t="shared" si="80"/>
        <v>0</v>
      </c>
      <c r="AX99" s="139">
        <f t="shared" si="81"/>
        <v>0</v>
      </c>
      <c r="AY99" s="139">
        <f t="shared" si="82"/>
        <v>0</v>
      </c>
      <c r="AZ99" s="139">
        <f t="shared" si="83"/>
        <v>0</v>
      </c>
      <c r="BA99" s="303">
        <f t="shared" si="84"/>
        <v>0</v>
      </c>
      <c r="BB99" s="139">
        <f t="shared" si="85"/>
        <v>0</v>
      </c>
      <c r="BC99" s="139">
        <f t="shared" si="86"/>
        <v>0</v>
      </c>
      <c r="BD99" s="139">
        <f t="shared" si="87"/>
        <v>0</v>
      </c>
      <c r="BE99" s="139">
        <f t="shared" si="88"/>
        <v>0</v>
      </c>
      <c r="BF99" s="304">
        <f t="shared" si="89"/>
        <v>0</v>
      </c>
      <c r="BG99" s="142">
        <f t="shared" si="90"/>
        <v>0</v>
      </c>
      <c r="BH99" s="142">
        <f t="shared" si="91"/>
        <v>0</v>
      </c>
      <c r="BI99" s="142">
        <f t="shared" si="92"/>
        <v>0</v>
      </c>
      <c r="BJ99" s="142">
        <f t="shared" si="93"/>
        <v>0</v>
      </c>
      <c r="BK99" s="145">
        <f t="shared" si="94"/>
        <v>0</v>
      </c>
      <c r="BL99" s="95">
        <f t="shared" si="95"/>
        <v>0</v>
      </c>
      <c r="BM99" s="95">
        <f t="shared" si="96"/>
        <v>0</v>
      </c>
      <c r="BN99" s="95">
        <f t="shared" si="97"/>
        <v>0</v>
      </c>
      <c r="BO99" s="95">
        <f t="shared" si="98"/>
        <v>0</v>
      </c>
      <c r="BP99" s="96">
        <f t="shared" si="99"/>
        <v>0</v>
      </c>
      <c r="BQ99" s="184">
        <f>IF($AH99="3/3",$S99*参照!$J$4,IF($AH99="2/3",$S99*参照!$J$5,IF($AH99="1/3",$S99*参照!$J$6,IF($AH99="1/4(多子)",$S99*参照!$J$7,IF($AH99="1/4(工･農)",$S99*参照!$J$7,)))))</f>
        <v>0</v>
      </c>
      <c r="BR99" s="185" t="b">
        <f>IF(AJ99="3/3",$O99*参照!$I$4,IF(AJ99="2/3",$O99*参照!$I$5,IF(AJ99="1/3",$O99*参照!$I$6,IF(AJ99="1/4(多子)",$O99*参照!$I$7,IF(AJ99="1/4(工･農)",$O99*参照!$I$7,IF(AJ99="対象外",0))))))</f>
        <v>0</v>
      </c>
      <c r="BS99" s="185" t="b">
        <f>IF(AK99="3/3",$O99*参照!$I$4,IF(AK99="2/3",$O99*参照!$I$5,IF(AK99="1/3",$O99*参照!$I$6,IF(AK99="1/4(多子)",$O99*参照!$I$7,IF(AK99="1/4(工･農)",$O99*参照!$I$7,IF(AK99="対象外",0))))))</f>
        <v>0</v>
      </c>
      <c r="BT99" s="185" t="b">
        <f>IF(AL99="3/3",$O99*参照!$I$4,IF(AL99="2/3",$O99*参照!$I$5,IF(AL99="1/3",$O99*参照!$I$6,IF(AL99="1/4(多子)",$O99*参照!$I$7,IF(AL99="1/4(工･農)",$O99*参照!$I$7,IF(AL99="対象外",0))))))</f>
        <v>0</v>
      </c>
      <c r="BU99" s="185" t="b">
        <f>IF(AM99="3/3",$O99*参照!$I$4,IF(AM99="2/3",$O99*参照!$I$5,IF(AM99="1/3",$O99*参照!$I$6,IF(AM99="1/4(多子)",$O99*参照!$I$7,IF(AM99="1/4(工･農)",$O99*参照!$I$7,IF(AM99="対象外",0))))))</f>
        <v>0</v>
      </c>
      <c r="BV99" s="185" t="b">
        <f>IF(AN99="3/3",$O99*参照!$I$4,IF(AN99="2/3",$O99*参照!$I$5,IF(AN99="1/3",$O99*参照!$I$6,IF(AN99="1/4(多子)",$O99*参照!$I$7,IF(AN99="1/4(工･農)",$O99*参照!$I$7,IF(AN99="対象外",0))))))</f>
        <v>0</v>
      </c>
      <c r="BW99" s="185" t="b">
        <f>IF(AO99="3/3",$O99*参照!$I$4,IF(AO99="2/3",$O99*参照!$I$5,IF(AO99="1/3",$O99*参照!$I$6,IF(AO99="1/4(多子)",$O99*参照!$I$7,IF(AO99="1/4(工･農)",$O99*参照!$I$7,IF(AO99="対象外",0))))))</f>
        <v>0</v>
      </c>
      <c r="BX99" s="185" t="b">
        <f>IF(AP99="3/3",$O99*参照!$I$4,IF(AP99="2/3",$O99*参照!$I$5,IF(AP99="1/3",$O99*参照!$I$6,IF(AP99="1/4(多子)",$O99*参照!$I$7,IF(AP99="1/4(工･農)",$O99*参照!$I$7,IF(AP99="対象外",0))))))</f>
        <v>0</v>
      </c>
      <c r="BY99" s="185" t="b">
        <f>IF(AQ99="3/3",$O99*参照!$I$4,IF(AQ99="2/3",$O99*参照!$I$5,IF(AQ99="1/3",$O99*参照!$I$6,IF(AQ99="1/4(多子)",$O99*参照!$I$7,IF(AQ99="1/4(工･農)",$O99*参照!$I$7,IF(AQ99="対象外",0))))))</f>
        <v>0</v>
      </c>
      <c r="BZ99" s="185" t="b">
        <f>IF(AR99="3/3",$O99*参照!$I$4,IF(AR99="2/3",$O99*参照!$I$5,IF(AR99="1/3",$O99*参照!$I$6,IF(AR99="1/4(多子)",$O99*参照!$I$7,IF(AR99="1/4(工･農)",$O99*参照!$I$7,IF(AR99="対象外",0))))))</f>
        <v>0</v>
      </c>
      <c r="CA99" s="185" t="b">
        <f>IF(AS99="3/3",$O99*参照!$I$4,IF(AS99="2/3",$O99*参照!$I$5,IF(AS99="1/3",$O99*参照!$I$6,IF(AS99="1/4(多子)",$O99*参照!$I$7,IF(AS99="1/4(工･農)",$O99*参照!$I$7,IF(AS99="対象外",0))))))</f>
        <v>0</v>
      </c>
      <c r="CB99" s="185" t="b">
        <f>IF(AT99="3/3",$O99*参照!$I$4,IF(AT99="2/3",$O99*参照!$I$5,IF(AT99="1/3",$O99*参照!$I$6,IF(AT99="1/4(多子)",$O99*参照!$I$7,IF(AT99="1/4(工･農)",$O99*参照!$I$7,IF(AT99="対象外",0))))))</f>
        <v>0</v>
      </c>
      <c r="CC99" s="185" t="b">
        <f>IF(AU99="3/3",$O99*参照!$I$4,IF(AU99="2/3",$O99*参照!$I$5,IF(AU99="1/3",$O99*参照!$I$6,IF(AU99="1/4(多子)",$O99*参照!$I$7,IF(AU99="1/4(工･農)",$O99*参照!$I$7,IF(AU99="対象外",0))))))</f>
        <v>0</v>
      </c>
      <c r="CD99" s="185">
        <f t="shared" si="100"/>
        <v>0</v>
      </c>
      <c r="CE99" s="98"/>
      <c r="CF99" s="252"/>
      <c r="CG99" s="252"/>
      <c r="CH99" s="252"/>
      <c r="CI99" s="252"/>
      <c r="CJ99" s="252"/>
      <c r="CK99" s="254"/>
      <c r="CL99" s="137"/>
      <c r="CM99" s="252"/>
      <c r="CN99" s="252"/>
      <c r="CO99" s="252"/>
      <c r="CP99" s="252"/>
      <c r="CQ99" s="252"/>
      <c r="CR99" s="253">
        <f t="shared" si="101"/>
        <v>0</v>
      </c>
      <c r="CS99" s="111">
        <f>IF(BP99=0,0,(ROUNDUP(P99*(BK99*参照!$C$5+BL99*参照!$C$6+BM99*参照!$C$7+BN99*参照!$C$8+BO99*参照!$C$9)/BP99,-2)))</f>
        <v>0</v>
      </c>
      <c r="CT99" s="239" t="str">
        <f t="shared" si="68"/>
        <v>B</v>
      </c>
    </row>
    <row r="100" spans="1:98" s="33" customFormat="1" ht="14.4">
      <c r="A100" s="38">
        <v>70</v>
      </c>
      <c r="B100" s="634"/>
      <c r="C100" s="635"/>
      <c r="D100" s="651"/>
      <c r="E100" s="652"/>
      <c r="F100" s="186"/>
      <c r="G100" s="186"/>
      <c r="H100" s="305"/>
      <c r="I100" s="51"/>
      <c r="J100" s="664"/>
      <c r="K100" s="665"/>
      <c r="L100" s="306">
        <v>0</v>
      </c>
      <c r="M100" s="307">
        <f>IF(F100="昼間",参照!$E$4,IF(F100="夜間等",参照!$E$5,IF(F100="通信",参照!$E$6,0)))</f>
        <v>0</v>
      </c>
      <c r="N100" s="57">
        <f t="shared" si="69"/>
        <v>0</v>
      </c>
      <c r="O100" s="301">
        <f t="shared" si="70"/>
        <v>0</v>
      </c>
      <c r="P100" s="56"/>
      <c r="Q100" s="387">
        <v>0</v>
      </c>
      <c r="R100" s="309">
        <f>IF(F100="昼間",参照!$F$4,IF(F100="夜間等",参照!$F$5,IF(F100="通信",参照!$F$6,0)))</f>
        <v>0</v>
      </c>
      <c r="S100" s="308">
        <f t="shared" si="71"/>
        <v>0</v>
      </c>
      <c r="T100" s="337"/>
      <c r="U100" s="32">
        <f t="shared" si="72"/>
        <v>0</v>
      </c>
      <c r="V100" s="114">
        <f t="shared" si="73"/>
        <v>0</v>
      </c>
      <c r="W100" s="179">
        <f t="shared" si="74"/>
        <v>0</v>
      </c>
      <c r="X100" s="87">
        <f t="shared" si="75"/>
        <v>0</v>
      </c>
      <c r="Y100" s="77" t="str">
        <f t="shared" si="65"/>
        <v>0</v>
      </c>
      <c r="Z100" s="302">
        <f t="shared" si="76"/>
        <v>0</v>
      </c>
      <c r="AA100" s="375"/>
      <c r="AB100" s="375"/>
      <c r="AC100" s="374">
        <f t="shared" si="77"/>
        <v>0</v>
      </c>
      <c r="AD100" s="639">
        <f t="shared" si="78"/>
        <v>0</v>
      </c>
      <c r="AE100" s="640"/>
      <c r="AF100" s="177">
        <f t="shared" si="66"/>
        <v>0</v>
      </c>
      <c r="AG100" s="177">
        <f t="shared" si="67"/>
        <v>0</v>
      </c>
      <c r="AH100" s="299"/>
      <c r="AI100" s="36"/>
      <c r="AJ100" s="134"/>
      <c r="AK100" s="37"/>
      <c r="AL100" s="134"/>
      <c r="AM100" s="37"/>
      <c r="AN100" s="134"/>
      <c r="AO100" s="135"/>
      <c r="AP100" s="136"/>
      <c r="AQ100" s="252"/>
      <c r="AR100" s="252"/>
      <c r="AS100" s="252"/>
      <c r="AT100" s="252"/>
      <c r="AU100" s="37"/>
      <c r="AV100" s="303">
        <f t="shared" si="79"/>
        <v>0</v>
      </c>
      <c r="AW100" s="139">
        <f t="shared" si="80"/>
        <v>0</v>
      </c>
      <c r="AX100" s="139">
        <f t="shared" si="81"/>
        <v>0</v>
      </c>
      <c r="AY100" s="139">
        <f t="shared" si="82"/>
        <v>0</v>
      </c>
      <c r="AZ100" s="139">
        <f t="shared" si="83"/>
        <v>0</v>
      </c>
      <c r="BA100" s="303">
        <f t="shared" si="84"/>
        <v>0</v>
      </c>
      <c r="BB100" s="139">
        <f t="shared" si="85"/>
        <v>0</v>
      </c>
      <c r="BC100" s="139">
        <f t="shared" si="86"/>
        <v>0</v>
      </c>
      <c r="BD100" s="139">
        <f t="shared" si="87"/>
        <v>0</v>
      </c>
      <c r="BE100" s="139">
        <f t="shared" si="88"/>
        <v>0</v>
      </c>
      <c r="BF100" s="304">
        <f t="shared" si="89"/>
        <v>0</v>
      </c>
      <c r="BG100" s="142">
        <f t="shared" si="90"/>
        <v>0</v>
      </c>
      <c r="BH100" s="142">
        <f t="shared" si="91"/>
        <v>0</v>
      </c>
      <c r="BI100" s="142">
        <f t="shared" si="92"/>
        <v>0</v>
      </c>
      <c r="BJ100" s="142">
        <f t="shared" si="93"/>
        <v>0</v>
      </c>
      <c r="BK100" s="145">
        <f t="shared" si="94"/>
        <v>0</v>
      </c>
      <c r="BL100" s="95">
        <f t="shared" si="95"/>
        <v>0</v>
      </c>
      <c r="BM100" s="95">
        <f t="shared" si="96"/>
        <v>0</v>
      </c>
      <c r="BN100" s="95">
        <f t="shared" si="97"/>
        <v>0</v>
      </c>
      <c r="BO100" s="95">
        <f t="shared" si="98"/>
        <v>0</v>
      </c>
      <c r="BP100" s="96">
        <f t="shared" si="99"/>
        <v>0</v>
      </c>
      <c r="BQ100" s="184">
        <f>IF($AH100="3/3",$S100*参照!$J$4,IF($AH100="2/3",$S100*参照!$J$5,IF($AH100="1/3",$S100*参照!$J$6,IF($AH100="1/4(多子)",$S100*参照!$J$7,IF($AH100="1/4(工･農)",$S100*参照!$J$7,)))))</f>
        <v>0</v>
      </c>
      <c r="BR100" s="185" t="b">
        <f>IF(AJ100="3/3",$O100*参照!$I$4,IF(AJ100="2/3",$O100*参照!$I$5,IF(AJ100="1/3",$O100*参照!$I$6,IF(AJ100="1/4(多子)",$O100*参照!$I$7,IF(AJ100="1/4(工･農)",$O100*参照!$I$7,IF(AJ100="対象外",0))))))</f>
        <v>0</v>
      </c>
      <c r="BS100" s="185" t="b">
        <f>IF(AK100="3/3",$O100*参照!$I$4,IF(AK100="2/3",$O100*参照!$I$5,IF(AK100="1/3",$O100*参照!$I$6,IF(AK100="1/4(多子)",$O100*参照!$I$7,IF(AK100="1/4(工･農)",$O100*参照!$I$7,IF(AK100="対象外",0))))))</f>
        <v>0</v>
      </c>
      <c r="BT100" s="185" t="b">
        <f>IF(AL100="3/3",$O100*参照!$I$4,IF(AL100="2/3",$O100*参照!$I$5,IF(AL100="1/3",$O100*参照!$I$6,IF(AL100="1/4(多子)",$O100*参照!$I$7,IF(AL100="1/4(工･農)",$O100*参照!$I$7,IF(AL100="対象外",0))))))</f>
        <v>0</v>
      </c>
      <c r="BU100" s="185" t="b">
        <f>IF(AM100="3/3",$O100*参照!$I$4,IF(AM100="2/3",$O100*参照!$I$5,IF(AM100="1/3",$O100*参照!$I$6,IF(AM100="1/4(多子)",$O100*参照!$I$7,IF(AM100="1/4(工･農)",$O100*参照!$I$7,IF(AM100="対象外",0))))))</f>
        <v>0</v>
      </c>
      <c r="BV100" s="185" t="b">
        <f>IF(AN100="3/3",$O100*参照!$I$4,IF(AN100="2/3",$O100*参照!$I$5,IF(AN100="1/3",$O100*参照!$I$6,IF(AN100="1/4(多子)",$O100*参照!$I$7,IF(AN100="1/4(工･農)",$O100*参照!$I$7,IF(AN100="対象外",0))))))</f>
        <v>0</v>
      </c>
      <c r="BW100" s="185" t="b">
        <f>IF(AO100="3/3",$O100*参照!$I$4,IF(AO100="2/3",$O100*参照!$I$5,IF(AO100="1/3",$O100*参照!$I$6,IF(AO100="1/4(多子)",$O100*参照!$I$7,IF(AO100="1/4(工･農)",$O100*参照!$I$7,IF(AO100="対象外",0))))))</f>
        <v>0</v>
      </c>
      <c r="BX100" s="185" t="b">
        <f>IF(AP100="3/3",$O100*参照!$I$4,IF(AP100="2/3",$O100*参照!$I$5,IF(AP100="1/3",$O100*参照!$I$6,IF(AP100="1/4(多子)",$O100*参照!$I$7,IF(AP100="1/4(工･農)",$O100*参照!$I$7,IF(AP100="対象外",0))))))</f>
        <v>0</v>
      </c>
      <c r="BY100" s="185" t="b">
        <f>IF(AQ100="3/3",$O100*参照!$I$4,IF(AQ100="2/3",$O100*参照!$I$5,IF(AQ100="1/3",$O100*参照!$I$6,IF(AQ100="1/4(多子)",$O100*参照!$I$7,IF(AQ100="1/4(工･農)",$O100*参照!$I$7,IF(AQ100="対象外",0))))))</f>
        <v>0</v>
      </c>
      <c r="BZ100" s="185" t="b">
        <f>IF(AR100="3/3",$O100*参照!$I$4,IF(AR100="2/3",$O100*参照!$I$5,IF(AR100="1/3",$O100*参照!$I$6,IF(AR100="1/4(多子)",$O100*参照!$I$7,IF(AR100="1/4(工･農)",$O100*参照!$I$7,IF(AR100="対象外",0))))))</f>
        <v>0</v>
      </c>
      <c r="CA100" s="185" t="b">
        <f>IF(AS100="3/3",$O100*参照!$I$4,IF(AS100="2/3",$O100*参照!$I$5,IF(AS100="1/3",$O100*参照!$I$6,IF(AS100="1/4(多子)",$O100*参照!$I$7,IF(AS100="1/4(工･農)",$O100*参照!$I$7,IF(AS100="対象外",0))))))</f>
        <v>0</v>
      </c>
      <c r="CB100" s="185" t="b">
        <f>IF(AT100="3/3",$O100*参照!$I$4,IF(AT100="2/3",$O100*参照!$I$5,IF(AT100="1/3",$O100*参照!$I$6,IF(AT100="1/4(多子)",$O100*参照!$I$7,IF(AT100="1/4(工･農)",$O100*参照!$I$7,IF(AT100="対象外",0))))))</f>
        <v>0</v>
      </c>
      <c r="CC100" s="185" t="b">
        <f>IF(AU100="3/3",$O100*参照!$I$4,IF(AU100="2/3",$O100*参照!$I$5,IF(AU100="1/3",$O100*参照!$I$6,IF(AU100="1/4(多子)",$O100*参照!$I$7,IF(AU100="1/4(工･農)",$O100*参照!$I$7,IF(AU100="対象外",0))))))</f>
        <v>0</v>
      </c>
      <c r="CD100" s="185">
        <f t="shared" si="100"/>
        <v>0</v>
      </c>
      <c r="CE100" s="98"/>
      <c r="CF100" s="252"/>
      <c r="CG100" s="252"/>
      <c r="CH100" s="252"/>
      <c r="CI100" s="252"/>
      <c r="CJ100" s="252"/>
      <c r="CK100" s="254"/>
      <c r="CL100" s="137"/>
      <c r="CM100" s="252"/>
      <c r="CN100" s="252"/>
      <c r="CO100" s="252"/>
      <c r="CP100" s="252"/>
      <c r="CQ100" s="252"/>
      <c r="CR100" s="253">
        <f t="shared" si="101"/>
        <v>0</v>
      </c>
      <c r="CS100" s="111">
        <f>IF(BP100=0,0,(ROUNDUP(P100*(BK100*参照!$C$5+BL100*参照!$C$6+BM100*参照!$C$7+BN100*参照!$C$8+BO100*参照!$C$9)/BP100,-2)))</f>
        <v>0</v>
      </c>
      <c r="CT100" s="239" t="str">
        <f t="shared" si="68"/>
        <v>B</v>
      </c>
    </row>
    <row r="101" spans="1:98" s="33" customFormat="1" ht="14.4">
      <c r="A101" s="38">
        <v>71</v>
      </c>
      <c r="B101" s="654"/>
      <c r="C101" s="652"/>
      <c r="D101" s="651"/>
      <c r="E101" s="652"/>
      <c r="F101" s="186"/>
      <c r="G101" s="186"/>
      <c r="H101" s="305"/>
      <c r="I101" s="359"/>
      <c r="J101" s="666"/>
      <c r="K101" s="667"/>
      <c r="L101" s="306">
        <v>0</v>
      </c>
      <c r="M101" s="307">
        <f>IF(F101="昼間",参照!$E$4,IF(F101="夜間等",参照!$E$5,IF(F101="通信",参照!$E$6,0)))</f>
        <v>0</v>
      </c>
      <c r="N101" s="57">
        <f t="shared" si="69"/>
        <v>0</v>
      </c>
      <c r="O101" s="301">
        <f t="shared" si="70"/>
        <v>0</v>
      </c>
      <c r="P101" s="56"/>
      <c r="Q101" s="387">
        <v>0</v>
      </c>
      <c r="R101" s="309">
        <f>IF(F101="昼間",参照!$F$4,IF(F101="夜間等",参照!$F$5,IF(F101="通信",参照!$F$6,0)))</f>
        <v>0</v>
      </c>
      <c r="S101" s="308">
        <f t="shared" si="71"/>
        <v>0</v>
      </c>
      <c r="T101" s="337"/>
      <c r="U101" s="32">
        <f t="shared" si="72"/>
        <v>0</v>
      </c>
      <c r="V101" s="114">
        <f t="shared" si="73"/>
        <v>0</v>
      </c>
      <c r="W101" s="179">
        <f t="shared" si="74"/>
        <v>0</v>
      </c>
      <c r="X101" s="87">
        <f t="shared" si="75"/>
        <v>0</v>
      </c>
      <c r="Y101" s="77" t="str">
        <f t="shared" si="65"/>
        <v>0</v>
      </c>
      <c r="Z101" s="302">
        <f t="shared" si="76"/>
        <v>0</v>
      </c>
      <c r="AA101" s="375"/>
      <c r="AB101" s="375"/>
      <c r="AC101" s="374">
        <f t="shared" si="77"/>
        <v>0</v>
      </c>
      <c r="AD101" s="639">
        <f t="shared" si="78"/>
        <v>0</v>
      </c>
      <c r="AE101" s="640"/>
      <c r="AF101" s="177">
        <f t="shared" si="66"/>
        <v>0</v>
      </c>
      <c r="AG101" s="177">
        <f t="shared" si="67"/>
        <v>0</v>
      </c>
      <c r="AH101" s="299"/>
      <c r="AI101" s="36"/>
      <c r="AJ101" s="134"/>
      <c r="AK101" s="37"/>
      <c r="AL101" s="134"/>
      <c r="AM101" s="37"/>
      <c r="AN101" s="134"/>
      <c r="AO101" s="135"/>
      <c r="AP101" s="136"/>
      <c r="AQ101" s="252"/>
      <c r="AR101" s="252"/>
      <c r="AS101" s="252"/>
      <c r="AT101" s="252"/>
      <c r="AU101" s="37"/>
      <c r="AV101" s="303">
        <f t="shared" si="79"/>
        <v>0</v>
      </c>
      <c r="AW101" s="139">
        <f t="shared" si="80"/>
        <v>0</v>
      </c>
      <c r="AX101" s="139">
        <f t="shared" si="81"/>
        <v>0</v>
      </c>
      <c r="AY101" s="139">
        <f t="shared" si="82"/>
        <v>0</v>
      </c>
      <c r="AZ101" s="139">
        <f t="shared" si="83"/>
        <v>0</v>
      </c>
      <c r="BA101" s="303">
        <f t="shared" si="84"/>
        <v>0</v>
      </c>
      <c r="BB101" s="139">
        <f t="shared" si="85"/>
        <v>0</v>
      </c>
      <c r="BC101" s="139">
        <f t="shared" si="86"/>
        <v>0</v>
      </c>
      <c r="BD101" s="139">
        <f t="shared" si="87"/>
        <v>0</v>
      </c>
      <c r="BE101" s="139">
        <f t="shared" si="88"/>
        <v>0</v>
      </c>
      <c r="BF101" s="304">
        <f t="shared" si="89"/>
        <v>0</v>
      </c>
      <c r="BG101" s="142">
        <f t="shared" si="90"/>
        <v>0</v>
      </c>
      <c r="BH101" s="142">
        <f t="shared" si="91"/>
        <v>0</v>
      </c>
      <c r="BI101" s="142">
        <f t="shared" si="92"/>
        <v>0</v>
      </c>
      <c r="BJ101" s="142">
        <f t="shared" si="93"/>
        <v>0</v>
      </c>
      <c r="BK101" s="145">
        <f t="shared" si="94"/>
        <v>0</v>
      </c>
      <c r="BL101" s="95">
        <f t="shared" si="95"/>
        <v>0</v>
      </c>
      <c r="BM101" s="95">
        <f t="shared" si="96"/>
        <v>0</v>
      </c>
      <c r="BN101" s="95">
        <f t="shared" si="97"/>
        <v>0</v>
      </c>
      <c r="BO101" s="95">
        <f t="shared" si="98"/>
        <v>0</v>
      </c>
      <c r="BP101" s="96">
        <f t="shared" si="99"/>
        <v>0</v>
      </c>
      <c r="BQ101" s="184">
        <f>IF($AH101="3/3",$S101*参照!$J$4,IF($AH101="2/3",$S101*参照!$J$5,IF($AH101="1/3",$S101*参照!$J$6,IF($AH101="1/4(多子)",$S101*参照!$J$7,IF($AH101="1/4(工･農)",$S101*参照!$J$7,)))))</f>
        <v>0</v>
      </c>
      <c r="BR101" s="185" t="b">
        <f>IF(AJ101="3/3",$O101*参照!$I$4,IF(AJ101="2/3",$O101*参照!$I$5,IF(AJ101="1/3",$O101*参照!$I$6,IF(AJ101="1/4(多子)",$O101*参照!$I$7,IF(AJ101="1/4(工･農)",$O101*参照!$I$7,IF(AJ101="対象外",0))))))</f>
        <v>0</v>
      </c>
      <c r="BS101" s="185" t="b">
        <f>IF(AK101="3/3",$O101*参照!$I$4,IF(AK101="2/3",$O101*参照!$I$5,IF(AK101="1/3",$O101*参照!$I$6,IF(AK101="1/4(多子)",$O101*参照!$I$7,IF(AK101="1/4(工･農)",$O101*参照!$I$7,IF(AK101="対象外",0))))))</f>
        <v>0</v>
      </c>
      <c r="BT101" s="185" t="b">
        <f>IF(AL101="3/3",$O101*参照!$I$4,IF(AL101="2/3",$O101*参照!$I$5,IF(AL101="1/3",$O101*参照!$I$6,IF(AL101="1/4(多子)",$O101*参照!$I$7,IF(AL101="1/4(工･農)",$O101*参照!$I$7,IF(AL101="対象外",0))))))</f>
        <v>0</v>
      </c>
      <c r="BU101" s="185" t="b">
        <f>IF(AM101="3/3",$O101*参照!$I$4,IF(AM101="2/3",$O101*参照!$I$5,IF(AM101="1/3",$O101*参照!$I$6,IF(AM101="1/4(多子)",$O101*参照!$I$7,IF(AM101="1/4(工･農)",$O101*参照!$I$7,IF(AM101="対象外",0))))))</f>
        <v>0</v>
      </c>
      <c r="BV101" s="185" t="b">
        <f>IF(AN101="3/3",$O101*参照!$I$4,IF(AN101="2/3",$O101*参照!$I$5,IF(AN101="1/3",$O101*参照!$I$6,IF(AN101="1/4(多子)",$O101*参照!$I$7,IF(AN101="1/4(工･農)",$O101*参照!$I$7,IF(AN101="対象外",0))))))</f>
        <v>0</v>
      </c>
      <c r="BW101" s="185" t="b">
        <f>IF(AO101="3/3",$O101*参照!$I$4,IF(AO101="2/3",$O101*参照!$I$5,IF(AO101="1/3",$O101*参照!$I$6,IF(AO101="1/4(多子)",$O101*参照!$I$7,IF(AO101="1/4(工･農)",$O101*参照!$I$7,IF(AO101="対象外",0))))))</f>
        <v>0</v>
      </c>
      <c r="BX101" s="185" t="b">
        <f>IF(AP101="3/3",$O101*参照!$I$4,IF(AP101="2/3",$O101*参照!$I$5,IF(AP101="1/3",$O101*参照!$I$6,IF(AP101="1/4(多子)",$O101*参照!$I$7,IF(AP101="1/4(工･農)",$O101*参照!$I$7,IF(AP101="対象外",0))))))</f>
        <v>0</v>
      </c>
      <c r="BY101" s="185" t="b">
        <f>IF(AQ101="3/3",$O101*参照!$I$4,IF(AQ101="2/3",$O101*参照!$I$5,IF(AQ101="1/3",$O101*参照!$I$6,IF(AQ101="1/4(多子)",$O101*参照!$I$7,IF(AQ101="1/4(工･農)",$O101*参照!$I$7,IF(AQ101="対象外",0))))))</f>
        <v>0</v>
      </c>
      <c r="BZ101" s="185" t="b">
        <f>IF(AR101="3/3",$O101*参照!$I$4,IF(AR101="2/3",$O101*参照!$I$5,IF(AR101="1/3",$O101*参照!$I$6,IF(AR101="1/4(多子)",$O101*参照!$I$7,IF(AR101="1/4(工･農)",$O101*参照!$I$7,IF(AR101="対象外",0))))))</f>
        <v>0</v>
      </c>
      <c r="CA101" s="185" t="b">
        <f>IF(AS101="3/3",$O101*参照!$I$4,IF(AS101="2/3",$O101*参照!$I$5,IF(AS101="1/3",$O101*参照!$I$6,IF(AS101="1/4(多子)",$O101*参照!$I$7,IF(AS101="1/4(工･農)",$O101*参照!$I$7,IF(AS101="対象外",0))))))</f>
        <v>0</v>
      </c>
      <c r="CB101" s="185" t="b">
        <f>IF(AT101="3/3",$O101*参照!$I$4,IF(AT101="2/3",$O101*参照!$I$5,IF(AT101="1/3",$O101*参照!$I$6,IF(AT101="1/4(多子)",$O101*参照!$I$7,IF(AT101="1/4(工･農)",$O101*参照!$I$7,IF(AT101="対象外",0))))))</f>
        <v>0</v>
      </c>
      <c r="CC101" s="185" t="b">
        <f>IF(AU101="3/3",$O101*参照!$I$4,IF(AU101="2/3",$O101*参照!$I$5,IF(AU101="1/3",$O101*参照!$I$6,IF(AU101="1/4(多子)",$O101*参照!$I$7,IF(AU101="1/4(工･農)",$O101*参照!$I$7,IF(AU101="対象外",0))))))</f>
        <v>0</v>
      </c>
      <c r="CD101" s="185">
        <f t="shared" si="100"/>
        <v>0</v>
      </c>
      <c r="CE101" s="98"/>
      <c r="CF101" s="252"/>
      <c r="CG101" s="252"/>
      <c r="CH101" s="252"/>
      <c r="CI101" s="252"/>
      <c r="CJ101" s="252"/>
      <c r="CK101" s="254"/>
      <c r="CL101" s="137"/>
      <c r="CM101" s="252"/>
      <c r="CN101" s="252"/>
      <c r="CO101" s="252"/>
      <c r="CP101" s="252"/>
      <c r="CQ101" s="252"/>
      <c r="CR101" s="253">
        <f t="shared" si="101"/>
        <v>0</v>
      </c>
      <c r="CS101" s="111">
        <f>IF(BP101=0,0,(ROUNDUP(P101*(BK101*参照!$C$5+BL101*参照!$C$6+BM101*参照!$C$7+BN101*参照!$C$8+BO101*参照!$C$9)/BP101,-2)))</f>
        <v>0</v>
      </c>
      <c r="CT101" s="239" t="str">
        <f t="shared" si="68"/>
        <v>B</v>
      </c>
    </row>
    <row r="102" spans="1:98" s="33" customFormat="1" ht="14.4">
      <c r="A102" s="38">
        <v>72</v>
      </c>
      <c r="B102" s="634"/>
      <c r="C102" s="635"/>
      <c r="D102" s="651"/>
      <c r="E102" s="652"/>
      <c r="F102" s="186"/>
      <c r="G102" s="186"/>
      <c r="H102" s="305"/>
      <c r="I102" s="51"/>
      <c r="J102" s="653"/>
      <c r="K102" s="650"/>
      <c r="L102" s="306">
        <v>0</v>
      </c>
      <c r="M102" s="307">
        <f>IF(F102="昼間",参照!$E$4,IF(F102="夜間等",参照!$E$5,IF(F102="通信",参照!$E$6,0)))</f>
        <v>0</v>
      </c>
      <c r="N102" s="57">
        <f t="shared" si="69"/>
        <v>0</v>
      </c>
      <c r="O102" s="301">
        <f t="shared" si="70"/>
        <v>0</v>
      </c>
      <c r="P102" s="56"/>
      <c r="Q102" s="387">
        <v>0</v>
      </c>
      <c r="R102" s="309">
        <f>IF(F102="昼間",参照!$F$4,IF(F102="夜間等",参照!$F$5,IF(F102="通信",参照!$F$6,0)))</f>
        <v>0</v>
      </c>
      <c r="S102" s="308">
        <f t="shared" si="71"/>
        <v>0</v>
      </c>
      <c r="T102" s="337"/>
      <c r="U102" s="32">
        <f t="shared" si="72"/>
        <v>0</v>
      </c>
      <c r="V102" s="114">
        <f t="shared" si="73"/>
        <v>0</v>
      </c>
      <c r="W102" s="179">
        <f t="shared" si="74"/>
        <v>0</v>
      </c>
      <c r="X102" s="87">
        <f t="shared" si="75"/>
        <v>0</v>
      </c>
      <c r="Y102" s="77" t="str">
        <f t="shared" si="65"/>
        <v>0</v>
      </c>
      <c r="Z102" s="302">
        <f t="shared" si="76"/>
        <v>0</v>
      </c>
      <c r="AA102" s="375"/>
      <c r="AB102" s="375"/>
      <c r="AC102" s="374">
        <f t="shared" si="77"/>
        <v>0</v>
      </c>
      <c r="AD102" s="639">
        <f t="shared" si="78"/>
        <v>0</v>
      </c>
      <c r="AE102" s="640"/>
      <c r="AF102" s="177">
        <f t="shared" si="66"/>
        <v>0</v>
      </c>
      <c r="AG102" s="177">
        <f t="shared" si="67"/>
        <v>0</v>
      </c>
      <c r="AH102" s="299"/>
      <c r="AI102" s="36"/>
      <c r="AJ102" s="134"/>
      <c r="AK102" s="37"/>
      <c r="AL102" s="134"/>
      <c r="AM102" s="37"/>
      <c r="AN102" s="134"/>
      <c r="AO102" s="135"/>
      <c r="AP102" s="136"/>
      <c r="AQ102" s="252"/>
      <c r="AR102" s="252"/>
      <c r="AS102" s="252"/>
      <c r="AT102" s="252"/>
      <c r="AU102" s="37"/>
      <c r="AV102" s="303">
        <f t="shared" si="79"/>
        <v>0</v>
      </c>
      <c r="AW102" s="139">
        <f t="shared" si="80"/>
        <v>0</v>
      </c>
      <c r="AX102" s="139">
        <f t="shared" si="81"/>
        <v>0</v>
      </c>
      <c r="AY102" s="139">
        <f t="shared" si="82"/>
        <v>0</v>
      </c>
      <c r="AZ102" s="139">
        <f t="shared" si="83"/>
        <v>0</v>
      </c>
      <c r="BA102" s="303">
        <f t="shared" si="84"/>
        <v>0</v>
      </c>
      <c r="BB102" s="139">
        <f t="shared" si="85"/>
        <v>0</v>
      </c>
      <c r="BC102" s="139">
        <f t="shared" si="86"/>
        <v>0</v>
      </c>
      <c r="BD102" s="139">
        <f t="shared" si="87"/>
        <v>0</v>
      </c>
      <c r="BE102" s="139">
        <f t="shared" si="88"/>
        <v>0</v>
      </c>
      <c r="BF102" s="304">
        <f t="shared" si="89"/>
        <v>0</v>
      </c>
      <c r="BG102" s="142">
        <f t="shared" si="90"/>
        <v>0</v>
      </c>
      <c r="BH102" s="142">
        <f t="shared" si="91"/>
        <v>0</v>
      </c>
      <c r="BI102" s="142">
        <f t="shared" si="92"/>
        <v>0</v>
      </c>
      <c r="BJ102" s="142">
        <f t="shared" si="93"/>
        <v>0</v>
      </c>
      <c r="BK102" s="145">
        <f t="shared" si="94"/>
        <v>0</v>
      </c>
      <c r="BL102" s="95">
        <f t="shared" si="95"/>
        <v>0</v>
      </c>
      <c r="BM102" s="95">
        <f t="shared" si="96"/>
        <v>0</v>
      </c>
      <c r="BN102" s="95">
        <f t="shared" si="97"/>
        <v>0</v>
      </c>
      <c r="BO102" s="95">
        <f t="shared" si="98"/>
        <v>0</v>
      </c>
      <c r="BP102" s="96">
        <f t="shared" si="99"/>
        <v>0</v>
      </c>
      <c r="BQ102" s="184">
        <f>IF($AH102="3/3",$S102*参照!$J$4,IF($AH102="2/3",$S102*参照!$J$5,IF($AH102="1/3",$S102*参照!$J$6,IF($AH102="1/4(多子)",$S102*参照!$J$7,IF($AH102="1/4(工･農)",$S102*参照!$J$7,)))))</f>
        <v>0</v>
      </c>
      <c r="BR102" s="185" t="b">
        <f>IF(AJ102="3/3",$O102*参照!$I$4,IF(AJ102="2/3",$O102*参照!$I$5,IF(AJ102="1/3",$O102*参照!$I$6,IF(AJ102="1/4(多子)",$O102*参照!$I$7,IF(AJ102="1/4(工･農)",$O102*参照!$I$7,IF(AJ102="対象外",0))))))</f>
        <v>0</v>
      </c>
      <c r="BS102" s="185" t="b">
        <f>IF(AK102="3/3",$O102*参照!$I$4,IF(AK102="2/3",$O102*参照!$I$5,IF(AK102="1/3",$O102*参照!$I$6,IF(AK102="1/4(多子)",$O102*参照!$I$7,IF(AK102="1/4(工･農)",$O102*参照!$I$7,IF(AK102="対象外",0))))))</f>
        <v>0</v>
      </c>
      <c r="BT102" s="185" t="b">
        <f>IF(AL102="3/3",$O102*参照!$I$4,IF(AL102="2/3",$O102*参照!$I$5,IF(AL102="1/3",$O102*参照!$I$6,IF(AL102="1/4(多子)",$O102*参照!$I$7,IF(AL102="1/4(工･農)",$O102*参照!$I$7,IF(AL102="対象外",0))))))</f>
        <v>0</v>
      </c>
      <c r="BU102" s="185" t="b">
        <f>IF(AM102="3/3",$O102*参照!$I$4,IF(AM102="2/3",$O102*参照!$I$5,IF(AM102="1/3",$O102*参照!$I$6,IF(AM102="1/4(多子)",$O102*参照!$I$7,IF(AM102="1/4(工･農)",$O102*参照!$I$7,IF(AM102="対象外",0))))))</f>
        <v>0</v>
      </c>
      <c r="BV102" s="185" t="b">
        <f>IF(AN102="3/3",$O102*参照!$I$4,IF(AN102="2/3",$O102*参照!$I$5,IF(AN102="1/3",$O102*参照!$I$6,IF(AN102="1/4(多子)",$O102*参照!$I$7,IF(AN102="1/4(工･農)",$O102*参照!$I$7,IF(AN102="対象外",0))))))</f>
        <v>0</v>
      </c>
      <c r="BW102" s="185" t="b">
        <f>IF(AO102="3/3",$O102*参照!$I$4,IF(AO102="2/3",$O102*参照!$I$5,IF(AO102="1/3",$O102*参照!$I$6,IF(AO102="1/4(多子)",$O102*参照!$I$7,IF(AO102="1/4(工･農)",$O102*参照!$I$7,IF(AO102="対象外",0))))))</f>
        <v>0</v>
      </c>
      <c r="BX102" s="185" t="b">
        <f>IF(AP102="3/3",$O102*参照!$I$4,IF(AP102="2/3",$O102*参照!$I$5,IF(AP102="1/3",$O102*参照!$I$6,IF(AP102="1/4(多子)",$O102*参照!$I$7,IF(AP102="1/4(工･農)",$O102*参照!$I$7,IF(AP102="対象外",0))))))</f>
        <v>0</v>
      </c>
      <c r="BY102" s="185" t="b">
        <f>IF(AQ102="3/3",$O102*参照!$I$4,IF(AQ102="2/3",$O102*参照!$I$5,IF(AQ102="1/3",$O102*参照!$I$6,IF(AQ102="1/4(多子)",$O102*参照!$I$7,IF(AQ102="1/4(工･農)",$O102*参照!$I$7,IF(AQ102="対象外",0))))))</f>
        <v>0</v>
      </c>
      <c r="BZ102" s="185" t="b">
        <f>IF(AR102="3/3",$O102*参照!$I$4,IF(AR102="2/3",$O102*参照!$I$5,IF(AR102="1/3",$O102*参照!$I$6,IF(AR102="1/4(多子)",$O102*参照!$I$7,IF(AR102="1/4(工･農)",$O102*参照!$I$7,IF(AR102="対象外",0))))))</f>
        <v>0</v>
      </c>
      <c r="CA102" s="185" t="b">
        <f>IF(AS102="3/3",$O102*参照!$I$4,IF(AS102="2/3",$O102*参照!$I$5,IF(AS102="1/3",$O102*参照!$I$6,IF(AS102="1/4(多子)",$O102*参照!$I$7,IF(AS102="1/4(工･農)",$O102*参照!$I$7,IF(AS102="対象外",0))))))</f>
        <v>0</v>
      </c>
      <c r="CB102" s="185" t="b">
        <f>IF(AT102="3/3",$O102*参照!$I$4,IF(AT102="2/3",$O102*参照!$I$5,IF(AT102="1/3",$O102*参照!$I$6,IF(AT102="1/4(多子)",$O102*参照!$I$7,IF(AT102="1/4(工･農)",$O102*参照!$I$7,IF(AT102="対象外",0))))))</f>
        <v>0</v>
      </c>
      <c r="CC102" s="185" t="b">
        <f>IF(AU102="3/3",$O102*参照!$I$4,IF(AU102="2/3",$O102*参照!$I$5,IF(AU102="1/3",$O102*参照!$I$6,IF(AU102="1/4(多子)",$O102*参照!$I$7,IF(AU102="1/4(工･農)",$O102*参照!$I$7,IF(AU102="対象外",0))))))</f>
        <v>0</v>
      </c>
      <c r="CD102" s="185">
        <f t="shared" si="100"/>
        <v>0</v>
      </c>
      <c r="CE102" s="98"/>
      <c r="CF102" s="252"/>
      <c r="CG102" s="252"/>
      <c r="CH102" s="252"/>
      <c r="CI102" s="252"/>
      <c r="CJ102" s="252"/>
      <c r="CK102" s="254"/>
      <c r="CL102" s="137"/>
      <c r="CM102" s="252"/>
      <c r="CN102" s="252"/>
      <c r="CO102" s="252"/>
      <c r="CP102" s="252"/>
      <c r="CQ102" s="252"/>
      <c r="CR102" s="253">
        <f t="shared" si="101"/>
        <v>0</v>
      </c>
      <c r="CS102" s="111">
        <f>IF(BP102=0,0,(ROUNDUP(P102*(BK102*参照!$C$5+BL102*参照!$C$6+BM102*参照!$C$7+BN102*参照!$C$8+BO102*参照!$C$9)/BP102,-2)))</f>
        <v>0</v>
      </c>
      <c r="CT102" s="239" t="str">
        <f t="shared" si="68"/>
        <v>B</v>
      </c>
    </row>
    <row r="103" spans="1:98" s="33" customFormat="1" ht="14.4">
      <c r="A103" s="38">
        <v>73</v>
      </c>
      <c r="B103" s="654"/>
      <c r="C103" s="652"/>
      <c r="D103" s="651"/>
      <c r="E103" s="652"/>
      <c r="F103" s="186"/>
      <c r="G103" s="186"/>
      <c r="H103" s="305"/>
      <c r="I103" s="35"/>
      <c r="J103" s="651"/>
      <c r="K103" s="652"/>
      <c r="L103" s="306">
        <v>0</v>
      </c>
      <c r="M103" s="307">
        <f>IF(F103="昼間",参照!$E$4,IF(F103="夜間等",参照!$E$5,IF(F103="通信",参照!$E$6,0)))</f>
        <v>0</v>
      </c>
      <c r="N103" s="57">
        <f t="shared" si="69"/>
        <v>0</v>
      </c>
      <c r="O103" s="301">
        <f t="shared" si="70"/>
        <v>0</v>
      </c>
      <c r="P103" s="56"/>
      <c r="Q103" s="387">
        <v>0</v>
      </c>
      <c r="R103" s="309">
        <f>IF(F103="昼間",参照!$F$4,IF(F103="夜間等",参照!$F$5,IF(F103="通信",参照!$F$6,0)))</f>
        <v>0</v>
      </c>
      <c r="S103" s="308">
        <f t="shared" si="71"/>
        <v>0</v>
      </c>
      <c r="T103" s="337"/>
      <c r="U103" s="32">
        <f t="shared" si="72"/>
        <v>0</v>
      </c>
      <c r="V103" s="114">
        <f t="shared" si="73"/>
        <v>0</v>
      </c>
      <c r="W103" s="179">
        <f t="shared" si="74"/>
        <v>0</v>
      </c>
      <c r="X103" s="87">
        <f t="shared" si="75"/>
        <v>0</v>
      </c>
      <c r="Y103" s="77" t="str">
        <f t="shared" si="65"/>
        <v>0</v>
      </c>
      <c r="Z103" s="302">
        <f t="shared" si="76"/>
        <v>0</v>
      </c>
      <c r="AA103" s="375"/>
      <c r="AB103" s="375"/>
      <c r="AC103" s="374">
        <f t="shared" si="77"/>
        <v>0</v>
      </c>
      <c r="AD103" s="639">
        <f t="shared" si="78"/>
        <v>0</v>
      </c>
      <c r="AE103" s="640"/>
      <c r="AF103" s="177">
        <f t="shared" si="66"/>
        <v>0</v>
      </c>
      <c r="AG103" s="177">
        <f t="shared" si="67"/>
        <v>0</v>
      </c>
      <c r="AH103" s="299"/>
      <c r="AI103" s="36"/>
      <c r="AJ103" s="134"/>
      <c r="AK103" s="37"/>
      <c r="AL103" s="134"/>
      <c r="AM103" s="37"/>
      <c r="AN103" s="134"/>
      <c r="AO103" s="135"/>
      <c r="AP103" s="136"/>
      <c r="AQ103" s="252"/>
      <c r="AR103" s="252"/>
      <c r="AS103" s="252"/>
      <c r="AT103" s="252"/>
      <c r="AU103" s="37"/>
      <c r="AV103" s="303">
        <f t="shared" si="79"/>
        <v>0</v>
      </c>
      <c r="AW103" s="139">
        <f t="shared" si="80"/>
        <v>0</v>
      </c>
      <c r="AX103" s="139">
        <f t="shared" si="81"/>
        <v>0</v>
      </c>
      <c r="AY103" s="139">
        <f t="shared" si="82"/>
        <v>0</v>
      </c>
      <c r="AZ103" s="139">
        <f t="shared" si="83"/>
        <v>0</v>
      </c>
      <c r="BA103" s="303">
        <f t="shared" si="84"/>
        <v>0</v>
      </c>
      <c r="BB103" s="139">
        <f t="shared" si="85"/>
        <v>0</v>
      </c>
      <c r="BC103" s="139">
        <f t="shared" si="86"/>
        <v>0</v>
      </c>
      <c r="BD103" s="139">
        <f t="shared" si="87"/>
        <v>0</v>
      </c>
      <c r="BE103" s="139">
        <f t="shared" si="88"/>
        <v>0</v>
      </c>
      <c r="BF103" s="304">
        <f t="shared" si="89"/>
        <v>0</v>
      </c>
      <c r="BG103" s="142">
        <f t="shared" si="90"/>
        <v>0</v>
      </c>
      <c r="BH103" s="142">
        <f t="shared" si="91"/>
        <v>0</v>
      </c>
      <c r="BI103" s="142">
        <f t="shared" si="92"/>
        <v>0</v>
      </c>
      <c r="BJ103" s="142">
        <f t="shared" si="93"/>
        <v>0</v>
      </c>
      <c r="BK103" s="145">
        <f t="shared" si="94"/>
        <v>0</v>
      </c>
      <c r="BL103" s="95">
        <f t="shared" si="95"/>
        <v>0</v>
      </c>
      <c r="BM103" s="95">
        <f t="shared" si="96"/>
        <v>0</v>
      </c>
      <c r="BN103" s="95">
        <f t="shared" si="97"/>
        <v>0</v>
      </c>
      <c r="BO103" s="95">
        <f t="shared" si="98"/>
        <v>0</v>
      </c>
      <c r="BP103" s="96">
        <f t="shared" si="99"/>
        <v>0</v>
      </c>
      <c r="BQ103" s="184">
        <f>IF($AH103="3/3",$S103*参照!$J$4,IF($AH103="2/3",$S103*参照!$J$5,IF($AH103="1/3",$S103*参照!$J$6,IF($AH103="1/4(多子)",$S103*参照!$J$7,IF($AH103="1/4(工･農)",$S103*参照!$J$7,)))))</f>
        <v>0</v>
      </c>
      <c r="BR103" s="185" t="b">
        <f>IF(AJ103="3/3",$O103*参照!$I$4,IF(AJ103="2/3",$O103*参照!$I$5,IF(AJ103="1/3",$O103*参照!$I$6,IF(AJ103="1/4(多子)",$O103*参照!$I$7,IF(AJ103="1/4(工･農)",$O103*参照!$I$7,IF(AJ103="対象外",0))))))</f>
        <v>0</v>
      </c>
      <c r="BS103" s="185" t="b">
        <f>IF(AK103="3/3",$O103*参照!$I$4,IF(AK103="2/3",$O103*参照!$I$5,IF(AK103="1/3",$O103*参照!$I$6,IF(AK103="1/4(多子)",$O103*参照!$I$7,IF(AK103="1/4(工･農)",$O103*参照!$I$7,IF(AK103="対象外",0))))))</f>
        <v>0</v>
      </c>
      <c r="BT103" s="185" t="b">
        <f>IF(AL103="3/3",$O103*参照!$I$4,IF(AL103="2/3",$O103*参照!$I$5,IF(AL103="1/3",$O103*参照!$I$6,IF(AL103="1/4(多子)",$O103*参照!$I$7,IF(AL103="1/4(工･農)",$O103*参照!$I$7,IF(AL103="対象外",0))))))</f>
        <v>0</v>
      </c>
      <c r="BU103" s="185" t="b">
        <f>IF(AM103="3/3",$O103*参照!$I$4,IF(AM103="2/3",$O103*参照!$I$5,IF(AM103="1/3",$O103*参照!$I$6,IF(AM103="1/4(多子)",$O103*参照!$I$7,IF(AM103="1/4(工･農)",$O103*参照!$I$7,IF(AM103="対象外",0))))))</f>
        <v>0</v>
      </c>
      <c r="BV103" s="185" t="b">
        <f>IF(AN103="3/3",$O103*参照!$I$4,IF(AN103="2/3",$O103*参照!$I$5,IF(AN103="1/3",$O103*参照!$I$6,IF(AN103="1/4(多子)",$O103*参照!$I$7,IF(AN103="1/4(工･農)",$O103*参照!$I$7,IF(AN103="対象外",0))))))</f>
        <v>0</v>
      </c>
      <c r="BW103" s="185" t="b">
        <f>IF(AO103="3/3",$O103*参照!$I$4,IF(AO103="2/3",$O103*参照!$I$5,IF(AO103="1/3",$O103*参照!$I$6,IF(AO103="1/4(多子)",$O103*参照!$I$7,IF(AO103="1/4(工･農)",$O103*参照!$I$7,IF(AO103="対象外",0))))))</f>
        <v>0</v>
      </c>
      <c r="BX103" s="185" t="b">
        <f>IF(AP103="3/3",$O103*参照!$I$4,IF(AP103="2/3",$O103*参照!$I$5,IF(AP103="1/3",$O103*参照!$I$6,IF(AP103="1/4(多子)",$O103*参照!$I$7,IF(AP103="1/4(工･農)",$O103*参照!$I$7,IF(AP103="対象外",0))))))</f>
        <v>0</v>
      </c>
      <c r="BY103" s="185" t="b">
        <f>IF(AQ103="3/3",$O103*参照!$I$4,IF(AQ103="2/3",$O103*参照!$I$5,IF(AQ103="1/3",$O103*参照!$I$6,IF(AQ103="1/4(多子)",$O103*参照!$I$7,IF(AQ103="1/4(工･農)",$O103*参照!$I$7,IF(AQ103="対象外",0))))))</f>
        <v>0</v>
      </c>
      <c r="BZ103" s="185" t="b">
        <f>IF(AR103="3/3",$O103*参照!$I$4,IF(AR103="2/3",$O103*参照!$I$5,IF(AR103="1/3",$O103*参照!$I$6,IF(AR103="1/4(多子)",$O103*参照!$I$7,IF(AR103="1/4(工･農)",$O103*参照!$I$7,IF(AR103="対象外",0))))))</f>
        <v>0</v>
      </c>
      <c r="CA103" s="185" t="b">
        <f>IF(AS103="3/3",$O103*参照!$I$4,IF(AS103="2/3",$O103*参照!$I$5,IF(AS103="1/3",$O103*参照!$I$6,IF(AS103="1/4(多子)",$O103*参照!$I$7,IF(AS103="1/4(工･農)",$O103*参照!$I$7,IF(AS103="対象外",0))))))</f>
        <v>0</v>
      </c>
      <c r="CB103" s="185" t="b">
        <f>IF(AT103="3/3",$O103*参照!$I$4,IF(AT103="2/3",$O103*参照!$I$5,IF(AT103="1/3",$O103*参照!$I$6,IF(AT103="1/4(多子)",$O103*参照!$I$7,IF(AT103="1/4(工･農)",$O103*参照!$I$7,IF(AT103="対象外",0))))))</f>
        <v>0</v>
      </c>
      <c r="CC103" s="185" t="b">
        <f>IF(AU103="3/3",$O103*参照!$I$4,IF(AU103="2/3",$O103*参照!$I$5,IF(AU103="1/3",$O103*参照!$I$6,IF(AU103="1/4(多子)",$O103*参照!$I$7,IF(AU103="1/4(工･農)",$O103*参照!$I$7,IF(AU103="対象外",0))))))</f>
        <v>0</v>
      </c>
      <c r="CD103" s="185">
        <f t="shared" si="100"/>
        <v>0</v>
      </c>
      <c r="CE103" s="98"/>
      <c r="CF103" s="252"/>
      <c r="CG103" s="252"/>
      <c r="CH103" s="252"/>
      <c r="CI103" s="252"/>
      <c r="CJ103" s="252"/>
      <c r="CK103" s="254"/>
      <c r="CL103" s="137"/>
      <c r="CM103" s="252"/>
      <c r="CN103" s="252"/>
      <c r="CO103" s="252"/>
      <c r="CP103" s="252"/>
      <c r="CQ103" s="252"/>
      <c r="CR103" s="253">
        <f t="shared" si="101"/>
        <v>0</v>
      </c>
      <c r="CS103" s="111">
        <f>IF(BP103=0,0,(ROUNDUP(P103*(BK103*参照!$C$5+BL103*参照!$C$6+BM103*参照!$C$7+BN103*参照!$C$8+BO103*参照!$C$9)/BP103,-2)))</f>
        <v>0</v>
      </c>
      <c r="CT103" s="239" t="str">
        <f t="shared" si="68"/>
        <v>B</v>
      </c>
    </row>
    <row r="104" spans="1:98" s="33" customFormat="1" ht="14.4">
      <c r="A104" s="38">
        <v>74</v>
      </c>
      <c r="B104" s="654"/>
      <c r="C104" s="652"/>
      <c r="D104" s="651"/>
      <c r="E104" s="652"/>
      <c r="F104" s="186"/>
      <c r="G104" s="186"/>
      <c r="H104" s="305"/>
      <c r="I104" s="35"/>
      <c r="J104" s="651"/>
      <c r="K104" s="652"/>
      <c r="L104" s="306">
        <v>0</v>
      </c>
      <c r="M104" s="307">
        <f>IF(F104="昼間",参照!$E$4,IF(F104="夜間等",参照!$E$5,IF(F104="通信",参照!$E$6,0)))</f>
        <v>0</v>
      </c>
      <c r="N104" s="57">
        <f t="shared" si="69"/>
        <v>0</v>
      </c>
      <c r="O104" s="301">
        <f t="shared" si="70"/>
        <v>0</v>
      </c>
      <c r="P104" s="56"/>
      <c r="Q104" s="387">
        <v>0</v>
      </c>
      <c r="R104" s="309">
        <f>IF(F104="昼間",参照!$F$4,IF(F104="夜間等",参照!$F$5,IF(F104="通信",参照!$F$6,0)))</f>
        <v>0</v>
      </c>
      <c r="S104" s="308">
        <f t="shared" si="71"/>
        <v>0</v>
      </c>
      <c r="T104" s="337"/>
      <c r="U104" s="32">
        <f t="shared" si="72"/>
        <v>0</v>
      </c>
      <c r="V104" s="114">
        <f t="shared" si="73"/>
        <v>0</v>
      </c>
      <c r="W104" s="179">
        <f t="shared" si="74"/>
        <v>0</v>
      </c>
      <c r="X104" s="87">
        <f t="shared" si="75"/>
        <v>0</v>
      </c>
      <c r="Y104" s="77" t="str">
        <f t="shared" si="65"/>
        <v>0</v>
      </c>
      <c r="Z104" s="302">
        <f t="shared" si="76"/>
        <v>0</v>
      </c>
      <c r="AA104" s="375"/>
      <c r="AB104" s="375"/>
      <c r="AC104" s="374">
        <f t="shared" si="77"/>
        <v>0</v>
      </c>
      <c r="AD104" s="639">
        <f t="shared" si="78"/>
        <v>0</v>
      </c>
      <c r="AE104" s="640"/>
      <c r="AF104" s="177">
        <f t="shared" si="66"/>
        <v>0</v>
      </c>
      <c r="AG104" s="177">
        <f t="shared" si="67"/>
        <v>0</v>
      </c>
      <c r="AH104" s="299"/>
      <c r="AI104" s="36"/>
      <c r="AJ104" s="134"/>
      <c r="AK104" s="37"/>
      <c r="AL104" s="134"/>
      <c r="AM104" s="37"/>
      <c r="AN104" s="134"/>
      <c r="AO104" s="135"/>
      <c r="AP104" s="136"/>
      <c r="AQ104" s="252"/>
      <c r="AR104" s="252"/>
      <c r="AS104" s="252"/>
      <c r="AT104" s="252"/>
      <c r="AU104" s="37"/>
      <c r="AV104" s="303">
        <f t="shared" si="79"/>
        <v>0</v>
      </c>
      <c r="AW104" s="139">
        <f t="shared" si="80"/>
        <v>0</v>
      </c>
      <c r="AX104" s="139">
        <f t="shared" si="81"/>
        <v>0</v>
      </c>
      <c r="AY104" s="139">
        <f t="shared" si="82"/>
        <v>0</v>
      </c>
      <c r="AZ104" s="139">
        <f t="shared" si="83"/>
        <v>0</v>
      </c>
      <c r="BA104" s="303">
        <f t="shared" si="84"/>
        <v>0</v>
      </c>
      <c r="BB104" s="139">
        <f t="shared" si="85"/>
        <v>0</v>
      </c>
      <c r="BC104" s="139">
        <f t="shared" si="86"/>
        <v>0</v>
      </c>
      <c r="BD104" s="139">
        <f t="shared" si="87"/>
        <v>0</v>
      </c>
      <c r="BE104" s="139">
        <f t="shared" si="88"/>
        <v>0</v>
      </c>
      <c r="BF104" s="304">
        <f t="shared" si="89"/>
        <v>0</v>
      </c>
      <c r="BG104" s="142">
        <f t="shared" si="90"/>
        <v>0</v>
      </c>
      <c r="BH104" s="142">
        <f t="shared" si="91"/>
        <v>0</v>
      </c>
      <c r="BI104" s="142">
        <f t="shared" si="92"/>
        <v>0</v>
      </c>
      <c r="BJ104" s="142">
        <f t="shared" si="93"/>
        <v>0</v>
      </c>
      <c r="BK104" s="145">
        <f t="shared" si="94"/>
        <v>0</v>
      </c>
      <c r="BL104" s="95">
        <f t="shared" si="95"/>
        <v>0</v>
      </c>
      <c r="BM104" s="95">
        <f t="shared" si="96"/>
        <v>0</v>
      </c>
      <c r="BN104" s="95">
        <f t="shared" si="97"/>
        <v>0</v>
      </c>
      <c r="BO104" s="95">
        <f t="shared" si="98"/>
        <v>0</v>
      </c>
      <c r="BP104" s="96">
        <f t="shared" si="99"/>
        <v>0</v>
      </c>
      <c r="BQ104" s="184">
        <f>IF($AH104="3/3",$S104*参照!$J$4,IF($AH104="2/3",$S104*参照!$J$5,IF($AH104="1/3",$S104*参照!$J$6,IF($AH104="1/4(多子)",$S104*参照!$J$7,IF($AH104="1/4(工･農)",$S104*参照!$J$7,)))))</f>
        <v>0</v>
      </c>
      <c r="BR104" s="185" t="b">
        <f>IF(AJ104="3/3",$O104*参照!$I$4,IF(AJ104="2/3",$O104*参照!$I$5,IF(AJ104="1/3",$O104*参照!$I$6,IF(AJ104="1/4(多子)",$O104*参照!$I$7,IF(AJ104="1/4(工･農)",$O104*参照!$I$7,IF(AJ104="対象外",0))))))</f>
        <v>0</v>
      </c>
      <c r="BS104" s="185" t="b">
        <f>IF(AK104="3/3",$O104*参照!$I$4,IF(AK104="2/3",$O104*参照!$I$5,IF(AK104="1/3",$O104*参照!$I$6,IF(AK104="1/4(多子)",$O104*参照!$I$7,IF(AK104="1/4(工･農)",$O104*参照!$I$7,IF(AK104="対象外",0))))))</f>
        <v>0</v>
      </c>
      <c r="BT104" s="185" t="b">
        <f>IF(AL104="3/3",$O104*参照!$I$4,IF(AL104="2/3",$O104*参照!$I$5,IF(AL104="1/3",$O104*参照!$I$6,IF(AL104="1/4(多子)",$O104*参照!$I$7,IF(AL104="1/4(工･農)",$O104*参照!$I$7,IF(AL104="対象外",0))))))</f>
        <v>0</v>
      </c>
      <c r="BU104" s="185" t="b">
        <f>IF(AM104="3/3",$O104*参照!$I$4,IF(AM104="2/3",$O104*参照!$I$5,IF(AM104="1/3",$O104*参照!$I$6,IF(AM104="1/4(多子)",$O104*参照!$I$7,IF(AM104="1/4(工･農)",$O104*参照!$I$7,IF(AM104="対象外",0))))))</f>
        <v>0</v>
      </c>
      <c r="BV104" s="185" t="b">
        <f>IF(AN104="3/3",$O104*参照!$I$4,IF(AN104="2/3",$O104*参照!$I$5,IF(AN104="1/3",$O104*参照!$I$6,IF(AN104="1/4(多子)",$O104*参照!$I$7,IF(AN104="1/4(工･農)",$O104*参照!$I$7,IF(AN104="対象外",0))))))</f>
        <v>0</v>
      </c>
      <c r="BW104" s="185" t="b">
        <f>IF(AO104="3/3",$O104*参照!$I$4,IF(AO104="2/3",$O104*参照!$I$5,IF(AO104="1/3",$O104*参照!$I$6,IF(AO104="1/4(多子)",$O104*参照!$I$7,IF(AO104="1/4(工･農)",$O104*参照!$I$7,IF(AO104="対象外",0))))))</f>
        <v>0</v>
      </c>
      <c r="BX104" s="185" t="b">
        <f>IF(AP104="3/3",$O104*参照!$I$4,IF(AP104="2/3",$O104*参照!$I$5,IF(AP104="1/3",$O104*参照!$I$6,IF(AP104="1/4(多子)",$O104*参照!$I$7,IF(AP104="1/4(工･農)",$O104*参照!$I$7,IF(AP104="対象外",0))))))</f>
        <v>0</v>
      </c>
      <c r="BY104" s="185" t="b">
        <f>IF(AQ104="3/3",$O104*参照!$I$4,IF(AQ104="2/3",$O104*参照!$I$5,IF(AQ104="1/3",$O104*参照!$I$6,IF(AQ104="1/4(多子)",$O104*参照!$I$7,IF(AQ104="1/4(工･農)",$O104*参照!$I$7,IF(AQ104="対象外",0))))))</f>
        <v>0</v>
      </c>
      <c r="BZ104" s="185" t="b">
        <f>IF(AR104="3/3",$O104*参照!$I$4,IF(AR104="2/3",$O104*参照!$I$5,IF(AR104="1/3",$O104*参照!$I$6,IF(AR104="1/4(多子)",$O104*参照!$I$7,IF(AR104="1/4(工･農)",$O104*参照!$I$7,IF(AR104="対象外",0))))))</f>
        <v>0</v>
      </c>
      <c r="CA104" s="185" t="b">
        <f>IF(AS104="3/3",$O104*参照!$I$4,IF(AS104="2/3",$O104*参照!$I$5,IF(AS104="1/3",$O104*参照!$I$6,IF(AS104="1/4(多子)",$O104*参照!$I$7,IF(AS104="1/4(工･農)",$O104*参照!$I$7,IF(AS104="対象外",0))))))</f>
        <v>0</v>
      </c>
      <c r="CB104" s="185" t="b">
        <f>IF(AT104="3/3",$O104*参照!$I$4,IF(AT104="2/3",$O104*参照!$I$5,IF(AT104="1/3",$O104*参照!$I$6,IF(AT104="1/4(多子)",$O104*参照!$I$7,IF(AT104="1/4(工･農)",$O104*参照!$I$7,IF(AT104="対象外",0))))))</f>
        <v>0</v>
      </c>
      <c r="CC104" s="185" t="b">
        <f>IF(AU104="3/3",$O104*参照!$I$4,IF(AU104="2/3",$O104*参照!$I$5,IF(AU104="1/3",$O104*参照!$I$6,IF(AU104="1/4(多子)",$O104*参照!$I$7,IF(AU104="1/4(工･農)",$O104*参照!$I$7,IF(AU104="対象外",0))))))</f>
        <v>0</v>
      </c>
      <c r="CD104" s="185">
        <f t="shared" si="100"/>
        <v>0</v>
      </c>
      <c r="CE104" s="98"/>
      <c r="CF104" s="252"/>
      <c r="CG104" s="252"/>
      <c r="CH104" s="252"/>
      <c r="CI104" s="252"/>
      <c r="CJ104" s="252"/>
      <c r="CK104" s="254"/>
      <c r="CL104" s="137"/>
      <c r="CM104" s="252"/>
      <c r="CN104" s="252"/>
      <c r="CO104" s="252"/>
      <c r="CP104" s="252"/>
      <c r="CQ104" s="252"/>
      <c r="CR104" s="253">
        <f t="shared" si="101"/>
        <v>0</v>
      </c>
      <c r="CS104" s="111">
        <f>IF(BP104=0,0,(ROUNDUP(P104*(BK104*参照!$C$5+BL104*参照!$C$6+BM104*参照!$C$7+BN104*参照!$C$8+BO104*参照!$C$9)/BP104,-2)))</f>
        <v>0</v>
      </c>
      <c r="CT104" s="239" t="str">
        <f t="shared" si="68"/>
        <v>B</v>
      </c>
    </row>
    <row r="105" spans="1:98" s="33" customFormat="1" ht="14.4">
      <c r="A105" s="38">
        <v>75</v>
      </c>
      <c r="B105" s="634"/>
      <c r="C105" s="635"/>
      <c r="D105" s="651"/>
      <c r="E105" s="652"/>
      <c r="F105" s="186"/>
      <c r="G105" s="186"/>
      <c r="H105" s="305"/>
      <c r="I105" s="35"/>
      <c r="J105" s="651"/>
      <c r="K105" s="652"/>
      <c r="L105" s="306">
        <v>0</v>
      </c>
      <c r="M105" s="307">
        <f>IF(F105="昼間",参照!$E$4,IF(F105="夜間等",参照!$E$5,IF(F105="通信",参照!$E$6,0)))</f>
        <v>0</v>
      </c>
      <c r="N105" s="57">
        <f t="shared" si="69"/>
        <v>0</v>
      </c>
      <c r="O105" s="301">
        <f t="shared" si="70"/>
        <v>0</v>
      </c>
      <c r="P105" s="56"/>
      <c r="Q105" s="387">
        <v>0</v>
      </c>
      <c r="R105" s="309">
        <f>IF(F105="昼間",参照!$F$4,IF(F105="夜間等",参照!$F$5,IF(F105="通信",参照!$F$6,0)))</f>
        <v>0</v>
      </c>
      <c r="S105" s="308">
        <f t="shared" si="71"/>
        <v>0</v>
      </c>
      <c r="T105" s="337"/>
      <c r="U105" s="32">
        <f t="shared" si="72"/>
        <v>0</v>
      </c>
      <c r="V105" s="114">
        <f t="shared" si="73"/>
        <v>0</v>
      </c>
      <c r="W105" s="179">
        <f t="shared" si="74"/>
        <v>0</v>
      </c>
      <c r="X105" s="87">
        <f t="shared" si="75"/>
        <v>0</v>
      </c>
      <c r="Y105" s="77" t="str">
        <f t="shared" si="65"/>
        <v>0</v>
      </c>
      <c r="Z105" s="302">
        <f t="shared" si="76"/>
        <v>0</v>
      </c>
      <c r="AA105" s="375"/>
      <c r="AB105" s="375"/>
      <c r="AC105" s="374">
        <f t="shared" si="77"/>
        <v>0</v>
      </c>
      <c r="AD105" s="639">
        <f t="shared" si="78"/>
        <v>0</v>
      </c>
      <c r="AE105" s="640"/>
      <c r="AF105" s="177">
        <f t="shared" si="66"/>
        <v>0</v>
      </c>
      <c r="AG105" s="177">
        <f t="shared" si="67"/>
        <v>0</v>
      </c>
      <c r="AH105" s="299"/>
      <c r="AI105" s="36"/>
      <c r="AJ105" s="134"/>
      <c r="AK105" s="37"/>
      <c r="AL105" s="134"/>
      <c r="AM105" s="37"/>
      <c r="AN105" s="134"/>
      <c r="AO105" s="135"/>
      <c r="AP105" s="136"/>
      <c r="AQ105" s="252"/>
      <c r="AR105" s="252"/>
      <c r="AS105" s="252"/>
      <c r="AT105" s="252"/>
      <c r="AU105" s="37"/>
      <c r="AV105" s="303">
        <f t="shared" si="79"/>
        <v>0</v>
      </c>
      <c r="AW105" s="139">
        <f t="shared" si="80"/>
        <v>0</v>
      </c>
      <c r="AX105" s="139">
        <f t="shared" si="81"/>
        <v>0</v>
      </c>
      <c r="AY105" s="139">
        <f t="shared" si="82"/>
        <v>0</v>
      </c>
      <c r="AZ105" s="139">
        <f t="shared" si="83"/>
        <v>0</v>
      </c>
      <c r="BA105" s="303">
        <f t="shared" si="84"/>
        <v>0</v>
      </c>
      <c r="BB105" s="139">
        <f t="shared" si="85"/>
        <v>0</v>
      </c>
      <c r="BC105" s="139">
        <f t="shared" si="86"/>
        <v>0</v>
      </c>
      <c r="BD105" s="139">
        <f t="shared" si="87"/>
        <v>0</v>
      </c>
      <c r="BE105" s="139">
        <f t="shared" si="88"/>
        <v>0</v>
      </c>
      <c r="BF105" s="304">
        <f t="shared" si="89"/>
        <v>0</v>
      </c>
      <c r="BG105" s="142">
        <f t="shared" si="90"/>
        <v>0</v>
      </c>
      <c r="BH105" s="142">
        <f t="shared" si="91"/>
        <v>0</v>
      </c>
      <c r="BI105" s="142">
        <f t="shared" si="92"/>
        <v>0</v>
      </c>
      <c r="BJ105" s="142">
        <f t="shared" si="93"/>
        <v>0</v>
      </c>
      <c r="BK105" s="145">
        <f t="shared" si="94"/>
        <v>0</v>
      </c>
      <c r="BL105" s="95">
        <f t="shared" si="95"/>
        <v>0</v>
      </c>
      <c r="BM105" s="95">
        <f t="shared" si="96"/>
        <v>0</v>
      </c>
      <c r="BN105" s="95">
        <f t="shared" si="97"/>
        <v>0</v>
      </c>
      <c r="BO105" s="95">
        <f t="shared" si="98"/>
        <v>0</v>
      </c>
      <c r="BP105" s="96">
        <f t="shared" si="99"/>
        <v>0</v>
      </c>
      <c r="BQ105" s="184">
        <f>IF($AH105="3/3",$S105*参照!$J$4,IF($AH105="2/3",$S105*参照!$J$5,IF($AH105="1/3",$S105*参照!$J$6,IF($AH105="1/4(多子)",$S105*参照!$J$7,IF($AH105="1/4(工･農)",$S105*参照!$J$7,)))))</f>
        <v>0</v>
      </c>
      <c r="BR105" s="185" t="b">
        <f>IF(AJ105="3/3",$O105*参照!$I$4,IF(AJ105="2/3",$O105*参照!$I$5,IF(AJ105="1/3",$O105*参照!$I$6,IF(AJ105="1/4(多子)",$O105*参照!$I$7,IF(AJ105="1/4(工･農)",$O105*参照!$I$7,IF(AJ105="対象外",0))))))</f>
        <v>0</v>
      </c>
      <c r="BS105" s="185" t="b">
        <f>IF(AK105="3/3",$O105*参照!$I$4,IF(AK105="2/3",$O105*参照!$I$5,IF(AK105="1/3",$O105*参照!$I$6,IF(AK105="1/4(多子)",$O105*参照!$I$7,IF(AK105="1/4(工･農)",$O105*参照!$I$7,IF(AK105="対象外",0))))))</f>
        <v>0</v>
      </c>
      <c r="BT105" s="185" t="b">
        <f>IF(AL105="3/3",$O105*参照!$I$4,IF(AL105="2/3",$O105*参照!$I$5,IF(AL105="1/3",$O105*参照!$I$6,IF(AL105="1/4(多子)",$O105*参照!$I$7,IF(AL105="1/4(工･農)",$O105*参照!$I$7,IF(AL105="対象外",0))))))</f>
        <v>0</v>
      </c>
      <c r="BU105" s="185" t="b">
        <f>IF(AM105="3/3",$O105*参照!$I$4,IF(AM105="2/3",$O105*参照!$I$5,IF(AM105="1/3",$O105*参照!$I$6,IF(AM105="1/4(多子)",$O105*参照!$I$7,IF(AM105="1/4(工･農)",$O105*参照!$I$7,IF(AM105="対象外",0))))))</f>
        <v>0</v>
      </c>
      <c r="BV105" s="185" t="b">
        <f>IF(AN105="3/3",$O105*参照!$I$4,IF(AN105="2/3",$O105*参照!$I$5,IF(AN105="1/3",$O105*参照!$I$6,IF(AN105="1/4(多子)",$O105*参照!$I$7,IF(AN105="1/4(工･農)",$O105*参照!$I$7,IF(AN105="対象外",0))))))</f>
        <v>0</v>
      </c>
      <c r="BW105" s="185" t="b">
        <f>IF(AO105="3/3",$O105*参照!$I$4,IF(AO105="2/3",$O105*参照!$I$5,IF(AO105="1/3",$O105*参照!$I$6,IF(AO105="1/4(多子)",$O105*参照!$I$7,IF(AO105="1/4(工･農)",$O105*参照!$I$7,IF(AO105="対象外",0))))))</f>
        <v>0</v>
      </c>
      <c r="BX105" s="185" t="b">
        <f>IF(AP105="3/3",$O105*参照!$I$4,IF(AP105="2/3",$O105*参照!$I$5,IF(AP105="1/3",$O105*参照!$I$6,IF(AP105="1/4(多子)",$O105*参照!$I$7,IF(AP105="1/4(工･農)",$O105*参照!$I$7,IF(AP105="対象外",0))))))</f>
        <v>0</v>
      </c>
      <c r="BY105" s="185" t="b">
        <f>IF(AQ105="3/3",$O105*参照!$I$4,IF(AQ105="2/3",$O105*参照!$I$5,IF(AQ105="1/3",$O105*参照!$I$6,IF(AQ105="1/4(多子)",$O105*参照!$I$7,IF(AQ105="1/4(工･農)",$O105*参照!$I$7,IF(AQ105="対象外",0))))))</f>
        <v>0</v>
      </c>
      <c r="BZ105" s="185" t="b">
        <f>IF(AR105="3/3",$O105*参照!$I$4,IF(AR105="2/3",$O105*参照!$I$5,IF(AR105="1/3",$O105*参照!$I$6,IF(AR105="1/4(多子)",$O105*参照!$I$7,IF(AR105="1/4(工･農)",$O105*参照!$I$7,IF(AR105="対象外",0))))))</f>
        <v>0</v>
      </c>
      <c r="CA105" s="185" t="b">
        <f>IF(AS105="3/3",$O105*参照!$I$4,IF(AS105="2/3",$O105*参照!$I$5,IF(AS105="1/3",$O105*参照!$I$6,IF(AS105="1/4(多子)",$O105*参照!$I$7,IF(AS105="1/4(工･農)",$O105*参照!$I$7,IF(AS105="対象外",0))))))</f>
        <v>0</v>
      </c>
      <c r="CB105" s="185" t="b">
        <f>IF(AT105="3/3",$O105*参照!$I$4,IF(AT105="2/3",$O105*参照!$I$5,IF(AT105="1/3",$O105*参照!$I$6,IF(AT105="1/4(多子)",$O105*参照!$I$7,IF(AT105="1/4(工･農)",$O105*参照!$I$7,IF(AT105="対象外",0))))))</f>
        <v>0</v>
      </c>
      <c r="CC105" s="185" t="b">
        <f>IF(AU105="3/3",$O105*参照!$I$4,IF(AU105="2/3",$O105*参照!$I$5,IF(AU105="1/3",$O105*参照!$I$6,IF(AU105="1/4(多子)",$O105*参照!$I$7,IF(AU105="1/4(工･農)",$O105*参照!$I$7,IF(AU105="対象外",0))))))</f>
        <v>0</v>
      </c>
      <c r="CD105" s="185">
        <f t="shared" si="100"/>
        <v>0</v>
      </c>
      <c r="CE105" s="98"/>
      <c r="CF105" s="252"/>
      <c r="CG105" s="252"/>
      <c r="CH105" s="252"/>
      <c r="CI105" s="252"/>
      <c r="CJ105" s="252"/>
      <c r="CK105" s="254"/>
      <c r="CL105" s="137"/>
      <c r="CM105" s="252"/>
      <c r="CN105" s="252"/>
      <c r="CO105" s="252"/>
      <c r="CP105" s="252"/>
      <c r="CQ105" s="252"/>
      <c r="CR105" s="253">
        <f t="shared" si="101"/>
        <v>0</v>
      </c>
      <c r="CS105" s="111">
        <f>IF(BP105=0,0,(ROUNDUP(P105*(BK105*参照!$C$5+BL105*参照!$C$6+BM105*参照!$C$7+BN105*参照!$C$8+BO105*参照!$C$9)/BP105,-2)))</f>
        <v>0</v>
      </c>
      <c r="CT105" s="239" t="str">
        <f t="shared" si="68"/>
        <v>B</v>
      </c>
    </row>
    <row r="106" spans="1:98" s="33" customFormat="1" ht="14.4">
      <c r="A106" s="38">
        <v>76</v>
      </c>
      <c r="B106" s="654"/>
      <c r="C106" s="652"/>
      <c r="D106" s="651"/>
      <c r="E106" s="652"/>
      <c r="F106" s="186"/>
      <c r="G106" s="186"/>
      <c r="H106" s="305"/>
      <c r="I106" s="35"/>
      <c r="J106" s="651"/>
      <c r="K106" s="652"/>
      <c r="L106" s="306">
        <v>0</v>
      </c>
      <c r="M106" s="307">
        <f>IF(F106="昼間",参照!$E$4,IF(F106="夜間等",参照!$E$5,IF(F106="通信",参照!$E$6,0)))</f>
        <v>0</v>
      </c>
      <c r="N106" s="57">
        <f t="shared" si="69"/>
        <v>0</v>
      </c>
      <c r="O106" s="301">
        <f t="shared" si="70"/>
        <v>0</v>
      </c>
      <c r="P106" s="56"/>
      <c r="Q106" s="387">
        <v>0</v>
      </c>
      <c r="R106" s="309">
        <f>IF(F106="昼間",参照!$F$4,IF(F106="夜間等",参照!$F$5,IF(F106="通信",参照!$F$6,0)))</f>
        <v>0</v>
      </c>
      <c r="S106" s="308">
        <f t="shared" si="71"/>
        <v>0</v>
      </c>
      <c r="T106" s="337"/>
      <c r="U106" s="32">
        <f t="shared" si="72"/>
        <v>0</v>
      </c>
      <c r="V106" s="114">
        <f t="shared" si="73"/>
        <v>0</v>
      </c>
      <c r="W106" s="179">
        <f t="shared" si="74"/>
        <v>0</v>
      </c>
      <c r="X106" s="87">
        <f t="shared" si="75"/>
        <v>0</v>
      </c>
      <c r="Y106" s="77" t="str">
        <f t="shared" si="65"/>
        <v>0</v>
      </c>
      <c r="Z106" s="302">
        <f t="shared" si="76"/>
        <v>0</v>
      </c>
      <c r="AA106" s="375"/>
      <c r="AB106" s="375"/>
      <c r="AC106" s="374">
        <f t="shared" si="77"/>
        <v>0</v>
      </c>
      <c r="AD106" s="639">
        <f t="shared" si="78"/>
        <v>0</v>
      </c>
      <c r="AE106" s="640"/>
      <c r="AF106" s="177">
        <f t="shared" si="66"/>
        <v>0</v>
      </c>
      <c r="AG106" s="177">
        <f t="shared" si="67"/>
        <v>0</v>
      </c>
      <c r="AH106" s="299"/>
      <c r="AI106" s="36"/>
      <c r="AJ106" s="134"/>
      <c r="AK106" s="37"/>
      <c r="AL106" s="134"/>
      <c r="AM106" s="37"/>
      <c r="AN106" s="134"/>
      <c r="AO106" s="135"/>
      <c r="AP106" s="136"/>
      <c r="AQ106" s="252"/>
      <c r="AR106" s="252"/>
      <c r="AS106" s="252"/>
      <c r="AT106" s="252"/>
      <c r="AU106" s="37"/>
      <c r="AV106" s="303">
        <f t="shared" si="79"/>
        <v>0</v>
      </c>
      <c r="AW106" s="139">
        <f t="shared" si="80"/>
        <v>0</v>
      </c>
      <c r="AX106" s="139">
        <f t="shared" si="81"/>
        <v>0</v>
      </c>
      <c r="AY106" s="139">
        <f t="shared" si="82"/>
        <v>0</v>
      </c>
      <c r="AZ106" s="139">
        <f t="shared" si="83"/>
        <v>0</v>
      </c>
      <c r="BA106" s="303">
        <f t="shared" si="84"/>
        <v>0</v>
      </c>
      <c r="BB106" s="139">
        <f t="shared" si="85"/>
        <v>0</v>
      </c>
      <c r="BC106" s="139">
        <f t="shared" si="86"/>
        <v>0</v>
      </c>
      <c r="BD106" s="139">
        <f t="shared" si="87"/>
        <v>0</v>
      </c>
      <c r="BE106" s="139">
        <f t="shared" si="88"/>
        <v>0</v>
      </c>
      <c r="BF106" s="304">
        <f t="shared" si="89"/>
        <v>0</v>
      </c>
      <c r="BG106" s="142">
        <f t="shared" si="90"/>
        <v>0</v>
      </c>
      <c r="BH106" s="142">
        <f t="shared" si="91"/>
        <v>0</v>
      </c>
      <c r="BI106" s="142">
        <f t="shared" si="92"/>
        <v>0</v>
      </c>
      <c r="BJ106" s="142">
        <f t="shared" si="93"/>
        <v>0</v>
      </c>
      <c r="BK106" s="145">
        <f t="shared" si="94"/>
        <v>0</v>
      </c>
      <c r="BL106" s="95">
        <f t="shared" si="95"/>
        <v>0</v>
      </c>
      <c r="BM106" s="95">
        <f t="shared" si="96"/>
        <v>0</v>
      </c>
      <c r="BN106" s="95">
        <f t="shared" si="97"/>
        <v>0</v>
      </c>
      <c r="BO106" s="95">
        <f t="shared" si="98"/>
        <v>0</v>
      </c>
      <c r="BP106" s="96">
        <f t="shared" si="99"/>
        <v>0</v>
      </c>
      <c r="BQ106" s="184">
        <f>IF($AH106="3/3",$S106*参照!$J$4,IF($AH106="2/3",$S106*参照!$J$5,IF($AH106="1/3",$S106*参照!$J$6,IF($AH106="1/4(多子)",$S106*参照!$J$7,IF($AH106="1/4(工･農)",$S106*参照!$J$7,)))))</f>
        <v>0</v>
      </c>
      <c r="BR106" s="185" t="b">
        <f>IF(AJ106="3/3",$O106*参照!$I$4,IF(AJ106="2/3",$O106*参照!$I$5,IF(AJ106="1/3",$O106*参照!$I$6,IF(AJ106="1/4(多子)",$O106*参照!$I$7,IF(AJ106="1/4(工･農)",$O106*参照!$I$7,IF(AJ106="対象外",0))))))</f>
        <v>0</v>
      </c>
      <c r="BS106" s="185" t="b">
        <f>IF(AK106="3/3",$O106*参照!$I$4,IF(AK106="2/3",$O106*参照!$I$5,IF(AK106="1/3",$O106*参照!$I$6,IF(AK106="1/4(多子)",$O106*参照!$I$7,IF(AK106="1/4(工･農)",$O106*参照!$I$7,IF(AK106="対象外",0))))))</f>
        <v>0</v>
      </c>
      <c r="BT106" s="185" t="b">
        <f>IF(AL106="3/3",$O106*参照!$I$4,IF(AL106="2/3",$O106*参照!$I$5,IF(AL106="1/3",$O106*参照!$I$6,IF(AL106="1/4(多子)",$O106*参照!$I$7,IF(AL106="1/4(工･農)",$O106*参照!$I$7,IF(AL106="対象外",0))))))</f>
        <v>0</v>
      </c>
      <c r="BU106" s="185" t="b">
        <f>IF(AM106="3/3",$O106*参照!$I$4,IF(AM106="2/3",$O106*参照!$I$5,IF(AM106="1/3",$O106*参照!$I$6,IF(AM106="1/4(多子)",$O106*参照!$I$7,IF(AM106="1/4(工･農)",$O106*参照!$I$7,IF(AM106="対象外",0))))))</f>
        <v>0</v>
      </c>
      <c r="BV106" s="185" t="b">
        <f>IF(AN106="3/3",$O106*参照!$I$4,IF(AN106="2/3",$O106*参照!$I$5,IF(AN106="1/3",$O106*参照!$I$6,IF(AN106="1/4(多子)",$O106*参照!$I$7,IF(AN106="1/4(工･農)",$O106*参照!$I$7,IF(AN106="対象外",0))))))</f>
        <v>0</v>
      </c>
      <c r="BW106" s="185" t="b">
        <f>IF(AO106="3/3",$O106*参照!$I$4,IF(AO106="2/3",$O106*参照!$I$5,IF(AO106="1/3",$O106*参照!$I$6,IF(AO106="1/4(多子)",$O106*参照!$I$7,IF(AO106="1/4(工･農)",$O106*参照!$I$7,IF(AO106="対象外",0))))))</f>
        <v>0</v>
      </c>
      <c r="BX106" s="185" t="b">
        <f>IF(AP106="3/3",$O106*参照!$I$4,IF(AP106="2/3",$O106*参照!$I$5,IF(AP106="1/3",$O106*参照!$I$6,IF(AP106="1/4(多子)",$O106*参照!$I$7,IF(AP106="1/4(工･農)",$O106*参照!$I$7,IF(AP106="対象外",0))))))</f>
        <v>0</v>
      </c>
      <c r="BY106" s="185" t="b">
        <f>IF(AQ106="3/3",$O106*参照!$I$4,IF(AQ106="2/3",$O106*参照!$I$5,IF(AQ106="1/3",$O106*参照!$I$6,IF(AQ106="1/4(多子)",$O106*参照!$I$7,IF(AQ106="1/4(工･農)",$O106*参照!$I$7,IF(AQ106="対象外",0))))))</f>
        <v>0</v>
      </c>
      <c r="BZ106" s="185" t="b">
        <f>IF(AR106="3/3",$O106*参照!$I$4,IF(AR106="2/3",$O106*参照!$I$5,IF(AR106="1/3",$O106*参照!$I$6,IF(AR106="1/4(多子)",$O106*参照!$I$7,IF(AR106="1/4(工･農)",$O106*参照!$I$7,IF(AR106="対象外",0))))))</f>
        <v>0</v>
      </c>
      <c r="CA106" s="185" t="b">
        <f>IF(AS106="3/3",$O106*参照!$I$4,IF(AS106="2/3",$O106*参照!$I$5,IF(AS106="1/3",$O106*参照!$I$6,IF(AS106="1/4(多子)",$O106*参照!$I$7,IF(AS106="1/4(工･農)",$O106*参照!$I$7,IF(AS106="対象外",0))))))</f>
        <v>0</v>
      </c>
      <c r="CB106" s="185" t="b">
        <f>IF(AT106="3/3",$O106*参照!$I$4,IF(AT106="2/3",$O106*参照!$I$5,IF(AT106="1/3",$O106*参照!$I$6,IF(AT106="1/4(多子)",$O106*参照!$I$7,IF(AT106="1/4(工･農)",$O106*参照!$I$7,IF(AT106="対象外",0))))))</f>
        <v>0</v>
      </c>
      <c r="CC106" s="185" t="b">
        <f>IF(AU106="3/3",$O106*参照!$I$4,IF(AU106="2/3",$O106*参照!$I$5,IF(AU106="1/3",$O106*参照!$I$6,IF(AU106="1/4(多子)",$O106*参照!$I$7,IF(AU106="1/4(工･農)",$O106*参照!$I$7,IF(AU106="対象外",0))))))</f>
        <v>0</v>
      </c>
      <c r="CD106" s="185">
        <f t="shared" si="100"/>
        <v>0</v>
      </c>
      <c r="CE106" s="98"/>
      <c r="CF106" s="252"/>
      <c r="CG106" s="252"/>
      <c r="CH106" s="252"/>
      <c r="CI106" s="252"/>
      <c r="CJ106" s="252"/>
      <c r="CK106" s="254"/>
      <c r="CL106" s="137"/>
      <c r="CM106" s="252"/>
      <c r="CN106" s="252"/>
      <c r="CO106" s="252"/>
      <c r="CP106" s="252"/>
      <c r="CQ106" s="252"/>
      <c r="CR106" s="253">
        <f t="shared" si="101"/>
        <v>0</v>
      </c>
      <c r="CS106" s="111">
        <f>IF(BP106=0,0,(ROUNDUP(P106*(BK106*参照!$C$5+BL106*参照!$C$6+BM106*参照!$C$7+BN106*参照!$C$8+BO106*参照!$C$9)/BP106,-2)))</f>
        <v>0</v>
      </c>
      <c r="CT106" s="239" t="str">
        <f t="shared" si="68"/>
        <v>B</v>
      </c>
    </row>
    <row r="107" spans="1:98" s="33" customFormat="1" ht="14.4">
      <c r="A107" s="38">
        <v>77</v>
      </c>
      <c r="B107" s="654"/>
      <c r="C107" s="652"/>
      <c r="D107" s="651"/>
      <c r="E107" s="652"/>
      <c r="F107" s="186"/>
      <c r="G107" s="186"/>
      <c r="H107" s="305"/>
      <c r="I107" s="35"/>
      <c r="J107" s="651"/>
      <c r="K107" s="652"/>
      <c r="L107" s="306">
        <v>0</v>
      </c>
      <c r="M107" s="307">
        <f>IF(F107="昼間",参照!$E$4,IF(F107="夜間等",参照!$E$5,IF(F107="通信",参照!$E$6,0)))</f>
        <v>0</v>
      </c>
      <c r="N107" s="57">
        <f t="shared" si="69"/>
        <v>0</v>
      </c>
      <c r="O107" s="301">
        <f t="shared" si="70"/>
        <v>0</v>
      </c>
      <c r="P107" s="56"/>
      <c r="Q107" s="387">
        <v>0</v>
      </c>
      <c r="R107" s="309">
        <f>IF(F107="昼間",参照!$F$4,IF(F107="夜間等",参照!$F$5,IF(F107="通信",参照!$F$6,0)))</f>
        <v>0</v>
      </c>
      <c r="S107" s="308">
        <f t="shared" si="71"/>
        <v>0</v>
      </c>
      <c r="T107" s="337"/>
      <c r="U107" s="32">
        <f t="shared" si="72"/>
        <v>0</v>
      </c>
      <c r="V107" s="114">
        <f t="shared" si="73"/>
        <v>0</v>
      </c>
      <c r="W107" s="179">
        <f t="shared" si="74"/>
        <v>0</v>
      </c>
      <c r="X107" s="87">
        <f t="shared" si="75"/>
        <v>0</v>
      </c>
      <c r="Y107" s="77" t="str">
        <f t="shared" si="65"/>
        <v>0</v>
      </c>
      <c r="Z107" s="302">
        <f t="shared" si="76"/>
        <v>0</v>
      </c>
      <c r="AA107" s="375"/>
      <c r="AB107" s="375"/>
      <c r="AC107" s="374">
        <f t="shared" si="77"/>
        <v>0</v>
      </c>
      <c r="AD107" s="639">
        <f t="shared" si="78"/>
        <v>0</v>
      </c>
      <c r="AE107" s="640"/>
      <c r="AF107" s="177">
        <f t="shared" si="66"/>
        <v>0</v>
      </c>
      <c r="AG107" s="177">
        <f t="shared" si="67"/>
        <v>0</v>
      </c>
      <c r="AH107" s="299"/>
      <c r="AI107" s="36"/>
      <c r="AJ107" s="134"/>
      <c r="AK107" s="37"/>
      <c r="AL107" s="134"/>
      <c r="AM107" s="37"/>
      <c r="AN107" s="134"/>
      <c r="AO107" s="135"/>
      <c r="AP107" s="136"/>
      <c r="AQ107" s="252"/>
      <c r="AR107" s="252"/>
      <c r="AS107" s="252"/>
      <c r="AT107" s="252"/>
      <c r="AU107" s="37"/>
      <c r="AV107" s="303">
        <f t="shared" si="79"/>
        <v>0</v>
      </c>
      <c r="AW107" s="139">
        <f t="shared" si="80"/>
        <v>0</v>
      </c>
      <c r="AX107" s="139">
        <f t="shared" si="81"/>
        <v>0</v>
      </c>
      <c r="AY107" s="139">
        <f t="shared" si="82"/>
        <v>0</v>
      </c>
      <c r="AZ107" s="139">
        <f t="shared" si="83"/>
        <v>0</v>
      </c>
      <c r="BA107" s="303">
        <f t="shared" si="84"/>
        <v>0</v>
      </c>
      <c r="BB107" s="139">
        <f t="shared" si="85"/>
        <v>0</v>
      </c>
      <c r="BC107" s="139">
        <f t="shared" si="86"/>
        <v>0</v>
      </c>
      <c r="BD107" s="139">
        <f t="shared" si="87"/>
        <v>0</v>
      </c>
      <c r="BE107" s="139">
        <f t="shared" si="88"/>
        <v>0</v>
      </c>
      <c r="BF107" s="304">
        <f t="shared" si="89"/>
        <v>0</v>
      </c>
      <c r="BG107" s="142">
        <f t="shared" si="90"/>
        <v>0</v>
      </c>
      <c r="BH107" s="142">
        <f t="shared" si="91"/>
        <v>0</v>
      </c>
      <c r="BI107" s="142">
        <f t="shared" si="92"/>
        <v>0</v>
      </c>
      <c r="BJ107" s="142">
        <f t="shared" si="93"/>
        <v>0</v>
      </c>
      <c r="BK107" s="145">
        <f t="shared" si="94"/>
        <v>0</v>
      </c>
      <c r="BL107" s="95">
        <f t="shared" si="95"/>
        <v>0</v>
      </c>
      <c r="BM107" s="95">
        <f t="shared" si="96"/>
        <v>0</v>
      </c>
      <c r="BN107" s="95">
        <f t="shared" si="97"/>
        <v>0</v>
      </c>
      <c r="BO107" s="95">
        <f t="shared" si="98"/>
        <v>0</v>
      </c>
      <c r="BP107" s="96">
        <f t="shared" si="99"/>
        <v>0</v>
      </c>
      <c r="BQ107" s="184">
        <f>IF($AH107="3/3",$S107*参照!$J$4,IF($AH107="2/3",$S107*参照!$J$5,IF($AH107="1/3",$S107*参照!$J$6,IF($AH107="1/4(多子)",$S107*参照!$J$7,IF($AH107="1/4(工･農)",$S107*参照!$J$7,)))))</f>
        <v>0</v>
      </c>
      <c r="BR107" s="185" t="b">
        <f>IF(AJ107="3/3",$O107*参照!$I$4,IF(AJ107="2/3",$O107*参照!$I$5,IF(AJ107="1/3",$O107*参照!$I$6,IF(AJ107="1/4(多子)",$O107*参照!$I$7,IF(AJ107="1/4(工･農)",$O107*参照!$I$7,IF(AJ107="対象外",0))))))</f>
        <v>0</v>
      </c>
      <c r="BS107" s="185" t="b">
        <f>IF(AK107="3/3",$O107*参照!$I$4,IF(AK107="2/3",$O107*参照!$I$5,IF(AK107="1/3",$O107*参照!$I$6,IF(AK107="1/4(多子)",$O107*参照!$I$7,IF(AK107="1/4(工･農)",$O107*参照!$I$7,IF(AK107="対象外",0))))))</f>
        <v>0</v>
      </c>
      <c r="BT107" s="185" t="b">
        <f>IF(AL107="3/3",$O107*参照!$I$4,IF(AL107="2/3",$O107*参照!$I$5,IF(AL107="1/3",$O107*参照!$I$6,IF(AL107="1/4(多子)",$O107*参照!$I$7,IF(AL107="1/4(工･農)",$O107*参照!$I$7,IF(AL107="対象外",0))))))</f>
        <v>0</v>
      </c>
      <c r="BU107" s="185" t="b">
        <f>IF(AM107="3/3",$O107*参照!$I$4,IF(AM107="2/3",$O107*参照!$I$5,IF(AM107="1/3",$O107*参照!$I$6,IF(AM107="1/4(多子)",$O107*参照!$I$7,IF(AM107="1/4(工･農)",$O107*参照!$I$7,IF(AM107="対象外",0))))))</f>
        <v>0</v>
      </c>
      <c r="BV107" s="185" t="b">
        <f>IF(AN107="3/3",$O107*参照!$I$4,IF(AN107="2/3",$O107*参照!$I$5,IF(AN107="1/3",$O107*参照!$I$6,IF(AN107="1/4(多子)",$O107*参照!$I$7,IF(AN107="1/4(工･農)",$O107*参照!$I$7,IF(AN107="対象外",0))))))</f>
        <v>0</v>
      </c>
      <c r="BW107" s="185" t="b">
        <f>IF(AO107="3/3",$O107*参照!$I$4,IF(AO107="2/3",$O107*参照!$I$5,IF(AO107="1/3",$O107*参照!$I$6,IF(AO107="1/4(多子)",$O107*参照!$I$7,IF(AO107="1/4(工･農)",$O107*参照!$I$7,IF(AO107="対象外",0))))))</f>
        <v>0</v>
      </c>
      <c r="BX107" s="185" t="b">
        <f>IF(AP107="3/3",$O107*参照!$I$4,IF(AP107="2/3",$O107*参照!$I$5,IF(AP107="1/3",$O107*参照!$I$6,IF(AP107="1/4(多子)",$O107*参照!$I$7,IF(AP107="1/4(工･農)",$O107*参照!$I$7,IF(AP107="対象外",0))))))</f>
        <v>0</v>
      </c>
      <c r="BY107" s="185" t="b">
        <f>IF(AQ107="3/3",$O107*参照!$I$4,IF(AQ107="2/3",$O107*参照!$I$5,IF(AQ107="1/3",$O107*参照!$I$6,IF(AQ107="1/4(多子)",$O107*参照!$I$7,IF(AQ107="1/4(工･農)",$O107*参照!$I$7,IF(AQ107="対象外",0))))))</f>
        <v>0</v>
      </c>
      <c r="BZ107" s="185" t="b">
        <f>IF(AR107="3/3",$O107*参照!$I$4,IF(AR107="2/3",$O107*参照!$I$5,IF(AR107="1/3",$O107*参照!$I$6,IF(AR107="1/4(多子)",$O107*参照!$I$7,IF(AR107="1/4(工･農)",$O107*参照!$I$7,IF(AR107="対象外",0))))))</f>
        <v>0</v>
      </c>
      <c r="CA107" s="185" t="b">
        <f>IF(AS107="3/3",$O107*参照!$I$4,IF(AS107="2/3",$O107*参照!$I$5,IF(AS107="1/3",$O107*参照!$I$6,IF(AS107="1/4(多子)",$O107*参照!$I$7,IF(AS107="1/4(工･農)",$O107*参照!$I$7,IF(AS107="対象外",0))))))</f>
        <v>0</v>
      </c>
      <c r="CB107" s="185" t="b">
        <f>IF(AT107="3/3",$O107*参照!$I$4,IF(AT107="2/3",$O107*参照!$I$5,IF(AT107="1/3",$O107*参照!$I$6,IF(AT107="1/4(多子)",$O107*参照!$I$7,IF(AT107="1/4(工･農)",$O107*参照!$I$7,IF(AT107="対象外",0))))))</f>
        <v>0</v>
      </c>
      <c r="CC107" s="185" t="b">
        <f>IF(AU107="3/3",$O107*参照!$I$4,IF(AU107="2/3",$O107*参照!$I$5,IF(AU107="1/3",$O107*参照!$I$6,IF(AU107="1/4(多子)",$O107*参照!$I$7,IF(AU107="1/4(工･農)",$O107*参照!$I$7,IF(AU107="対象外",0))))))</f>
        <v>0</v>
      </c>
      <c r="CD107" s="185">
        <f t="shared" si="100"/>
        <v>0</v>
      </c>
      <c r="CE107" s="98"/>
      <c r="CF107" s="252"/>
      <c r="CG107" s="252"/>
      <c r="CH107" s="252"/>
      <c r="CI107" s="252"/>
      <c r="CJ107" s="252"/>
      <c r="CK107" s="254"/>
      <c r="CL107" s="137"/>
      <c r="CM107" s="252"/>
      <c r="CN107" s="252"/>
      <c r="CO107" s="252"/>
      <c r="CP107" s="252"/>
      <c r="CQ107" s="252"/>
      <c r="CR107" s="253">
        <f t="shared" si="101"/>
        <v>0</v>
      </c>
      <c r="CS107" s="111">
        <f>IF(BP107=0,0,(ROUNDUP(P107*(BK107*参照!$C$5+BL107*参照!$C$6+BM107*参照!$C$7+BN107*参照!$C$8+BO107*参照!$C$9)/BP107,-2)))</f>
        <v>0</v>
      </c>
      <c r="CT107" s="239" t="str">
        <f t="shared" si="68"/>
        <v>B</v>
      </c>
    </row>
    <row r="108" spans="1:98" s="33" customFormat="1" ht="14.4">
      <c r="A108" s="38">
        <v>78</v>
      </c>
      <c r="B108" s="654"/>
      <c r="C108" s="652"/>
      <c r="D108" s="651"/>
      <c r="E108" s="652"/>
      <c r="F108" s="186"/>
      <c r="G108" s="186"/>
      <c r="H108" s="305"/>
      <c r="I108" s="35"/>
      <c r="J108" s="651"/>
      <c r="K108" s="652"/>
      <c r="L108" s="306">
        <v>0</v>
      </c>
      <c r="M108" s="307">
        <f>IF(F108="昼間",参照!$E$4,IF(F108="夜間等",参照!$E$5,IF(F108="通信",参照!$E$6,0)))</f>
        <v>0</v>
      </c>
      <c r="N108" s="57">
        <f t="shared" si="69"/>
        <v>0</v>
      </c>
      <c r="O108" s="301">
        <f t="shared" si="70"/>
        <v>0</v>
      </c>
      <c r="P108" s="56"/>
      <c r="Q108" s="387">
        <v>0</v>
      </c>
      <c r="R108" s="309">
        <f>IF(F108="昼間",参照!$F$4,IF(F108="夜間等",参照!$F$5,IF(F108="通信",参照!$F$6,0)))</f>
        <v>0</v>
      </c>
      <c r="S108" s="308">
        <f t="shared" si="71"/>
        <v>0</v>
      </c>
      <c r="T108" s="337"/>
      <c r="U108" s="32">
        <f t="shared" si="72"/>
        <v>0</v>
      </c>
      <c r="V108" s="114">
        <f t="shared" si="73"/>
        <v>0</v>
      </c>
      <c r="W108" s="179">
        <f t="shared" si="74"/>
        <v>0</v>
      </c>
      <c r="X108" s="87">
        <f t="shared" si="75"/>
        <v>0</v>
      </c>
      <c r="Y108" s="77" t="str">
        <f t="shared" si="65"/>
        <v>0</v>
      </c>
      <c r="Z108" s="302">
        <f t="shared" si="76"/>
        <v>0</v>
      </c>
      <c r="AA108" s="375"/>
      <c r="AB108" s="375"/>
      <c r="AC108" s="374">
        <f t="shared" si="77"/>
        <v>0</v>
      </c>
      <c r="AD108" s="639">
        <f t="shared" si="78"/>
        <v>0</v>
      </c>
      <c r="AE108" s="640"/>
      <c r="AF108" s="177">
        <f t="shared" si="66"/>
        <v>0</v>
      </c>
      <c r="AG108" s="177">
        <f t="shared" si="67"/>
        <v>0</v>
      </c>
      <c r="AH108" s="299"/>
      <c r="AI108" s="36"/>
      <c r="AJ108" s="134"/>
      <c r="AK108" s="37"/>
      <c r="AL108" s="134"/>
      <c r="AM108" s="37"/>
      <c r="AN108" s="134"/>
      <c r="AO108" s="135"/>
      <c r="AP108" s="136"/>
      <c r="AQ108" s="252"/>
      <c r="AR108" s="252"/>
      <c r="AS108" s="252"/>
      <c r="AT108" s="252"/>
      <c r="AU108" s="37"/>
      <c r="AV108" s="303">
        <f t="shared" si="79"/>
        <v>0</v>
      </c>
      <c r="AW108" s="139">
        <f t="shared" si="80"/>
        <v>0</v>
      </c>
      <c r="AX108" s="139">
        <f t="shared" si="81"/>
        <v>0</v>
      </c>
      <c r="AY108" s="139">
        <f t="shared" si="82"/>
        <v>0</v>
      </c>
      <c r="AZ108" s="139">
        <f t="shared" si="83"/>
        <v>0</v>
      </c>
      <c r="BA108" s="303">
        <f t="shared" si="84"/>
        <v>0</v>
      </c>
      <c r="BB108" s="139">
        <f t="shared" si="85"/>
        <v>0</v>
      </c>
      <c r="BC108" s="139">
        <f t="shared" si="86"/>
        <v>0</v>
      </c>
      <c r="BD108" s="139">
        <f t="shared" si="87"/>
        <v>0</v>
      </c>
      <c r="BE108" s="139">
        <f t="shared" si="88"/>
        <v>0</v>
      </c>
      <c r="BF108" s="304">
        <f t="shared" si="89"/>
        <v>0</v>
      </c>
      <c r="BG108" s="142">
        <f t="shared" si="90"/>
        <v>0</v>
      </c>
      <c r="BH108" s="142">
        <f t="shared" si="91"/>
        <v>0</v>
      </c>
      <c r="BI108" s="142">
        <f t="shared" si="92"/>
        <v>0</v>
      </c>
      <c r="BJ108" s="142">
        <f t="shared" si="93"/>
        <v>0</v>
      </c>
      <c r="BK108" s="145">
        <f t="shared" si="94"/>
        <v>0</v>
      </c>
      <c r="BL108" s="95">
        <f t="shared" si="95"/>
        <v>0</v>
      </c>
      <c r="BM108" s="95">
        <f t="shared" si="96"/>
        <v>0</v>
      </c>
      <c r="BN108" s="95">
        <f t="shared" si="97"/>
        <v>0</v>
      </c>
      <c r="BO108" s="95">
        <f t="shared" si="98"/>
        <v>0</v>
      </c>
      <c r="BP108" s="96">
        <f t="shared" si="99"/>
        <v>0</v>
      </c>
      <c r="BQ108" s="184">
        <f>IF($AH108="3/3",$S108*参照!$J$4,IF($AH108="2/3",$S108*参照!$J$5,IF($AH108="1/3",$S108*参照!$J$6,IF($AH108="1/4(多子)",$S108*参照!$J$7,IF($AH108="1/4(工･農)",$S108*参照!$J$7,)))))</f>
        <v>0</v>
      </c>
      <c r="BR108" s="185" t="b">
        <f>IF(AJ108="3/3",$O108*参照!$I$4,IF(AJ108="2/3",$O108*参照!$I$5,IF(AJ108="1/3",$O108*参照!$I$6,IF(AJ108="1/4(多子)",$O108*参照!$I$7,IF(AJ108="1/4(工･農)",$O108*参照!$I$7,IF(AJ108="対象外",0))))))</f>
        <v>0</v>
      </c>
      <c r="BS108" s="185" t="b">
        <f>IF(AK108="3/3",$O108*参照!$I$4,IF(AK108="2/3",$O108*参照!$I$5,IF(AK108="1/3",$O108*参照!$I$6,IF(AK108="1/4(多子)",$O108*参照!$I$7,IF(AK108="1/4(工･農)",$O108*参照!$I$7,IF(AK108="対象外",0))))))</f>
        <v>0</v>
      </c>
      <c r="BT108" s="185" t="b">
        <f>IF(AL108="3/3",$O108*参照!$I$4,IF(AL108="2/3",$O108*参照!$I$5,IF(AL108="1/3",$O108*参照!$I$6,IF(AL108="1/4(多子)",$O108*参照!$I$7,IF(AL108="1/4(工･農)",$O108*参照!$I$7,IF(AL108="対象外",0))))))</f>
        <v>0</v>
      </c>
      <c r="BU108" s="185" t="b">
        <f>IF(AM108="3/3",$O108*参照!$I$4,IF(AM108="2/3",$O108*参照!$I$5,IF(AM108="1/3",$O108*参照!$I$6,IF(AM108="1/4(多子)",$O108*参照!$I$7,IF(AM108="1/4(工･農)",$O108*参照!$I$7,IF(AM108="対象外",0))))))</f>
        <v>0</v>
      </c>
      <c r="BV108" s="185" t="b">
        <f>IF(AN108="3/3",$O108*参照!$I$4,IF(AN108="2/3",$O108*参照!$I$5,IF(AN108="1/3",$O108*参照!$I$6,IF(AN108="1/4(多子)",$O108*参照!$I$7,IF(AN108="1/4(工･農)",$O108*参照!$I$7,IF(AN108="対象外",0))))))</f>
        <v>0</v>
      </c>
      <c r="BW108" s="185" t="b">
        <f>IF(AO108="3/3",$O108*参照!$I$4,IF(AO108="2/3",$O108*参照!$I$5,IF(AO108="1/3",$O108*参照!$I$6,IF(AO108="1/4(多子)",$O108*参照!$I$7,IF(AO108="1/4(工･農)",$O108*参照!$I$7,IF(AO108="対象外",0))))))</f>
        <v>0</v>
      </c>
      <c r="BX108" s="185" t="b">
        <f>IF(AP108="3/3",$O108*参照!$I$4,IF(AP108="2/3",$O108*参照!$I$5,IF(AP108="1/3",$O108*参照!$I$6,IF(AP108="1/4(多子)",$O108*参照!$I$7,IF(AP108="1/4(工･農)",$O108*参照!$I$7,IF(AP108="対象外",0))))))</f>
        <v>0</v>
      </c>
      <c r="BY108" s="185" t="b">
        <f>IF(AQ108="3/3",$O108*参照!$I$4,IF(AQ108="2/3",$O108*参照!$I$5,IF(AQ108="1/3",$O108*参照!$I$6,IF(AQ108="1/4(多子)",$O108*参照!$I$7,IF(AQ108="1/4(工･農)",$O108*参照!$I$7,IF(AQ108="対象外",0))))))</f>
        <v>0</v>
      </c>
      <c r="BZ108" s="185" t="b">
        <f>IF(AR108="3/3",$O108*参照!$I$4,IF(AR108="2/3",$O108*参照!$I$5,IF(AR108="1/3",$O108*参照!$I$6,IF(AR108="1/4(多子)",$O108*参照!$I$7,IF(AR108="1/4(工･農)",$O108*参照!$I$7,IF(AR108="対象外",0))))))</f>
        <v>0</v>
      </c>
      <c r="CA108" s="185" t="b">
        <f>IF(AS108="3/3",$O108*参照!$I$4,IF(AS108="2/3",$O108*参照!$I$5,IF(AS108="1/3",$O108*参照!$I$6,IF(AS108="1/4(多子)",$O108*参照!$I$7,IF(AS108="1/4(工･農)",$O108*参照!$I$7,IF(AS108="対象外",0))))))</f>
        <v>0</v>
      </c>
      <c r="CB108" s="185" t="b">
        <f>IF(AT108="3/3",$O108*参照!$I$4,IF(AT108="2/3",$O108*参照!$I$5,IF(AT108="1/3",$O108*参照!$I$6,IF(AT108="1/4(多子)",$O108*参照!$I$7,IF(AT108="1/4(工･農)",$O108*参照!$I$7,IF(AT108="対象外",0))))))</f>
        <v>0</v>
      </c>
      <c r="CC108" s="185" t="b">
        <f>IF(AU108="3/3",$O108*参照!$I$4,IF(AU108="2/3",$O108*参照!$I$5,IF(AU108="1/3",$O108*参照!$I$6,IF(AU108="1/4(多子)",$O108*参照!$I$7,IF(AU108="1/4(工･農)",$O108*参照!$I$7,IF(AU108="対象外",0))))))</f>
        <v>0</v>
      </c>
      <c r="CD108" s="185">
        <f t="shared" si="100"/>
        <v>0</v>
      </c>
      <c r="CE108" s="98"/>
      <c r="CF108" s="252"/>
      <c r="CG108" s="252"/>
      <c r="CH108" s="252"/>
      <c r="CI108" s="252"/>
      <c r="CJ108" s="252"/>
      <c r="CK108" s="254"/>
      <c r="CL108" s="137"/>
      <c r="CM108" s="252"/>
      <c r="CN108" s="252"/>
      <c r="CO108" s="252"/>
      <c r="CP108" s="252"/>
      <c r="CQ108" s="252"/>
      <c r="CR108" s="253">
        <f t="shared" si="101"/>
        <v>0</v>
      </c>
      <c r="CS108" s="111">
        <f>IF(BP108=0,0,(ROUNDUP(P108*(BK108*参照!$C$5+BL108*参照!$C$6+BM108*参照!$C$7+BN108*参照!$C$8+BO108*参照!$C$9)/BP108,-2)))</f>
        <v>0</v>
      </c>
      <c r="CT108" s="239" t="str">
        <f t="shared" si="68"/>
        <v>B</v>
      </c>
    </row>
    <row r="109" spans="1:98" s="33" customFormat="1" ht="14.4">
      <c r="A109" s="38">
        <v>79</v>
      </c>
      <c r="B109" s="654"/>
      <c r="C109" s="652"/>
      <c r="D109" s="651"/>
      <c r="E109" s="652"/>
      <c r="F109" s="186"/>
      <c r="G109" s="186"/>
      <c r="H109" s="305"/>
      <c r="I109" s="35"/>
      <c r="J109" s="651"/>
      <c r="K109" s="652"/>
      <c r="L109" s="306">
        <v>0</v>
      </c>
      <c r="M109" s="307">
        <f>IF(F109="昼間",参照!$E$4,IF(F109="夜間等",参照!$E$5,IF(F109="通信",参照!$E$6,0)))</f>
        <v>0</v>
      </c>
      <c r="N109" s="57">
        <f t="shared" si="69"/>
        <v>0</v>
      </c>
      <c r="O109" s="301">
        <f t="shared" si="70"/>
        <v>0</v>
      </c>
      <c r="P109" s="56"/>
      <c r="Q109" s="387">
        <v>0</v>
      </c>
      <c r="R109" s="309">
        <f>IF(F109="昼間",参照!$F$4,IF(F109="夜間等",参照!$F$5,IF(F109="通信",参照!$F$6,0)))</f>
        <v>0</v>
      </c>
      <c r="S109" s="308">
        <f t="shared" si="71"/>
        <v>0</v>
      </c>
      <c r="T109" s="337"/>
      <c r="U109" s="32">
        <f t="shared" si="72"/>
        <v>0</v>
      </c>
      <c r="V109" s="114">
        <f t="shared" si="73"/>
        <v>0</v>
      </c>
      <c r="W109" s="179">
        <f t="shared" si="74"/>
        <v>0</v>
      </c>
      <c r="X109" s="87">
        <f t="shared" si="75"/>
        <v>0</v>
      </c>
      <c r="Y109" s="77" t="str">
        <f t="shared" si="65"/>
        <v>0</v>
      </c>
      <c r="Z109" s="302">
        <f t="shared" si="76"/>
        <v>0</v>
      </c>
      <c r="AA109" s="375"/>
      <c r="AB109" s="375"/>
      <c r="AC109" s="374">
        <f t="shared" si="77"/>
        <v>0</v>
      </c>
      <c r="AD109" s="639">
        <f t="shared" si="78"/>
        <v>0</v>
      </c>
      <c r="AE109" s="640"/>
      <c r="AF109" s="177">
        <f t="shared" si="66"/>
        <v>0</v>
      </c>
      <c r="AG109" s="177">
        <f t="shared" si="67"/>
        <v>0</v>
      </c>
      <c r="AH109" s="299"/>
      <c r="AI109" s="36"/>
      <c r="AJ109" s="134"/>
      <c r="AK109" s="37"/>
      <c r="AL109" s="134"/>
      <c r="AM109" s="37"/>
      <c r="AN109" s="134"/>
      <c r="AO109" s="135"/>
      <c r="AP109" s="136"/>
      <c r="AQ109" s="252"/>
      <c r="AR109" s="252"/>
      <c r="AS109" s="252"/>
      <c r="AT109" s="252"/>
      <c r="AU109" s="37"/>
      <c r="AV109" s="303">
        <f t="shared" si="79"/>
        <v>0</v>
      </c>
      <c r="AW109" s="139">
        <f t="shared" si="80"/>
        <v>0</v>
      </c>
      <c r="AX109" s="139">
        <f t="shared" si="81"/>
        <v>0</v>
      </c>
      <c r="AY109" s="139">
        <f t="shared" si="82"/>
        <v>0</v>
      </c>
      <c r="AZ109" s="139">
        <f t="shared" si="83"/>
        <v>0</v>
      </c>
      <c r="BA109" s="303">
        <f t="shared" si="84"/>
        <v>0</v>
      </c>
      <c r="BB109" s="139">
        <f t="shared" si="85"/>
        <v>0</v>
      </c>
      <c r="BC109" s="139">
        <f t="shared" si="86"/>
        <v>0</v>
      </c>
      <c r="BD109" s="139">
        <f t="shared" si="87"/>
        <v>0</v>
      </c>
      <c r="BE109" s="139">
        <f t="shared" si="88"/>
        <v>0</v>
      </c>
      <c r="BF109" s="304">
        <f t="shared" si="89"/>
        <v>0</v>
      </c>
      <c r="BG109" s="142">
        <f t="shared" si="90"/>
        <v>0</v>
      </c>
      <c r="BH109" s="142">
        <f t="shared" si="91"/>
        <v>0</v>
      </c>
      <c r="BI109" s="142">
        <f t="shared" si="92"/>
        <v>0</v>
      </c>
      <c r="BJ109" s="142">
        <f t="shared" si="93"/>
        <v>0</v>
      </c>
      <c r="BK109" s="145">
        <f t="shared" si="94"/>
        <v>0</v>
      </c>
      <c r="BL109" s="95">
        <f t="shared" si="95"/>
        <v>0</v>
      </c>
      <c r="BM109" s="95">
        <f t="shared" si="96"/>
        <v>0</v>
      </c>
      <c r="BN109" s="95">
        <f t="shared" si="97"/>
        <v>0</v>
      </c>
      <c r="BO109" s="95">
        <f t="shared" si="98"/>
        <v>0</v>
      </c>
      <c r="BP109" s="96">
        <f t="shared" si="99"/>
        <v>0</v>
      </c>
      <c r="BQ109" s="184">
        <f>IF($AH109="3/3",$S109*参照!$J$4,IF($AH109="2/3",$S109*参照!$J$5,IF($AH109="1/3",$S109*参照!$J$6,IF($AH109="1/4(多子)",$S109*参照!$J$7,IF($AH109="1/4(工･農)",$S109*参照!$J$7,)))))</f>
        <v>0</v>
      </c>
      <c r="BR109" s="185" t="b">
        <f>IF(AJ109="3/3",$O109*参照!$I$4,IF(AJ109="2/3",$O109*参照!$I$5,IF(AJ109="1/3",$O109*参照!$I$6,IF(AJ109="1/4(多子)",$O109*参照!$I$7,IF(AJ109="1/4(工･農)",$O109*参照!$I$7,IF(AJ109="対象外",0))))))</f>
        <v>0</v>
      </c>
      <c r="BS109" s="185" t="b">
        <f>IF(AK109="3/3",$O109*参照!$I$4,IF(AK109="2/3",$O109*参照!$I$5,IF(AK109="1/3",$O109*参照!$I$6,IF(AK109="1/4(多子)",$O109*参照!$I$7,IF(AK109="1/4(工･農)",$O109*参照!$I$7,IF(AK109="対象外",0))))))</f>
        <v>0</v>
      </c>
      <c r="BT109" s="185" t="b">
        <f>IF(AL109="3/3",$O109*参照!$I$4,IF(AL109="2/3",$O109*参照!$I$5,IF(AL109="1/3",$O109*参照!$I$6,IF(AL109="1/4(多子)",$O109*参照!$I$7,IF(AL109="1/4(工･農)",$O109*参照!$I$7,IF(AL109="対象外",0))))))</f>
        <v>0</v>
      </c>
      <c r="BU109" s="185" t="b">
        <f>IF(AM109="3/3",$O109*参照!$I$4,IF(AM109="2/3",$O109*参照!$I$5,IF(AM109="1/3",$O109*参照!$I$6,IF(AM109="1/4(多子)",$O109*参照!$I$7,IF(AM109="1/4(工･農)",$O109*参照!$I$7,IF(AM109="対象外",0))))))</f>
        <v>0</v>
      </c>
      <c r="BV109" s="185" t="b">
        <f>IF(AN109="3/3",$O109*参照!$I$4,IF(AN109="2/3",$O109*参照!$I$5,IF(AN109="1/3",$O109*参照!$I$6,IF(AN109="1/4(多子)",$O109*参照!$I$7,IF(AN109="1/4(工･農)",$O109*参照!$I$7,IF(AN109="対象外",0))))))</f>
        <v>0</v>
      </c>
      <c r="BW109" s="185" t="b">
        <f>IF(AO109="3/3",$O109*参照!$I$4,IF(AO109="2/3",$O109*参照!$I$5,IF(AO109="1/3",$O109*参照!$I$6,IF(AO109="1/4(多子)",$O109*参照!$I$7,IF(AO109="1/4(工･農)",$O109*参照!$I$7,IF(AO109="対象外",0))))))</f>
        <v>0</v>
      </c>
      <c r="BX109" s="185" t="b">
        <f>IF(AP109="3/3",$O109*参照!$I$4,IF(AP109="2/3",$O109*参照!$I$5,IF(AP109="1/3",$O109*参照!$I$6,IF(AP109="1/4(多子)",$O109*参照!$I$7,IF(AP109="1/4(工･農)",$O109*参照!$I$7,IF(AP109="対象外",0))))))</f>
        <v>0</v>
      </c>
      <c r="BY109" s="185" t="b">
        <f>IF(AQ109="3/3",$O109*参照!$I$4,IF(AQ109="2/3",$O109*参照!$I$5,IF(AQ109="1/3",$O109*参照!$I$6,IF(AQ109="1/4(多子)",$O109*参照!$I$7,IF(AQ109="1/4(工･農)",$O109*参照!$I$7,IF(AQ109="対象外",0))))))</f>
        <v>0</v>
      </c>
      <c r="BZ109" s="185" t="b">
        <f>IF(AR109="3/3",$O109*参照!$I$4,IF(AR109="2/3",$O109*参照!$I$5,IF(AR109="1/3",$O109*参照!$I$6,IF(AR109="1/4(多子)",$O109*参照!$I$7,IF(AR109="1/4(工･農)",$O109*参照!$I$7,IF(AR109="対象外",0))))))</f>
        <v>0</v>
      </c>
      <c r="CA109" s="185" t="b">
        <f>IF(AS109="3/3",$O109*参照!$I$4,IF(AS109="2/3",$O109*参照!$I$5,IF(AS109="1/3",$O109*参照!$I$6,IF(AS109="1/4(多子)",$O109*参照!$I$7,IF(AS109="1/4(工･農)",$O109*参照!$I$7,IF(AS109="対象外",0))))))</f>
        <v>0</v>
      </c>
      <c r="CB109" s="185" t="b">
        <f>IF(AT109="3/3",$O109*参照!$I$4,IF(AT109="2/3",$O109*参照!$I$5,IF(AT109="1/3",$O109*参照!$I$6,IF(AT109="1/4(多子)",$O109*参照!$I$7,IF(AT109="1/4(工･農)",$O109*参照!$I$7,IF(AT109="対象外",0))))))</f>
        <v>0</v>
      </c>
      <c r="CC109" s="185" t="b">
        <f>IF(AU109="3/3",$O109*参照!$I$4,IF(AU109="2/3",$O109*参照!$I$5,IF(AU109="1/3",$O109*参照!$I$6,IF(AU109="1/4(多子)",$O109*参照!$I$7,IF(AU109="1/4(工･農)",$O109*参照!$I$7,IF(AU109="対象外",0))))))</f>
        <v>0</v>
      </c>
      <c r="CD109" s="185">
        <f t="shared" si="100"/>
        <v>0</v>
      </c>
      <c r="CE109" s="98"/>
      <c r="CF109" s="252"/>
      <c r="CG109" s="252"/>
      <c r="CH109" s="252"/>
      <c r="CI109" s="252"/>
      <c r="CJ109" s="252"/>
      <c r="CK109" s="254"/>
      <c r="CL109" s="137"/>
      <c r="CM109" s="252"/>
      <c r="CN109" s="252"/>
      <c r="CO109" s="252"/>
      <c r="CP109" s="252"/>
      <c r="CQ109" s="252"/>
      <c r="CR109" s="253">
        <f t="shared" si="101"/>
        <v>0</v>
      </c>
      <c r="CS109" s="111">
        <f>IF(BP109=0,0,(ROUNDUP(P109*(BK109*参照!$C$5+BL109*参照!$C$6+BM109*参照!$C$7+BN109*参照!$C$8+BO109*参照!$C$9)/BP109,-2)))</f>
        <v>0</v>
      </c>
      <c r="CT109" s="239" t="str">
        <f t="shared" si="68"/>
        <v>B</v>
      </c>
    </row>
    <row r="110" spans="1:98" s="33" customFormat="1" ht="14.4">
      <c r="A110" s="38">
        <v>80</v>
      </c>
      <c r="B110" s="654"/>
      <c r="C110" s="652"/>
      <c r="D110" s="651"/>
      <c r="E110" s="652"/>
      <c r="F110" s="186"/>
      <c r="G110" s="186"/>
      <c r="H110" s="305"/>
      <c r="I110" s="35"/>
      <c r="J110" s="651"/>
      <c r="K110" s="652"/>
      <c r="L110" s="306">
        <v>0</v>
      </c>
      <c r="M110" s="307">
        <f>IF(F110="昼間",参照!$E$4,IF(F110="夜間等",参照!$E$5,IF(F110="通信",参照!$E$6,0)))</f>
        <v>0</v>
      </c>
      <c r="N110" s="57">
        <f t="shared" si="69"/>
        <v>0</v>
      </c>
      <c r="O110" s="301">
        <f t="shared" si="70"/>
        <v>0</v>
      </c>
      <c r="P110" s="56"/>
      <c r="Q110" s="387">
        <v>0</v>
      </c>
      <c r="R110" s="309">
        <f>IF(F110="昼間",参照!$F$4,IF(F110="夜間等",参照!$F$5,IF(F110="通信",参照!$F$6,0)))</f>
        <v>0</v>
      </c>
      <c r="S110" s="308">
        <f t="shared" si="71"/>
        <v>0</v>
      </c>
      <c r="T110" s="337"/>
      <c r="U110" s="32">
        <f t="shared" si="72"/>
        <v>0</v>
      </c>
      <c r="V110" s="114">
        <f t="shared" si="73"/>
        <v>0</v>
      </c>
      <c r="W110" s="179">
        <f t="shared" si="74"/>
        <v>0</v>
      </c>
      <c r="X110" s="87">
        <f t="shared" si="75"/>
        <v>0</v>
      </c>
      <c r="Y110" s="77" t="str">
        <f t="shared" si="65"/>
        <v>0</v>
      </c>
      <c r="Z110" s="302">
        <f t="shared" si="76"/>
        <v>0</v>
      </c>
      <c r="AA110" s="375"/>
      <c r="AB110" s="375"/>
      <c r="AC110" s="374">
        <f t="shared" si="77"/>
        <v>0</v>
      </c>
      <c r="AD110" s="639">
        <f t="shared" si="78"/>
        <v>0</v>
      </c>
      <c r="AE110" s="640"/>
      <c r="AF110" s="177">
        <f t="shared" si="66"/>
        <v>0</v>
      </c>
      <c r="AG110" s="177">
        <f t="shared" si="67"/>
        <v>0</v>
      </c>
      <c r="AH110" s="299"/>
      <c r="AI110" s="36"/>
      <c r="AJ110" s="134"/>
      <c r="AK110" s="37"/>
      <c r="AL110" s="134"/>
      <c r="AM110" s="37"/>
      <c r="AN110" s="134"/>
      <c r="AO110" s="135"/>
      <c r="AP110" s="136"/>
      <c r="AQ110" s="252"/>
      <c r="AR110" s="252"/>
      <c r="AS110" s="252"/>
      <c r="AT110" s="252"/>
      <c r="AU110" s="37"/>
      <c r="AV110" s="303">
        <f t="shared" si="79"/>
        <v>0</v>
      </c>
      <c r="AW110" s="139">
        <f t="shared" si="80"/>
        <v>0</v>
      </c>
      <c r="AX110" s="139">
        <f t="shared" si="81"/>
        <v>0</v>
      </c>
      <c r="AY110" s="139">
        <f t="shared" si="82"/>
        <v>0</v>
      </c>
      <c r="AZ110" s="139">
        <f t="shared" si="83"/>
        <v>0</v>
      </c>
      <c r="BA110" s="303">
        <f t="shared" si="84"/>
        <v>0</v>
      </c>
      <c r="BB110" s="139">
        <f t="shared" si="85"/>
        <v>0</v>
      </c>
      <c r="BC110" s="139">
        <f t="shared" si="86"/>
        <v>0</v>
      </c>
      <c r="BD110" s="139">
        <f t="shared" si="87"/>
        <v>0</v>
      </c>
      <c r="BE110" s="139">
        <f t="shared" si="88"/>
        <v>0</v>
      </c>
      <c r="BF110" s="304">
        <f t="shared" si="89"/>
        <v>0</v>
      </c>
      <c r="BG110" s="142">
        <f t="shared" si="90"/>
        <v>0</v>
      </c>
      <c r="BH110" s="142">
        <f t="shared" si="91"/>
        <v>0</v>
      </c>
      <c r="BI110" s="142">
        <f t="shared" si="92"/>
        <v>0</v>
      </c>
      <c r="BJ110" s="142">
        <f t="shared" si="93"/>
        <v>0</v>
      </c>
      <c r="BK110" s="145">
        <f t="shared" si="94"/>
        <v>0</v>
      </c>
      <c r="BL110" s="95">
        <f t="shared" si="95"/>
        <v>0</v>
      </c>
      <c r="BM110" s="95">
        <f t="shared" si="96"/>
        <v>0</v>
      </c>
      <c r="BN110" s="95">
        <f t="shared" si="97"/>
        <v>0</v>
      </c>
      <c r="BO110" s="95">
        <f t="shared" si="98"/>
        <v>0</v>
      </c>
      <c r="BP110" s="96">
        <f t="shared" si="99"/>
        <v>0</v>
      </c>
      <c r="BQ110" s="184">
        <f>IF($AH110="3/3",$S110*参照!$J$4,IF($AH110="2/3",$S110*参照!$J$5,IF($AH110="1/3",$S110*参照!$J$6,IF($AH110="1/4(多子)",$S110*参照!$J$7,IF($AH110="1/4(工･農)",$S110*参照!$J$7,)))))</f>
        <v>0</v>
      </c>
      <c r="BR110" s="185" t="b">
        <f>IF(AJ110="3/3",$O110*参照!$I$4,IF(AJ110="2/3",$O110*参照!$I$5,IF(AJ110="1/3",$O110*参照!$I$6,IF(AJ110="1/4(多子)",$O110*参照!$I$7,IF(AJ110="1/4(工･農)",$O110*参照!$I$7,IF(AJ110="対象外",0))))))</f>
        <v>0</v>
      </c>
      <c r="BS110" s="185" t="b">
        <f>IF(AK110="3/3",$O110*参照!$I$4,IF(AK110="2/3",$O110*参照!$I$5,IF(AK110="1/3",$O110*参照!$I$6,IF(AK110="1/4(多子)",$O110*参照!$I$7,IF(AK110="1/4(工･農)",$O110*参照!$I$7,IF(AK110="対象外",0))))))</f>
        <v>0</v>
      </c>
      <c r="BT110" s="185" t="b">
        <f>IF(AL110="3/3",$O110*参照!$I$4,IF(AL110="2/3",$O110*参照!$I$5,IF(AL110="1/3",$O110*参照!$I$6,IF(AL110="1/4(多子)",$O110*参照!$I$7,IF(AL110="1/4(工･農)",$O110*参照!$I$7,IF(AL110="対象外",0))))))</f>
        <v>0</v>
      </c>
      <c r="BU110" s="185" t="b">
        <f>IF(AM110="3/3",$O110*参照!$I$4,IF(AM110="2/3",$O110*参照!$I$5,IF(AM110="1/3",$O110*参照!$I$6,IF(AM110="1/4(多子)",$O110*参照!$I$7,IF(AM110="1/4(工･農)",$O110*参照!$I$7,IF(AM110="対象外",0))))))</f>
        <v>0</v>
      </c>
      <c r="BV110" s="185" t="b">
        <f>IF(AN110="3/3",$O110*参照!$I$4,IF(AN110="2/3",$O110*参照!$I$5,IF(AN110="1/3",$O110*参照!$I$6,IF(AN110="1/4(多子)",$O110*参照!$I$7,IF(AN110="1/4(工･農)",$O110*参照!$I$7,IF(AN110="対象外",0))))))</f>
        <v>0</v>
      </c>
      <c r="BW110" s="185" t="b">
        <f>IF(AO110="3/3",$O110*参照!$I$4,IF(AO110="2/3",$O110*参照!$I$5,IF(AO110="1/3",$O110*参照!$I$6,IF(AO110="1/4(多子)",$O110*参照!$I$7,IF(AO110="1/4(工･農)",$O110*参照!$I$7,IF(AO110="対象外",0))))))</f>
        <v>0</v>
      </c>
      <c r="BX110" s="185" t="b">
        <f>IF(AP110="3/3",$O110*参照!$I$4,IF(AP110="2/3",$O110*参照!$I$5,IF(AP110="1/3",$O110*参照!$I$6,IF(AP110="1/4(多子)",$O110*参照!$I$7,IF(AP110="1/4(工･農)",$O110*参照!$I$7,IF(AP110="対象外",0))))))</f>
        <v>0</v>
      </c>
      <c r="BY110" s="185" t="b">
        <f>IF(AQ110="3/3",$O110*参照!$I$4,IF(AQ110="2/3",$O110*参照!$I$5,IF(AQ110="1/3",$O110*参照!$I$6,IF(AQ110="1/4(多子)",$O110*参照!$I$7,IF(AQ110="1/4(工･農)",$O110*参照!$I$7,IF(AQ110="対象外",0))))))</f>
        <v>0</v>
      </c>
      <c r="BZ110" s="185" t="b">
        <f>IF(AR110="3/3",$O110*参照!$I$4,IF(AR110="2/3",$O110*参照!$I$5,IF(AR110="1/3",$O110*参照!$I$6,IF(AR110="1/4(多子)",$O110*参照!$I$7,IF(AR110="1/4(工･農)",$O110*参照!$I$7,IF(AR110="対象外",0))))))</f>
        <v>0</v>
      </c>
      <c r="CA110" s="185" t="b">
        <f>IF(AS110="3/3",$O110*参照!$I$4,IF(AS110="2/3",$O110*参照!$I$5,IF(AS110="1/3",$O110*参照!$I$6,IF(AS110="1/4(多子)",$O110*参照!$I$7,IF(AS110="1/4(工･農)",$O110*参照!$I$7,IF(AS110="対象外",0))))))</f>
        <v>0</v>
      </c>
      <c r="CB110" s="185" t="b">
        <f>IF(AT110="3/3",$O110*参照!$I$4,IF(AT110="2/3",$O110*参照!$I$5,IF(AT110="1/3",$O110*参照!$I$6,IF(AT110="1/4(多子)",$O110*参照!$I$7,IF(AT110="1/4(工･農)",$O110*参照!$I$7,IF(AT110="対象外",0))))))</f>
        <v>0</v>
      </c>
      <c r="CC110" s="185" t="b">
        <f>IF(AU110="3/3",$O110*参照!$I$4,IF(AU110="2/3",$O110*参照!$I$5,IF(AU110="1/3",$O110*参照!$I$6,IF(AU110="1/4(多子)",$O110*参照!$I$7,IF(AU110="1/4(工･農)",$O110*参照!$I$7,IF(AU110="対象外",0))))))</f>
        <v>0</v>
      </c>
      <c r="CD110" s="185">
        <f t="shared" si="100"/>
        <v>0</v>
      </c>
      <c r="CE110" s="98"/>
      <c r="CF110" s="252"/>
      <c r="CG110" s="252"/>
      <c r="CH110" s="252"/>
      <c r="CI110" s="252"/>
      <c r="CJ110" s="252"/>
      <c r="CK110" s="254"/>
      <c r="CL110" s="137"/>
      <c r="CM110" s="252"/>
      <c r="CN110" s="252"/>
      <c r="CO110" s="252"/>
      <c r="CP110" s="252"/>
      <c r="CQ110" s="252"/>
      <c r="CR110" s="253">
        <f t="shared" si="101"/>
        <v>0</v>
      </c>
      <c r="CS110" s="111">
        <f>IF(BP110=0,0,(ROUNDUP(P110*(BK110*参照!$C$5+BL110*参照!$C$6+BM110*参照!$C$7+BN110*参照!$C$8+BO110*参照!$C$9)/BP110,-2)))</f>
        <v>0</v>
      </c>
      <c r="CT110" s="239" t="str">
        <f t="shared" si="68"/>
        <v>B</v>
      </c>
    </row>
    <row r="111" spans="1:98" s="33" customFormat="1" ht="14.4">
      <c r="A111" s="38">
        <v>81</v>
      </c>
      <c r="B111" s="654"/>
      <c r="C111" s="652"/>
      <c r="D111" s="651"/>
      <c r="E111" s="652"/>
      <c r="F111" s="186"/>
      <c r="G111" s="186"/>
      <c r="H111" s="305"/>
      <c r="I111" s="35"/>
      <c r="J111" s="651"/>
      <c r="K111" s="652"/>
      <c r="L111" s="306">
        <v>0</v>
      </c>
      <c r="M111" s="307">
        <f>IF(F111="昼間",参照!$E$4,IF(F111="夜間等",参照!$E$5,IF(F111="通信",参照!$E$6,0)))</f>
        <v>0</v>
      </c>
      <c r="N111" s="57">
        <f t="shared" si="69"/>
        <v>0</v>
      </c>
      <c r="O111" s="301">
        <f t="shared" si="70"/>
        <v>0</v>
      </c>
      <c r="P111" s="56"/>
      <c r="Q111" s="387">
        <v>0</v>
      </c>
      <c r="R111" s="309">
        <f>IF(F111="昼間",参照!$F$4,IF(F111="夜間等",参照!$F$5,IF(F111="通信",参照!$F$6,0)))</f>
        <v>0</v>
      </c>
      <c r="S111" s="308">
        <f t="shared" si="71"/>
        <v>0</v>
      </c>
      <c r="T111" s="337"/>
      <c r="U111" s="32">
        <f t="shared" si="72"/>
        <v>0</v>
      </c>
      <c r="V111" s="114">
        <f t="shared" si="73"/>
        <v>0</v>
      </c>
      <c r="W111" s="179">
        <f t="shared" si="74"/>
        <v>0</v>
      </c>
      <c r="X111" s="87">
        <f t="shared" si="75"/>
        <v>0</v>
      </c>
      <c r="Y111" s="77" t="str">
        <f t="shared" si="65"/>
        <v>0</v>
      </c>
      <c r="Z111" s="302">
        <f t="shared" si="76"/>
        <v>0</v>
      </c>
      <c r="AA111" s="375"/>
      <c r="AB111" s="375"/>
      <c r="AC111" s="374">
        <f t="shared" si="77"/>
        <v>0</v>
      </c>
      <c r="AD111" s="639">
        <f t="shared" si="78"/>
        <v>0</v>
      </c>
      <c r="AE111" s="640"/>
      <c r="AF111" s="177">
        <f t="shared" si="66"/>
        <v>0</v>
      </c>
      <c r="AG111" s="177">
        <f t="shared" si="67"/>
        <v>0</v>
      </c>
      <c r="AH111" s="299"/>
      <c r="AI111" s="36"/>
      <c r="AJ111" s="134"/>
      <c r="AK111" s="37"/>
      <c r="AL111" s="134"/>
      <c r="AM111" s="37"/>
      <c r="AN111" s="134"/>
      <c r="AO111" s="135"/>
      <c r="AP111" s="136"/>
      <c r="AQ111" s="252"/>
      <c r="AR111" s="252"/>
      <c r="AS111" s="252"/>
      <c r="AT111" s="252"/>
      <c r="AU111" s="37"/>
      <c r="AV111" s="303">
        <f t="shared" si="79"/>
        <v>0</v>
      </c>
      <c r="AW111" s="139">
        <f t="shared" si="80"/>
        <v>0</v>
      </c>
      <c r="AX111" s="139">
        <f t="shared" si="81"/>
        <v>0</v>
      </c>
      <c r="AY111" s="139">
        <f t="shared" si="82"/>
        <v>0</v>
      </c>
      <c r="AZ111" s="139">
        <f t="shared" si="83"/>
        <v>0</v>
      </c>
      <c r="BA111" s="303">
        <f t="shared" si="84"/>
        <v>0</v>
      </c>
      <c r="BB111" s="139">
        <f t="shared" si="85"/>
        <v>0</v>
      </c>
      <c r="BC111" s="139">
        <f t="shared" si="86"/>
        <v>0</v>
      </c>
      <c r="BD111" s="139">
        <f t="shared" si="87"/>
        <v>0</v>
      </c>
      <c r="BE111" s="139">
        <f t="shared" si="88"/>
        <v>0</v>
      </c>
      <c r="BF111" s="304">
        <f t="shared" si="89"/>
        <v>0</v>
      </c>
      <c r="BG111" s="142">
        <f t="shared" si="90"/>
        <v>0</v>
      </c>
      <c r="BH111" s="142">
        <f t="shared" si="91"/>
        <v>0</v>
      </c>
      <c r="BI111" s="142">
        <f t="shared" si="92"/>
        <v>0</v>
      </c>
      <c r="BJ111" s="142">
        <f t="shared" si="93"/>
        <v>0</v>
      </c>
      <c r="BK111" s="145">
        <f t="shared" si="94"/>
        <v>0</v>
      </c>
      <c r="BL111" s="95">
        <f t="shared" si="95"/>
        <v>0</v>
      </c>
      <c r="BM111" s="95">
        <f t="shared" si="96"/>
        <v>0</v>
      </c>
      <c r="BN111" s="95">
        <f t="shared" si="97"/>
        <v>0</v>
      </c>
      <c r="BO111" s="95">
        <f t="shared" si="98"/>
        <v>0</v>
      </c>
      <c r="BP111" s="96">
        <f t="shared" si="99"/>
        <v>0</v>
      </c>
      <c r="BQ111" s="184">
        <f>IF($AH111="3/3",$S111*参照!$J$4,IF($AH111="2/3",$S111*参照!$J$5,IF($AH111="1/3",$S111*参照!$J$6,IF($AH111="1/4(多子)",$S111*参照!$J$7,IF($AH111="1/4(工･農)",$S111*参照!$J$7,)))))</f>
        <v>0</v>
      </c>
      <c r="BR111" s="185" t="b">
        <f>IF(AJ111="3/3",$O111*参照!$I$4,IF(AJ111="2/3",$O111*参照!$I$5,IF(AJ111="1/3",$O111*参照!$I$6,IF(AJ111="1/4(多子)",$O111*参照!$I$7,IF(AJ111="1/4(工･農)",$O111*参照!$I$7,IF(AJ111="対象外",0))))))</f>
        <v>0</v>
      </c>
      <c r="BS111" s="185" t="b">
        <f>IF(AK111="3/3",$O111*参照!$I$4,IF(AK111="2/3",$O111*参照!$I$5,IF(AK111="1/3",$O111*参照!$I$6,IF(AK111="1/4(多子)",$O111*参照!$I$7,IF(AK111="1/4(工･農)",$O111*参照!$I$7,IF(AK111="対象外",0))))))</f>
        <v>0</v>
      </c>
      <c r="BT111" s="185" t="b">
        <f>IF(AL111="3/3",$O111*参照!$I$4,IF(AL111="2/3",$O111*参照!$I$5,IF(AL111="1/3",$O111*参照!$I$6,IF(AL111="1/4(多子)",$O111*参照!$I$7,IF(AL111="1/4(工･農)",$O111*参照!$I$7,IF(AL111="対象外",0))))))</f>
        <v>0</v>
      </c>
      <c r="BU111" s="185" t="b">
        <f>IF(AM111="3/3",$O111*参照!$I$4,IF(AM111="2/3",$O111*参照!$I$5,IF(AM111="1/3",$O111*参照!$I$6,IF(AM111="1/4(多子)",$O111*参照!$I$7,IF(AM111="1/4(工･農)",$O111*参照!$I$7,IF(AM111="対象外",0))))))</f>
        <v>0</v>
      </c>
      <c r="BV111" s="185" t="b">
        <f>IF(AN111="3/3",$O111*参照!$I$4,IF(AN111="2/3",$O111*参照!$I$5,IF(AN111="1/3",$O111*参照!$I$6,IF(AN111="1/4(多子)",$O111*参照!$I$7,IF(AN111="1/4(工･農)",$O111*参照!$I$7,IF(AN111="対象外",0))))))</f>
        <v>0</v>
      </c>
      <c r="BW111" s="185" t="b">
        <f>IF(AO111="3/3",$O111*参照!$I$4,IF(AO111="2/3",$O111*参照!$I$5,IF(AO111="1/3",$O111*参照!$I$6,IF(AO111="1/4(多子)",$O111*参照!$I$7,IF(AO111="1/4(工･農)",$O111*参照!$I$7,IF(AO111="対象外",0))))))</f>
        <v>0</v>
      </c>
      <c r="BX111" s="185" t="b">
        <f>IF(AP111="3/3",$O111*参照!$I$4,IF(AP111="2/3",$O111*参照!$I$5,IF(AP111="1/3",$O111*参照!$I$6,IF(AP111="1/4(多子)",$O111*参照!$I$7,IF(AP111="1/4(工･農)",$O111*参照!$I$7,IF(AP111="対象外",0))))))</f>
        <v>0</v>
      </c>
      <c r="BY111" s="185" t="b">
        <f>IF(AQ111="3/3",$O111*参照!$I$4,IF(AQ111="2/3",$O111*参照!$I$5,IF(AQ111="1/3",$O111*参照!$I$6,IF(AQ111="1/4(多子)",$O111*参照!$I$7,IF(AQ111="1/4(工･農)",$O111*参照!$I$7,IF(AQ111="対象外",0))))))</f>
        <v>0</v>
      </c>
      <c r="BZ111" s="185" t="b">
        <f>IF(AR111="3/3",$O111*参照!$I$4,IF(AR111="2/3",$O111*参照!$I$5,IF(AR111="1/3",$O111*参照!$I$6,IF(AR111="1/4(多子)",$O111*参照!$I$7,IF(AR111="1/4(工･農)",$O111*参照!$I$7,IF(AR111="対象外",0))))))</f>
        <v>0</v>
      </c>
      <c r="CA111" s="185" t="b">
        <f>IF(AS111="3/3",$O111*参照!$I$4,IF(AS111="2/3",$O111*参照!$I$5,IF(AS111="1/3",$O111*参照!$I$6,IF(AS111="1/4(多子)",$O111*参照!$I$7,IF(AS111="1/4(工･農)",$O111*参照!$I$7,IF(AS111="対象外",0))))))</f>
        <v>0</v>
      </c>
      <c r="CB111" s="185" t="b">
        <f>IF(AT111="3/3",$O111*参照!$I$4,IF(AT111="2/3",$O111*参照!$I$5,IF(AT111="1/3",$O111*参照!$I$6,IF(AT111="1/4(多子)",$O111*参照!$I$7,IF(AT111="1/4(工･農)",$O111*参照!$I$7,IF(AT111="対象外",0))))))</f>
        <v>0</v>
      </c>
      <c r="CC111" s="185" t="b">
        <f>IF(AU111="3/3",$O111*参照!$I$4,IF(AU111="2/3",$O111*参照!$I$5,IF(AU111="1/3",$O111*参照!$I$6,IF(AU111="1/4(多子)",$O111*参照!$I$7,IF(AU111="1/4(工･農)",$O111*参照!$I$7,IF(AU111="対象外",0))))))</f>
        <v>0</v>
      </c>
      <c r="CD111" s="185">
        <f t="shared" si="100"/>
        <v>0</v>
      </c>
      <c r="CE111" s="98"/>
      <c r="CF111" s="252"/>
      <c r="CG111" s="252"/>
      <c r="CH111" s="252"/>
      <c r="CI111" s="252"/>
      <c r="CJ111" s="252"/>
      <c r="CK111" s="254"/>
      <c r="CL111" s="137"/>
      <c r="CM111" s="252"/>
      <c r="CN111" s="252"/>
      <c r="CO111" s="252"/>
      <c r="CP111" s="252"/>
      <c r="CQ111" s="252"/>
      <c r="CR111" s="253">
        <f t="shared" si="101"/>
        <v>0</v>
      </c>
      <c r="CS111" s="111">
        <f>IF(BP111=0,0,(ROUNDUP(P111*(BK111*参照!$C$5+BL111*参照!$C$6+BM111*参照!$C$7+BN111*参照!$C$8+BO111*参照!$C$9)/BP111,-2)))</f>
        <v>0</v>
      </c>
      <c r="CT111" s="239" t="str">
        <f t="shared" si="68"/>
        <v>B</v>
      </c>
    </row>
    <row r="112" spans="1:98" s="33" customFormat="1" ht="14.4">
      <c r="A112" s="38">
        <v>82</v>
      </c>
      <c r="B112" s="654"/>
      <c r="C112" s="652"/>
      <c r="D112" s="651"/>
      <c r="E112" s="652"/>
      <c r="F112" s="186"/>
      <c r="G112" s="186"/>
      <c r="H112" s="305"/>
      <c r="I112" s="35"/>
      <c r="J112" s="651"/>
      <c r="K112" s="652"/>
      <c r="L112" s="306">
        <v>0</v>
      </c>
      <c r="M112" s="307">
        <f>IF(F112="昼間",参照!$E$4,IF(F112="夜間等",参照!$E$5,IF(F112="通信",参照!$E$6,0)))</f>
        <v>0</v>
      </c>
      <c r="N112" s="57">
        <f t="shared" si="69"/>
        <v>0</v>
      </c>
      <c r="O112" s="301">
        <f t="shared" si="70"/>
        <v>0</v>
      </c>
      <c r="P112" s="56"/>
      <c r="Q112" s="387">
        <v>0</v>
      </c>
      <c r="R112" s="309">
        <f>IF(F112="昼間",参照!$F$4,IF(F112="夜間等",参照!$F$5,IF(F112="通信",参照!$F$6,0)))</f>
        <v>0</v>
      </c>
      <c r="S112" s="308">
        <f t="shared" si="71"/>
        <v>0</v>
      </c>
      <c r="T112" s="337"/>
      <c r="U112" s="32">
        <f t="shared" si="72"/>
        <v>0</v>
      </c>
      <c r="V112" s="114">
        <f t="shared" si="73"/>
        <v>0</v>
      </c>
      <c r="W112" s="179">
        <f t="shared" si="74"/>
        <v>0</v>
      </c>
      <c r="X112" s="87">
        <f t="shared" si="75"/>
        <v>0</v>
      </c>
      <c r="Y112" s="77" t="str">
        <f t="shared" si="65"/>
        <v>0</v>
      </c>
      <c r="Z112" s="302">
        <f t="shared" si="76"/>
        <v>0</v>
      </c>
      <c r="AA112" s="375"/>
      <c r="AB112" s="375"/>
      <c r="AC112" s="374">
        <f t="shared" si="77"/>
        <v>0</v>
      </c>
      <c r="AD112" s="639">
        <f t="shared" si="78"/>
        <v>0</v>
      </c>
      <c r="AE112" s="640"/>
      <c r="AF112" s="177">
        <f t="shared" si="66"/>
        <v>0</v>
      </c>
      <c r="AG112" s="177">
        <f t="shared" si="67"/>
        <v>0</v>
      </c>
      <c r="AH112" s="299"/>
      <c r="AI112" s="36"/>
      <c r="AJ112" s="134"/>
      <c r="AK112" s="37"/>
      <c r="AL112" s="134"/>
      <c r="AM112" s="37"/>
      <c r="AN112" s="134"/>
      <c r="AO112" s="135"/>
      <c r="AP112" s="136"/>
      <c r="AQ112" s="252"/>
      <c r="AR112" s="252"/>
      <c r="AS112" s="252"/>
      <c r="AT112" s="252"/>
      <c r="AU112" s="37"/>
      <c r="AV112" s="303">
        <f t="shared" si="79"/>
        <v>0</v>
      </c>
      <c r="AW112" s="139">
        <f t="shared" si="80"/>
        <v>0</v>
      </c>
      <c r="AX112" s="139">
        <f t="shared" si="81"/>
        <v>0</v>
      </c>
      <c r="AY112" s="139">
        <f t="shared" si="82"/>
        <v>0</v>
      </c>
      <c r="AZ112" s="139">
        <f t="shared" si="83"/>
        <v>0</v>
      </c>
      <c r="BA112" s="303">
        <f t="shared" si="84"/>
        <v>0</v>
      </c>
      <c r="BB112" s="139">
        <f t="shared" si="85"/>
        <v>0</v>
      </c>
      <c r="BC112" s="139">
        <f t="shared" si="86"/>
        <v>0</v>
      </c>
      <c r="BD112" s="139">
        <f t="shared" si="87"/>
        <v>0</v>
      </c>
      <c r="BE112" s="139">
        <f t="shared" si="88"/>
        <v>0</v>
      </c>
      <c r="BF112" s="304">
        <f t="shared" si="89"/>
        <v>0</v>
      </c>
      <c r="BG112" s="142">
        <f t="shared" si="90"/>
        <v>0</v>
      </c>
      <c r="BH112" s="142">
        <f t="shared" si="91"/>
        <v>0</v>
      </c>
      <c r="BI112" s="142">
        <f t="shared" si="92"/>
        <v>0</v>
      </c>
      <c r="BJ112" s="142">
        <f t="shared" si="93"/>
        <v>0</v>
      </c>
      <c r="BK112" s="145">
        <f t="shared" si="94"/>
        <v>0</v>
      </c>
      <c r="BL112" s="95">
        <f t="shared" si="95"/>
        <v>0</v>
      </c>
      <c r="BM112" s="95">
        <f t="shared" si="96"/>
        <v>0</v>
      </c>
      <c r="BN112" s="95">
        <f t="shared" si="97"/>
        <v>0</v>
      </c>
      <c r="BO112" s="95">
        <f t="shared" si="98"/>
        <v>0</v>
      </c>
      <c r="BP112" s="96">
        <f t="shared" si="99"/>
        <v>0</v>
      </c>
      <c r="BQ112" s="184">
        <f>IF($AH112="3/3",$S112*参照!$J$4,IF($AH112="2/3",$S112*参照!$J$5,IF($AH112="1/3",$S112*参照!$J$6,IF($AH112="1/4(多子)",$S112*参照!$J$7,IF($AH112="1/4(工･農)",$S112*参照!$J$7,)))))</f>
        <v>0</v>
      </c>
      <c r="BR112" s="185" t="b">
        <f>IF(AJ112="3/3",$O112*参照!$I$4,IF(AJ112="2/3",$O112*参照!$I$5,IF(AJ112="1/3",$O112*参照!$I$6,IF(AJ112="1/4(多子)",$O112*参照!$I$7,IF(AJ112="1/4(工･農)",$O112*参照!$I$7,IF(AJ112="対象外",0))))))</f>
        <v>0</v>
      </c>
      <c r="BS112" s="185" t="b">
        <f>IF(AK112="3/3",$O112*参照!$I$4,IF(AK112="2/3",$O112*参照!$I$5,IF(AK112="1/3",$O112*参照!$I$6,IF(AK112="1/4(多子)",$O112*参照!$I$7,IF(AK112="1/4(工･農)",$O112*参照!$I$7,IF(AK112="対象外",0))))))</f>
        <v>0</v>
      </c>
      <c r="BT112" s="185" t="b">
        <f>IF(AL112="3/3",$O112*参照!$I$4,IF(AL112="2/3",$O112*参照!$I$5,IF(AL112="1/3",$O112*参照!$I$6,IF(AL112="1/4(多子)",$O112*参照!$I$7,IF(AL112="1/4(工･農)",$O112*参照!$I$7,IF(AL112="対象外",0))))))</f>
        <v>0</v>
      </c>
      <c r="BU112" s="185" t="b">
        <f>IF(AM112="3/3",$O112*参照!$I$4,IF(AM112="2/3",$O112*参照!$I$5,IF(AM112="1/3",$O112*参照!$I$6,IF(AM112="1/4(多子)",$O112*参照!$I$7,IF(AM112="1/4(工･農)",$O112*参照!$I$7,IF(AM112="対象外",0))))))</f>
        <v>0</v>
      </c>
      <c r="BV112" s="185" t="b">
        <f>IF(AN112="3/3",$O112*参照!$I$4,IF(AN112="2/3",$O112*参照!$I$5,IF(AN112="1/3",$O112*参照!$I$6,IF(AN112="1/4(多子)",$O112*参照!$I$7,IF(AN112="1/4(工･農)",$O112*参照!$I$7,IF(AN112="対象外",0))))))</f>
        <v>0</v>
      </c>
      <c r="BW112" s="185" t="b">
        <f>IF(AO112="3/3",$O112*参照!$I$4,IF(AO112="2/3",$O112*参照!$I$5,IF(AO112="1/3",$O112*参照!$I$6,IF(AO112="1/4(多子)",$O112*参照!$I$7,IF(AO112="1/4(工･農)",$O112*参照!$I$7,IF(AO112="対象外",0))))))</f>
        <v>0</v>
      </c>
      <c r="BX112" s="185" t="b">
        <f>IF(AP112="3/3",$O112*参照!$I$4,IF(AP112="2/3",$O112*参照!$I$5,IF(AP112="1/3",$O112*参照!$I$6,IF(AP112="1/4(多子)",$O112*参照!$I$7,IF(AP112="1/4(工･農)",$O112*参照!$I$7,IF(AP112="対象外",0))))))</f>
        <v>0</v>
      </c>
      <c r="BY112" s="185" t="b">
        <f>IF(AQ112="3/3",$O112*参照!$I$4,IF(AQ112="2/3",$O112*参照!$I$5,IF(AQ112="1/3",$O112*参照!$I$6,IF(AQ112="1/4(多子)",$O112*参照!$I$7,IF(AQ112="1/4(工･農)",$O112*参照!$I$7,IF(AQ112="対象外",0))))))</f>
        <v>0</v>
      </c>
      <c r="BZ112" s="185" t="b">
        <f>IF(AR112="3/3",$O112*参照!$I$4,IF(AR112="2/3",$O112*参照!$I$5,IF(AR112="1/3",$O112*参照!$I$6,IF(AR112="1/4(多子)",$O112*参照!$I$7,IF(AR112="1/4(工･農)",$O112*参照!$I$7,IF(AR112="対象外",0))))))</f>
        <v>0</v>
      </c>
      <c r="CA112" s="185" t="b">
        <f>IF(AS112="3/3",$O112*参照!$I$4,IF(AS112="2/3",$O112*参照!$I$5,IF(AS112="1/3",$O112*参照!$I$6,IF(AS112="1/4(多子)",$O112*参照!$I$7,IF(AS112="1/4(工･農)",$O112*参照!$I$7,IF(AS112="対象外",0))))))</f>
        <v>0</v>
      </c>
      <c r="CB112" s="185" t="b">
        <f>IF(AT112="3/3",$O112*参照!$I$4,IF(AT112="2/3",$O112*参照!$I$5,IF(AT112="1/3",$O112*参照!$I$6,IF(AT112="1/4(多子)",$O112*参照!$I$7,IF(AT112="1/4(工･農)",$O112*参照!$I$7,IF(AT112="対象外",0))))))</f>
        <v>0</v>
      </c>
      <c r="CC112" s="185" t="b">
        <f>IF(AU112="3/3",$O112*参照!$I$4,IF(AU112="2/3",$O112*参照!$I$5,IF(AU112="1/3",$O112*参照!$I$6,IF(AU112="1/4(多子)",$O112*参照!$I$7,IF(AU112="1/4(工･農)",$O112*参照!$I$7,IF(AU112="対象外",0))))))</f>
        <v>0</v>
      </c>
      <c r="CD112" s="185">
        <f t="shared" si="100"/>
        <v>0</v>
      </c>
      <c r="CE112" s="98"/>
      <c r="CF112" s="252"/>
      <c r="CG112" s="252"/>
      <c r="CH112" s="252"/>
      <c r="CI112" s="252"/>
      <c r="CJ112" s="252"/>
      <c r="CK112" s="254"/>
      <c r="CL112" s="137"/>
      <c r="CM112" s="252"/>
      <c r="CN112" s="252"/>
      <c r="CO112" s="252"/>
      <c r="CP112" s="252"/>
      <c r="CQ112" s="252"/>
      <c r="CR112" s="253">
        <f t="shared" si="101"/>
        <v>0</v>
      </c>
      <c r="CS112" s="111">
        <f>IF(BP112=0,0,(ROUNDUP(P112*(BK112*参照!$C$5+BL112*参照!$C$6+BM112*参照!$C$7+BN112*参照!$C$8+BO112*参照!$C$9)/BP112,-2)))</f>
        <v>0</v>
      </c>
      <c r="CT112" s="239" t="str">
        <f t="shared" si="68"/>
        <v>B</v>
      </c>
    </row>
    <row r="113" spans="1:98" s="33" customFormat="1" ht="14.4">
      <c r="A113" s="38">
        <v>83</v>
      </c>
      <c r="B113" s="654"/>
      <c r="C113" s="652"/>
      <c r="D113" s="651"/>
      <c r="E113" s="652"/>
      <c r="F113" s="186"/>
      <c r="G113" s="186"/>
      <c r="H113" s="305"/>
      <c r="I113" s="35"/>
      <c r="J113" s="651"/>
      <c r="K113" s="652"/>
      <c r="L113" s="306">
        <v>0</v>
      </c>
      <c r="M113" s="307">
        <f>IF(F113="昼間",参照!$E$4,IF(F113="夜間等",参照!$E$5,IF(F113="通信",参照!$E$6,0)))</f>
        <v>0</v>
      </c>
      <c r="N113" s="57">
        <f t="shared" si="69"/>
        <v>0</v>
      </c>
      <c r="O113" s="301">
        <f t="shared" si="70"/>
        <v>0</v>
      </c>
      <c r="P113" s="56"/>
      <c r="Q113" s="387">
        <v>0</v>
      </c>
      <c r="R113" s="309">
        <f>IF(F113="昼間",参照!$F$4,IF(F113="夜間等",参照!$F$5,IF(F113="通信",参照!$F$6,0)))</f>
        <v>0</v>
      </c>
      <c r="S113" s="308">
        <f t="shared" si="71"/>
        <v>0</v>
      </c>
      <c r="T113" s="337"/>
      <c r="U113" s="32">
        <f t="shared" si="72"/>
        <v>0</v>
      </c>
      <c r="V113" s="114">
        <f t="shared" si="73"/>
        <v>0</v>
      </c>
      <c r="W113" s="179">
        <f t="shared" si="74"/>
        <v>0</v>
      </c>
      <c r="X113" s="87">
        <f t="shared" si="75"/>
        <v>0</v>
      </c>
      <c r="Y113" s="77" t="str">
        <f t="shared" si="65"/>
        <v>0</v>
      </c>
      <c r="Z113" s="302">
        <f t="shared" si="76"/>
        <v>0</v>
      </c>
      <c r="AA113" s="375"/>
      <c r="AB113" s="375"/>
      <c r="AC113" s="374">
        <f t="shared" si="77"/>
        <v>0</v>
      </c>
      <c r="AD113" s="639">
        <f t="shared" si="78"/>
        <v>0</v>
      </c>
      <c r="AE113" s="640"/>
      <c r="AF113" s="177">
        <f t="shared" si="66"/>
        <v>0</v>
      </c>
      <c r="AG113" s="177">
        <f t="shared" si="67"/>
        <v>0</v>
      </c>
      <c r="AH113" s="299"/>
      <c r="AI113" s="36"/>
      <c r="AJ113" s="134"/>
      <c r="AK113" s="37"/>
      <c r="AL113" s="134"/>
      <c r="AM113" s="37"/>
      <c r="AN113" s="134"/>
      <c r="AO113" s="135"/>
      <c r="AP113" s="136"/>
      <c r="AQ113" s="252"/>
      <c r="AR113" s="252"/>
      <c r="AS113" s="252"/>
      <c r="AT113" s="252"/>
      <c r="AU113" s="37"/>
      <c r="AV113" s="303">
        <f t="shared" si="79"/>
        <v>0</v>
      </c>
      <c r="AW113" s="139">
        <f t="shared" si="80"/>
        <v>0</v>
      </c>
      <c r="AX113" s="139">
        <f t="shared" si="81"/>
        <v>0</v>
      </c>
      <c r="AY113" s="139">
        <f t="shared" si="82"/>
        <v>0</v>
      </c>
      <c r="AZ113" s="139">
        <f t="shared" si="83"/>
        <v>0</v>
      </c>
      <c r="BA113" s="303">
        <f t="shared" si="84"/>
        <v>0</v>
      </c>
      <c r="BB113" s="139">
        <f t="shared" si="85"/>
        <v>0</v>
      </c>
      <c r="BC113" s="139">
        <f t="shared" si="86"/>
        <v>0</v>
      </c>
      <c r="BD113" s="139">
        <f t="shared" si="87"/>
        <v>0</v>
      </c>
      <c r="BE113" s="139">
        <f t="shared" si="88"/>
        <v>0</v>
      </c>
      <c r="BF113" s="304">
        <f t="shared" si="89"/>
        <v>0</v>
      </c>
      <c r="BG113" s="142">
        <f t="shared" si="90"/>
        <v>0</v>
      </c>
      <c r="BH113" s="142">
        <f t="shared" si="91"/>
        <v>0</v>
      </c>
      <c r="BI113" s="142">
        <f t="shared" si="92"/>
        <v>0</v>
      </c>
      <c r="BJ113" s="142">
        <f t="shared" si="93"/>
        <v>0</v>
      </c>
      <c r="BK113" s="145">
        <f t="shared" si="94"/>
        <v>0</v>
      </c>
      <c r="BL113" s="95">
        <f t="shared" si="95"/>
        <v>0</v>
      </c>
      <c r="BM113" s="95">
        <f t="shared" si="96"/>
        <v>0</v>
      </c>
      <c r="BN113" s="95">
        <f t="shared" si="97"/>
        <v>0</v>
      </c>
      <c r="BO113" s="95">
        <f t="shared" si="98"/>
        <v>0</v>
      </c>
      <c r="BP113" s="96">
        <f t="shared" si="99"/>
        <v>0</v>
      </c>
      <c r="BQ113" s="184">
        <f>IF($AH113="3/3",$S113*参照!$J$4,IF($AH113="2/3",$S113*参照!$J$5,IF($AH113="1/3",$S113*参照!$J$6,IF($AH113="1/4(多子)",$S113*参照!$J$7,IF($AH113="1/4(工･農)",$S113*参照!$J$7,)))))</f>
        <v>0</v>
      </c>
      <c r="BR113" s="185" t="b">
        <f>IF(AJ113="3/3",$O113*参照!$I$4,IF(AJ113="2/3",$O113*参照!$I$5,IF(AJ113="1/3",$O113*参照!$I$6,IF(AJ113="1/4(多子)",$O113*参照!$I$7,IF(AJ113="1/4(工･農)",$O113*参照!$I$7,IF(AJ113="対象外",0))))))</f>
        <v>0</v>
      </c>
      <c r="BS113" s="185" t="b">
        <f>IF(AK113="3/3",$O113*参照!$I$4,IF(AK113="2/3",$O113*参照!$I$5,IF(AK113="1/3",$O113*参照!$I$6,IF(AK113="1/4(多子)",$O113*参照!$I$7,IF(AK113="1/4(工･農)",$O113*参照!$I$7,IF(AK113="対象外",0))))))</f>
        <v>0</v>
      </c>
      <c r="BT113" s="185" t="b">
        <f>IF(AL113="3/3",$O113*参照!$I$4,IF(AL113="2/3",$O113*参照!$I$5,IF(AL113="1/3",$O113*参照!$I$6,IF(AL113="1/4(多子)",$O113*参照!$I$7,IF(AL113="1/4(工･農)",$O113*参照!$I$7,IF(AL113="対象外",0))))))</f>
        <v>0</v>
      </c>
      <c r="BU113" s="185" t="b">
        <f>IF(AM113="3/3",$O113*参照!$I$4,IF(AM113="2/3",$O113*参照!$I$5,IF(AM113="1/3",$O113*参照!$I$6,IF(AM113="1/4(多子)",$O113*参照!$I$7,IF(AM113="1/4(工･農)",$O113*参照!$I$7,IF(AM113="対象外",0))))))</f>
        <v>0</v>
      </c>
      <c r="BV113" s="185" t="b">
        <f>IF(AN113="3/3",$O113*参照!$I$4,IF(AN113="2/3",$O113*参照!$I$5,IF(AN113="1/3",$O113*参照!$I$6,IF(AN113="1/4(多子)",$O113*参照!$I$7,IF(AN113="1/4(工･農)",$O113*参照!$I$7,IF(AN113="対象外",0))))))</f>
        <v>0</v>
      </c>
      <c r="BW113" s="185" t="b">
        <f>IF(AO113="3/3",$O113*参照!$I$4,IF(AO113="2/3",$O113*参照!$I$5,IF(AO113="1/3",$O113*参照!$I$6,IF(AO113="1/4(多子)",$O113*参照!$I$7,IF(AO113="1/4(工･農)",$O113*参照!$I$7,IF(AO113="対象外",0))))))</f>
        <v>0</v>
      </c>
      <c r="BX113" s="185" t="b">
        <f>IF(AP113="3/3",$O113*参照!$I$4,IF(AP113="2/3",$O113*参照!$I$5,IF(AP113="1/3",$O113*参照!$I$6,IF(AP113="1/4(多子)",$O113*参照!$I$7,IF(AP113="1/4(工･農)",$O113*参照!$I$7,IF(AP113="対象外",0))))))</f>
        <v>0</v>
      </c>
      <c r="BY113" s="185" t="b">
        <f>IF(AQ113="3/3",$O113*参照!$I$4,IF(AQ113="2/3",$O113*参照!$I$5,IF(AQ113="1/3",$O113*参照!$I$6,IF(AQ113="1/4(多子)",$O113*参照!$I$7,IF(AQ113="1/4(工･農)",$O113*参照!$I$7,IF(AQ113="対象外",0))))))</f>
        <v>0</v>
      </c>
      <c r="BZ113" s="185" t="b">
        <f>IF(AR113="3/3",$O113*参照!$I$4,IF(AR113="2/3",$O113*参照!$I$5,IF(AR113="1/3",$O113*参照!$I$6,IF(AR113="1/4(多子)",$O113*参照!$I$7,IF(AR113="1/4(工･農)",$O113*参照!$I$7,IF(AR113="対象外",0))))))</f>
        <v>0</v>
      </c>
      <c r="CA113" s="185" t="b">
        <f>IF(AS113="3/3",$O113*参照!$I$4,IF(AS113="2/3",$O113*参照!$I$5,IF(AS113="1/3",$O113*参照!$I$6,IF(AS113="1/4(多子)",$O113*参照!$I$7,IF(AS113="1/4(工･農)",$O113*参照!$I$7,IF(AS113="対象外",0))))))</f>
        <v>0</v>
      </c>
      <c r="CB113" s="185" t="b">
        <f>IF(AT113="3/3",$O113*参照!$I$4,IF(AT113="2/3",$O113*参照!$I$5,IF(AT113="1/3",$O113*参照!$I$6,IF(AT113="1/4(多子)",$O113*参照!$I$7,IF(AT113="1/4(工･農)",$O113*参照!$I$7,IF(AT113="対象外",0))))))</f>
        <v>0</v>
      </c>
      <c r="CC113" s="185" t="b">
        <f>IF(AU113="3/3",$O113*参照!$I$4,IF(AU113="2/3",$O113*参照!$I$5,IF(AU113="1/3",$O113*参照!$I$6,IF(AU113="1/4(多子)",$O113*参照!$I$7,IF(AU113="1/4(工･農)",$O113*参照!$I$7,IF(AU113="対象外",0))))))</f>
        <v>0</v>
      </c>
      <c r="CD113" s="185">
        <f t="shared" si="100"/>
        <v>0</v>
      </c>
      <c r="CE113" s="98"/>
      <c r="CF113" s="252"/>
      <c r="CG113" s="252"/>
      <c r="CH113" s="252"/>
      <c r="CI113" s="252"/>
      <c r="CJ113" s="252"/>
      <c r="CK113" s="254"/>
      <c r="CL113" s="137"/>
      <c r="CM113" s="252"/>
      <c r="CN113" s="252"/>
      <c r="CO113" s="252"/>
      <c r="CP113" s="252"/>
      <c r="CQ113" s="252"/>
      <c r="CR113" s="253">
        <f t="shared" si="101"/>
        <v>0</v>
      </c>
      <c r="CS113" s="111">
        <f>IF(BP113=0,0,(ROUNDUP(P113*(BK113*参照!$C$5+BL113*参照!$C$6+BM113*参照!$C$7+BN113*参照!$C$8+BO113*参照!$C$9)/BP113,-2)))</f>
        <v>0</v>
      </c>
      <c r="CT113" s="239" t="str">
        <f t="shared" si="68"/>
        <v>B</v>
      </c>
    </row>
    <row r="114" spans="1:98" s="33" customFormat="1" ht="14.4">
      <c r="A114" s="38">
        <v>84</v>
      </c>
      <c r="B114" s="654"/>
      <c r="C114" s="652"/>
      <c r="D114" s="651"/>
      <c r="E114" s="652"/>
      <c r="F114" s="186"/>
      <c r="G114" s="186"/>
      <c r="H114" s="305"/>
      <c r="I114" s="35"/>
      <c r="J114" s="651"/>
      <c r="K114" s="652"/>
      <c r="L114" s="306">
        <v>0</v>
      </c>
      <c r="M114" s="307">
        <f>IF(F114="昼間",参照!$E$4,IF(F114="夜間等",参照!$E$5,IF(F114="通信",参照!$E$6,0)))</f>
        <v>0</v>
      </c>
      <c r="N114" s="57">
        <f t="shared" si="69"/>
        <v>0</v>
      </c>
      <c r="O114" s="301">
        <f t="shared" si="70"/>
        <v>0</v>
      </c>
      <c r="P114" s="56"/>
      <c r="Q114" s="387">
        <v>0</v>
      </c>
      <c r="R114" s="309">
        <f>IF(F114="昼間",参照!$F$4,IF(F114="夜間等",参照!$F$5,IF(F114="通信",参照!$F$6,0)))</f>
        <v>0</v>
      </c>
      <c r="S114" s="308">
        <f t="shared" si="71"/>
        <v>0</v>
      </c>
      <c r="T114" s="337"/>
      <c r="U114" s="32">
        <f t="shared" si="72"/>
        <v>0</v>
      </c>
      <c r="V114" s="114">
        <f t="shared" si="73"/>
        <v>0</v>
      </c>
      <c r="W114" s="179">
        <f t="shared" si="74"/>
        <v>0</v>
      </c>
      <c r="X114" s="87">
        <f t="shared" si="75"/>
        <v>0</v>
      </c>
      <c r="Y114" s="77" t="str">
        <f t="shared" si="65"/>
        <v>0</v>
      </c>
      <c r="Z114" s="302">
        <f t="shared" si="76"/>
        <v>0</v>
      </c>
      <c r="AA114" s="375"/>
      <c r="AB114" s="375"/>
      <c r="AC114" s="374">
        <f t="shared" si="77"/>
        <v>0</v>
      </c>
      <c r="AD114" s="639">
        <f t="shared" si="78"/>
        <v>0</v>
      </c>
      <c r="AE114" s="640"/>
      <c r="AF114" s="177">
        <f t="shared" si="66"/>
        <v>0</v>
      </c>
      <c r="AG114" s="177">
        <f t="shared" si="67"/>
        <v>0</v>
      </c>
      <c r="AH114" s="299"/>
      <c r="AI114" s="36"/>
      <c r="AJ114" s="134"/>
      <c r="AK114" s="37"/>
      <c r="AL114" s="134"/>
      <c r="AM114" s="37"/>
      <c r="AN114" s="134"/>
      <c r="AO114" s="135"/>
      <c r="AP114" s="136"/>
      <c r="AQ114" s="252"/>
      <c r="AR114" s="252"/>
      <c r="AS114" s="252"/>
      <c r="AT114" s="252"/>
      <c r="AU114" s="37"/>
      <c r="AV114" s="303">
        <f t="shared" si="79"/>
        <v>0</v>
      </c>
      <c r="AW114" s="139">
        <f t="shared" si="80"/>
        <v>0</v>
      </c>
      <c r="AX114" s="139">
        <f t="shared" si="81"/>
        <v>0</v>
      </c>
      <c r="AY114" s="139">
        <f t="shared" si="82"/>
        <v>0</v>
      </c>
      <c r="AZ114" s="139">
        <f t="shared" si="83"/>
        <v>0</v>
      </c>
      <c r="BA114" s="303">
        <f t="shared" si="84"/>
        <v>0</v>
      </c>
      <c r="BB114" s="139">
        <f t="shared" si="85"/>
        <v>0</v>
      </c>
      <c r="BC114" s="139">
        <f t="shared" si="86"/>
        <v>0</v>
      </c>
      <c r="BD114" s="139">
        <f t="shared" si="87"/>
        <v>0</v>
      </c>
      <c r="BE114" s="139">
        <f t="shared" si="88"/>
        <v>0</v>
      </c>
      <c r="BF114" s="304">
        <f t="shared" si="89"/>
        <v>0</v>
      </c>
      <c r="BG114" s="142">
        <f t="shared" si="90"/>
        <v>0</v>
      </c>
      <c r="BH114" s="142">
        <f t="shared" si="91"/>
        <v>0</v>
      </c>
      <c r="BI114" s="142">
        <f t="shared" si="92"/>
        <v>0</v>
      </c>
      <c r="BJ114" s="142">
        <f t="shared" si="93"/>
        <v>0</v>
      </c>
      <c r="BK114" s="145">
        <f t="shared" si="94"/>
        <v>0</v>
      </c>
      <c r="BL114" s="95">
        <f t="shared" si="95"/>
        <v>0</v>
      </c>
      <c r="BM114" s="95">
        <f t="shared" si="96"/>
        <v>0</v>
      </c>
      <c r="BN114" s="95">
        <f t="shared" si="97"/>
        <v>0</v>
      </c>
      <c r="BO114" s="95">
        <f t="shared" si="98"/>
        <v>0</v>
      </c>
      <c r="BP114" s="96">
        <f t="shared" si="99"/>
        <v>0</v>
      </c>
      <c r="BQ114" s="184">
        <f>IF($AH114="3/3",$S114*参照!$J$4,IF($AH114="2/3",$S114*参照!$J$5,IF($AH114="1/3",$S114*参照!$J$6,IF($AH114="1/4(多子)",$S114*参照!$J$7,IF($AH114="1/4(工･農)",$S114*参照!$J$7,)))))</f>
        <v>0</v>
      </c>
      <c r="BR114" s="185" t="b">
        <f>IF(AJ114="3/3",$O114*参照!$I$4,IF(AJ114="2/3",$O114*参照!$I$5,IF(AJ114="1/3",$O114*参照!$I$6,IF(AJ114="1/4(多子)",$O114*参照!$I$7,IF(AJ114="1/4(工･農)",$O114*参照!$I$7,IF(AJ114="対象外",0))))))</f>
        <v>0</v>
      </c>
      <c r="BS114" s="185" t="b">
        <f>IF(AK114="3/3",$O114*参照!$I$4,IF(AK114="2/3",$O114*参照!$I$5,IF(AK114="1/3",$O114*参照!$I$6,IF(AK114="1/4(多子)",$O114*参照!$I$7,IF(AK114="1/4(工･農)",$O114*参照!$I$7,IF(AK114="対象外",0))))))</f>
        <v>0</v>
      </c>
      <c r="BT114" s="185" t="b">
        <f>IF(AL114="3/3",$O114*参照!$I$4,IF(AL114="2/3",$O114*参照!$I$5,IF(AL114="1/3",$O114*参照!$I$6,IF(AL114="1/4(多子)",$O114*参照!$I$7,IF(AL114="1/4(工･農)",$O114*参照!$I$7,IF(AL114="対象外",0))))))</f>
        <v>0</v>
      </c>
      <c r="BU114" s="185" t="b">
        <f>IF(AM114="3/3",$O114*参照!$I$4,IF(AM114="2/3",$O114*参照!$I$5,IF(AM114="1/3",$O114*参照!$I$6,IF(AM114="1/4(多子)",$O114*参照!$I$7,IF(AM114="1/4(工･農)",$O114*参照!$I$7,IF(AM114="対象外",0))))))</f>
        <v>0</v>
      </c>
      <c r="BV114" s="185" t="b">
        <f>IF(AN114="3/3",$O114*参照!$I$4,IF(AN114="2/3",$O114*参照!$I$5,IF(AN114="1/3",$O114*参照!$I$6,IF(AN114="1/4(多子)",$O114*参照!$I$7,IF(AN114="1/4(工･農)",$O114*参照!$I$7,IF(AN114="対象外",0))))))</f>
        <v>0</v>
      </c>
      <c r="BW114" s="185" t="b">
        <f>IF(AO114="3/3",$O114*参照!$I$4,IF(AO114="2/3",$O114*参照!$I$5,IF(AO114="1/3",$O114*参照!$I$6,IF(AO114="1/4(多子)",$O114*参照!$I$7,IF(AO114="1/4(工･農)",$O114*参照!$I$7,IF(AO114="対象外",0))))))</f>
        <v>0</v>
      </c>
      <c r="BX114" s="185" t="b">
        <f>IF(AP114="3/3",$O114*参照!$I$4,IF(AP114="2/3",$O114*参照!$I$5,IF(AP114="1/3",$O114*参照!$I$6,IF(AP114="1/4(多子)",$O114*参照!$I$7,IF(AP114="1/4(工･農)",$O114*参照!$I$7,IF(AP114="対象外",0))))))</f>
        <v>0</v>
      </c>
      <c r="BY114" s="185" t="b">
        <f>IF(AQ114="3/3",$O114*参照!$I$4,IF(AQ114="2/3",$O114*参照!$I$5,IF(AQ114="1/3",$O114*参照!$I$6,IF(AQ114="1/4(多子)",$O114*参照!$I$7,IF(AQ114="1/4(工･農)",$O114*参照!$I$7,IF(AQ114="対象外",0))))))</f>
        <v>0</v>
      </c>
      <c r="BZ114" s="185" t="b">
        <f>IF(AR114="3/3",$O114*参照!$I$4,IF(AR114="2/3",$O114*参照!$I$5,IF(AR114="1/3",$O114*参照!$I$6,IF(AR114="1/4(多子)",$O114*参照!$I$7,IF(AR114="1/4(工･農)",$O114*参照!$I$7,IF(AR114="対象外",0))))))</f>
        <v>0</v>
      </c>
      <c r="CA114" s="185" t="b">
        <f>IF(AS114="3/3",$O114*参照!$I$4,IF(AS114="2/3",$O114*参照!$I$5,IF(AS114="1/3",$O114*参照!$I$6,IF(AS114="1/4(多子)",$O114*参照!$I$7,IF(AS114="1/4(工･農)",$O114*参照!$I$7,IF(AS114="対象外",0))))))</f>
        <v>0</v>
      </c>
      <c r="CB114" s="185" t="b">
        <f>IF(AT114="3/3",$O114*参照!$I$4,IF(AT114="2/3",$O114*参照!$I$5,IF(AT114="1/3",$O114*参照!$I$6,IF(AT114="1/4(多子)",$O114*参照!$I$7,IF(AT114="1/4(工･農)",$O114*参照!$I$7,IF(AT114="対象外",0))))))</f>
        <v>0</v>
      </c>
      <c r="CC114" s="185" t="b">
        <f>IF(AU114="3/3",$O114*参照!$I$4,IF(AU114="2/3",$O114*参照!$I$5,IF(AU114="1/3",$O114*参照!$I$6,IF(AU114="1/4(多子)",$O114*参照!$I$7,IF(AU114="1/4(工･農)",$O114*参照!$I$7,IF(AU114="対象外",0))))))</f>
        <v>0</v>
      </c>
      <c r="CD114" s="185">
        <f t="shared" si="100"/>
        <v>0</v>
      </c>
      <c r="CE114" s="98"/>
      <c r="CF114" s="252"/>
      <c r="CG114" s="252"/>
      <c r="CH114" s="252"/>
      <c r="CI114" s="252"/>
      <c r="CJ114" s="252"/>
      <c r="CK114" s="254"/>
      <c r="CL114" s="137"/>
      <c r="CM114" s="252"/>
      <c r="CN114" s="252"/>
      <c r="CO114" s="252"/>
      <c r="CP114" s="252"/>
      <c r="CQ114" s="252"/>
      <c r="CR114" s="253">
        <f t="shared" si="101"/>
        <v>0</v>
      </c>
      <c r="CS114" s="111">
        <f>IF(BP114=0,0,(ROUNDUP(P114*(BK114*参照!$C$5+BL114*参照!$C$6+BM114*参照!$C$7+BN114*参照!$C$8+BO114*参照!$C$9)/BP114,-2)))</f>
        <v>0</v>
      </c>
      <c r="CT114" s="239" t="str">
        <f t="shared" si="68"/>
        <v>B</v>
      </c>
    </row>
    <row r="115" spans="1:98" s="33" customFormat="1" ht="14.4">
      <c r="A115" s="38">
        <v>85</v>
      </c>
      <c r="B115" s="654"/>
      <c r="C115" s="652"/>
      <c r="D115" s="651"/>
      <c r="E115" s="652"/>
      <c r="F115" s="186"/>
      <c r="G115" s="186"/>
      <c r="H115" s="305"/>
      <c r="I115" s="35"/>
      <c r="J115" s="651"/>
      <c r="K115" s="652"/>
      <c r="L115" s="306">
        <v>0</v>
      </c>
      <c r="M115" s="307">
        <f>IF(F115="昼間",参照!$E$4,IF(F115="夜間等",参照!$E$5,IF(F115="通信",参照!$E$6,0)))</f>
        <v>0</v>
      </c>
      <c r="N115" s="57">
        <f t="shared" si="69"/>
        <v>0</v>
      </c>
      <c r="O115" s="301">
        <f t="shared" si="70"/>
        <v>0</v>
      </c>
      <c r="P115" s="56"/>
      <c r="Q115" s="387">
        <v>0</v>
      </c>
      <c r="R115" s="309">
        <f>IF(F115="昼間",参照!$F$4,IF(F115="夜間等",参照!$F$5,IF(F115="通信",参照!$F$6,0)))</f>
        <v>0</v>
      </c>
      <c r="S115" s="308">
        <f t="shared" si="71"/>
        <v>0</v>
      </c>
      <c r="T115" s="337"/>
      <c r="U115" s="32">
        <f t="shared" si="72"/>
        <v>0</v>
      </c>
      <c r="V115" s="114">
        <f t="shared" si="73"/>
        <v>0</v>
      </c>
      <c r="W115" s="179">
        <f t="shared" si="74"/>
        <v>0</v>
      </c>
      <c r="X115" s="87">
        <f t="shared" si="75"/>
        <v>0</v>
      </c>
      <c r="Y115" s="77" t="str">
        <f t="shared" si="65"/>
        <v>0</v>
      </c>
      <c r="Z115" s="302">
        <f t="shared" si="76"/>
        <v>0</v>
      </c>
      <c r="AA115" s="375"/>
      <c r="AB115" s="375"/>
      <c r="AC115" s="374">
        <f t="shared" si="77"/>
        <v>0</v>
      </c>
      <c r="AD115" s="639">
        <f t="shared" si="78"/>
        <v>0</v>
      </c>
      <c r="AE115" s="640"/>
      <c r="AF115" s="177">
        <f t="shared" si="66"/>
        <v>0</v>
      </c>
      <c r="AG115" s="177">
        <f t="shared" si="67"/>
        <v>0</v>
      </c>
      <c r="AH115" s="299"/>
      <c r="AI115" s="36"/>
      <c r="AJ115" s="134"/>
      <c r="AK115" s="37"/>
      <c r="AL115" s="134"/>
      <c r="AM115" s="37"/>
      <c r="AN115" s="134"/>
      <c r="AO115" s="135"/>
      <c r="AP115" s="136"/>
      <c r="AQ115" s="252"/>
      <c r="AR115" s="252"/>
      <c r="AS115" s="252"/>
      <c r="AT115" s="252"/>
      <c r="AU115" s="37"/>
      <c r="AV115" s="303">
        <f t="shared" si="79"/>
        <v>0</v>
      </c>
      <c r="AW115" s="139">
        <f t="shared" si="80"/>
        <v>0</v>
      </c>
      <c r="AX115" s="139">
        <f t="shared" si="81"/>
        <v>0</v>
      </c>
      <c r="AY115" s="139">
        <f t="shared" si="82"/>
        <v>0</v>
      </c>
      <c r="AZ115" s="139">
        <f t="shared" si="83"/>
        <v>0</v>
      </c>
      <c r="BA115" s="303">
        <f t="shared" si="84"/>
        <v>0</v>
      </c>
      <c r="BB115" s="139">
        <f t="shared" si="85"/>
        <v>0</v>
      </c>
      <c r="BC115" s="139">
        <f t="shared" si="86"/>
        <v>0</v>
      </c>
      <c r="BD115" s="139">
        <f t="shared" si="87"/>
        <v>0</v>
      </c>
      <c r="BE115" s="139">
        <f t="shared" si="88"/>
        <v>0</v>
      </c>
      <c r="BF115" s="304">
        <f t="shared" si="89"/>
        <v>0</v>
      </c>
      <c r="BG115" s="142">
        <f t="shared" si="90"/>
        <v>0</v>
      </c>
      <c r="BH115" s="142">
        <f t="shared" si="91"/>
        <v>0</v>
      </c>
      <c r="BI115" s="142">
        <f t="shared" si="92"/>
        <v>0</v>
      </c>
      <c r="BJ115" s="142">
        <f t="shared" si="93"/>
        <v>0</v>
      </c>
      <c r="BK115" s="145">
        <f t="shared" si="94"/>
        <v>0</v>
      </c>
      <c r="BL115" s="95">
        <f t="shared" si="95"/>
        <v>0</v>
      </c>
      <c r="BM115" s="95">
        <f t="shared" si="96"/>
        <v>0</v>
      </c>
      <c r="BN115" s="95">
        <f t="shared" si="97"/>
        <v>0</v>
      </c>
      <c r="BO115" s="95">
        <f t="shared" si="98"/>
        <v>0</v>
      </c>
      <c r="BP115" s="96">
        <f t="shared" si="99"/>
        <v>0</v>
      </c>
      <c r="BQ115" s="184">
        <f>IF($AH115="3/3",$S115*参照!$J$4,IF($AH115="2/3",$S115*参照!$J$5,IF($AH115="1/3",$S115*参照!$J$6,IF($AH115="1/4(多子)",$S115*参照!$J$7,IF($AH115="1/4(工･農)",$S115*参照!$J$7,)))))</f>
        <v>0</v>
      </c>
      <c r="BR115" s="185" t="b">
        <f>IF(AJ115="3/3",$O115*参照!$I$4,IF(AJ115="2/3",$O115*参照!$I$5,IF(AJ115="1/3",$O115*参照!$I$6,IF(AJ115="1/4(多子)",$O115*参照!$I$7,IF(AJ115="1/4(工･農)",$O115*参照!$I$7,IF(AJ115="対象外",0))))))</f>
        <v>0</v>
      </c>
      <c r="BS115" s="185" t="b">
        <f>IF(AK115="3/3",$O115*参照!$I$4,IF(AK115="2/3",$O115*参照!$I$5,IF(AK115="1/3",$O115*参照!$I$6,IF(AK115="1/4(多子)",$O115*参照!$I$7,IF(AK115="1/4(工･農)",$O115*参照!$I$7,IF(AK115="対象外",0))))))</f>
        <v>0</v>
      </c>
      <c r="BT115" s="185" t="b">
        <f>IF(AL115="3/3",$O115*参照!$I$4,IF(AL115="2/3",$O115*参照!$I$5,IF(AL115="1/3",$O115*参照!$I$6,IF(AL115="1/4(多子)",$O115*参照!$I$7,IF(AL115="1/4(工･農)",$O115*参照!$I$7,IF(AL115="対象外",0))))))</f>
        <v>0</v>
      </c>
      <c r="BU115" s="185" t="b">
        <f>IF(AM115="3/3",$O115*参照!$I$4,IF(AM115="2/3",$O115*参照!$I$5,IF(AM115="1/3",$O115*参照!$I$6,IF(AM115="1/4(多子)",$O115*参照!$I$7,IF(AM115="1/4(工･農)",$O115*参照!$I$7,IF(AM115="対象外",0))))))</f>
        <v>0</v>
      </c>
      <c r="BV115" s="185" t="b">
        <f>IF(AN115="3/3",$O115*参照!$I$4,IF(AN115="2/3",$O115*参照!$I$5,IF(AN115="1/3",$O115*参照!$I$6,IF(AN115="1/4(多子)",$O115*参照!$I$7,IF(AN115="1/4(工･農)",$O115*参照!$I$7,IF(AN115="対象外",0))))))</f>
        <v>0</v>
      </c>
      <c r="BW115" s="185" t="b">
        <f>IF(AO115="3/3",$O115*参照!$I$4,IF(AO115="2/3",$O115*参照!$I$5,IF(AO115="1/3",$O115*参照!$I$6,IF(AO115="1/4(多子)",$O115*参照!$I$7,IF(AO115="1/4(工･農)",$O115*参照!$I$7,IF(AO115="対象外",0))))))</f>
        <v>0</v>
      </c>
      <c r="BX115" s="185" t="b">
        <f>IF(AP115="3/3",$O115*参照!$I$4,IF(AP115="2/3",$O115*参照!$I$5,IF(AP115="1/3",$O115*参照!$I$6,IF(AP115="1/4(多子)",$O115*参照!$I$7,IF(AP115="1/4(工･農)",$O115*参照!$I$7,IF(AP115="対象外",0))))))</f>
        <v>0</v>
      </c>
      <c r="BY115" s="185" t="b">
        <f>IF(AQ115="3/3",$O115*参照!$I$4,IF(AQ115="2/3",$O115*参照!$I$5,IF(AQ115="1/3",$O115*参照!$I$6,IF(AQ115="1/4(多子)",$O115*参照!$I$7,IF(AQ115="1/4(工･農)",$O115*参照!$I$7,IF(AQ115="対象外",0))))))</f>
        <v>0</v>
      </c>
      <c r="BZ115" s="185" t="b">
        <f>IF(AR115="3/3",$O115*参照!$I$4,IF(AR115="2/3",$O115*参照!$I$5,IF(AR115="1/3",$O115*参照!$I$6,IF(AR115="1/4(多子)",$O115*参照!$I$7,IF(AR115="1/4(工･農)",$O115*参照!$I$7,IF(AR115="対象外",0))))))</f>
        <v>0</v>
      </c>
      <c r="CA115" s="185" t="b">
        <f>IF(AS115="3/3",$O115*参照!$I$4,IF(AS115="2/3",$O115*参照!$I$5,IF(AS115="1/3",$O115*参照!$I$6,IF(AS115="1/4(多子)",$O115*参照!$I$7,IF(AS115="1/4(工･農)",$O115*参照!$I$7,IF(AS115="対象外",0))))))</f>
        <v>0</v>
      </c>
      <c r="CB115" s="185" t="b">
        <f>IF(AT115="3/3",$O115*参照!$I$4,IF(AT115="2/3",$O115*参照!$I$5,IF(AT115="1/3",$O115*参照!$I$6,IF(AT115="1/4(多子)",$O115*参照!$I$7,IF(AT115="1/4(工･農)",$O115*参照!$I$7,IF(AT115="対象外",0))))))</f>
        <v>0</v>
      </c>
      <c r="CC115" s="185" t="b">
        <f>IF(AU115="3/3",$O115*参照!$I$4,IF(AU115="2/3",$O115*参照!$I$5,IF(AU115="1/3",$O115*参照!$I$6,IF(AU115="1/4(多子)",$O115*参照!$I$7,IF(AU115="1/4(工･農)",$O115*参照!$I$7,IF(AU115="対象外",0))))))</f>
        <v>0</v>
      </c>
      <c r="CD115" s="185">
        <f t="shared" si="100"/>
        <v>0</v>
      </c>
      <c r="CE115" s="98"/>
      <c r="CF115" s="252"/>
      <c r="CG115" s="252"/>
      <c r="CH115" s="252"/>
      <c r="CI115" s="252"/>
      <c r="CJ115" s="252"/>
      <c r="CK115" s="254"/>
      <c r="CL115" s="137"/>
      <c r="CM115" s="252"/>
      <c r="CN115" s="252"/>
      <c r="CO115" s="252"/>
      <c r="CP115" s="252"/>
      <c r="CQ115" s="252"/>
      <c r="CR115" s="253">
        <f t="shared" si="101"/>
        <v>0</v>
      </c>
      <c r="CS115" s="111">
        <f>IF(BP115=0,0,(ROUNDUP(P115*(BK115*参照!$C$5+BL115*参照!$C$6+BM115*参照!$C$7+BN115*参照!$C$8+BO115*参照!$C$9)/BP115,-2)))</f>
        <v>0</v>
      </c>
      <c r="CT115" s="239" t="str">
        <f t="shared" si="68"/>
        <v>B</v>
      </c>
    </row>
    <row r="116" spans="1:98" s="33" customFormat="1" ht="14.4">
      <c r="A116" s="38">
        <v>86</v>
      </c>
      <c r="B116" s="654"/>
      <c r="C116" s="652"/>
      <c r="D116" s="651"/>
      <c r="E116" s="652"/>
      <c r="F116" s="186"/>
      <c r="G116" s="186"/>
      <c r="H116" s="305"/>
      <c r="I116" s="35"/>
      <c r="J116" s="651"/>
      <c r="K116" s="652"/>
      <c r="L116" s="306">
        <v>0</v>
      </c>
      <c r="M116" s="307">
        <f>IF(F116="昼間",参照!$E$4,IF(F116="夜間等",参照!$E$5,IF(F116="通信",参照!$E$6,0)))</f>
        <v>0</v>
      </c>
      <c r="N116" s="57">
        <f t="shared" si="69"/>
        <v>0</v>
      </c>
      <c r="O116" s="301">
        <f t="shared" si="70"/>
        <v>0</v>
      </c>
      <c r="P116" s="56"/>
      <c r="Q116" s="387">
        <v>0</v>
      </c>
      <c r="R116" s="309">
        <f>IF(F116="昼間",参照!$F$4,IF(F116="夜間等",参照!$F$5,IF(F116="通信",参照!$F$6,0)))</f>
        <v>0</v>
      </c>
      <c r="S116" s="308">
        <f t="shared" si="71"/>
        <v>0</v>
      </c>
      <c r="T116" s="337"/>
      <c r="U116" s="32">
        <f t="shared" si="72"/>
        <v>0</v>
      </c>
      <c r="V116" s="114">
        <f t="shared" si="73"/>
        <v>0</v>
      </c>
      <c r="W116" s="179">
        <f t="shared" si="74"/>
        <v>0</v>
      </c>
      <c r="X116" s="87">
        <f t="shared" si="75"/>
        <v>0</v>
      </c>
      <c r="Y116" s="77" t="str">
        <f t="shared" si="65"/>
        <v>0</v>
      </c>
      <c r="Z116" s="302">
        <f t="shared" si="76"/>
        <v>0</v>
      </c>
      <c r="AA116" s="375"/>
      <c r="AB116" s="375"/>
      <c r="AC116" s="374">
        <f t="shared" si="77"/>
        <v>0</v>
      </c>
      <c r="AD116" s="639">
        <f t="shared" si="78"/>
        <v>0</v>
      </c>
      <c r="AE116" s="640"/>
      <c r="AF116" s="177">
        <f t="shared" si="66"/>
        <v>0</v>
      </c>
      <c r="AG116" s="177">
        <f t="shared" si="67"/>
        <v>0</v>
      </c>
      <c r="AH116" s="299"/>
      <c r="AI116" s="36"/>
      <c r="AJ116" s="134"/>
      <c r="AK116" s="37"/>
      <c r="AL116" s="134"/>
      <c r="AM116" s="37"/>
      <c r="AN116" s="134"/>
      <c r="AO116" s="135"/>
      <c r="AP116" s="136"/>
      <c r="AQ116" s="252"/>
      <c r="AR116" s="252"/>
      <c r="AS116" s="252"/>
      <c r="AT116" s="252"/>
      <c r="AU116" s="37"/>
      <c r="AV116" s="303">
        <f t="shared" si="79"/>
        <v>0</v>
      </c>
      <c r="AW116" s="139">
        <f t="shared" si="80"/>
        <v>0</v>
      </c>
      <c r="AX116" s="139">
        <f t="shared" si="81"/>
        <v>0</v>
      </c>
      <c r="AY116" s="139">
        <f t="shared" si="82"/>
        <v>0</v>
      </c>
      <c r="AZ116" s="139">
        <f t="shared" si="83"/>
        <v>0</v>
      </c>
      <c r="BA116" s="303">
        <f t="shared" si="84"/>
        <v>0</v>
      </c>
      <c r="BB116" s="139">
        <f t="shared" si="85"/>
        <v>0</v>
      </c>
      <c r="BC116" s="139">
        <f t="shared" si="86"/>
        <v>0</v>
      </c>
      <c r="BD116" s="139">
        <f t="shared" si="87"/>
        <v>0</v>
      </c>
      <c r="BE116" s="139">
        <f t="shared" si="88"/>
        <v>0</v>
      </c>
      <c r="BF116" s="304">
        <f t="shared" si="89"/>
        <v>0</v>
      </c>
      <c r="BG116" s="142">
        <f t="shared" si="90"/>
        <v>0</v>
      </c>
      <c r="BH116" s="142">
        <f t="shared" si="91"/>
        <v>0</v>
      </c>
      <c r="BI116" s="142">
        <f t="shared" si="92"/>
        <v>0</v>
      </c>
      <c r="BJ116" s="142">
        <f t="shared" si="93"/>
        <v>0</v>
      </c>
      <c r="BK116" s="145">
        <f t="shared" si="94"/>
        <v>0</v>
      </c>
      <c r="BL116" s="95">
        <f t="shared" si="95"/>
        <v>0</v>
      </c>
      <c r="BM116" s="95">
        <f t="shared" si="96"/>
        <v>0</v>
      </c>
      <c r="BN116" s="95">
        <f t="shared" si="97"/>
        <v>0</v>
      </c>
      <c r="BO116" s="95">
        <f t="shared" si="98"/>
        <v>0</v>
      </c>
      <c r="BP116" s="96">
        <f t="shared" si="99"/>
        <v>0</v>
      </c>
      <c r="BQ116" s="184">
        <f>IF($AH116="3/3",$S116*参照!$J$4,IF($AH116="2/3",$S116*参照!$J$5,IF($AH116="1/3",$S116*参照!$J$6,IF($AH116="1/4(多子)",$S116*参照!$J$7,IF($AH116="1/4(工･農)",$S116*参照!$J$7,)))))</f>
        <v>0</v>
      </c>
      <c r="BR116" s="185" t="b">
        <f>IF(AJ116="3/3",$O116*参照!$I$4,IF(AJ116="2/3",$O116*参照!$I$5,IF(AJ116="1/3",$O116*参照!$I$6,IF(AJ116="1/4(多子)",$O116*参照!$I$7,IF(AJ116="1/4(工･農)",$O116*参照!$I$7,IF(AJ116="対象外",0))))))</f>
        <v>0</v>
      </c>
      <c r="BS116" s="185" t="b">
        <f>IF(AK116="3/3",$O116*参照!$I$4,IF(AK116="2/3",$O116*参照!$I$5,IF(AK116="1/3",$O116*参照!$I$6,IF(AK116="1/4(多子)",$O116*参照!$I$7,IF(AK116="1/4(工･農)",$O116*参照!$I$7,IF(AK116="対象外",0))))))</f>
        <v>0</v>
      </c>
      <c r="BT116" s="185" t="b">
        <f>IF(AL116="3/3",$O116*参照!$I$4,IF(AL116="2/3",$O116*参照!$I$5,IF(AL116="1/3",$O116*参照!$I$6,IF(AL116="1/4(多子)",$O116*参照!$I$7,IF(AL116="1/4(工･農)",$O116*参照!$I$7,IF(AL116="対象外",0))))))</f>
        <v>0</v>
      </c>
      <c r="BU116" s="185" t="b">
        <f>IF(AM116="3/3",$O116*参照!$I$4,IF(AM116="2/3",$O116*参照!$I$5,IF(AM116="1/3",$O116*参照!$I$6,IF(AM116="1/4(多子)",$O116*参照!$I$7,IF(AM116="1/4(工･農)",$O116*参照!$I$7,IF(AM116="対象外",0))))))</f>
        <v>0</v>
      </c>
      <c r="BV116" s="185" t="b">
        <f>IF(AN116="3/3",$O116*参照!$I$4,IF(AN116="2/3",$O116*参照!$I$5,IF(AN116="1/3",$O116*参照!$I$6,IF(AN116="1/4(多子)",$O116*参照!$I$7,IF(AN116="1/4(工･農)",$O116*参照!$I$7,IF(AN116="対象外",0))))))</f>
        <v>0</v>
      </c>
      <c r="BW116" s="185" t="b">
        <f>IF(AO116="3/3",$O116*参照!$I$4,IF(AO116="2/3",$O116*参照!$I$5,IF(AO116="1/3",$O116*参照!$I$6,IF(AO116="1/4(多子)",$O116*参照!$I$7,IF(AO116="1/4(工･農)",$O116*参照!$I$7,IF(AO116="対象外",0))))))</f>
        <v>0</v>
      </c>
      <c r="BX116" s="185" t="b">
        <f>IF(AP116="3/3",$O116*参照!$I$4,IF(AP116="2/3",$O116*参照!$I$5,IF(AP116="1/3",$O116*参照!$I$6,IF(AP116="1/4(多子)",$O116*参照!$I$7,IF(AP116="1/4(工･農)",$O116*参照!$I$7,IF(AP116="対象外",0))))))</f>
        <v>0</v>
      </c>
      <c r="BY116" s="185" t="b">
        <f>IF(AQ116="3/3",$O116*参照!$I$4,IF(AQ116="2/3",$O116*参照!$I$5,IF(AQ116="1/3",$O116*参照!$I$6,IF(AQ116="1/4(多子)",$O116*参照!$I$7,IF(AQ116="1/4(工･農)",$O116*参照!$I$7,IF(AQ116="対象外",0))))))</f>
        <v>0</v>
      </c>
      <c r="BZ116" s="185" t="b">
        <f>IF(AR116="3/3",$O116*参照!$I$4,IF(AR116="2/3",$O116*参照!$I$5,IF(AR116="1/3",$O116*参照!$I$6,IF(AR116="1/4(多子)",$O116*参照!$I$7,IF(AR116="1/4(工･農)",$O116*参照!$I$7,IF(AR116="対象外",0))))))</f>
        <v>0</v>
      </c>
      <c r="CA116" s="185" t="b">
        <f>IF(AS116="3/3",$O116*参照!$I$4,IF(AS116="2/3",$O116*参照!$I$5,IF(AS116="1/3",$O116*参照!$I$6,IF(AS116="1/4(多子)",$O116*参照!$I$7,IF(AS116="1/4(工･農)",$O116*参照!$I$7,IF(AS116="対象外",0))))))</f>
        <v>0</v>
      </c>
      <c r="CB116" s="185" t="b">
        <f>IF(AT116="3/3",$O116*参照!$I$4,IF(AT116="2/3",$O116*参照!$I$5,IF(AT116="1/3",$O116*参照!$I$6,IF(AT116="1/4(多子)",$O116*参照!$I$7,IF(AT116="1/4(工･農)",$O116*参照!$I$7,IF(AT116="対象外",0))))))</f>
        <v>0</v>
      </c>
      <c r="CC116" s="185" t="b">
        <f>IF(AU116="3/3",$O116*参照!$I$4,IF(AU116="2/3",$O116*参照!$I$5,IF(AU116="1/3",$O116*参照!$I$6,IF(AU116="1/4(多子)",$O116*参照!$I$7,IF(AU116="1/4(工･農)",$O116*参照!$I$7,IF(AU116="対象外",0))))))</f>
        <v>0</v>
      </c>
      <c r="CD116" s="185">
        <f t="shared" si="100"/>
        <v>0</v>
      </c>
      <c r="CE116" s="98"/>
      <c r="CF116" s="252"/>
      <c r="CG116" s="252"/>
      <c r="CH116" s="252"/>
      <c r="CI116" s="252"/>
      <c r="CJ116" s="252"/>
      <c r="CK116" s="254"/>
      <c r="CL116" s="137"/>
      <c r="CM116" s="252"/>
      <c r="CN116" s="252"/>
      <c r="CO116" s="252"/>
      <c r="CP116" s="252"/>
      <c r="CQ116" s="252"/>
      <c r="CR116" s="253">
        <f t="shared" si="101"/>
        <v>0</v>
      </c>
      <c r="CS116" s="111">
        <f>IF(BP116=0,0,(ROUNDUP(P116*(BK116*参照!$C$5+BL116*参照!$C$6+BM116*参照!$C$7+BN116*参照!$C$8+BO116*参照!$C$9)/BP116,-2)))</f>
        <v>0</v>
      </c>
      <c r="CT116" s="239" t="str">
        <f t="shared" si="68"/>
        <v>B</v>
      </c>
    </row>
    <row r="117" spans="1:98" s="33" customFormat="1" ht="14.4">
      <c r="A117" s="38">
        <v>87</v>
      </c>
      <c r="B117" s="654"/>
      <c r="C117" s="652"/>
      <c r="D117" s="651"/>
      <c r="E117" s="652"/>
      <c r="F117" s="186"/>
      <c r="G117" s="186"/>
      <c r="H117" s="305"/>
      <c r="I117" s="35"/>
      <c r="J117" s="651"/>
      <c r="K117" s="652"/>
      <c r="L117" s="306">
        <v>0</v>
      </c>
      <c r="M117" s="307">
        <f>IF(F117="昼間",参照!$E$4,IF(F117="夜間等",参照!$E$5,IF(F117="通信",参照!$E$6,0)))</f>
        <v>0</v>
      </c>
      <c r="N117" s="57">
        <f t="shared" si="69"/>
        <v>0</v>
      </c>
      <c r="O117" s="301">
        <f t="shared" si="70"/>
        <v>0</v>
      </c>
      <c r="P117" s="56"/>
      <c r="Q117" s="387">
        <v>0</v>
      </c>
      <c r="R117" s="309">
        <f>IF(F117="昼間",参照!$F$4,IF(F117="夜間等",参照!$F$5,IF(F117="通信",参照!$F$6,0)))</f>
        <v>0</v>
      </c>
      <c r="S117" s="308">
        <f t="shared" si="71"/>
        <v>0</v>
      </c>
      <c r="T117" s="337"/>
      <c r="U117" s="32">
        <f t="shared" si="72"/>
        <v>0</v>
      </c>
      <c r="V117" s="114">
        <f t="shared" si="73"/>
        <v>0</v>
      </c>
      <c r="W117" s="179">
        <f t="shared" si="74"/>
        <v>0</v>
      </c>
      <c r="X117" s="87">
        <f t="shared" si="75"/>
        <v>0</v>
      </c>
      <c r="Y117" s="77" t="str">
        <f t="shared" si="65"/>
        <v>0</v>
      </c>
      <c r="Z117" s="302">
        <f t="shared" si="76"/>
        <v>0</v>
      </c>
      <c r="AA117" s="375"/>
      <c r="AB117" s="375"/>
      <c r="AC117" s="374">
        <f t="shared" si="77"/>
        <v>0</v>
      </c>
      <c r="AD117" s="639">
        <f t="shared" si="78"/>
        <v>0</v>
      </c>
      <c r="AE117" s="640"/>
      <c r="AF117" s="177">
        <f t="shared" si="66"/>
        <v>0</v>
      </c>
      <c r="AG117" s="177">
        <f t="shared" si="67"/>
        <v>0</v>
      </c>
      <c r="AH117" s="299"/>
      <c r="AI117" s="36"/>
      <c r="AJ117" s="134"/>
      <c r="AK117" s="37"/>
      <c r="AL117" s="134"/>
      <c r="AM117" s="37"/>
      <c r="AN117" s="134"/>
      <c r="AO117" s="135"/>
      <c r="AP117" s="136"/>
      <c r="AQ117" s="252"/>
      <c r="AR117" s="252"/>
      <c r="AS117" s="252"/>
      <c r="AT117" s="252"/>
      <c r="AU117" s="37"/>
      <c r="AV117" s="303">
        <f t="shared" si="79"/>
        <v>0</v>
      </c>
      <c r="AW117" s="139">
        <f t="shared" si="80"/>
        <v>0</v>
      </c>
      <c r="AX117" s="139">
        <f t="shared" si="81"/>
        <v>0</v>
      </c>
      <c r="AY117" s="139">
        <f t="shared" si="82"/>
        <v>0</v>
      </c>
      <c r="AZ117" s="139">
        <f t="shared" si="83"/>
        <v>0</v>
      </c>
      <c r="BA117" s="303">
        <f t="shared" si="84"/>
        <v>0</v>
      </c>
      <c r="BB117" s="139">
        <f t="shared" si="85"/>
        <v>0</v>
      </c>
      <c r="BC117" s="139">
        <f t="shared" si="86"/>
        <v>0</v>
      </c>
      <c r="BD117" s="139">
        <f t="shared" si="87"/>
        <v>0</v>
      </c>
      <c r="BE117" s="139">
        <f t="shared" si="88"/>
        <v>0</v>
      </c>
      <c r="BF117" s="304">
        <f t="shared" si="89"/>
        <v>0</v>
      </c>
      <c r="BG117" s="142">
        <f t="shared" si="90"/>
        <v>0</v>
      </c>
      <c r="BH117" s="142">
        <f t="shared" si="91"/>
        <v>0</v>
      </c>
      <c r="BI117" s="142">
        <f t="shared" si="92"/>
        <v>0</v>
      </c>
      <c r="BJ117" s="142">
        <f t="shared" si="93"/>
        <v>0</v>
      </c>
      <c r="BK117" s="145">
        <f t="shared" si="94"/>
        <v>0</v>
      </c>
      <c r="BL117" s="95">
        <f t="shared" si="95"/>
        <v>0</v>
      </c>
      <c r="BM117" s="95">
        <f t="shared" si="96"/>
        <v>0</v>
      </c>
      <c r="BN117" s="95">
        <f t="shared" si="97"/>
        <v>0</v>
      </c>
      <c r="BO117" s="95">
        <f t="shared" si="98"/>
        <v>0</v>
      </c>
      <c r="BP117" s="96">
        <f t="shared" si="99"/>
        <v>0</v>
      </c>
      <c r="BQ117" s="184">
        <f>IF($AH117="3/3",$S117*参照!$J$4,IF($AH117="2/3",$S117*参照!$J$5,IF($AH117="1/3",$S117*参照!$J$6,IF($AH117="1/4(多子)",$S117*参照!$J$7,IF($AH117="1/4(工･農)",$S117*参照!$J$7,)))))</f>
        <v>0</v>
      </c>
      <c r="BR117" s="185" t="b">
        <f>IF(AJ117="3/3",$O117*参照!$I$4,IF(AJ117="2/3",$O117*参照!$I$5,IF(AJ117="1/3",$O117*参照!$I$6,IF(AJ117="1/4(多子)",$O117*参照!$I$7,IF(AJ117="1/4(工･農)",$O117*参照!$I$7,IF(AJ117="対象外",0))))))</f>
        <v>0</v>
      </c>
      <c r="BS117" s="185" t="b">
        <f>IF(AK117="3/3",$O117*参照!$I$4,IF(AK117="2/3",$O117*参照!$I$5,IF(AK117="1/3",$O117*参照!$I$6,IF(AK117="1/4(多子)",$O117*参照!$I$7,IF(AK117="1/4(工･農)",$O117*参照!$I$7,IF(AK117="対象外",0))))))</f>
        <v>0</v>
      </c>
      <c r="BT117" s="185" t="b">
        <f>IF(AL117="3/3",$O117*参照!$I$4,IF(AL117="2/3",$O117*参照!$I$5,IF(AL117="1/3",$O117*参照!$I$6,IF(AL117="1/4(多子)",$O117*参照!$I$7,IF(AL117="1/4(工･農)",$O117*参照!$I$7,IF(AL117="対象外",0))))))</f>
        <v>0</v>
      </c>
      <c r="BU117" s="185" t="b">
        <f>IF(AM117="3/3",$O117*参照!$I$4,IF(AM117="2/3",$O117*参照!$I$5,IF(AM117="1/3",$O117*参照!$I$6,IF(AM117="1/4(多子)",$O117*参照!$I$7,IF(AM117="1/4(工･農)",$O117*参照!$I$7,IF(AM117="対象外",0))))))</f>
        <v>0</v>
      </c>
      <c r="BV117" s="185" t="b">
        <f>IF(AN117="3/3",$O117*参照!$I$4,IF(AN117="2/3",$O117*参照!$I$5,IF(AN117="1/3",$O117*参照!$I$6,IF(AN117="1/4(多子)",$O117*参照!$I$7,IF(AN117="1/4(工･農)",$O117*参照!$I$7,IF(AN117="対象外",0))))))</f>
        <v>0</v>
      </c>
      <c r="BW117" s="185" t="b">
        <f>IF(AO117="3/3",$O117*参照!$I$4,IF(AO117="2/3",$O117*参照!$I$5,IF(AO117="1/3",$O117*参照!$I$6,IF(AO117="1/4(多子)",$O117*参照!$I$7,IF(AO117="1/4(工･農)",$O117*参照!$I$7,IF(AO117="対象外",0))))))</f>
        <v>0</v>
      </c>
      <c r="BX117" s="185" t="b">
        <f>IF(AP117="3/3",$O117*参照!$I$4,IF(AP117="2/3",$O117*参照!$I$5,IF(AP117="1/3",$O117*参照!$I$6,IF(AP117="1/4(多子)",$O117*参照!$I$7,IF(AP117="1/4(工･農)",$O117*参照!$I$7,IF(AP117="対象外",0))))))</f>
        <v>0</v>
      </c>
      <c r="BY117" s="185" t="b">
        <f>IF(AQ117="3/3",$O117*参照!$I$4,IF(AQ117="2/3",$O117*参照!$I$5,IF(AQ117="1/3",$O117*参照!$I$6,IF(AQ117="1/4(多子)",$O117*参照!$I$7,IF(AQ117="1/4(工･農)",$O117*参照!$I$7,IF(AQ117="対象外",0))))))</f>
        <v>0</v>
      </c>
      <c r="BZ117" s="185" t="b">
        <f>IF(AR117="3/3",$O117*参照!$I$4,IF(AR117="2/3",$O117*参照!$I$5,IF(AR117="1/3",$O117*参照!$I$6,IF(AR117="1/4(多子)",$O117*参照!$I$7,IF(AR117="1/4(工･農)",$O117*参照!$I$7,IF(AR117="対象外",0))))))</f>
        <v>0</v>
      </c>
      <c r="CA117" s="185" t="b">
        <f>IF(AS117="3/3",$O117*参照!$I$4,IF(AS117="2/3",$O117*参照!$I$5,IF(AS117="1/3",$O117*参照!$I$6,IF(AS117="1/4(多子)",$O117*参照!$I$7,IF(AS117="1/4(工･農)",$O117*参照!$I$7,IF(AS117="対象外",0))))))</f>
        <v>0</v>
      </c>
      <c r="CB117" s="185" t="b">
        <f>IF(AT117="3/3",$O117*参照!$I$4,IF(AT117="2/3",$O117*参照!$I$5,IF(AT117="1/3",$O117*参照!$I$6,IF(AT117="1/4(多子)",$O117*参照!$I$7,IF(AT117="1/4(工･農)",$O117*参照!$I$7,IF(AT117="対象外",0))))))</f>
        <v>0</v>
      </c>
      <c r="CC117" s="185" t="b">
        <f>IF(AU117="3/3",$O117*参照!$I$4,IF(AU117="2/3",$O117*参照!$I$5,IF(AU117="1/3",$O117*参照!$I$6,IF(AU117="1/4(多子)",$O117*参照!$I$7,IF(AU117="1/4(工･農)",$O117*参照!$I$7,IF(AU117="対象外",0))))))</f>
        <v>0</v>
      </c>
      <c r="CD117" s="185">
        <f t="shared" si="100"/>
        <v>0</v>
      </c>
      <c r="CE117" s="98"/>
      <c r="CF117" s="252"/>
      <c r="CG117" s="252"/>
      <c r="CH117" s="252"/>
      <c r="CI117" s="252"/>
      <c r="CJ117" s="252"/>
      <c r="CK117" s="254"/>
      <c r="CL117" s="137"/>
      <c r="CM117" s="252"/>
      <c r="CN117" s="252"/>
      <c r="CO117" s="252"/>
      <c r="CP117" s="252"/>
      <c r="CQ117" s="252"/>
      <c r="CR117" s="253">
        <f t="shared" si="101"/>
        <v>0</v>
      </c>
      <c r="CS117" s="111">
        <f>IF(BP117=0,0,(ROUNDUP(P117*(BK117*参照!$C$5+BL117*参照!$C$6+BM117*参照!$C$7+BN117*参照!$C$8+BO117*参照!$C$9)/BP117,-2)))</f>
        <v>0</v>
      </c>
      <c r="CT117" s="239" t="str">
        <f t="shared" si="68"/>
        <v>B</v>
      </c>
    </row>
    <row r="118" spans="1:98" s="33" customFormat="1" ht="14.4">
      <c r="A118" s="38">
        <v>88</v>
      </c>
      <c r="B118" s="636"/>
      <c r="C118" s="635"/>
      <c r="D118" s="636"/>
      <c r="E118" s="635"/>
      <c r="F118" s="186"/>
      <c r="G118" s="186"/>
      <c r="H118" s="305"/>
      <c r="I118" s="35"/>
      <c r="J118" s="651"/>
      <c r="K118" s="652"/>
      <c r="L118" s="306">
        <v>0</v>
      </c>
      <c r="M118" s="307">
        <f>IF(F118="昼間",参照!$E$4,IF(F118="夜間等",参照!$E$5,IF(F118="通信",参照!$E$6,0)))</f>
        <v>0</v>
      </c>
      <c r="N118" s="57">
        <f t="shared" si="69"/>
        <v>0</v>
      </c>
      <c r="O118" s="301">
        <f t="shared" si="70"/>
        <v>0</v>
      </c>
      <c r="P118" s="56"/>
      <c r="Q118" s="387">
        <v>0</v>
      </c>
      <c r="R118" s="309">
        <f>IF(F118="昼間",参照!$F$4,IF(F118="夜間等",参照!$F$5,IF(F118="通信",参照!$F$6,0)))</f>
        <v>0</v>
      </c>
      <c r="S118" s="308">
        <f t="shared" si="71"/>
        <v>0</v>
      </c>
      <c r="T118" s="337"/>
      <c r="U118" s="32">
        <f t="shared" si="72"/>
        <v>0</v>
      </c>
      <c r="V118" s="114">
        <f t="shared" si="73"/>
        <v>0</v>
      </c>
      <c r="W118" s="179">
        <f t="shared" si="74"/>
        <v>0</v>
      </c>
      <c r="X118" s="87">
        <f t="shared" si="75"/>
        <v>0</v>
      </c>
      <c r="Y118" s="77" t="str">
        <f t="shared" si="65"/>
        <v>0</v>
      </c>
      <c r="Z118" s="302">
        <f t="shared" si="76"/>
        <v>0</v>
      </c>
      <c r="AA118" s="375"/>
      <c r="AB118" s="375"/>
      <c r="AC118" s="374">
        <f t="shared" si="77"/>
        <v>0</v>
      </c>
      <c r="AD118" s="639">
        <f t="shared" si="78"/>
        <v>0</v>
      </c>
      <c r="AE118" s="640"/>
      <c r="AF118" s="177">
        <f t="shared" si="66"/>
        <v>0</v>
      </c>
      <c r="AG118" s="177">
        <f t="shared" si="67"/>
        <v>0</v>
      </c>
      <c r="AH118" s="299"/>
      <c r="AI118" s="36"/>
      <c r="AJ118" s="134"/>
      <c r="AK118" s="37"/>
      <c r="AL118" s="134"/>
      <c r="AM118" s="37"/>
      <c r="AN118" s="134"/>
      <c r="AO118" s="135"/>
      <c r="AP118" s="136"/>
      <c r="AQ118" s="252"/>
      <c r="AR118" s="252"/>
      <c r="AS118" s="252"/>
      <c r="AT118" s="252"/>
      <c r="AU118" s="37"/>
      <c r="AV118" s="303">
        <f t="shared" si="79"/>
        <v>0</v>
      </c>
      <c r="AW118" s="139">
        <f t="shared" si="80"/>
        <v>0</v>
      </c>
      <c r="AX118" s="139">
        <f t="shared" si="81"/>
        <v>0</v>
      </c>
      <c r="AY118" s="139">
        <f t="shared" si="82"/>
        <v>0</v>
      </c>
      <c r="AZ118" s="139">
        <f t="shared" si="83"/>
        <v>0</v>
      </c>
      <c r="BA118" s="303">
        <f t="shared" si="84"/>
        <v>0</v>
      </c>
      <c r="BB118" s="139">
        <f t="shared" si="85"/>
        <v>0</v>
      </c>
      <c r="BC118" s="139">
        <f t="shared" si="86"/>
        <v>0</v>
      </c>
      <c r="BD118" s="139">
        <f t="shared" si="87"/>
        <v>0</v>
      </c>
      <c r="BE118" s="139">
        <f t="shared" si="88"/>
        <v>0</v>
      </c>
      <c r="BF118" s="304">
        <f t="shared" si="89"/>
        <v>0</v>
      </c>
      <c r="BG118" s="142">
        <f t="shared" si="90"/>
        <v>0</v>
      </c>
      <c r="BH118" s="142">
        <f t="shared" si="91"/>
        <v>0</v>
      </c>
      <c r="BI118" s="142">
        <f t="shared" si="92"/>
        <v>0</v>
      </c>
      <c r="BJ118" s="142">
        <f t="shared" si="93"/>
        <v>0</v>
      </c>
      <c r="BK118" s="145">
        <f t="shared" si="94"/>
        <v>0</v>
      </c>
      <c r="BL118" s="95">
        <f t="shared" si="95"/>
        <v>0</v>
      </c>
      <c r="BM118" s="95">
        <f t="shared" si="96"/>
        <v>0</v>
      </c>
      <c r="BN118" s="95">
        <f t="shared" si="97"/>
        <v>0</v>
      </c>
      <c r="BO118" s="95">
        <f t="shared" si="98"/>
        <v>0</v>
      </c>
      <c r="BP118" s="96">
        <f t="shared" si="99"/>
        <v>0</v>
      </c>
      <c r="BQ118" s="184">
        <f>IF($AH118="3/3",$S118*参照!$J$4,IF($AH118="2/3",$S118*参照!$J$5,IF($AH118="1/3",$S118*参照!$J$6,IF($AH118="1/4(多子)",$S118*参照!$J$7,IF($AH118="1/4(工･農)",$S118*参照!$J$7,)))))</f>
        <v>0</v>
      </c>
      <c r="BR118" s="185" t="b">
        <f>IF(AJ118="3/3",$O118*参照!$I$4,IF(AJ118="2/3",$O118*参照!$I$5,IF(AJ118="1/3",$O118*参照!$I$6,IF(AJ118="1/4(多子)",$O118*参照!$I$7,IF(AJ118="1/4(工･農)",$O118*参照!$I$7,IF(AJ118="対象外",0))))))</f>
        <v>0</v>
      </c>
      <c r="BS118" s="185" t="b">
        <f>IF(AK118="3/3",$O118*参照!$I$4,IF(AK118="2/3",$O118*参照!$I$5,IF(AK118="1/3",$O118*参照!$I$6,IF(AK118="1/4(多子)",$O118*参照!$I$7,IF(AK118="1/4(工･農)",$O118*参照!$I$7,IF(AK118="対象外",0))))))</f>
        <v>0</v>
      </c>
      <c r="BT118" s="185" t="b">
        <f>IF(AL118="3/3",$O118*参照!$I$4,IF(AL118="2/3",$O118*参照!$I$5,IF(AL118="1/3",$O118*参照!$I$6,IF(AL118="1/4(多子)",$O118*参照!$I$7,IF(AL118="1/4(工･農)",$O118*参照!$I$7,IF(AL118="対象外",0))))))</f>
        <v>0</v>
      </c>
      <c r="BU118" s="185" t="b">
        <f>IF(AM118="3/3",$O118*参照!$I$4,IF(AM118="2/3",$O118*参照!$I$5,IF(AM118="1/3",$O118*参照!$I$6,IF(AM118="1/4(多子)",$O118*参照!$I$7,IF(AM118="1/4(工･農)",$O118*参照!$I$7,IF(AM118="対象外",0))))))</f>
        <v>0</v>
      </c>
      <c r="BV118" s="185" t="b">
        <f>IF(AN118="3/3",$O118*参照!$I$4,IF(AN118="2/3",$O118*参照!$I$5,IF(AN118="1/3",$O118*参照!$I$6,IF(AN118="1/4(多子)",$O118*参照!$I$7,IF(AN118="1/4(工･農)",$O118*参照!$I$7,IF(AN118="対象外",0))))))</f>
        <v>0</v>
      </c>
      <c r="BW118" s="185" t="b">
        <f>IF(AO118="3/3",$O118*参照!$I$4,IF(AO118="2/3",$O118*参照!$I$5,IF(AO118="1/3",$O118*参照!$I$6,IF(AO118="1/4(多子)",$O118*参照!$I$7,IF(AO118="1/4(工･農)",$O118*参照!$I$7,IF(AO118="対象外",0))))))</f>
        <v>0</v>
      </c>
      <c r="BX118" s="185" t="b">
        <f>IF(AP118="3/3",$O118*参照!$I$4,IF(AP118="2/3",$O118*参照!$I$5,IF(AP118="1/3",$O118*参照!$I$6,IF(AP118="1/4(多子)",$O118*参照!$I$7,IF(AP118="1/4(工･農)",$O118*参照!$I$7,IF(AP118="対象外",0))))))</f>
        <v>0</v>
      </c>
      <c r="BY118" s="185" t="b">
        <f>IF(AQ118="3/3",$O118*参照!$I$4,IF(AQ118="2/3",$O118*参照!$I$5,IF(AQ118="1/3",$O118*参照!$I$6,IF(AQ118="1/4(多子)",$O118*参照!$I$7,IF(AQ118="1/4(工･農)",$O118*参照!$I$7,IF(AQ118="対象外",0))))))</f>
        <v>0</v>
      </c>
      <c r="BZ118" s="185" t="b">
        <f>IF(AR118="3/3",$O118*参照!$I$4,IF(AR118="2/3",$O118*参照!$I$5,IF(AR118="1/3",$O118*参照!$I$6,IF(AR118="1/4(多子)",$O118*参照!$I$7,IF(AR118="1/4(工･農)",$O118*参照!$I$7,IF(AR118="対象外",0))))))</f>
        <v>0</v>
      </c>
      <c r="CA118" s="185" t="b">
        <f>IF(AS118="3/3",$O118*参照!$I$4,IF(AS118="2/3",$O118*参照!$I$5,IF(AS118="1/3",$O118*参照!$I$6,IF(AS118="1/4(多子)",$O118*参照!$I$7,IF(AS118="1/4(工･農)",$O118*参照!$I$7,IF(AS118="対象外",0))))))</f>
        <v>0</v>
      </c>
      <c r="CB118" s="185" t="b">
        <f>IF(AT118="3/3",$O118*参照!$I$4,IF(AT118="2/3",$O118*参照!$I$5,IF(AT118="1/3",$O118*参照!$I$6,IF(AT118="1/4(多子)",$O118*参照!$I$7,IF(AT118="1/4(工･農)",$O118*参照!$I$7,IF(AT118="対象外",0))))))</f>
        <v>0</v>
      </c>
      <c r="CC118" s="185" t="b">
        <f>IF(AU118="3/3",$O118*参照!$I$4,IF(AU118="2/3",$O118*参照!$I$5,IF(AU118="1/3",$O118*参照!$I$6,IF(AU118="1/4(多子)",$O118*参照!$I$7,IF(AU118="1/4(工･農)",$O118*参照!$I$7,IF(AU118="対象外",0))))))</f>
        <v>0</v>
      </c>
      <c r="CD118" s="185">
        <f t="shared" si="100"/>
        <v>0</v>
      </c>
      <c r="CE118" s="98"/>
      <c r="CF118" s="252"/>
      <c r="CG118" s="252"/>
      <c r="CH118" s="252"/>
      <c r="CI118" s="252"/>
      <c r="CJ118" s="252"/>
      <c r="CK118" s="254"/>
      <c r="CL118" s="137"/>
      <c r="CM118" s="252"/>
      <c r="CN118" s="252"/>
      <c r="CO118" s="252"/>
      <c r="CP118" s="252"/>
      <c r="CQ118" s="252"/>
      <c r="CR118" s="253">
        <f t="shared" si="101"/>
        <v>0</v>
      </c>
      <c r="CS118" s="111">
        <f>IF(BP118=0,0,(ROUNDUP(P118*(BK118*参照!$C$5+BL118*参照!$C$6+BM118*参照!$C$7+BN118*参照!$C$8+BO118*参照!$C$9)/BP118,-2)))</f>
        <v>0</v>
      </c>
      <c r="CT118" s="239" t="str">
        <f t="shared" si="68"/>
        <v>B</v>
      </c>
    </row>
    <row r="119" spans="1:98" s="33" customFormat="1" ht="14.4">
      <c r="A119" s="38">
        <v>89</v>
      </c>
      <c r="B119" s="654"/>
      <c r="C119" s="652"/>
      <c r="D119" s="651"/>
      <c r="E119" s="652"/>
      <c r="F119" s="186"/>
      <c r="G119" s="186"/>
      <c r="H119" s="305"/>
      <c r="I119" s="35"/>
      <c r="J119" s="651"/>
      <c r="K119" s="652"/>
      <c r="L119" s="306">
        <v>0</v>
      </c>
      <c r="M119" s="307">
        <f>IF(F119="昼間",参照!$E$4,IF(F119="夜間等",参照!$E$5,IF(F119="通信",参照!$E$6,0)))</f>
        <v>0</v>
      </c>
      <c r="N119" s="57">
        <f t="shared" si="69"/>
        <v>0</v>
      </c>
      <c r="O119" s="301">
        <f t="shared" si="70"/>
        <v>0</v>
      </c>
      <c r="P119" s="56"/>
      <c r="Q119" s="387">
        <v>0</v>
      </c>
      <c r="R119" s="309">
        <f>IF(F119="昼間",参照!$F$4,IF(F119="夜間等",参照!$F$5,IF(F119="通信",参照!$F$6,0)))</f>
        <v>0</v>
      </c>
      <c r="S119" s="308">
        <f t="shared" si="71"/>
        <v>0</v>
      </c>
      <c r="T119" s="337"/>
      <c r="U119" s="32">
        <f t="shared" si="72"/>
        <v>0</v>
      </c>
      <c r="V119" s="114">
        <f t="shared" si="73"/>
        <v>0</v>
      </c>
      <c r="W119" s="179">
        <f t="shared" si="74"/>
        <v>0</v>
      </c>
      <c r="X119" s="87">
        <f t="shared" si="75"/>
        <v>0</v>
      </c>
      <c r="Y119" s="77" t="str">
        <f t="shared" si="65"/>
        <v>0</v>
      </c>
      <c r="Z119" s="302">
        <f t="shared" si="76"/>
        <v>0</v>
      </c>
      <c r="AA119" s="375"/>
      <c r="AB119" s="375"/>
      <c r="AC119" s="374">
        <f t="shared" si="77"/>
        <v>0</v>
      </c>
      <c r="AD119" s="639">
        <f t="shared" si="78"/>
        <v>0</v>
      </c>
      <c r="AE119" s="640"/>
      <c r="AF119" s="177">
        <f t="shared" si="66"/>
        <v>0</v>
      </c>
      <c r="AG119" s="177">
        <f t="shared" si="67"/>
        <v>0</v>
      </c>
      <c r="AH119" s="299"/>
      <c r="AI119" s="36"/>
      <c r="AJ119" s="134"/>
      <c r="AK119" s="37"/>
      <c r="AL119" s="134"/>
      <c r="AM119" s="37"/>
      <c r="AN119" s="134"/>
      <c r="AO119" s="135"/>
      <c r="AP119" s="136"/>
      <c r="AQ119" s="252"/>
      <c r="AR119" s="252"/>
      <c r="AS119" s="252"/>
      <c r="AT119" s="252"/>
      <c r="AU119" s="37"/>
      <c r="AV119" s="303">
        <f t="shared" si="79"/>
        <v>0</v>
      </c>
      <c r="AW119" s="139">
        <f t="shared" si="80"/>
        <v>0</v>
      </c>
      <c r="AX119" s="139">
        <f t="shared" si="81"/>
        <v>0</v>
      </c>
      <c r="AY119" s="139">
        <f t="shared" si="82"/>
        <v>0</v>
      </c>
      <c r="AZ119" s="139">
        <f t="shared" si="83"/>
        <v>0</v>
      </c>
      <c r="BA119" s="303">
        <f t="shared" si="84"/>
        <v>0</v>
      </c>
      <c r="BB119" s="139">
        <f t="shared" si="85"/>
        <v>0</v>
      </c>
      <c r="BC119" s="139">
        <f t="shared" si="86"/>
        <v>0</v>
      </c>
      <c r="BD119" s="139">
        <f t="shared" si="87"/>
        <v>0</v>
      </c>
      <c r="BE119" s="139">
        <f t="shared" si="88"/>
        <v>0</v>
      </c>
      <c r="BF119" s="304">
        <f t="shared" si="89"/>
        <v>0</v>
      </c>
      <c r="BG119" s="142">
        <f t="shared" si="90"/>
        <v>0</v>
      </c>
      <c r="BH119" s="142">
        <f t="shared" si="91"/>
        <v>0</v>
      </c>
      <c r="BI119" s="142">
        <f t="shared" si="92"/>
        <v>0</v>
      </c>
      <c r="BJ119" s="142">
        <f t="shared" si="93"/>
        <v>0</v>
      </c>
      <c r="BK119" s="145">
        <f t="shared" si="94"/>
        <v>0</v>
      </c>
      <c r="BL119" s="95">
        <f t="shared" si="95"/>
        <v>0</v>
      </c>
      <c r="BM119" s="95">
        <f t="shared" si="96"/>
        <v>0</v>
      </c>
      <c r="BN119" s="95">
        <f t="shared" si="97"/>
        <v>0</v>
      </c>
      <c r="BO119" s="95">
        <f t="shared" si="98"/>
        <v>0</v>
      </c>
      <c r="BP119" s="96">
        <f t="shared" si="99"/>
        <v>0</v>
      </c>
      <c r="BQ119" s="184">
        <f>IF($AH119="3/3",$S119*参照!$J$4,IF($AH119="2/3",$S119*参照!$J$5,IF($AH119="1/3",$S119*参照!$J$6,IF($AH119="1/4(多子)",$S119*参照!$J$7,IF($AH119="1/4(工･農)",$S119*参照!$J$7,)))))</f>
        <v>0</v>
      </c>
      <c r="BR119" s="185" t="b">
        <f>IF(AJ119="3/3",$O119*参照!$I$4,IF(AJ119="2/3",$O119*参照!$I$5,IF(AJ119="1/3",$O119*参照!$I$6,IF(AJ119="1/4(多子)",$O119*参照!$I$7,IF(AJ119="1/4(工･農)",$O119*参照!$I$7,IF(AJ119="対象外",0))))))</f>
        <v>0</v>
      </c>
      <c r="BS119" s="185" t="b">
        <f>IF(AK119="3/3",$O119*参照!$I$4,IF(AK119="2/3",$O119*参照!$I$5,IF(AK119="1/3",$O119*参照!$I$6,IF(AK119="1/4(多子)",$O119*参照!$I$7,IF(AK119="1/4(工･農)",$O119*参照!$I$7,IF(AK119="対象外",0))))))</f>
        <v>0</v>
      </c>
      <c r="BT119" s="185" t="b">
        <f>IF(AL119="3/3",$O119*参照!$I$4,IF(AL119="2/3",$O119*参照!$I$5,IF(AL119="1/3",$O119*参照!$I$6,IF(AL119="1/4(多子)",$O119*参照!$I$7,IF(AL119="1/4(工･農)",$O119*参照!$I$7,IF(AL119="対象外",0))))))</f>
        <v>0</v>
      </c>
      <c r="BU119" s="185" t="b">
        <f>IF(AM119="3/3",$O119*参照!$I$4,IF(AM119="2/3",$O119*参照!$I$5,IF(AM119="1/3",$O119*参照!$I$6,IF(AM119="1/4(多子)",$O119*参照!$I$7,IF(AM119="1/4(工･農)",$O119*参照!$I$7,IF(AM119="対象外",0))))))</f>
        <v>0</v>
      </c>
      <c r="BV119" s="185" t="b">
        <f>IF(AN119="3/3",$O119*参照!$I$4,IF(AN119="2/3",$O119*参照!$I$5,IF(AN119="1/3",$O119*参照!$I$6,IF(AN119="1/4(多子)",$O119*参照!$I$7,IF(AN119="1/4(工･農)",$O119*参照!$I$7,IF(AN119="対象外",0))))))</f>
        <v>0</v>
      </c>
      <c r="BW119" s="185" t="b">
        <f>IF(AO119="3/3",$O119*参照!$I$4,IF(AO119="2/3",$O119*参照!$I$5,IF(AO119="1/3",$O119*参照!$I$6,IF(AO119="1/4(多子)",$O119*参照!$I$7,IF(AO119="1/4(工･農)",$O119*参照!$I$7,IF(AO119="対象外",0))))))</f>
        <v>0</v>
      </c>
      <c r="BX119" s="185" t="b">
        <f>IF(AP119="3/3",$O119*参照!$I$4,IF(AP119="2/3",$O119*参照!$I$5,IF(AP119="1/3",$O119*参照!$I$6,IF(AP119="1/4(多子)",$O119*参照!$I$7,IF(AP119="1/4(工･農)",$O119*参照!$I$7,IF(AP119="対象外",0))))))</f>
        <v>0</v>
      </c>
      <c r="BY119" s="185" t="b">
        <f>IF(AQ119="3/3",$O119*参照!$I$4,IF(AQ119="2/3",$O119*参照!$I$5,IF(AQ119="1/3",$O119*参照!$I$6,IF(AQ119="1/4(多子)",$O119*参照!$I$7,IF(AQ119="1/4(工･農)",$O119*参照!$I$7,IF(AQ119="対象外",0))))))</f>
        <v>0</v>
      </c>
      <c r="BZ119" s="185" t="b">
        <f>IF(AR119="3/3",$O119*参照!$I$4,IF(AR119="2/3",$O119*参照!$I$5,IF(AR119="1/3",$O119*参照!$I$6,IF(AR119="1/4(多子)",$O119*参照!$I$7,IF(AR119="1/4(工･農)",$O119*参照!$I$7,IF(AR119="対象外",0))))))</f>
        <v>0</v>
      </c>
      <c r="CA119" s="185" t="b">
        <f>IF(AS119="3/3",$O119*参照!$I$4,IF(AS119="2/3",$O119*参照!$I$5,IF(AS119="1/3",$O119*参照!$I$6,IF(AS119="1/4(多子)",$O119*参照!$I$7,IF(AS119="1/4(工･農)",$O119*参照!$I$7,IF(AS119="対象外",0))))))</f>
        <v>0</v>
      </c>
      <c r="CB119" s="185" t="b">
        <f>IF(AT119="3/3",$O119*参照!$I$4,IF(AT119="2/3",$O119*参照!$I$5,IF(AT119="1/3",$O119*参照!$I$6,IF(AT119="1/4(多子)",$O119*参照!$I$7,IF(AT119="1/4(工･農)",$O119*参照!$I$7,IF(AT119="対象外",0))))))</f>
        <v>0</v>
      </c>
      <c r="CC119" s="185" t="b">
        <f>IF(AU119="3/3",$O119*参照!$I$4,IF(AU119="2/3",$O119*参照!$I$5,IF(AU119="1/3",$O119*参照!$I$6,IF(AU119="1/4(多子)",$O119*参照!$I$7,IF(AU119="1/4(工･農)",$O119*参照!$I$7,IF(AU119="対象外",0))))))</f>
        <v>0</v>
      </c>
      <c r="CD119" s="185">
        <f t="shared" si="100"/>
        <v>0</v>
      </c>
      <c r="CE119" s="98"/>
      <c r="CF119" s="252"/>
      <c r="CG119" s="252"/>
      <c r="CH119" s="252"/>
      <c r="CI119" s="252"/>
      <c r="CJ119" s="252"/>
      <c r="CK119" s="254"/>
      <c r="CL119" s="137"/>
      <c r="CM119" s="252"/>
      <c r="CN119" s="252"/>
      <c r="CO119" s="252"/>
      <c r="CP119" s="252"/>
      <c r="CQ119" s="252"/>
      <c r="CR119" s="253">
        <f t="shared" si="101"/>
        <v>0</v>
      </c>
      <c r="CS119" s="111">
        <f>IF(BP119=0,0,(ROUNDUP(P119*(BK119*参照!$C$5+BL119*参照!$C$6+BM119*参照!$C$7+BN119*参照!$C$8+BO119*参照!$C$9)/BP119,-2)))</f>
        <v>0</v>
      </c>
      <c r="CT119" s="239" t="str">
        <f t="shared" si="68"/>
        <v>B</v>
      </c>
    </row>
    <row r="120" spans="1:98" s="33" customFormat="1" ht="14.4">
      <c r="A120" s="38">
        <v>90</v>
      </c>
      <c r="B120" s="654"/>
      <c r="C120" s="652"/>
      <c r="D120" s="651"/>
      <c r="E120" s="652"/>
      <c r="F120" s="186"/>
      <c r="G120" s="186"/>
      <c r="H120" s="305"/>
      <c r="I120" s="35"/>
      <c r="J120" s="651"/>
      <c r="K120" s="652"/>
      <c r="L120" s="306">
        <v>0</v>
      </c>
      <c r="M120" s="307">
        <f>IF(F120="昼間",参照!$E$4,IF(F120="夜間等",参照!$E$5,IF(F120="通信",参照!$E$6,0)))</f>
        <v>0</v>
      </c>
      <c r="N120" s="57">
        <f t="shared" si="69"/>
        <v>0</v>
      </c>
      <c r="O120" s="301">
        <f t="shared" si="70"/>
        <v>0</v>
      </c>
      <c r="P120" s="56"/>
      <c r="Q120" s="387">
        <v>0</v>
      </c>
      <c r="R120" s="309">
        <f>IF(F120="昼間",参照!$F$4,IF(F120="夜間等",参照!$F$5,IF(F120="通信",参照!$F$6,0)))</f>
        <v>0</v>
      </c>
      <c r="S120" s="308">
        <f t="shared" si="71"/>
        <v>0</v>
      </c>
      <c r="T120" s="337"/>
      <c r="U120" s="32">
        <f t="shared" si="72"/>
        <v>0</v>
      </c>
      <c r="V120" s="114">
        <f t="shared" si="73"/>
        <v>0</v>
      </c>
      <c r="W120" s="179">
        <f t="shared" si="74"/>
        <v>0</v>
      </c>
      <c r="X120" s="87">
        <f t="shared" si="75"/>
        <v>0</v>
      </c>
      <c r="Y120" s="77" t="str">
        <f t="shared" si="65"/>
        <v>0</v>
      </c>
      <c r="Z120" s="302">
        <f t="shared" si="76"/>
        <v>0</v>
      </c>
      <c r="AA120" s="375"/>
      <c r="AB120" s="375"/>
      <c r="AC120" s="374">
        <f t="shared" si="77"/>
        <v>0</v>
      </c>
      <c r="AD120" s="639">
        <f t="shared" si="78"/>
        <v>0</v>
      </c>
      <c r="AE120" s="640"/>
      <c r="AF120" s="177">
        <f t="shared" si="66"/>
        <v>0</v>
      </c>
      <c r="AG120" s="177">
        <f t="shared" si="67"/>
        <v>0</v>
      </c>
      <c r="AH120" s="299"/>
      <c r="AI120" s="36"/>
      <c r="AJ120" s="134"/>
      <c r="AK120" s="37"/>
      <c r="AL120" s="134"/>
      <c r="AM120" s="37"/>
      <c r="AN120" s="134"/>
      <c r="AO120" s="135"/>
      <c r="AP120" s="136"/>
      <c r="AQ120" s="252"/>
      <c r="AR120" s="252"/>
      <c r="AS120" s="252"/>
      <c r="AT120" s="252"/>
      <c r="AU120" s="37"/>
      <c r="AV120" s="303">
        <f t="shared" si="79"/>
        <v>0</v>
      </c>
      <c r="AW120" s="139">
        <f t="shared" si="80"/>
        <v>0</v>
      </c>
      <c r="AX120" s="139">
        <f t="shared" si="81"/>
        <v>0</v>
      </c>
      <c r="AY120" s="139">
        <f t="shared" si="82"/>
        <v>0</v>
      </c>
      <c r="AZ120" s="139">
        <f t="shared" si="83"/>
        <v>0</v>
      </c>
      <c r="BA120" s="303">
        <f t="shared" si="84"/>
        <v>0</v>
      </c>
      <c r="BB120" s="139">
        <f t="shared" si="85"/>
        <v>0</v>
      </c>
      <c r="BC120" s="139">
        <f t="shared" si="86"/>
        <v>0</v>
      </c>
      <c r="BD120" s="139">
        <f t="shared" si="87"/>
        <v>0</v>
      </c>
      <c r="BE120" s="139">
        <f t="shared" si="88"/>
        <v>0</v>
      </c>
      <c r="BF120" s="304">
        <f t="shared" si="89"/>
        <v>0</v>
      </c>
      <c r="BG120" s="142">
        <f t="shared" si="90"/>
        <v>0</v>
      </c>
      <c r="BH120" s="142">
        <f t="shared" si="91"/>
        <v>0</v>
      </c>
      <c r="BI120" s="142">
        <f t="shared" si="92"/>
        <v>0</v>
      </c>
      <c r="BJ120" s="142">
        <f t="shared" si="93"/>
        <v>0</v>
      </c>
      <c r="BK120" s="145">
        <f t="shared" si="94"/>
        <v>0</v>
      </c>
      <c r="BL120" s="95">
        <f t="shared" si="95"/>
        <v>0</v>
      </c>
      <c r="BM120" s="95">
        <f t="shared" si="96"/>
        <v>0</v>
      </c>
      <c r="BN120" s="95">
        <f t="shared" si="97"/>
        <v>0</v>
      </c>
      <c r="BO120" s="95">
        <f t="shared" si="98"/>
        <v>0</v>
      </c>
      <c r="BP120" s="96">
        <f t="shared" si="99"/>
        <v>0</v>
      </c>
      <c r="BQ120" s="184">
        <f>IF($AH120="3/3",$S120*参照!$J$4,IF($AH120="2/3",$S120*参照!$J$5,IF($AH120="1/3",$S120*参照!$J$6,IF($AH120="1/4(多子)",$S120*参照!$J$7,IF($AH120="1/4(工･農)",$S120*参照!$J$7,)))))</f>
        <v>0</v>
      </c>
      <c r="BR120" s="185" t="b">
        <f>IF(AJ120="3/3",$O120*参照!$I$4,IF(AJ120="2/3",$O120*参照!$I$5,IF(AJ120="1/3",$O120*参照!$I$6,IF(AJ120="1/4(多子)",$O120*参照!$I$7,IF(AJ120="1/4(工･農)",$O120*参照!$I$7,IF(AJ120="対象外",0))))))</f>
        <v>0</v>
      </c>
      <c r="BS120" s="185" t="b">
        <f>IF(AK120="3/3",$O120*参照!$I$4,IF(AK120="2/3",$O120*参照!$I$5,IF(AK120="1/3",$O120*参照!$I$6,IF(AK120="1/4(多子)",$O120*参照!$I$7,IF(AK120="1/4(工･農)",$O120*参照!$I$7,IF(AK120="対象外",0))))))</f>
        <v>0</v>
      </c>
      <c r="BT120" s="185" t="b">
        <f>IF(AL120="3/3",$O120*参照!$I$4,IF(AL120="2/3",$O120*参照!$I$5,IF(AL120="1/3",$O120*参照!$I$6,IF(AL120="1/4(多子)",$O120*参照!$I$7,IF(AL120="1/4(工･農)",$O120*参照!$I$7,IF(AL120="対象外",0))))))</f>
        <v>0</v>
      </c>
      <c r="BU120" s="185" t="b">
        <f>IF(AM120="3/3",$O120*参照!$I$4,IF(AM120="2/3",$O120*参照!$I$5,IF(AM120="1/3",$O120*参照!$I$6,IF(AM120="1/4(多子)",$O120*参照!$I$7,IF(AM120="1/4(工･農)",$O120*参照!$I$7,IF(AM120="対象外",0))))))</f>
        <v>0</v>
      </c>
      <c r="BV120" s="185" t="b">
        <f>IF(AN120="3/3",$O120*参照!$I$4,IF(AN120="2/3",$O120*参照!$I$5,IF(AN120="1/3",$O120*参照!$I$6,IF(AN120="1/4(多子)",$O120*参照!$I$7,IF(AN120="1/4(工･農)",$O120*参照!$I$7,IF(AN120="対象外",0))))))</f>
        <v>0</v>
      </c>
      <c r="BW120" s="185" t="b">
        <f>IF(AO120="3/3",$O120*参照!$I$4,IF(AO120="2/3",$O120*参照!$I$5,IF(AO120="1/3",$O120*参照!$I$6,IF(AO120="1/4(多子)",$O120*参照!$I$7,IF(AO120="1/4(工･農)",$O120*参照!$I$7,IF(AO120="対象外",0))))))</f>
        <v>0</v>
      </c>
      <c r="BX120" s="185" t="b">
        <f>IF(AP120="3/3",$O120*参照!$I$4,IF(AP120="2/3",$O120*参照!$I$5,IF(AP120="1/3",$O120*参照!$I$6,IF(AP120="1/4(多子)",$O120*参照!$I$7,IF(AP120="1/4(工･農)",$O120*参照!$I$7,IF(AP120="対象外",0))))))</f>
        <v>0</v>
      </c>
      <c r="BY120" s="185" t="b">
        <f>IF(AQ120="3/3",$O120*参照!$I$4,IF(AQ120="2/3",$O120*参照!$I$5,IF(AQ120="1/3",$O120*参照!$I$6,IF(AQ120="1/4(多子)",$O120*参照!$I$7,IF(AQ120="1/4(工･農)",$O120*参照!$I$7,IF(AQ120="対象外",0))))))</f>
        <v>0</v>
      </c>
      <c r="BZ120" s="185" t="b">
        <f>IF(AR120="3/3",$O120*参照!$I$4,IF(AR120="2/3",$O120*参照!$I$5,IF(AR120="1/3",$O120*参照!$I$6,IF(AR120="1/4(多子)",$O120*参照!$I$7,IF(AR120="1/4(工･農)",$O120*参照!$I$7,IF(AR120="対象外",0))))))</f>
        <v>0</v>
      </c>
      <c r="CA120" s="185" t="b">
        <f>IF(AS120="3/3",$O120*参照!$I$4,IF(AS120="2/3",$O120*参照!$I$5,IF(AS120="1/3",$O120*参照!$I$6,IF(AS120="1/4(多子)",$O120*参照!$I$7,IF(AS120="1/4(工･農)",$O120*参照!$I$7,IF(AS120="対象外",0))))))</f>
        <v>0</v>
      </c>
      <c r="CB120" s="185" t="b">
        <f>IF(AT120="3/3",$O120*参照!$I$4,IF(AT120="2/3",$O120*参照!$I$5,IF(AT120="1/3",$O120*参照!$I$6,IF(AT120="1/4(多子)",$O120*参照!$I$7,IF(AT120="1/4(工･農)",$O120*参照!$I$7,IF(AT120="対象外",0))))))</f>
        <v>0</v>
      </c>
      <c r="CC120" s="185" t="b">
        <f>IF(AU120="3/3",$O120*参照!$I$4,IF(AU120="2/3",$O120*参照!$I$5,IF(AU120="1/3",$O120*参照!$I$6,IF(AU120="1/4(多子)",$O120*参照!$I$7,IF(AU120="1/4(工･農)",$O120*参照!$I$7,IF(AU120="対象外",0))))))</f>
        <v>0</v>
      </c>
      <c r="CD120" s="185">
        <f t="shared" si="100"/>
        <v>0</v>
      </c>
      <c r="CE120" s="98"/>
      <c r="CF120" s="252"/>
      <c r="CG120" s="252"/>
      <c r="CH120" s="252"/>
      <c r="CI120" s="252"/>
      <c r="CJ120" s="252"/>
      <c r="CK120" s="254"/>
      <c r="CL120" s="137"/>
      <c r="CM120" s="252"/>
      <c r="CN120" s="252"/>
      <c r="CO120" s="252"/>
      <c r="CP120" s="252"/>
      <c r="CQ120" s="252"/>
      <c r="CR120" s="253">
        <f t="shared" si="101"/>
        <v>0</v>
      </c>
      <c r="CS120" s="111">
        <f>IF(BP120=0,0,(ROUNDUP(P120*(BK120*参照!$C$5+BL120*参照!$C$6+BM120*参照!$C$7+BN120*参照!$C$8+BO120*参照!$C$9)/BP120,-2)))</f>
        <v>0</v>
      </c>
      <c r="CT120" s="239" t="str">
        <f t="shared" si="68"/>
        <v>B</v>
      </c>
    </row>
    <row r="121" spans="1:98" s="33" customFormat="1" ht="14.4">
      <c r="A121" s="38">
        <v>91</v>
      </c>
      <c r="B121" s="654"/>
      <c r="C121" s="652"/>
      <c r="D121" s="651"/>
      <c r="E121" s="652"/>
      <c r="F121" s="186"/>
      <c r="G121" s="186"/>
      <c r="H121" s="305"/>
      <c r="I121" s="35"/>
      <c r="J121" s="651"/>
      <c r="K121" s="652"/>
      <c r="L121" s="306">
        <v>0</v>
      </c>
      <c r="M121" s="307">
        <f>IF(F121="昼間",参照!$E$4,IF(F121="夜間等",参照!$E$5,IF(F121="通信",参照!$E$6,0)))</f>
        <v>0</v>
      </c>
      <c r="N121" s="57">
        <f t="shared" si="69"/>
        <v>0</v>
      </c>
      <c r="O121" s="301">
        <f t="shared" si="70"/>
        <v>0</v>
      </c>
      <c r="P121" s="56"/>
      <c r="Q121" s="387">
        <v>0</v>
      </c>
      <c r="R121" s="309">
        <f>IF(F121="昼間",参照!$F$4,IF(F121="夜間等",参照!$F$5,IF(F121="通信",参照!$F$6,0)))</f>
        <v>0</v>
      </c>
      <c r="S121" s="308">
        <f t="shared" si="71"/>
        <v>0</v>
      </c>
      <c r="T121" s="337"/>
      <c r="U121" s="32">
        <f t="shared" si="72"/>
        <v>0</v>
      </c>
      <c r="V121" s="114">
        <f t="shared" si="73"/>
        <v>0</v>
      </c>
      <c r="W121" s="179">
        <f t="shared" si="74"/>
        <v>0</v>
      </c>
      <c r="X121" s="87">
        <f t="shared" si="75"/>
        <v>0</v>
      </c>
      <c r="Y121" s="77" t="str">
        <f t="shared" si="65"/>
        <v>0</v>
      </c>
      <c r="Z121" s="302">
        <f t="shared" si="76"/>
        <v>0</v>
      </c>
      <c r="AA121" s="375"/>
      <c r="AB121" s="375"/>
      <c r="AC121" s="374">
        <f t="shared" si="77"/>
        <v>0</v>
      </c>
      <c r="AD121" s="639">
        <f t="shared" si="78"/>
        <v>0</v>
      </c>
      <c r="AE121" s="640"/>
      <c r="AF121" s="177">
        <f t="shared" si="66"/>
        <v>0</v>
      </c>
      <c r="AG121" s="177">
        <f t="shared" si="67"/>
        <v>0</v>
      </c>
      <c r="AH121" s="299"/>
      <c r="AI121" s="36"/>
      <c r="AJ121" s="134"/>
      <c r="AK121" s="37"/>
      <c r="AL121" s="134"/>
      <c r="AM121" s="37"/>
      <c r="AN121" s="134"/>
      <c r="AO121" s="135"/>
      <c r="AP121" s="136"/>
      <c r="AQ121" s="252"/>
      <c r="AR121" s="252"/>
      <c r="AS121" s="252"/>
      <c r="AT121" s="252"/>
      <c r="AU121" s="37"/>
      <c r="AV121" s="303">
        <f t="shared" si="79"/>
        <v>0</v>
      </c>
      <c r="AW121" s="139">
        <f t="shared" si="80"/>
        <v>0</v>
      </c>
      <c r="AX121" s="139">
        <f t="shared" si="81"/>
        <v>0</v>
      </c>
      <c r="AY121" s="139">
        <f t="shared" si="82"/>
        <v>0</v>
      </c>
      <c r="AZ121" s="139">
        <f t="shared" si="83"/>
        <v>0</v>
      </c>
      <c r="BA121" s="303">
        <f t="shared" si="84"/>
        <v>0</v>
      </c>
      <c r="BB121" s="139">
        <f t="shared" si="85"/>
        <v>0</v>
      </c>
      <c r="BC121" s="139">
        <f t="shared" si="86"/>
        <v>0</v>
      </c>
      <c r="BD121" s="139">
        <f t="shared" si="87"/>
        <v>0</v>
      </c>
      <c r="BE121" s="139">
        <f t="shared" si="88"/>
        <v>0</v>
      </c>
      <c r="BF121" s="304">
        <f t="shared" si="89"/>
        <v>0</v>
      </c>
      <c r="BG121" s="142">
        <f t="shared" si="90"/>
        <v>0</v>
      </c>
      <c r="BH121" s="142">
        <f t="shared" si="91"/>
        <v>0</v>
      </c>
      <c r="BI121" s="142">
        <f t="shared" si="92"/>
        <v>0</v>
      </c>
      <c r="BJ121" s="142">
        <f t="shared" si="93"/>
        <v>0</v>
      </c>
      <c r="BK121" s="145">
        <f t="shared" si="94"/>
        <v>0</v>
      </c>
      <c r="BL121" s="95">
        <f t="shared" si="95"/>
        <v>0</v>
      </c>
      <c r="BM121" s="95">
        <f t="shared" si="96"/>
        <v>0</v>
      </c>
      <c r="BN121" s="95">
        <f t="shared" si="97"/>
        <v>0</v>
      </c>
      <c r="BO121" s="95">
        <f t="shared" si="98"/>
        <v>0</v>
      </c>
      <c r="BP121" s="96">
        <f t="shared" si="99"/>
        <v>0</v>
      </c>
      <c r="BQ121" s="184">
        <f>IF($AH121="3/3",$S121*参照!$J$4,IF($AH121="2/3",$S121*参照!$J$5,IF($AH121="1/3",$S121*参照!$J$6,IF($AH121="1/4(多子)",$S121*参照!$J$7,IF($AH121="1/4(工･農)",$S121*参照!$J$7,)))))</f>
        <v>0</v>
      </c>
      <c r="BR121" s="185" t="b">
        <f>IF(AJ121="3/3",$O121*参照!$I$4,IF(AJ121="2/3",$O121*参照!$I$5,IF(AJ121="1/3",$O121*参照!$I$6,IF(AJ121="1/4(多子)",$O121*参照!$I$7,IF(AJ121="1/4(工･農)",$O121*参照!$I$7,IF(AJ121="対象外",0))))))</f>
        <v>0</v>
      </c>
      <c r="BS121" s="185" t="b">
        <f>IF(AK121="3/3",$O121*参照!$I$4,IF(AK121="2/3",$O121*参照!$I$5,IF(AK121="1/3",$O121*参照!$I$6,IF(AK121="1/4(多子)",$O121*参照!$I$7,IF(AK121="1/4(工･農)",$O121*参照!$I$7,IF(AK121="対象外",0))))))</f>
        <v>0</v>
      </c>
      <c r="BT121" s="185" t="b">
        <f>IF(AL121="3/3",$O121*参照!$I$4,IF(AL121="2/3",$O121*参照!$I$5,IF(AL121="1/3",$O121*参照!$I$6,IF(AL121="1/4(多子)",$O121*参照!$I$7,IF(AL121="1/4(工･農)",$O121*参照!$I$7,IF(AL121="対象外",0))))))</f>
        <v>0</v>
      </c>
      <c r="BU121" s="185" t="b">
        <f>IF(AM121="3/3",$O121*参照!$I$4,IF(AM121="2/3",$O121*参照!$I$5,IF(AM121="1/3",$O121*参照!$I$6,IF(AM121="1/4(多子)",$O121*参照!$I$7,IF(AM121="1/4(工･農)",$O121*参照!$I$7,IF(AM121="対象外",0))))))</f>
        <v>0</v>
      </c>
      <c r="BV121" s="185" t="b">
        <f>IF(AN121="3/3",$O121*参照!$I$4,IF(AN121="2/3",$O121*参照!$I$5,IF(AN121="1/3",$O121*参照!$I$6,IF(AN121="1/4(多子)",$O121*参照!$I$7,IF(AN121="1/4(工･農)",$O121*参照!$I$7,IF(AN121="対象外",0))))))</f>
        <v>0</v>
      </c>
      <c r="BW121" s="185" t="b">
        <f>IF(AO121="3/3",$O121*参照!$I$4,IF(AO121="2/3",$O121*参照!$I$5,IF(AO121="1/3",$O121*参照!$I$6,IF(AO121="1/4(多子)",$O121*参照!$I$7,IF(AO121="1/4(工･農)",$O121*参照!$I$7,IF(AO121="対象外",0))))))</f>
        <v>0</v>
      </c>
      <c r="BX121" s="185" t="b">
        <f>IF(AP121="3/3",$O121*参照!$I$4,IF(AP121="2/3",$O121*参照!$I$5,IF(AP121="1/3",$O121*参照!$I$6,IF(AP121="1/4(多子)",$O121*参照!$I$7,IF(AP121="1/4(工･農)",$O121*参照!$I$7,IF(AP121="対象外",0))))))</f>
        <v>0</v>
      </c>
      <c r="BY121" s="185" t="b">
        <f>IF(AQ121="3/3",$O121*参照!$I$4,IF(AQ121="2/3",$O121*参照!$I$5,IF(AQ121="1/3",$O121*参照!$I$6,IF(AQ121="1/4(多子)",$O121*参照!$I$7,IF(AQ121="1/4(工･農)",$O121*参照!$I$7,IF(AQ121="対象外",0))))))</f>
        <v>0</v>
      </c>
      <c r="BZ121" s="185" t="b">
        <f>IF(AR121="3/3",$O121*参照!$I$4,IF(AR121="2/3",$O121*参照!$I$5,IF(AR121="1/3",$O121*参照!$I$6,IF(AR121="1/4(多子)",$O121*参照!$I$7,IF(AR121="1/4(工･農)",$O121*参照!$I$7,IF(AR121="対象外",0))))))</f>
        <v>0</v>
      </c>
      <c r="CA121" s="185" t="b">
        <f>IF(AS121="3/3",$O121*参照!$I$4,IF(AS121="2/3",$O121*参照!$I$5,IF(AS121="1/3",$O121*参照!$I$6,IF(AS121="1/4(多子)",$O121*参照!$I$7,IF(AS121="1/4(工･農)",$O121*参照!$I$7,IF(AS121="対象外",0))))))</f>
        <v>0</v>
      </c>
      <c r="CB121" s="185" t="b">
        <f>IF(AT121="3/3",$O121*参照!$I$4,IF(AT121="2/3",$O121*参照!$I$5,IF(AT121="1/3",$O121*参照!$I$6,IF(AT121="1/4(多子)",$O121*参照!$I$7,IF(AT121="1/4(工･農)",$O121*参照!$I$7,IF(AT121="対象外",0))))))</f>
        <v>0</v>
      </c>
      <c r="CC121" s="185" t="b">
        <f>IF(AU121="3/3",$O121*参照!$I$4,IF(AU121="2/3",$O121*参照!$I$5,IF(AU121="1/3",$O121*参照!$I$6,IF(AU121="1/4(多子)",$O121*参照!$I$7,IF(AU121="1/4(工･農)",$O121*参照!$I$7,IF(AU121="対象外",0))))))</f>
        <v>0</v>
      </c>
      <c r="CD121" s="185">
        <f t="shared" si="100"/>
        <v>0</v>
      </c>
      <c r="CE121" s="98"/>
      <c r="CF121" s="252"/>
      <c r="CG121" s="252"/>
      <c r="CH121" s="252"/>
      <c r="CI121" s="252"/>
      <c r="CJ121" s="252"/>
      <c r="CK121" s="254"/>
      <c r="CL121" s="137"/>
      <c r="CM121" s="252"/>
      <c r="CN121" s="252"/>
      <c r="CO121" s="252"/>
      <c r="CP121" s="252"/>
      <c r="CQ121" s="252"/>
      <c r="CR121" s="253">
        <f t="shared" si="101"/>
        <v>0</v>
      </c>
      <c r="CS121" s="111">
        <f>IF(BP121=0,0,(ROUNDUP(P121*(BK121*参照!$C$5+BL121*参照!$C$6+BM121*参照!$C$7+BN121*参照!$C$8+BO121*参照!$C$9)/BP121,-2)))</f>
        <v>0</v>
      </c>
      <c r="CT121" s="239" t="str">
        <f t="shared" si="68"/>
        <v>B</v>
      </c>
    </row>
    <row r="122" spans="1:98" s="33" customFormat="1" ht="14.4">
      <c r="A122" s="38">
        <v>92</v>
      </c>
      <c r="B122" s="654"/>
      <c r="C122" s="652"/>
      <c r="D122" s="651"/>
      <c r="E122" s="652"/>
      <c r="F122" s="186"/>
      <c r="G122" s="186"/>
      <c r="H122" s="305"/>
      <c r="I122" s="35"/>
      <c r="J122" s="651"/>
      <c r="K122" s="652"/>
      <c r="L122" s="306">
        <v>0</v>
      </c>
      <c r="M122" s="307">
        <f>IF(F122="昼間",参照!$E$4,IF(F122="夜間等",参照!$E$5,IF(F122="通信",参照!$E$6,0)))</f>
        <v>0</v>
      </c>
      <c r="N122" s="57">
        <f t="shared" si="69"/>
        <v>0</v>
      </c>
      <c r="O122" s="301">
        <f t="shared" si="70"/>
        <v>0</v>
      </c>
      <c r="P122" s="56"/>
      <c r="Q122" s="387">
        <v>0</v>
      </c>
      <c r="R122" s="309">
        <f>IF(F122="昼間",参照!$F$4,IF(F122="夜間等",参照!$F$5,IF(F122="通信",参照!$F$6,0)))</f>
        <v>0</v>
      </c>
      <c r="S122" s="308">
        <f t="shared" si="71"/>
        <v>0</v>
      </c>
      <c r="T122" s="337"/>
      <c r="U122" s="32">
        <f t="shared" si="72"/>
        <v>0</v>
      </c>
      <c r="V122" s="114">
        <f t="shared" si="73"/>
        <v>0</v>
      </c>
      <c r="W122" s="179">
        <f t="shared" si="74"/>
        <v>0</v>
      </c>
      <c r="X122" s="87">
        <f t="shared" si="75"/>
        <v>0</v>
      </c>
      <c r="Y122" s="77" t="str">
        <f t="shared" si="65"/>
        <v>0</v>
      </c>
      <c r="Z122" s="302">
        <f t="shared" si="76"/>
        <v>0</v>
      </c>
      <c r="AA122" s="375"/>
      <c r="AB122" s="375"/>
      <c r="AC122" s="374">
        <f t="shared" si="77"/>
        <v>0</v>
      </c>
      <c r="AD122" s="639">
        <f t="shared" si="78"/>
        <v>0</v>
      </c>
      <c r="AE122" s="640"/>
      <c r="AF122" s="177">
        <f t="shared" si="66"/>
        <v>0</v>
      </c>
      <c r="AG122" s="177">
        <f t="shared" si="67"/>
        <v>0</v>
      </c>
      <c r="AH122" s="299"/>
      <c r="AI122" s="36"/>
      <c r="AJ122" s="134"/>
      <c r="AK122" s="37"/>
      <c r="AL122" s="134"/>
      <c r="AM122" s="37"/>
      <c r="AN122" s="134"/>
      <c r="AO122" s="135"/>
      <c r="AP122" s="136"/>
      <c r="AQ122" s="252"/>
      <c r="AR122" s="252"/>
      <c r="AS122" s="252"/>
      <c r="AT122" s="252"/>
      <c r="AU122" s="37"/>
      <c r="AV122" s="303">
        <f t="shared" si="79"/>
        <v>0</v>
      </c>
      <c r="AW122" s="139">
        <f t="shared" si="80"/>
        <v>0</v>
      </c>
      <c r="AX122" s="139">
        <f t="shared" si="81"/>
        <v>0</v>
      </c>
      <c r="AY122" s="139">
        <f t="shared" si="82"/>
        <v>0</v>
      </c>
      <c r="AZ122" s="139">
        <f t="shared" si="83"/>
        <v>0</v>
      </c>
      <c r="BA122" s="303">
        <f t="shared" si="84"/>
        <v>0</v>
      </c>
      <c r="BB122" s="139">
        <f t="shared" si="85"/>
        <v>0</v>
      </c>
      <c r="BC122" s="139">
        <f t="shared" si="86"/>
        <v>0</v>
      </c>
      <c r="BD122" s="139">
        <f t="shared" si="87"/>
        <v>0</v>
      </c>
      <c r="BE122" s="139">
        <f t="shared" si="88"/>
        <v>0</v>
      </c>
      <c r="BF122" s="304">
        <f t="shared" si="89"/>
        <v>0</v>
      </c>
      <c r="BG122" s="142">
        <f t="shared" si="90"/>
        <v>0</v>
      </c>
      <c r="BH122" s="142">
        <f t="shared" si="91"/>
        <v>0</v>
      </c>
      <c r="BI122" s="142">
        <f t="shared" si="92"/>
        <v>0</v>
      </c>
      <c r="BJ122" s="142">
        <f t="shared" si="93"/>
        <v>0</v>
      </c>
      <c r="BK122" s="145">
        <f t="shared" si="94"/>
        <v>0</v>
      </c>
      <c r="BL122" s="95">
        <f t="shared" si="95"/>
        <v>0</v>
      </c>
      <c r="BM122" s="95">
        <f t="shared" si="96"/>
        <v>0</v>
      </c>
      <c r="BN122" s="95">
        <f t="shared" si="97"/>
        <v>0</v>
      </c>
      <c r="BO122" s="95">
        <f t="shared" si="98"/>
        <v>0</v>
      </c>
      <c r="BP122" s="96">
        <f t="shared" si="99"/>
        <v>0</v>
      </c>
      <c r="BQ122" s="184">
        <f>IF($AH122="3/3",$S122*参照!$J$4,IF($AH122="2/3",$S122*参照!$J$5,IF($AH122="1/3",$S122*参照!$J$6,IF($AH122="1/4(多子)",$S122*参照!$J$7,IF($AH122="1/4(工･農)",$S122*参照!$J$7,)))))</f>
        <v>0</v>
      </c>
      <c r="BR122" s="185" t="b">
        <f>IF(AJ122="3/3",$O122*参照!$I$4,IF(AJ122="2/3",$O122*参照!$I$5,IF(AJ122="1/3",$O122*参照!$I$6,IF(AJ122="1/4(多子)",$O122*参照!$I$7,IF(AJ122="1/4(工･農)",$O122*参照!$I$7,IF(AJ122="対象外",0))))))</f>
        <v>0</v>
      </c>
      <c r="BS122" s="185" t="b">
        <f>IF(AK122="3/3",$O122*参照!$I$4,IF(AK122="2/3",$O122*参照!$I$5,IF(AK122="1/3",$O122*参照!$I$6,IF(AK122="1/4(多子)",$O122*参照!$I$7,IF(AK122="1/4(工･農)",$O122*参照!$I$7,IF(AK122="対象外",0))))))</f>
        <v>0</v>
      </c>
      <c r="BT122" s="185" t="b">
        <f>IF(AL122="3/3",$O122*参照!$I$4,IF(AL122="2/3",$O122*参照!$I$5,IF(AL122="1/3",$O122*参照!$I$6,IF(AL122="1/4(多子)",$O122*参照!$I$7,IF(AL122="1/4(工･農)",$O122*参照!$I$7,IF(AL122="対象外",0))))))</f>
        <v>0</v>
      </c>
      <c r="BU122" s="185" t="b">
        <f>IF(AM122="3/3",$O122*参照!$I$4,IF(AM122="2/3",$O122*参照!$I$5,IF(AM122="1/3",$O122*参照!$I$6,IF(AM122="1/4(多子)",$O122*参照!$I$7,IF(AM122="1/4(工･農)",$O122*参照!$I$7,IF(AM122="対象外",0))))))</f>
        <v>0</v>
      </c>
      <c r="BV122" s="185" t="b">
        <f>IF(AN122="3/3",$O122*参照!$I$4,IF(AN122="2/3",$O122*参照!$I$5,IF(AN122="1/3",$O122*参照!$I$6,IF(AN122="1/4(多子)",$O122*参照!$I$7,IF(AN122="1/4(工･農)",$O122*参照!$I$7,IF(AN122="対象外",0))))))</f>
        <v>0</v>
      </c>
      <c r="BW122" s="185" t="b">
        <f>IF(AO122="3/3",$O122*参照!$I$4,IF(AO122="2/3",$O122*参照!$I$5,IF(AO122="1/3",$O122*参照!$I$6,IF(AO122="1/4(多子)",$O122*参照!$I$7,IF(AO122="1/4(工･農)",$O122*参照!$I$7,IF(AO122="対象外",0))))))</f>
        <v>0</v>
      </c>
      <c r="BX122" s="185" t="b">
        <f>IF(AP122="3/3",$O122*参照!$I$4,IF(AP122="2/3",$O122*参照!$I$5,IF(AP122="1/3",$O122*参照!$I$6,IF(AP122="1/4(多子)",$O122*参照!$I$7,IF(AP122="1/4(工･農)",$O122*参照!$I$7,IF(AP122="対象外",0))))))</f>
        <v>0</v>
      </c>
      <c r="BY122" s="185" t="b">
        <f>IF(AQ122="3/3",$O122*参照!$I$4,IF(AQ122="2/3",$O122*参照!$I$5,IF(AQ122="1/3",$O122*参照!$I$6,IF(AQ122="1/4(多子)",$O122*参照!$I$7,IF(AQ122="1/4(工･農)",$O122*参照!$I$7,IF(AQ122="対象外",0))))))</f>
        <v>0</v>
      </c>
      <c r="BZ122" s="185" t="b">
        <f>IF(AR122="3/3",$O122*参照!$I$4,IF(AR122="2/3",$O122*参照!$I$5,IF(AR122="1/3",$O122*参照!$I$6,IF(AR122="1/4(多子)",$O122*参照!$I$7,IF(AR122="1/4(工･農)",$O122*参照!$I$7,IF(AR122="対象外",0))))))</f>
        <v>0</v>
      </c>
      <c r="CA122" s="185" t="b">
        <f>IF(AS122="3/3",$O122*参照!$I$4,IF(AS122="2/3",$O122*参照!$I$5,IF(AS122="1/3",$O122*参照!$I$6,IF(AS122="1/4(多子)",$O122*参照!$I$7,IF(AS122="1/4(工･農)",$O122*参照!$I$7,IF(AS122="対象外",0))))))</f>
        <v>0</v>
      </c>
      <c r="CB122" s="185" t="b">
        <f>IF(AT122="3/3",$O122*参照!$I$4,IF(AT122="2/3",$O122*参照!$I$5,IF(AT122="1/3",$O122*参照!$I$6,IF(AT122="1/4(多子)",$O122*参照!$I$7,IF(AT122="1/4(工･農)",$O122*参照!$I$7,IF(AT122="対象外",0))))))</f>
        <v>0</v>
      </c>
      <c r="CC122" s="185" t="b">
        <f>IF(AU122="3/3",$O122*参照!$I$4,IF(AU122="2/3",$O122*参照!$I$5,IF(AU122="1/3",$O122*参照!$I$6,IF(AU122="1/4(多子)",$O122*参照!$I$7,IF(AU122="1/4(工･農)",$O122*参照!$I$7,IF(AU122="対象外",0))))))</f>
        <v>0</v>
      </c>
      <c r="CD122" s="185">
        <f t="shared" si="100"/>
        <v>0</v>
      </c>
      <c r="CE122" s="98"/>
      <c r="CF122" s="252"/>
      <c r="CG122" s="252"/>
      <c r="CH122" s="252"/>
      <c r="CI122" s="252"/>
      <c r="CJ122" s="252"/>
      <c r="CK122" s="254"/>
      <c r="CL122" s="137"/>
      <c r="CM122" s="252"/>
      <c r="CN122" s="252"/>
      <c r="CO122" s="252"/>
      <c r="CP122" s="252"/>
      <c r="CQ122" s="252"/>
      <c r="CR122" s="253">
        <f t="shared" si="101"/>
        <v>0</v>
      </c>
      <c r="CS122" s="111">
        <f>IF(BP122=0,0,(ROUNDUP(P122*(BK122*参照!$C$5+BL122*参照!$C$6+BM122*参照!$C$7+BN122*参照!$C$8+BO122*参照!$C$9)/BP122,-2)))</f>
        <v>0</v>
      </c>
      <c r="CT122" s="239" t="str">
        <f t="shared" si="68"/>
        <v>B</v>
      </c>
    </row>
    <row r="123" spans="1:98" s="33" customFormat="1" ht="14.4">
      <c r="A123" s="38">
        <v>93</v>
      </c>
      <c r="B123" s="654"/>
      <c r="C123" s="652"/>
      <c r="D123" s="651"/>
      <c r="E123" s="652"/>
      <c r="F123" s="186"/>
      <c r="G123" s="186"/>
      <c r="H123" s="305"/>
      <c r="I123" s="35"/>
      <c r="J123" s="651"/>
      <c r="K123" s="652"/>
      <c r="L123" s="306">
        <v>0</v>
      </c>
      <c r="M123" s="307">
        <f>IF(F123="昼間",参照!$E$4,IF(F123="夜間等",参照!$E$5,IF(F123="通信",参照!$E$6,0)))</f>
        <v>0</v>
      </c>
      <c r="N123" s="57">
        <f t="shared" si="69"/>
        <v>0</v>
      </c>
      <c r="O123" s="301">
        <f t="shared" si="70"/>
        <v>0</v>
      </c>
      <c r="P123" s="56"/>
      <c r="Q123" s="387">
        <v>0</v>
      </c>
      <c r="R123" s="309">
        <f>IF(F123="昼間",参照!$F$4,IF(F123="夜間等",参照!$F$5,IF(F123="通信",参照!$F$6,0)))</f>
        <v>0</v>
      </c>
      <c r="S123" s="308">
        <f t="shared" si="71"/>
        <v>0</v>
      </c>
      <c r="T123" s="337"/>
      <c r="U123" s="32">
        <f t="shared" si="72"/>
        <v>0</v>
      </c>
      <c r="V123" s="114">
        <f t="shared" si="73"/>
        <v>0</v>
      </c>
      <c r="W123" s="179">
        <f t="shared" si="74"/>
        <v>0</v>
      </c>
      <c r="X123" s="87">
        <f t="shared" si="75"/>
        <v>0</v>
      </c>
      <c r="Y123" s="77" t="str">
        <f t="shared" si="65"/>
        <v>0</v>
      </c>
      <c r="Z123" s="302">
        <f t="shared" si="76"/>
        <v>0</v>
      </c>
      <c r="AA123" s="375"/>
      <c r="AB123" s="375"/>
      <c r="AC123" s="374">
        <f t="shared" si="77"/>
        <v>0</v>
      </c>
      <c r="AD123" s="639">
        <f t="shared" si="78"/>
        <v>0</v>
      </c>
      <c r="AE123" s="640"/>
      <c r="AF123" s="177">
        <f t="shared" si="66"/>
        <v>0</v>
      </c>
      <c r="AG123" s="177">
        <f t="shared" si="67"/>
        <v>0</v>
      </c>
      <c r="AH123" s="299"/>
      <c r="AI123" s="36"/>
      <c r="AJ123" s="134"/>
      <c r="AK123" s="37"/>
      <c r="AL123" s="134"/>
      <c r="AM123" s="37"/>
      <c r="AN123" s="134"/>
      <c r="AO123" s="135"/>
      <c r="AP123" s="136"/>
      <c r="AQ123" s="252"/>
      <c r="AR123" s="252"/>
      <c r="AS123" s="252"/>
      <c r="AT123" s="252"/>
      <c r="AU123" s="37"/>
      <c r="AV123" s="303">
        <f t="shared" si="79"/>
        <v>0</v>
      </c>
      <c r="AW123" s="139">
        <f t="shared" si="80"/>
        <v>0</v>
      </c>
      <c r="AX123" s="139">
        <f t="shared" si="81"/>
        <v>0</v>
      </c>
      <c r="AY123" s="139">
        <f t="shared" si="82"/>
        <v>0</v>
      </c>
      <c r="AZ123" s="139">
        <f t="shared" si="83"/>
        <v>0</v>
      </c>
      <c r="BA123" s="303">
        <f t="shared" si="84"/>
        <v>0</v>
      </c>
      <c r="BB123" s="139">
        <f t="shared" si="85"/>
        <v>0</v>
      </c>
      <c r="BC123" s="139">
        <f t="shared" si="86"/>
        <v>0</v>
      </c>
      <c r="BD123" s="139">
        <f t="shared" si="87"/>
        <v>0</v>
      </c>
      <c r="BE123" s="139">
        <f t="shared" si="88"/>
        <v>0</v>
      </c>
      <c r="BF123" s="304">
        <f t="shared" si="89"/>
        <v>0</v>
      </c>
      <c r="BG123" s="142">
        <f t="shared" si="90"/>
        <v>0</v>
      </c>
      <c r="BH123" s="142">
        <f t="shared" si="91"/>
        <v>0</v>
      </c>
      <c r="BI123" s="142">
        <f t="shared" si="92"/>
        <v>0</v>
      </c>
      <c r="BJ123" s="142">
        <f t="shared" si="93"/>
        <v>0</v>
      </c>
      <c r="BK123" s="145">
        <f t="shared" si="94"/>
        <v>0</v>
      </c>
      <c r="BL123" s="95">
        <f t="shared" si="95"/>
        <v>0</v>
      </c>
      <c r="BM123" s="95">
        <f t="shared" si="96"/>
        <v>0</v>
      </c>
      <c r="BN123" s="95">
        <f t="shared" si="97"/>
        <v>0</v>
      </c>
      <c r="BO123" s="95">
        <f t="shared" si="98"/>
        <v>0</v>
      </c>
      <c r="BP123" s="96">
        <f t="shared" si="99"/>
        <v>0</v>
      </c>
      <c r="BQ123" s="184">
        <f>IF($AH123="3/3",$S123*参照!$J$4,IF($AH123="2/3",$S123*参照!$J$5,IF($AH123="1/3",$S123*参照!$J$6,IF($AH123="1/4(多子)",$S123*参照!$J$7,IF($AH123="1/4(工･農)",$S123*参照!$J$7,)))))</f>
        <v>0</v>
      </c>
      <c r="BR123" s="185" t="b">
        <f>IF(AJ123="3/3",$O123*参照!$I$4,IF(AJ123="2/3",$O123*参照!$I$5,IF(AJ123="1/3",$O123*参照!$I$6,IF(AJ123="1/4(多子)",$O123*参照!$I$7,IF(AJ123="1/4(工･農)",$O123*参照!$I$7,IF(AJ123="対象外",0))))))</f>
        <v>0</v>
      </c>
      <c r="BS123" s="185" t="b">
        <f>IF(AK123="3/3",$O123*参照!$I$4,IF(AK123="2/3",$O123*参照!$I$5,IF(AK123="1/3",$O123*参照!$I$6,IF(AK123="1/4(多子)",$O123*参照!$I$7,IF(AK123="1/4(工･農)",$O123*参照!$I$7,IF(AK123="対象外",0))))))</f>
        <v>0</v>
      </c>
      <c r="BT123" s="185" t="b">
        <f>IF(AL123="3/3",$O123*参照!$I$4,IF(AL123="2/3",$O123*参照!$I$5,IF(AL123="1/3",$O123*参照!$I$6,IF(AL123="1/4(多子)",$O123*参照!$I$7,IF(AL123="1/4(工･農)",$O123*参照!$I$7,IF(AL123="対象外",0))))))</f>
        <v>0</v>
      </c>
      <c r="BU123" s="185" t="b">
        <f>IF(AM123="3/3",$O123*参照!$I$4,IF(AM123="2/3",$O123*参照!$I$5,IF(AM123="1/3",$O123*参照!$I$6,IF(AM123="1/4(多子)",$O123*参照!$I$7,IF(AM123="1/4(工･農)",$O123*参照!$I$7,IF(AM123="対象外",0))))))</f>
        <v>0</v>
      </c>
      <c r="BV123" s="185" t="b">
        <f>IF(AN123="3/3",$O123*参照!$I$4,IF(AN123="2/3",$O123*参照!$I$5,IF(AN123="1/3",$O123*参照!$I$6,IF(AN123="1/4(多子)",$O123*参照!$I$7,IF(AN123="1/4(工･農)",$O123*参照!$I$7,IF(AN123="対象外",0))))))</f>
        <v>0</v>
      </c>
      <c r="BW123" s="185" t="b">
        <f>IF(AO123="3/3",$O123*参照!$I$4,IF(AO123="2/3",$O123*参照!$I$5,IF(AO123="1/3",$O123*参照!$I$6,IF(AO123="1/4(多子)",$O123*参照!$I$7,IF(AO123="1/4(工･農)",$O123*参照!$I$7,IF(AO123="対象外",0))))))</f>
        <v>0</v>
      </c>
      <c r="BX123" s="185" t="b">
        <f>IF(AP123="3/3",$O123*参照!$I$4,IF(AP123="2/3",$O123*参照!$I$5,IF(AP123="1/3",$O123*参照!$I$6,IF(AP123="1/4(多子)",$O123*参照!$I$7,IF(AP123="1/4(工･農)",$O123*参照!$I$7,IF(AP123="対象外",0))))))</f>
        <v>0</v>
      </c>
      <c r="BY123" s="185" t="b">
        <f>IF(AQ123="3/3",$O123*参照!$I$4,IF(AQ123="2/3",$O123*参照!$I$5,IF(AQ123="1/3",$O123*参照!$I$6,IF(AQ123="1/4(多子)",$O123*参照!$I$7,IF(AQ123="1/4(工･農)",$O123*参照!$I$7,IF(AQ123="対象外",0))))))</f>
        <v>0</v>
      </c>
      <c r="BZ123" s="185" t="b">
        <f>IF(AR123="3/3",$O123*参照!$I$4,IF(AR123="2/3",$O123*参照!$I$5,IF(AR123="1/3",$O123*参照!$I$6,IF(AR123="1/4(多子)",$O123*参照!$I$7,IF(AR123="1/4(工･農)",$O123*参照!$I$7,IF(AR123="対象外",0))))))</f>
        <v>0</v>
      </c>
      <c r="CA123" s="185" t="b">
        <f>IF(AS123="3/3",$O123*参照!$I$4,IF(AS123="2/3",$O123*参照!$I$5,IF(AS123="1/3",$O123*参照!$I$6,IF(AS123="1/4(多子)",$O123*参照!$I$7,IF(AS123="1/4(工･農)",$O123*参照!$I$7,IF(AS123="対象外",0))))))</f>
        <v>0</v>
      </c>
      <c r="CB123" s="185" t="b">
        <f>IF(AT123="3/3",$O123*参照!$I$4,IF(AT123="2/3",$O123*参照!$I$5,IF(AT123="1/3",$O123*参照!$I$6,IF(AT123="1/4(多子)",$O123*参照!$I$7,IF(AT123="1/4(工･農)",$O123*参照!$I$7,IF(AT123="対象外",0))))))</f>
        <v>0</v>
      </c>
      <c r="CC123" s="185" t="b">
        <f>IF(AU123="3/3",$O123*参照!$I$4,IF(AU123="2/3",$O123*参照!$I$5,IF(AU123="1/3",$O123*参照!$I$6,IF(AU123="1/4(多子)",$O123*参照!$I$7,IF(AU123="1/4(工･農)",$O123*参照!$I$7,IF(AU123="対象外",0))))))</f>
        <v>0</v>
      </c>
      <c r="CD123" s="185">
        <f t="shared" si="100"/>
        <v>0</v>
      </c>
      <c r="CE123" s="98"/>
      <c r="CF123" s="252"/>
      <c r="CG123" s="252"/>
      <c r="CH123" s="252"/>
      <c r="CI123" s="252"/>
      <c r="CJ123" s="252"/>
      <c r="CK123" s="254"/>
      <c r="CL123" s="137"/>
      <c r="CM123" s="252"/>
      <c r="CN123" s="252"/>
      <c r="CO123" s="252"/>
      <c r="CP123" s="252"/>
      <c r="CQ123" s="252"/>
      <c r="CR123" s="253">
        <f t="shared" si="101"/>
        <v>0</v>
      </c>
      <c r="CS123" s="111">
        <f>IF(BP123=0,0,(ROUNDUP(P123*(BK123*参照!$C$5+BL123*参照!$C$6+BM123*参照!$C$7+BN123*参照!$C$8+BO123*参照!$C$9)/BP123,-2)))</f>
        <v>0</v>
      </c>
      <c r="CT123" s="239" t="str">
        <f t="shared" si="68"/>
        <v>B</v>
      </c>
    </row>
    <row r="124" spans="1:98" s="33" customFormat="1" ht="14.4">
      <c r="A124" s="38">
        <v>94</v>
      </c>
      <c r="B124" s="654"/>
      <c r="C124" s="652"/>
      <c r="D124" s="651"/>
      <c r="E124" s="652"/>
      <c r="F124" s="186"/>
      <c r="G124" s="186"/>
      <c r="H124" s="305"/>
      <c r="I124" s="35"/>
      <c r="J124" s="651"/>
      <c r="K124" s="652"/>
      <c r="L124" s="306">
        <v>0</v>
      </c>
      <c r="M124" s="307">
        <f>IF(F124="昼間",参照!$E$4,IF(F124="夜間等",参照!$E$5,IF(F124="通信",参照!$E$6,0)))</f>
        <v>0</v>
      </c>
      <c r="N124" s="57">
        <f t="shared" si="69"/>
        <v>0</v>
      </c>
      <c r="O124" s="301">
        <f t="shared" si="70"/>
        <v>0</v>
      </c>
      <c r="P124" s="56"/>
      <c r="Q124" s="387">
        <v>0</v>
      </c>
      <c r="R124" s="309">
        <f>IF(F124="昼間",参照!$F$4,IF(F124="夜間等",参照!$F$5,IF(F124="通信",参照!$F$6,0)))</f>
        <v>0</v>
      </c>
      <c r="S124" s="308">
        <f t="shared" si="71"/>
        <v>0</v>
      </c>
      <c r="T124" s="337"/>
      <c r="U124" s="32">
        <f t="shared" si="72"/>
        <v>0</v>
      </c>
      <c r="V124" s="114">
        <f t="shared" si="73"/>
        <v>0</v>
      </c>
      <c r="W124" s="179">
        <f t="shared" si="74"/>
        <v>0</v>
      </c>
      <c r="X124" s="87">
        <f t="shared" si="75"/>
        <v>0</v>
      </c>
      <c r="Y124" s="77" t="str">
        <f t="shared" si="65"/>
        <v>0</v>
      </c>
      <c r="Z124" s="302">
        <f t="shared" si="76"/>
        <v>0</v>
      </c>
      <c r="AA124" s="375"/>
      <c r="AB124" s="375"/>
      <c r="AC124" s="374">
        <f t="shared" si="77"/>
        <v>0</v>
      </c>
      <c r="AD124" s="639">
        <f t="shared" si="78"/>
        <v>0</v>
      </c>
      <c r="AE124" s="640"/>
      <c r="AF124" s="177">
        <f t="shared" si="66"/>
        <v>0</v>
      </c>
      <c r="AG124" s="177">
        <f t="shared" si="67"/>
        <v>0</v>
      </c>
      <c r="AH124" s="299"/>
      <c r="AI124" s="36"/>
      <c r="AJ124" s="134"/>
      <c r="AK124" s="37"/>
      <c r="AL124" s="134"/>
      <c r="AM124" s="37"/>
      <c r="AN124" s="134"/>
      <c r="AO124" s="135"/>
      <c r="AP124" s="136"/>
      <c r="AQ124" s="252"/>
      <c r="AR124" s="252"/>
      <c r="AS124" s="252"/>
      <c r="AT124" s="252"/>
      <c r="AU124" s="37"/>
      <c r="AV124" s="303">
        <f t="shared" si="79"/>
        <v>0</v>
      </c>
      <c r="AW124" s="139">
        <f t="shared" si="80"/>
        <v>0</v>
      </c>
      <c r="AX124" s="139">
        <f t="shared" si="81"/>
        <v>0</v>
      </c>
      <c r="AY124" s="139">
        <f t="shared" si="82"/>
        <v>0</v>
      </c>
      <c r="AZ124" s="139">
        <f t="shared" si="83"/>
        <v>0</v>
      </c>
      <c r="BA124" s="303">
        <f t="shared" si="84"/>
        <v>0</v>
      </c>
      <c r="BB124" s="139">
        <f t="shared" si="85"/>
        <v>0</v>
      </c>
      <c r="BC124" s="139">
        <f t="shared" si="86"/>
        <v>0</v>
      </c>
      <c r="BD124" s="139">
        <f t="shared" si="87"/>
        <v>0</v>
      </c>
      <c r="BE124" s="139">
        <f t="shared" si="88"/>
        <v>0</v>
      </c>
      <c r="BF124" s="304">
        <f t="shared" si="89"/>
        <v>0</v>
      </c>
      <c r="BG124" s="142">
        <f t="shared" si="90"/>
        <v>0</v>
      </c>
      <c r="BH124" s="142">
        <f t="shared" si="91"/>
        <v>0</v>
      </c>
      <c r="BI124" s="142">
        <f t="shared" si="92"/>
        <v>0</v>
      </c>
      <c r="BJ124" s="142">
        <f t="shared" si="93"/>
        <v>0</v>
      </c>
      <c r="BK124" s="145">
        <f t="shared" si="94"/>
        <v>0</v>
      </c>
      <c r="BL124" s="95">
        <f t="shared" si="95"/>
        <v>0</v>
      </c>
      <c r="BM124" s="95">
        <f t="shared" si="96"/>
        <v>0</v>
      </c>
      <c r="BN124" s="95">
        <f t="shared" si="97"/>
        <v>0</v>
      </c>
      <c r="BO124" s="95">
        <f t="shared" si="98"/>
        <v>0</v>
      </c>
      <c r="BP124" s="96">
        <f t="shared" si="99"/>
        <v>0</v>
      </c>
      <c r="BQ124" s="184">
        <f>IF($AH124="3/3",$S124*参照!$J$4,IF($AH124="2/3",$S124*参照!$J$5,IF($AH124="1/3",$S124*参照!$J$6,IF($AH124="1/4(多子)",$S124*参照!$J$7,IF($AH124="1/4(工･農)",$S124*参照!$J$7,)))))</f>
        <v>0</v>
      </c>
      <c r="BR124" s="185" t="b">
        <f>IF(AJ124="3/3",$O124*参照!$I$4,IF(AJ124="2/3",$O124*参照!$I$5,IF(AJ124="1/3",$O124*参照!$I$6,IF(AJ124="1/4(多子)",$O124*参照!$I$7,IF(AJ124="1/4(工･農)",$O124*参照!$I$7,IF(AJ124="対象外",0))))))</f>
        <v>0</v>
      </c>
      <c r="BS124" s="185" t="b">
        <f>IF(AK124="3/3",$O124*参照!$I$4,IF(AK124="2/3",$O124*参照!$I$5,IF(AK124="1/3",$O124*参照!$I$6,IF(AK124="1/4(多子)",$O124*参照!$I$7,IF(AK124="1/4(工･農)",$O124*参照!$I$7,IF(AK124="対象外",0))))))</f>
        <v>0</v>
      </c>
      <c r="BT124" s="185" t="b">
        <f>IF(AL124="3/3",$O124*参照!$I$4,IF(AL124="2/3",$O124*参照!$I$5,IF(AL124="1/3",$O124*参照!$I$6,IF(AL124="1/4(多子)",$O124*参照!$I$7,IF(AL124="1/4(工･農)",$O124*参照!$I$7,IF(AL124="対象外",0))))))</f>
        <v>0</v>
      </c>
      <c r="BU124" s="185" t="b">
        <f>IF(AM124="3/3",$O124*参照!$I$4,IF(AM124="2/3",$O124*参照!$I$5,IF(AM124="1/3",$O124*参照!$I$6,IF(AM124="1/4(多子)",$O124*参照!$I$7,IF(AM124="1/4(工･農)",$O124*参照!$I$7,IF(AM124="対象外",0))))))</f>
        <v>0</v>
      </c>
      <c r="BV124" s="185" t="b">
        <f>IF(AN124="3/3",$O124*参照!$I$4,IF(AN124="2/3",$O124*参照!$I$5,IF(AN124="1/3",$O124*参照!$I$6,IF(AN124="1/4(多子)",$O124*参照!$I$7,IF(AN124="1/4(工･農)",$O124*参照!$I$7,IF(AN124="対象外",0))))))</f>
        <v>0</v>
      </c>
      <c r="BW124" s="185" t="b">
        <f>IF(AO124="3/3",$O124*参照!$I$4,IF(AO124="2/3",$O124*参照!$I$5,IF(AO124="1/3",$O124*参照!$I$6,IF(AO124="1/4(多子)",$O124*参照!$I$7,IF(AO124="1/4(工･農)",$O124*参照!$I$7,IF(AO124="対象外",0))))))</f>
        <v>0</v>
      </c>
      <c r="BX124" s="185" t="b">
        <f>IF(AP124="3/3",$O124*参照!$I$4,IF(AP124="2/3",$O124*参照!$I$5,IF(AP124="1/3",$O124*参照!$I$6,IF(AP124="1/4(多子)",$O124*参照!$I$7,IF(AP124="1/4(工･農)",$O124*参照!$I$7,IF(AP124="対象外",0))))))</f>
        <v>0</v>
      </c>
      <c r="BY124" s="185" t="b">
        <f>IF(AQ124="3/3",$O124*参照!$I$4,IF(AQ124="2/3",$O124*参照!$I$5,IF(AQ124="1/3",$O124*参照!$I$6,IF(AQ124="1/4(多子)",$O124*参照!$I$7,IF(AQ124="1/4(工･農)",$O124*参照!$I$7,IF(AQ124="対象外",0))))))</f>
        <v>0</v>
      </c>
      <c r="BZ124" s="185" t="b">
        <f>IF(AR124="3/3",$O124*参照!$I$4,IF(AR124="2/3",$O124*参照!$I$5,IF(AR124="1/3",$O124*参照!$I$6,IF(AR124="1/4(多子)",$O124*参照!$I$7,IF(AR124="1/4(工･農)",$O124*参照!$I$7,IF(AR124="対象外",0))))))</f>
        <v>0</v>
      </c>
      <c r="CA124" s="185" t="b">
        <f>IF(AS124="3/3",$O124*参照!$I$4,IF(AS124="2/3",$O124*参照!$I$5,IF(AS124="1/3",$O124*参照!$I$6,IF(AS124="1/4(多子)",$O124*参照!$I$7,IF(AS124="1/4(工･農)",$O124*参照!$I$7,IF(AS124="対象外",0))))))</f>
        <v>0</v>
      </c>
      <c r="CB124" s="185" t="b">
        <f>IF(AT124="3/3",$O124*参照!$I$4,IF(AT124="2/3",$O124*参照!$I$5,IF(AT124="1/3",$O124*参照!$I$6,IF(AT124="1/4(多子)",$O124*参照!$I$7,IF(AT124="1/4(工･農)",$O124*参照!$I$7,IF(AT124="対象外",0))))))</f>
        <v>0</v>
      </c>
      <c r="CC124" s="185" t="b">
        <f>IF(AU124="3/3",$O124*参照!$I$4,IF(AU124="2/3",$O124*参照!$I$5,IF(AU124="1/3",$O124*参照!$I$6,IF(AU124="1/4(多子)",$O124*参照!$I$7,IF(AU124="1/4(工･農)",$O124*参照!$I$7,IF(AU124="対象外",0))))))</f>
        <v>0</v>
      </c>
      <c r="CD124" s="185">
        <f t="shared" si="100"/>
        <v>0</v>
      </c>
      <c r="CE124" s="98"/>
      <c r="CF124" s="252"/>
      <c r="CG124" s="252"/>
      <c r="CH124" s="252"/>
      <c r="CI124" s="252"/>
      <c r="CJ124" s="252"/>
      <c r="CK124" s="254"/>
      <c r="CL124" s="137"/>
      <c r="CM124" s="252"/>
      <c r="CN124" s="252"/>
      <c r="CO124" s="252"/>
      <c r="CP124" s="252"/>
      <c r="CQ124" s="252"/>
      <c r="CR124" s="253">
        <f t="shared" si="101"/>
        <v>0</v>
      </c>
      <c r="CS124" s="111">
        <f>IF(BP124=0,0,(ROUNDUP(P124*(BK124*参照!$C$5+BL124*参照!$C$6+BM124*参照!$C$7+BN124*参照!$C$8+BO124*参照!$C$9)/BP124,-2)))</f>
        <v>0</v>
      </c>
      <c r="CT124" s="239" t="str">
        <f t="shared" si="68"/>
        <v>B</v>
      </c>
    </row>
    <row r="125" spans="1:98" s="33" customFormat="1" ht="14.4">
      <c r="A125" s="38">
        <v>95</v>
      </c>
      <c r="B125" s="654"/>
      <c r="C125" s="652"/>
      <c r="D125" s="651"/>
      <c r="E125" s="652"/>
      <c r="F125" s="186"/>
      <c r="G125" s="186"/>
      <c r="H125" s="305"/>
      <c r="I125" s="35"/>
      <c r="J125" s="651"/>
      <c r="K125" s="652"/>
      <c r="L125" s="306">
        <v>0</v>
      </c>
      <c r="M125" s="307">
        <f>IF(F125="昼間",参照!$E$4,IF(F125="夜間等",参照!$E$5,IF(F125="通信",参照!$E$6,0)))</f>
        <v>0</v>
      </c>
      <c r="N125" s="57">
        <f t="shared" si="69"/>
        <v>0</v>
      </c>
      <c r="O125" s="301">
        <f t="shared" si="70"/>
        <v>0</v>
      </c>
      <c r="P125" s="56"/>
      <c r="Q125" s="387">
        <v>0</v>
      </c>
      <c r="R125" s="309">
        <f>IF(F125="昼間",参照!$F$4,IF(F125="夜間等",参照!$F$5,IF(F125="通信",参照!$F$6,0)))</f>
        <v>0</v>
      </c>
      <c r="S125" s="308">
        <f t="shared" si="71"/>
        <v>0</v>
      </c>
      <c r="T125" s="337"/>
      <c r="U125" s="32">
        <f t="shared" si="72"/>
        <v>0</v>
      </c>
      <c r="V125" s="114">
        <f t="shared" si="73"/>
        <v>0</v>
      </c>
      <c r="W125" s="179">
        <f t="shared" si="74"/>
        <v>0</v>
      </c>
      <c r="X125" s="87">
        <f t="shared" si="75"/>
        <v>0</v>
      </c>
      <c r="Y125" s="77" t="str">
        <f t="shared" si="65"/>
        <v>0</v>
      </c>
      <c r="Z125" s="302">
        <f t="shared" si="76"/>
        <v>0</v>
      </c>
      <c r="AA125" s="375"/>
      <c r="AB125" s="375"/>
      <c r="AC125" s="374">
        <f t="shared" si="77"/>
        <v>0</v>
      </c>
      <c r="AD125" s="639">
        <f t="shared" si="78"/>
        <v>0</v>
      </c>
      <c r="AE125" s="640"/>
      <c r="AF125" s="177">
        <f t="shared" si="66"/>
        <v>0</v>
      </c>
      <c r="AG125" s="177">
        <f t="shared" si="67"/>
        <v>0</v>
      </c>
      <c r="AH125" s="299"/>
      <c r="AI125" s="36"/>
      <c r="AJ125" s="134"/>
      <c r="AK125" s="37"/>
      <c r="AL125" s="134"/>
      <c r="AM125" s="37"/>
      <c r="AN125" s="134"/>
      <c r="AO125" s="135"/>
      <c r="AP125" s="136"/>
      <c r="AQ125" s="252"/>
      <c r="AR125" s="252"/>
      <c r="AS125" s="252"/>
      <c r="AT125" s="252"/>
      <c r="AU125" s="37"/>
      <c r="AV125" s="303">
        <f t="shared" si="79"/>
        <v>0</v>
      </c>
      <c r="AW125" s="139">
        <f t="shared" si="80"/>
        <v>0</v>
      </c>
      <c r="AX125" s="139">
        <f t="shared" si="81"/>
        <v>0</v>
      </c>
      <c r="AY125" s="139">
        <f t="shared" si="82"/>
        <v>0</v>
      </c>
      <c r="AZ125" s="139">
        <f t="shared" si="83"/>
        <v>0</v>
      </c>
      <c r="BA125" s="303">
        <f t="shared" si="84"/>
        <v>0</v>
      </c>
      <c r="BB125" s="139">
        <f t="shared" si="85"/>
        <v>0</v>
      </c>
      <c r="BC125" s="139">
        <f t="shared" si="86"/>
        <v>0</v>
      </c>
      <c r="BD125" s="139">
        <f t="shared" si="87"/>
        <v>0</v>
      </c>
      <c r="BE125" s="139">
        <f t="shared" si="88"/>
        <v>0</v>
      </c>
      <c r="BF125" s="304">
        <f t="shared" si="89"/>
        <v>0</v>
      </c>
      <c r="BG125" s="142">
        <f t="shared" si="90"/>
        <v>0</v>
      </c>
      <c r="BH125" s="142">
        <f t="shared" si="91"/>
        <v>0</v>
      </c>
      <c r="BI125" s="142">
        <f t="shared" si="92"/>
        <v>0</v>
      </c>
      <c r="BJ125" s="142">
        <f t="shared" si="93"/>
        <v>0</v>
      </c>
      <c r="BK125" s="145">
        <f t="shared" si="94"/>
        <v>0</v>
      </c>
      <c r="BL125" s="95">
        <f t="shared" si="95"/>
        <v>0</v>
      </c>
      <c r="BM125" s="95">
        <f t="shared" si="96"/>
        <v>0</v>
      </c>
      <c r="BN125" s="95">
        <f t="shared" si="97"/>
        <v>0</v>
      </c>
      <c r="BO125" s="95">
        <f t="shared" si="98"/>
        <v>0</v>
      </c>
      <c r="BP125" s="96">
        <f t="shared" si="99"/>
        <v>0</v>
      </c>
      <c r="BQ125" s="184">
        <f>IF($AH125="3/3",$S125*参照!$J$4,IF($AH125="2/3",$S125*参照!$J$5,IF($AH125="1/3",$S125*参照!$J$6,IF($AH125="1/4(多子)",$S125*参照!$J$7,IF($AH125="1/4(工･農)",$S125*参照!$J$7,)))))</f>
        <v>0</v>
      </c>
      <c r="BR125" s="185" t="b">
        <f>IF(AJ125="3/3",$O125*参照!$I$4,IF(AJ125="2/3",$O125*参照!$I$5,IF(AJ125="1/3",$O125*参照!$I$6,IF(AJ125="1/4(多子)",$O125*参照!$I$7,IF(AJ125="1/4(工･農)",$O125*参照!$I$7,IF(AJ125="対象外",0))))))</f>
        <v>0</v>
      </c>
      <c r="BS125" s="185" t="b">
        <f>IF(AK125="3/3",$O125*参照!$I$4,IF(AK125="2/3",$O125*参照!$I$5,IF(AK125="1/3",$O125*参照!$I$6,IF(AK125="1/4(多子)",$O125*参照!$I$7,IF(AK125="1/4(工･農)",$O125*参照!$I$7,IF(AK125="対象外",0))))))</f>
        <v>0</v>
      </c>
      <c r="BT125" s="185" t="b">
        <f>IF(AL125="3/3",$O125*参照!$I$4,IF(AL125="2/3",$O125*参照!$I$5,IF(AL125="1/3",$O125*参照!$I$6,IF(AL125="1/4(多子)",$O125*参照!$I$7,IF(AL125="1/4(工･農)",$O125*参照!$I$7,IF(AL125="対象外",0))))))</f>
        <v>0</v>
      </c>
      <c r="BU125" s="185" t="b">
        <f>IF(AM125="3/3",$O125*参照!$I$4,IF(AM125="2/3",$O125*参照!$I$5,IF(AM125="1/3",$O125*参照!$I$6,IF(AM125="1/4(多子)",$O125*参照!$I$7,IF(AM125="1/4(工･農)",$O125*参照!$I$7,IF(AM125="対象外",0))))))</f>
        <v>0</v>
      </c>
      <c r="BV125" s="185" t="b">
        <f>IF(AN125="3/3",$O125*参照!$I$4,IF(AN125="2/3",$O125*参照!$I$5,IF(AN125="1/3",$O125*参照!$I$6,IF(AN125="1/4(多子)",$O125*参照!$I$7,IF(AN125="1/4(工･農)",$O125*参照!$I$7,IF(AN125="対象外",0))))))</f>
        <v>0</v>
      </c>
      <c r="BW125" s="185" t="b">
        <f>IF(AO125="3/3",$O125*参照!$I$4,IF(AO125="2/3",$O125*参照!$I$5,IF(AO125="1/3",$O125*参照!$I$6,IF(AO125="1/4(多子)",$O125*参照!$I$7,IF(AO125="1/4(工･農)",$O125*参照!$I$7,IF(AO125="対象外",0))))))</f>
        <v>0</v>
      </c>
      <c r="BX125" s="185" t="b">
        <f>IF(AP125="3/3",$O125*参照!$I$4,IF(AP125="2/3",$O125*参照!$I$5,IF(AP125="1/3",$O125*参照!$I$6,IF(AP125="1/4(多子)",$O125*参照!$I$7,IF(AP125="1/4(工･農)",$O125*参照!$I$7,IF(AP125="対象外",0))))))</f>
        <v>0</v>
      </c>
      <c r="BY125" s="185" t="b">
        <f>IF(AQ125="3/3",$O125*参照!$I$4,IF(AQ125="2/3",$O125*参照!$I$5,IF(AQ125="1/3",$O125*参照!$I$6,IF(AQ125="1/4(多子)",$O125*参照!$I$7,IF(AQ125="1/4(工･農)",$O125*参照!$I$7,IF(AQ125="対象外",0))))))</f>
        <v>0</v>
      </c>
      <c r="BZ125" s="185" t="b">
        <f>IF(AR125="3/3",$O125*参照!$I$4,IF(AR125="2/3",$O125*参照!$I$5,IF(AR125="1/3",$O125*参照!$I$6,IF(AR125="1/4(多子)",$O125*参照!$I$7,IF(AR125="1/4(工･農)",$O125*参照!$I$7,IF(AR125="対象外",0))))))</f>
        <v>0</v>
      </c>
      <c r="CA125" s="185" t="b">
        <f>IF(AS125="3/3",$O125*参照!$I$4,IF(AS125="2/3",$O125*参照!$I$5,IF(AS125="1/3",$O125*参照!$I$6,IF(AS125="1/4(多子)",$O125*参照!$I$7,IF(AS125="1/4(工･農)",$O125*参照!$I$7,IF(AS125="対象外",0))))))</f>
        <v>0</v>
      </c>
      <c r="CB125" s="185" t="b">
        <f>IF(AT125="3/3",$O125*参照!$I$4,IF(AT125="2/3",$O125*参照!$I$5,IF(AT125="1/3",$O125*参照!$I$6,IF(AT125="1/4(多子)",$O125*参照!$I$7,IF(AT125="1/4(工･農)",$O125*参照!$I$7,IF(AT125="対象外",0))))))</f>
        <v>0</v>
      </c>
      <c r="CC125" s="185" t="b">
        <f>IF(AU125="3/3",$O125*参照!$I$4,IF(AU125="2/3",$O125*参照!$I$5,IF(AU125="1/3",$O125*参照!$I$6,IF(AU125="1/4(多子)",$O125*参照!$I$7,IF(AU125="1/4(工･農)",$O125*参照!$I$7,IF(AU125="対象外",0))))))</f>
        <v>0</v>
      </c>
      <c r="CD125" s="185">
        <f t="shared" si="100"/>
        <v>0</v>
      </c>
      <c r="CE125" s="98"/>
      <c r="CF125" s="252"/>
      <c r="CG125" s="252"/>
      <c r="CH125" s="252"/>
      <c r="CI125" s="252"/>
      <c r="CJ125" s="252"/>
      <c r="CK125" s="254"/>
      <c r="CL125" s="137"/>
      <c r="CM125" s="252"/>
      <c r="CN125" s="252"/>
      <c r="CO125" s="252"/>
      <c r="CP125" s="252"/>
      <c r="CQ125" s="252"/>
      <c r="CR125" s="253">
        <f t="shared" si="101"/>
        <v>0</v>
      </c>
      <c r="CS125" s="111">
        <f>IF(BP125=0,0,(ROUNDUP(P125*(BK125*参照!$C$5+BL125*参照!$C$6+BM125*参照!$C$7+BN125*参照!$C$8+BO125*参照!$C$9)/BP125,-2)))</f>
        <v>0</v>
      </c>
      <c r="CT125" s="239" t="str">
        <f t="shared" si="68"/>
        <v>B</v>
      </c>
    </row>
    <row r="126" spans="1:98" s="33" customFormat="1" ht="14.4">
      <c r="A126" s="38">
        <v>96</v>
      </c>
      <c r="B126" s="654"/>
      <c r="C126" s="652"/>
      <c r="D126" s="651"/>
      <c r="E126" s="652"/>
      <c r="F126" s="186"/>
      <c r="G126" s="186"/>
      <c r="H126" s="305"/>
      <c r="I126" s="35"/>
      <c r="J126" s="651"/>
      <c r="K126" s="652"/>
      <c r="L126" s="306">
        <v>0</v>
      </c>
      <c r="M126" s="307">
        <f>IF(F126="昼間",参照!$E$4,IF(F126="夜間等",参照!$E$5,IF(F126="通信",参照!$E$6,0)))</f>
        <v>0</v>
      </c>
      <c r="N126" s="57">
        <f t="shared" si="69"/>
        <v>0</v>
      </c>
      <c r="O126" s="301">
        <f t="shared" si="70"/>
        <v>0</v>
      </c>
      <c r="P126" s="56"/>
      <c r="Q126" s="387">
        <v>0</v>
      </c>
      <c r="R126" s="309">
        <f>IF(F126="昼間",参照!$F$4,IF(F126="夜間等",参照!$F$5,IF(F126="通信",参照!$F$6,0)))</f>
        <v>0</v>
      </c>
      <c r="S126" s="308">
        <f t="shared" si="71"/>
        <v>0</v>
      </c>
      <c r="T126" s="337"/>
      <c r="U126" s="32">
        <f t="shared" si="72"/>
        <v>0</v>
      </c>
      <c r="V126" s="114">
        <f t="shared" si="73"/>
        <v>0</v>
      </c>
      <c r="W126" s="179">
        <f t="shared" si="74"/>
        <v>0</v>
      </c>
      <c r="X126" s="87">
        <f t="shared" si="75"/>
        <v>0</v>
      </c>
      <c r="Y126" s="77" t="str">
        <f t="shared" si="65"/>
        <v>0</v>
      </c>
      <c r="Z126" s="302">
        <f t="shared" si="76"/>
        <v>0</v>
      </c>
      <c r="AA126" s="375"/>
      <c r="AB126" s="375"/>
      <c r="AC126" s="374">
        <f t="shared" si="77"/>
        <v>0</v>
      </c>
      <c r="AD126" s="639">
        <f t="shared" si="78"/>
        <v>0</v>
      </c>
      <c r="AE126" s="640"/>
      <c r="AF126" s="177">
        <f t="shared" si="66"/>
        <v>0</v>
      </c>
      <c r="AG126" s="177">
        <f t="shared" si="67"/>
        <v>0</v>
      </c>
      <c r="AH126" s="299"/>
      <c r="AI126" s="36"/>
      <c r="AJ126" s="134"/>
      <c r="AK126" s="37"/>
      <c r="AL126" s="134"/>
      <c r="AM126" s="37"/>
      <c r="AN126" s="134"/>
      <c r="AO126" s="135"/>
      <c r="AP126" s="136"/>
      <c r="AQ126" s="252"/>
      <c r="AR126" s="252"/>
      <c r="AS126" s="252"/>
      <c r="AT126" s="252"/>
      <c r="AU126" s="37"/>
      <c r="AV126" s="303">
        <f t="shared" si="79"/>
        <v>0</v>
      </c>
      <c r="AW126" s="139">
        <f t="shared" si="80"/>
        <v>0</v>
      </c>
      <c r="AX126" s="139">
        <f t="shared" si="81"/>
        <v>0</v>
      </c>
      <c r="AY126" s="139">
        <f t="shared" si="82"/>
        <v>0</v>
      </c>
      <c r="AZ126" s="139">
        <f t="shared" si="83"/>
        <v>0</v>
      </c>
      <c r="BA126" s="303">
        <f t="shared" si="84"/>
        <v>0</v>
      </c>
      <c r="BB126" s="139">
        <f t="shared" si="85"/>
        <v>0</v>
      </c>
      <c r="BC126" s="139">
        <f t="shared" si="86"/>
        <v>0</v>
      </c>
      <c r="BD126" s="139">
        <f t="shared" si="87"/>
        <v>0</v>
      </c>
      <c r="BE126" s="139">
        <f t="shared" si="88"/>
        <v>0</v>
      </c>
      <c r="BF126" s="304">
        <f t="shared" si="89"/>
        <v>0</v>
      </c>
      <c r="BG126" s="142">
        <f t="shared" si="90"/>
        <v>0</v>
      </c>
      <c r="BH126" s="142">
        <f t="shared" si="91"/>
        <v>0</v>
      </c>
      <c r="BI126" s="142">
        <f t="shared" si="92"/>
        <v>0</v>
      </c>
      <c r="BJ126" s="142">
        <f t="shared" si="93"/>
        <v>0</v>
      </c>
      <c r="BK126" s="145">
        <f t="shared" si="94"/>
        <v>0</v>
      </c>
      <c r="BL126" s="95">
        <f t="shared" si="95"/>
        <v>0</v>
      </c>
      <c r="BM126" s="95">
        <f t="shared" si="96"/>
        <v>0</v>
      </c>
      <c r="BN126" s="95">
        <f t="shared" si="97"/>
        <v>0</v>
      </c>
      <c r="BO126" s="95">
        <f t="shared" si="98"/>
        <v>0</v>
      </c>
      <c r="BP126" s="96">
        <f t="shared" si="99"/>
        <v>0</v>
      </c>
      <c r="BQ126" s="184">
        <f>IF($AH126="3/3",$S126*参照!$J$4,IF($AH126="2/3",$S126*参照!$J$5,IF($AH126="1/3",$S126*参照!$J$6,IF($AH126="1/4(多子)",$S126*参照!$J$7,IF($AH126="1/4(工･農)",$S126*参照!$J$7,)))))</f>
        <v>0</v>
      </c>
      <c r="BR126" s="185" t="b">
        <f>IF(AJ126="3/3",$O126*参照!$I$4,IF(AJ126="2/3",$O126*参照!$I$5,IF(AJ126="1/3",$O126*参照!$I$6,IF(AJ126="1/4(多子)",$O126*参照!$I$7,IF(AJ126="1/4(工･農)",$O126*参照!$I$7,IF(AJ126="対象外",0))))))</f>
        <v>0</v>
      </c>
      <c r="BS126" s="185" t="b">
        <f>IF(AK126="3/3",$O126*参照!$I$4,IF(AK126="2/3",$O126*参照!$I$5,IF(AK126="1/3",$O126*参照!$I$6,IF(AK126="1/4(多子)",$O126*参照!$I$7,IF(AK126="1/4(工･農)",$O126*参照!$I$7,IF(AK126="対象外",0))))))</f>
        <v>0</v>
      </c>
      <c r="BT126" s="185" t="b">
        <f>IF(AL126="3/3",$O126*参照!$I$4,IF(AL126="2/3",$O126*参照!$I$5,IF(AL126="1/3",$O126*参照!$I$6,IF(AL126="1/4(多子)",$O126*参照!$I$7,IF(AL126="1/4(工･農)",$O126*参照!$I$7,IF(AL126="対象外",0))))))</f>
        <v>0</v>
      </c>
      <c r="BU126" s="185" t="b">
        <f>IF(AM126="3/3",$O126*参照!$I$4,IF(AM126="2/3",$O126*参照!$I$5,IF(AM126="1/3",$O126*参照!$I$6,IF(AM126="1/4(多子)",$O126*参照!$I$7,IF(AM126="1/4(工･農)",$O126*参照!$I$7,IF(AM126="対象外",0))))))</f>
        <v>0</v>
      </c>
      <c r="BV126" s="185" t="b">
        <f>IF(AN126="3/3",$O126*参照!$I$4,IF(AN126="2/3",$O126*参照!$I$5,IF(AN126="1/3",$O126*参照!$I$6,IF(AN126="1/4(多子)",$O126*参照!$I$7,IF(AN126="1/4(工･農)",$O126*参照!$I$7,IF(AN126="対象外",0))))))</f>
        <v>0</v>
      </c>
      <c r="BW126" s="185" t="b">
        <f>IF(AO126="3/3",$O126*参照!$I$4,IF(AO126="2/3",$O126*参照!$I$5,IF(AO126="1/3",$O126*参照!$I$6,IF(AO126="1/4(多子)",$O126*参照!$I$7,IF(AO126="1/4(工･農)",$O126*参照!$I$7,IF(AO126="対象外",0))))))</f>
        <v>0</v>
      </c>
      <c r="BX126" s="185" t="b">
        <f>IF(AP126="3/3",$O126*参照!$I$4,IF(AP126="2/3",$O126*参照!$I$5,IF(AP126="1/3",$O126*参照!$I$6,IF(AP126="1/4(多子)",$O126*参照!$I$7,IF(AP126="1/4(工･農)",$O126*参照!$I$7,IF(AP126="対象外",0))))))</f>
        <v>0</v>
      </c>
      <c r="BY126" s="185" t="b">
        <f>IF(AQ126="3/3",$O126*参照!$I$4,IF(AQ126="2/3",$O126*参照!$I$5,IF(AQ126="1/3",$O126*参照!$I$6,IF(AQ126="1/4(多子)",$O126*参照!$I$7,IF(AQ126="1/4(工･農)",$O126*参照!$I$7,IF(AQ126="対象外",0))))))</f>
        <v>0</v>
      </c>
      <c r="BZ126" s="185" t="b">
        <f>IF(AR126="3/3",$O126*参照!$I$4,IF(AR126="2/3",$O126*参照!$I$5,IF(AR126="1/3",$O126*参照!$I$6,IF(AR126="1/4(多子)",$O126*参照!$I$7,IF(AR126="1/4(工･農)",$O126*参照!$I$7,IF(AR126="対象外",0))))))</f>
        <v>0</v>
      </c>
      <c r="CA126" s="185" t="b">
        <f>IF(AS126="3/3",$O126*参照!$I$4,IF(AS126="2/3",$O126*参照!$I$5,IF(AS126="1/3",$O126*参照!$I$6,IF(AS126="1/4(多子)",$O126*参照!$I$7,IF(AS126="1/4(工･農)",$O126*参照!$I$7,IF(AS126="対象外",0))))))</f>
        <v>0</v>
      </c>
      <c r="CB126" s="185" t="b">
        <f>IF(AT126="3/3",$O126*参照!$I$4,IF(AT126="2/3",$O126*参照!$I$5,IF(AT126="1/3",$O126*参照!$I$6,IF(AT126="1/4(多子)",$O126*参照!$I$7,IF(AT126="1/4(工･農)",$O126*参照!$I$7,IF(AT126="対象外",0))))))</f>
        <v>0</v>
      </c>
      <c r="CC126" s="185" t="b">
        <f>IF(AU126="3/3",$O126*参照!$I$4,IF(AU126="2/3",$O126*参照!$I$5,IF(AU126="1/3",$O126*参照!$I$6,IF(AU126="1/4(多子)",$O126*参照!$I$7,IF(AU126="1/4(工･農)",$O126*参照!$I$7,IF(AU126="対象外",0))))))</f>
        <v>0</v>
      </c>
      <c r="CD126" s="185">
        <f t="shared" si="100"/>
        <v>0</v>
      </c>
      <c r="CE126" s="98"/>
      <c r="CF126" s="252"/>
      <c r="CG126" s="252"/>
      <c r="CH126" s="252"/>
      <c r="CI126" s="252"/>
      <c r="CJ126" s="252"/>
      <c r="CK126" s="254"/>
      <c r="CL126" s="137"/>
      <c r="CM126" s="252"/>
      <c r="CN126" s="252"/>
      <c r="CO126" s="252"/>
      <c r="CP126" s="252"/>
      <c r="CQ126" s="252"/>
      <c r="CR126" s="253">
        <f t="shared" si="101"/>
        <v>0</v>
      </c>
      <c r="CS126" s="111">
        <f>IF(BP126=0,0,(ROUNDUP(P126*(BK126*参照!$C$5+BL126*参照!$C$6+BM126*参照!$C$7+BN126*参照!$C$8+BO126*参照!$C$9)/BP126,-2)))</f>
        <v>0</v>
      </c>
      <c r="CT126" s="239" t="str">
        <f t="shared" si="68"/>
        <v>B</v>
      </c>
    </row>
    <row r="127" spans="1:98" s="33" customFormat="1" ht="14.4">
      <c r="A127" s="38">
        <v>97</v>
      </c>
      <c r="B127" s="654"/>
      <c r="C127" s="652"/>
      <c r="D127" s="651"/>
      <c r="E127" s="652"/>
      <c r="F127" s="186"/>
      <c r="G127" s="186"/>
      <c r="H127" s="305"/>
      <c r="I127" s="35"/>
      <c r="J127" s="651"/>
      <c r="K127" s="652"/>
      <c r="L127" s="306">
        <v>0</v>
      </c>
      <c r="M127" s="307">
        <f>IF(F127="昼間",参照!$E$4,IF(F127="夜間等",参照!$E$5,IF(F127="通信",参照!$E$6,0)))</f>
        <v>0</v>
      </c>
      <c r="N127" s="57">
        <f t="shared" si="69"/>
        <v>0</v>
      </c>
      <c r="O127" s="301">
        <f t="shared" si="70"/>
        <v>0</v>
      </c>
      <c r="P127" s="56"/>
      <c r="Q127" s="387">
        <v>0</v>
      </c>
      <c r="R127" s="309">
        <f>IF(F127="昼間",参照!$F$4,IF(F127="夜間等",参照!$F$5,IF(F127="通信",参照!$F$6,0)))</f>
        <v>0</v>
      </c>
      <c r="S127" s="308">
        <f t="shared" si="71"/>
        <v>0</v>
      </c>
      <c r="T127" s="337"/>
      <c r="U127" s="32">
        <f t="shared" si="72"/>
        <v>0</v>
      </c>
      <c r="V127" s="114">
        <f t="shared" si="73"/>
        <v>0</v>
      </c>
      <c r="W127" s="179">
        <f t="shared" si="74"/>
        <v>0</v>
      </c>
      <c r="X127" s="87">
        <f t="shared" si="75"/>
        <v>0</v>
      </c>
      <c r="Y127" s="77" t="str">
        <f t="shared" si="65"/>
        <v>0</v>
      </c>
      <c r="Z127" s="302">
        <f t="shared" si="76"/>
        <v>0</v>
      </c>
      <c r="AA127" s="375"/>
      <c r="AB127" s="375"/>
      <c r="AC127" s="374">
        <f t="shared" si="77"/>
        <v>0</v>
      </c>
      <c r="AD127" s="639">
        <f t="shared" si="78"/>
        <v>0</v>
      </c>
      <c r="AE127" s="640"/>
      <c r="AF127" s="177">
        <f t="shared" si="66"/>
        <v>0</v>
      </c>
      <c r="AG127" s="177">
        <f t="shared" si="67"/>
        <v>0</v>
      </c>
      <c r="AH127" s="299"/>
      <c r="AI127" s="36"/>
      <c r="AJ127" s="134"/>
      <c r="AK127" s="37"/>
      <c r="AL127" s="134"/>
      <c r="AM127" s="37"/>
      <c r="AN127" s="134"/>
      <c r="AO127" s="135"/>
      <c r="AP127" s="136"/>
      <c r="AQ127" s="252"/>
      <c r="AR127" s="252"/>
      <c r="AS127" s="252"/>
      <c r="AT127" s="252"/>
      <c r="AU127" s="37"/>
      <c r="AV127" s="303">
        <f t="shared" si="79"/>
        <v>0</v>
      </c>
      <c r="AW127" s="139">
        <f t="shared" si="80"/>
        <v>0</v>
      </c>
      <c r="AX127" s="139">
        <f t="shared" si="81"/>
        <v>0</v>
      </c>
      <c r="AY127" s="139">
        <f t="shared" si="82"/>
        <v>0</v>
      </c>
      <c r="AZ127" s="139">
        <f t="shared" si="83"/>
        <v>0</v>
      </c>
      <c r="BA127" s="303">
        <f t="shared" si="84"/>
        <v>0</v>
      </c>
      <c r="BB127" s="139">
        <f t="shared" si="85"/>
        <v>0</v>
      </c>
      <c r="BC127" s="139">
        <f t="shared" si="86"/>
        <v>0</v>
      </c>
      <c r="BD127" s="139">
        <f t="shared" si="87"/>
        <v>0</v>
      </c>
      <c r="BE127" s="139">
        <f t="shared" si="88"/>
        <v>0</v>
      </c>
      <c r="BF127" s="304">
        <f t="shared" si="89"/>
        <v>0</v>
      </c>
      <c r="BG127" s="142">
        <f t="shared" si="90"/>
        <v>0</v>
      </c>
      <c r="BH127" s="142">
        <f t="shared" si="91"/>
        <v>0</v>
      </c>
      <c r="BI127" s="142">
        <f t="shared" si="92"/>
        <v>0</v>
      </c>
      <c r="BJ127" s="142">
        <f t="shared" si="93"/>
        <v>0</v>
      </c>
      <c r="BK127" s="145">
        <f t="shared" si="94"/>
        <v>0</v>
      </c>
      <c r="BL127" s="95">
        <f t="shared" si="95"/>
        <v>0</v>
      </c>
      <c r="BM127" s="95">
        <f t="shared" si="96"/>
        <v>0</v>
      </c>
      <c r="BN127" s="95">
        <f t="shared" si="97"/>
        <v>0</v>
      </c>
      <c r="BO127" s="95">
        <f t="shared" si="98"/>
        <v>0</v>
      </c>
      <c r="BP127" s="96">
        <f t="shared" si="99"/>
        <v>0</v>
      </c>
      <c r="BQ127" s="184">
        <f>IF($AH127="3/3",$S127*参照!$J$4,IF($AH127="2/3",$S127*参照!$J$5,IF($AH127="1/3",$S127*参照!$J$6,IF($AH127="1/4(多子)",$S127*参照!$J$7,IF($AH127="1/4(工･農)",$S127*参照!$J$7,)))))</f>
        <v>0</v>
      </c>
      <c r="BR127" s="185" t="b">
        <f>IF(AJ127="3/3",$O127*参照!$I$4,IF(AJ127="2/3",$O127*参照!$I$5,IF(AJ127="1/3",$O127*参照!$I$6,IF(AJ127="1/4(多子)",$O127*参照!$I$7,IF(AJ127="1/4(工･農)",$O127*参照!$I$7,IF(AJ127="対象外",0))))))</f>
        <v>0</v>
      </c>
      <c r="BS127" s="185" t="b">
        <f>IF(AK127="3/3",$O127*参照!$I$4,IF(AK127="2/3",$O127*参照!$I$5,IF(AK127="1/3",$O127*参照!$I$6,IF(AK127="1/4(多子)",$O127*参照!$I$7,IF(AK127="1/4(工･農)",$O127*参照!$I$7,IF(AK127="対象外",0))))))</f>
        <v>0</v>
      </c>
      <c r="BT127" s="185" t="b">
        <f>IF(AL127="3/3",$O127*参照!$I$4,IF(AL127="2/3",$O127*参照!$I$5,IF(AL127="1/3",$O127*参照!$I$6,IF(AL127="1/4(多子)",$O127*参照!$I$7,IF(AL127="1/4(工･農)",$O127*参照!$I$7,IF(AL127="対象外",0))))))</f>
        <v>0</v>
      </c>
      <c r="BU127" s="185" t="b">
        <f>IF(AM127="3/3",$O127*参照!$I$4,IF(AM127="2/3",$O127*参照!$I$5,IF(AM127="1/3",$O127*参照!$I$6,IF(AM127="1/4(多子)",$O127*参照!$I$7,IF(AM127="1/4(工･農)",$O127*参照!$I$7,IF(AM127="対象外",0))))))</f>
        <v>0</v>
      </c>
      <c r="BV127" s="185" t="b">
        <f>IF(AN127="3/3",$O127*参照!$I$4,IF(AN127="2/3",$O127*参照!$I$5,IF(AN127="1/3",$O127*参照!$I$6,IF(AN127="1/4(多子)",$O127*参照!$I$7,IF(AN127="1/4(工･農)",$O127*参照!$I$7,IF(AN127="対象外",0))))))</f>
        <v>0</v>
      </c>
      <c r="BW127" s="185" t="b">
        <f>IF(AO127="3/3",$O127*参照!$I$4,IF(AO127="2/3",$O127*参照!$I$5,IF(AO127="1/3",$O127*参照!$I$6,IF(AO127="1/4(多子)",$O127*参照!$I$7,IF(AO127="1/4(工･農)",$O127*参照!$I$7,IF(AO127="対象外",0))))))</f>
        <v>0</v>
      </c>
      <c r="BX127" s="185" t="b">
        <f>IF(AP127="3/3",$O127*参照!$I$4,IF(AP127="2/3",$O127*参照!$I$5,IF(AP127="1/3",$O127*参照!$I$6,IF(AP127="1/4(多子)",$O127*参照!$I$7,IF(AP127="1/4(工･農)",$O127*参照!$I$7,IF(AP127="対象外",0))))))</f>
        <v>0</v>
      </c>
      <c r="BY127" s="185" t="b">
        <f>IF(AQ127="3/3",$O127*参照!$I$4,IF(AQ127="2/3",$O127*参照!$I$5,IF(AQ127="1/3",$O127*参照!$I$6,IF(AQ127="1/4(多子)",$O127*参照!$I$7,IF(AQ127="1/4(工･農)",$O127*参照!$I$7,IF(AQ127="対象外",0))))))</f>
        <v>0</v>
      </c>
      <c r="BZ127" s="185" t="b">
        <f>IF(AR127="3/3",$O127*参照!$I$4,IF(AR127="2/3",$O127*参照!$I$5,IF(AR127="1/3",$O127*参照!$I$6,IF(AR127="1/4(多子)",$O127*参照!$I$7,IF(AR127="1/4(工･農)",$O127*参照!$I$7,IF(AR127="対象外",0))))))</f>
        <v>0</v>
      </c>
      <c r="CA127" s="185" t="b">
        <f>IF(AS127="3/3",$O127*参照!$I$4,IF(AS127="2/3",$O127*参照!$I$5,IF(AS127="1/3",$O127*参照!$I$6,IF(AS127="1/4(多子)",$O127*参照!$I$7,IF(AS127="1/4(工･農)",$O127*参照!$I$7,IF(AS127="対象外",0))))))</f>
        <v>0</v>
      </c>
      <c r="CB127" s="185" t="b">
        <f>IF(AT127="3/3",$O127*参照!$I$4,IF(AT127="2/3",$O127*参照!$I$5,IF(AT127="1/3",$O127*参照!$I$6,IF(AT127="1/4(多子)",$O127*参照!$I$7,IF(AT127="1/4(工･農)",$O127*参照!$I$7,IF(AT127="対象外",0))))))</f>
        <v>0</v>
      </c>
      <c r="CC127" s="185" t="b">
        <f>IF(AU127="3/3",$O127*参照!$I$4,IF(AU127="2/3",$O127*参照!$I$5,IF(AU127="1/3",$O127*参照!$I$6,IF(AU127="1/4(多子)",$O127*参照!$I$7,IF(AU127="1/4(工･農)",$O127*参照!$I$7,IF(AU127="対象外",0))))))</f>
        <v>0</v>
      </c>
      <c r="CD127" s="185">
        <f t="shared" si="100"/>
        <v>0</v>
      </c>
      <c r="CE127" s="98"/>
      <c r="CF127" s="252"/>
      <c r="CG127" s="252"/>
      <c r="CH127" s="252"/>
      <c r="CI127" s="252"/>
      <c r="CJ127" s="252"/>
      <c r="CK127" s="254"/>
      <c r="CL127" s="137"/>
      <c r="CM127" s="252"/>
      <c r="CN127" s="252"/>
      <c r="CO127" s="252"/>
      <c r="CP127" s="252"/>
      <c r="CQ127" s="252"/>
      <c r="CR127" s="253">
        <f t="shared" si="101"/>
        <v>0</v>
      </c>
      <c r="CS127" s="111">
        <f>IF(BP127=0,0,(ROUNDUP(P127*(BK127*参照!$C$5+BL127*参照!$C$6+BM127*参照!$C$7+BN127*参照!$C$8+BO127*参照!$C$9)/BP127,-2)))</f>
        <v>0</v>
      </c>
      <c r="CT127" s="239" t="str">
        <f t="shared" si="68"/>
        <v>B</v>
      </c>
    </row>
    <row r="128" spans="1:98" s="33" customFormat="1" ht="14.4">
      <c r="A128" s="38">
        <v>98</v>
      </c>
      <c r="B128" s="654"/>
      <c r="C128" s="652"/>
      <c r="D128" s="651"/>
      <c r="E128" s="652"/>
      <c r="F128" s="186"/>
      <c r="G128" s="186"/>
      <c r="H128" s="305"/>
      <c r="I128" s="35"/>
      <c r="J128" s="651"/>
      <c r="K128" s="652"/>
      <c r="L128" s="306">
        <v>0</v>
      </c>
      <c r="M128" s="307">
        <f>IF(F128="昼間",参照!$E$4,IF(F128="夜間等",参照!$E$5,IF(F128="通信",参照!$E$6,0)))</f>
        <v>0</v>
      </c>
      <c r="N128" s="57">
        <f t="shared" si="69"/>
        <v>0</v>
      </c>
      <c r="O128" s="301">
        <f t="shared" si="70"/>
        <v>0</v>
      </c>
      <c r="P128" s="56"/>
      <c r="Q128" s="387">
        <v>0</v>
      </c>
      <c r="R128" s="309">
        <f>IF(F128="昼間",参照!$F$4,IF(F128="夜間等",参照!$F$5,IF(F128="通信",参照!$F$6,0)))</f>
        <v>0</v>
      </c>
      <c r="S128" s="308">
        <f t="shared" si="71"/>
        <v>0</v>
      </c>
      <c r="T128" s="337"/>
      <c r="U128" s="32">
        <f t="shared" si="72"/>
        <v>0</v>
      </c>
      <c r="V128" s="114">
        <f t="shared" si="73"/>
        <v>0</v>
      </c>
      <c r="W128" s="179">
        <f t="shared" si="74"/>
        <v>0</v>
      </c>
      <c r="X128" s="87">
        <f t="shared" si="75"/>
        <v>0</v>
      </c>
      <c r="Y128" s="77" t="str">
        <f t="shared" si="65"/>
        <v>0</v>
      </c>
      <c r="Z128" s="302">
        <f t="shared" si="76"/>
        <v>0</v>
      </c>
      <c r="AA128" s="375"/>
      <c r="AB128" s="375"/>
      <c r="AC128" s="374">
        <f t="shared" si="77"/>
        <v>0</v>
      </c>
      <c r="AD128" s="639">
        <f t="shared" si="78"/>
        <v>0</v>
      </c>
      <c r="AE128" s="640"/>
      <c r="AF128" s="177">
        <f t="shared" si="66"/>
        <v>0</v>
      </c>
      <c r="AG128" s="177">
        <f t="shared" si="67"/>
        <v>0</v>
      </c>
      <c r="AH128" s="299"/>
      <c r="AI128" s="36"/>
      <c r="AJ128" s="134"/>
      <c r="AK128" s="37"/>
      <c r="AL128" s="134"/>
      <c r="AM128" s="37"/>
      <c r="AN128" s="134"/>
      <c r="AO128" s="135"/>
      <c r="AP128" s="136"/>
      <c r="AQ128" s="252"/>
      <c r="AR128" s="252"/>
      <c r="AS128" s="252"/>
      <c r="AT128" s="252"/>
      <c r="AU128" s="37"/>
      <c r="AV128" s="303">
        <f t="shared" si="79"/>
        <v>0</v>
      </c>
      <c r="AW128" s="139">
        <f t="shared" si="80"/>
        <v>0</v>
      </c>
      <c r="AX128" s="139">
        <f t="shared" si="81"/>
        <v>0</v>
      </c>
      <c r="AY128" s="139">
        <f t="shared" si="82"/>
        <v>0</v>
      </c>
      <c r="AZ128" s="139">
        <f t="shared" si="83"/>
        <v>0</v>
      </c>
      <c r="BA128" s="303">
        <f t="shared" si="84"/>
        <v>0</v>
      </c>
      <c r="BB128" s="139">
        <f t="shared" si="85"/>
        <v>0</v>
      </c>
      <c r="BC128" s="139">
        <f t="shared" si="86"/>
        <v>0</v>
      </c>
      <c r="BD128" s="139">
        <f t="shared" si="87"/>
        <v>0</v>
      </c>
      <c r="BE128" s="139">
        <f t="shared" si="88"/>
        <v>0</v>
      </c>
      <c r="BF128" s="304">
        <f t="shared" si="89"/>
        <v>0</v>
      </c>
      <c r="BG128" s="142">
        <f t="shared" si="90"/>
        <v>0</v>
      </c>
      <c r="BH128" s="142">
        <f t="shared" si="91"/>
        <v>0</v>
      </c>
      <c r="BI128" s="142">
        <f t="shared" si="92"/>
        <v>0</v>
      </c>
      <c r="BJ128" s="142">
        <f t="shared" si="93"/>
        <v>0</v>
      </c>
      <c r="BK128" s="145">
        <f t="shared" si="94"/>
        <v>0</v>
      </c>
      <c r="BL128" s="95">
        <f t="shared" si="95"/>
        <v>0</v>
      </c>
      <c r="BM128" s="95">
        <f t="shared" si="96"/>
        <v>0</v>
      </c>
      <c r="BN128" s="95">
        <f t="shared" si="97"/>
        <v>0</v>
      </c>
      <c r="BO128" s="95">
        <f t="shared" si="98"/>
        <v>0</v>
      </c>
      <c r="BP128" s="96">
        <f t="shared" si="99"/>
        <v>0</v>
      </c>
      <c r="BQ128" s="184">
        <f>IF($AH128="3/3",$S128*参照!$J$4,IF($AH128="2/3",$S128*参照!$J$5,IF($AH128="1/3",$S128*参照!$J$6,IF($AH128="1/4(多子)",$S128*参照!$J$7,IF($AH128="1/4(工･農)",$S128*参照!$J$7,)))))</f>
        <v>0</v>
      </c>
      <c r="BR128" s="185" t="b">
        <f>IF(AJ128="3/3",$O128*参照!$I$4,IF(AJ128="2/3",$O128*参照!$I$5,IF(AJ128="1/3",$O128*参照!$I$6,IF(AJ128="1/4(多子)",$O128*参照!$I$7,IF(AJ128="1/4(工･農)",$O128*参照!$I$7,IF(AJ128="対象外",0))))))</f>
        <v>0</v>
      </c>
      <c r="BS128" s="185" t="b">
        <f>IF(AK128="3/3",$O128*参照!$I$4,IF(AK128="2/3",$O128*参照!$I$5,IF(AK128="1/3",$O128*参照!$I$6,IF(AK128="1/4(多子)",$O128*参照!$I$7,IF(AK128="1/4(工･農)",$O128*参照!$I$7,IF(AK128="対象外",0))))))</f>
        <v>0</v>
      </c>
      <c r="BT128" s="185" t="b">
        <f>IF(AL128="3/3",$O128*参照!$I$4,IF(AL128="2/3",$O128*参照!$I$5,IF(AL128="1/3",$O128*参照!$I$6,IF(AL128="1/4(多子)",$O128*参照!$I$7,IF(AL128="1/4(工･農)",$O128*参照!$I$7,IF(AL128="対象外",0))))))</f>
        <v>0</v>
      </c>
      <c r="BU128" s="185" t="b">
        <f>IF(AM128="3/3",$O128*参照!$I$4,IF(AM128="2/3",$O128*参照!$I$5,IF(AM128="1/3",$O128*参照!$I$6,IF(AM128="1/4(多子)",$O128*参照!$I$7,IF(AM128="1/4(工･農)",$O128*参照!$I$7,IF(AM128="対象外",0))))))</f>
        <v>0</v>
      </c>
      <c r="BV128" s="185" t="b">
        <f>IF(AN128="3/3",$O128*参照!$I$4,IF(AN128="2/3",$O128*参照!$I$5,IF(AN128="1/3",$O128*参照!$I$6,IF(AN128="1/4(多子)",$O128*参照!$I$7,IF(AN128="1/4(工･農)",$O128*参照!$I$7,IF(AN128="対象外",0))))))</f>
        <v>0</v>
      </c>
      <c r="BW128" s="185" t="b">
        <f>IF(AO128="3/3",$O128*参照!$I$4,IF(AO128="2/3",$O128*参照!$I$5,IF(AO128="1/3",$O128*参照!$I$6,IF(AO128="1/4(多子)",$O128*参照!$I$7,IF(AO128="1/4(工･農)",$O128*参照!$I$7,IF(AO128="対象外",0))))))</f>
        <v>0</v>
      </c>
      <c r="BX128" s="185" t="b">
        <f>IF(AP128="3/3",$O128*参照!$I$4,IF(AP128="2/3",$O128*参照!$I$5,IF(AP128="1/3",$O128*参照!$I$6,IF(AP128="1/4(多子)",$O128*参照!$I$7,IF(AP128="1/4(工･農)",$O128*参照!$I$7,IF(AP128="対象外",0))))))</f>
        <v>0</v>
      </c>
      <c r="BY128" s="185" t="b">
        <f>IF(AQ128="3/3",$O128*参照!$I$4,IF(AQ128="2/3",$O128*参照!$I$5,IF(AQ128="1/3",$O128*参照!$I$6,IF(AQ128="1/4(多子)",$O128*参照!$I$7,IF(AQ128="1/4(工･農)",$O128*参照!$I$7,IF(AQ128="対象外",0))))))</f>
        <v>0</v>
      </c>
      <c r="BZ128" s="185" t="b">
        <f>IF(AR128="3/3",$O128*参照!$I$4,IF(AR128="2/3",$O128*参照!$I$5,IF(AR128="1/3",$O128*参照!$I$6,IF(AR128="1/4(多子)",$O128*参照!$I$7,IF(AR128="1/4(工･農)",$O128*参照!$I$7,IF(AR128="対象外",0))))))</f>
        <v>0</v>
      </c>
      <c r="CA128" s="185" t="b">
        <f>IF(AS128="3/3",$O128*参照!$I$4,IF(AS128="2/3",$O128*参照!$I$5,IF(AS128="1/3",$O128*参照!$I$6,IF(AS128="1/4(多子)",$O128*参照!$I$7,IF(AS128="1/4(工･農)",$O128*参照!$I$7,IF(AS128="対象外",0))))))</f>
        <v>0</v>
      </c>
      <c r="CB128" s="185" t="b">
        <f>IF(AT128="3/3",$O128*参照!$I$4,IF(AT128="2/3",$O128*参照!$I$5,IF(AT128="1/3",$O128*参照!$I$6,IF(AT128="1/4(多子)",$O128*参照!$I$7,IF(AT128="1/4(工･農)",$O128*参照!$I$7,IF(AT128="対象外",0))))))</f>
        <v>0</v>
      </c>
      <c r="CC128" s="185" t="b">
        <f>IF(AU128="3/3",$O128*参照!$I$4,IF(AU128="2/3",$O128*参照!$I$5,IF(AU128="1/3",$O128*参照!$I$6,IF(AU128="1/4(多子)",$O128*参照!$I$7,IF(AU128="1/4(工･農)",$O128*参照!$I$7,IF(AU128="対象外",0))))))</f>
        <v>0</v>
      </c>
      <c r="CD128" s="185">
        <f t="shared" si="100"/>
        <v>0</v>
      </c>
      <c r="CE128" s="98"/>
      <c r="CF128" s="252"/>
      <c r="CG128" s="252"/>
      <c r="CH128" s="252"/>
      <c r="CI128" s="252"/>
      <c r="CJ128" s="252"/>
      <c r="CK128" s="254"/>
      <c r="CL128" s="137"/>
      <c r="CM128" s="252"/>
      <c r="CN128" s="252"/>
      <c r="CO128" s="252"/>
      <c r="CP128" s="252"/>
      <c r="CQ128" s="252"/>
      <c r="CR128" s="253">
        <f t="shared" si="101"/>
        <v>0</v>
      </c>
      <c r="CS128" s="111">
        <f>IF(BP128=0,0,(ROUNDUP(P128*(BK128*参照!$C$5+BL128*参照!$C$6+BM128*参照!$C$7+BN128*参照!$C$8+BO128*参照!$C$9)/BP128,-2)))</f>
        <v>0</v>
      </c>
      <c r="CT128" s="239" t="str">
        <f t="shared" si="68"/>
        <v>B</v>
      </c>
    </row>
    <row r="129" spans="1:98" s="33" customFormat="1" ht="14.4">
      <c r="A129" s="38">
        <v>99</v>
      </c>
      <c r="B129" s="654"/>
      <c r="C129" s="652"/>
      <c r="D129" s="651"/>
      <c r="E129" s="652"/>
      <c r="F129" s="186"/>
      <c r="G129" s="186"/>
      <c r="H129" s="305"/>
      <c r="I129" s="35"/>
      <c r="J129" s="651"/>
      <c r="K129" s="652"/>
      <c r="L129" s="306">
        <v>0</v>
      </c>
      <c r="M129" s="307">
        <f>IF(F129="昼間",参照!$E$4,IF(F129="夜間等",参照!$E$5,IF(F129="通信",参照!$E$6,0)))</f>
        <v>0</v>
      </c>
      <c r="N129" s="57">
        <f t="shared" si="69"/>
        <v>0</v>
      </c>
      <c r="O129" s="301">
        <f t="shared" si="70"/>
        <v>0</v>
      </c>
      <c r="P129" s="56"/>
      <c r="Q129" s="387">
        <v>0</v>
      </c>
      <c r="R129" s="309">
        <f>IF(F129="昼間",参照!$F$4,IF(F129="夜間等",参照!$F$5,IF(F129="通信",参照!$F$6,0)))</f>
        <v>0</v>
      </c>
      <c r="S129" s="308">
        <f t="shared" si="71"/>
        <v>0</v>
      </c>
      <c r="T129" s="337"/>
      <c r="U129" s="32">
        <f t="shared" si="72"/>
        <v>0</v>
      </c>
      <c r="V129" s="114">
        <f t="shared" si="73"/>
        <v>0</v>
      </c>
      <c r="W129" s="179">
        <f t="shared" si="74"/>
        <v>0</v>
      </c>
      <c r="X129" s="87">
        <f t="shared" si="75"/>
        <v>0</v>
      </c>
      <c r="Y129" s="77" t="str">
        <f t="shared" si="65"/>
        <v>0</v>
      </c>
      <c r="Z129" s="302">
        <f t="shared" si="76"/>
        <v>0</v>
      </c>
      <c r="AA129" s="375"/>
      <c r="AB129" s="375"/>
      <c r="AC129" s="374">
        <f t="shared" si="77"/>
        <v>0</v>
      </c>
      <c r="AD129" s="639">
        <f t="shared" si="78"/>
        <v>0</v>
      </c>
      <c r="AE129" s="640"/>
      <c r="AF129" s="177">
        <f t="shared" si="66"/>
        <v>0</v>
      </c>
      <c r="AG129" s="177">
        <f t="shared" si="67"/>
        <v>0</v>
      </c>
      <c r="AH129" s="299"/>
      <c r="AI129" s="36"/>
      <c r="AJ129" s="134"/>
      <c r="AK129" s="37"/>
      <c r="AL129" s="134"/>
      <c r="AM129" s="37"/>
      <c r="AN129" s="134"/>
      <c r="AO129" s="135"/>
      <c r="AP129" s="136"/>
      <c r="AQ129" s="252"/>
      <c r="AR129" s="252"/>
      <c r="AS129" s="252"/>
      <c r="AT129" s="252"/>
      <c r="AU129" s="37"/>
      <c r="AV129" s="303">
        <f t="shared" si="79"/>
        <v>0</v>
      </c>
      <c r="AW129" s="139">
        <f t="shared" si="80"/>
        <v>0</v>
      </c>
      <c r="AX129" s="139">
        <f t="shared" si="81"/>
        <v>0</v>
      </c>
      <c r="AY129" s="139">
        <f t="shared" si="82"/>
        <v>0</v>
      </c>
      <c r="AZ129" s="139">
        <f t="shared" si="83"/>
        <v>0</v>
      </c>
      <c r="BA129" s="303">
        <f t="shared" si="84"/>
        <v>0</v>
      </c>
      <c r="BB129" s="139">
        <f t="shared" si="85"/>
        <v>0</v>
      </c>
      <c r="BC129" s="139">
        <f t="shared" si="86"/>
        <v>0</v>
      </c>
      <c r="BD129" s="139">
        <f t="shared" si="87"/>
        <v>0</v>
      </c>
      <c r="BE129" s="139">
        <f t="shared" si="88"/>
        <v>0</v>
      </c>
      <c r="BF129" s="304">
        <f t="shared" si="89"/>
        <v>0</v>
      </c>
      <c r="BG129" s="142">
        <f t="shared" si="90"/>
        <v>0</v>
      </c>
      <c r="BH129" s="142">
        <f t="shared" si="91"/>
        <v>0</v>
      </c>
      <c r="BI129" s="142">
        <f t="shared" si="92"/>
        <v>0</v>
      </c>
      <c r="BJ129" s="142">
        <f t="shared" si="93"/>
        <v>0</v>
      </c>
      <c r="BK129" s="145">
        <f t="shared" si="94"/>
        <v>0</v>
      </c>
      <c r="BL129" s="95">
        <f t="shared" si="95"/>
        <v>0</v>
      </c>
      <c r="BM129" s="95">
        <f t="shared" si="96"/>
        <v>0</v>
      </c>
      <c r="BN129" s="95">
        <f t="shared" si="97"/>
        <v>0</v>
      </c>
      <c r="BO129" s="95">
        <f t="shared" si="98"/>
        <v>0</v>
      </c>
      <c r="BP129" s="96">
        <f t="shared" si="99"/>
        <v>0</v>
      </c>
      <c r="BQ129" s="184">
        <f>IF($AH129="3/3",$S129*参照!$J$4,IF($AH129="2/3",$S129*参照!$J$5,IF($AH129="1/3",$S129*参照!$J$6,IF($AH129="1/4(多子)",$S129*参照!$J$7,IF($AH129="1/4(工･農)",$S129*参照!$J$7,)))))</f>
        <v>0</v>
      </c>
      <c r="BR129" s="185" t="b">
        <f>IF(AJ129="3/3",$O129*参照!$I$4,IF(AJ129="2/3",$O129*参照!$I$5,IF(AJ129="1/3",$O129*参照!$I$6,IF(AJ129="1/4(多子)",$O129*参照!$I$7,IF(AJ129="1/4(工･農)",$O129*参照!$I$7,IF(AJ129="対象外",0))))))</f>
        <v>0</v>
      </c>
      <c r="BS129" s="185" t="b">
        <f>IF(AK129="3/3",$O129*参照!$I$4,IF(AK129="2/3",$O129*参照!$I$5,IF(AK129="1/3",$O129*参照!$I$6,IF(AK129="1/4(多子)",$O129*参照!$I$7,IF(AK129="1/4(工･農)",$O129*参照!$I$7,IF(AK129="対象外",0))))))</f>
        <v>0</v>
      </c>
      <c r="BT129" s="185" t="b">
        <f>IF(AL129="3/3",$O129*参照!$I$4,IF(AL129="2/3",$O129*参照!$I$5,IF(AL129="1/3",$O129*参照!$I$6,IF(AL129="1/4(多子)",$O129*参照!$I$7,IF(AL129="1/4(工･農)",$O129*参照!$I$7,IF(AL129="対象外",0))))))</f>
        <v>0</v>
      </c>
      <c r="BU129" s="185" t="b">
        <f>IF(AM129="3/3",$O129*参照!$I$4,IF(AM129="2/3",$O129*参照!$I$5,IF(AM129="1/3",$O129*参照!$I$6,IF(AM129="1/4(多子)",$O129*参照!$I$7,IF(AM129="1/4(工･農)",$O129*参照!$I$7,IF(AM129="対象外",0))))))</f>
        <v>0</v>
      </c>
      <c r="BV129" s="185" t="b">
        <f>IF(AN129="3/3",$O129*参照!$I$4,IF(AN129="2/3",$O129*参照!$I$5,IF(AN129="1/3",$O129*参照!$I$6,IF(AN129="1/4(多子)",$O129*参照!$I$7,IF(AN129="1/4(工･農)",$O129*参照!$I$7,IF(AN129="対象外",0))))))</f>
        <v>0</v>
      </c>
      <c r="BW129" s="185" t="b">
        <f>IF(AO129="3/3",$O129*参照!$I$4,IF(AO129="2/3",$O129*参照!$I$5,IF(AO129="1/3",$O129*参照!$I$6,IF(AO129="1/4(多子)",$O129*参照!$I$7,IF(AO129="1/4(工･農)",$O129*参照!$I$7,IF(AO129="対象外",0))))))</f>
        <v>0</v>
      </c>
      <c r="BX129" s="185" t="b">
        <f>IF(AP129="3/3",$O129*参照!$I$4,IF(AP129="2/3",$O129*参照!$I$5,IF(AP129="1/3",$O129*参照!$I$6,IF(AP129="1/4(多子)",$O129*参照!$I$7,IF(AP129="1/4(工･農)",$O129*参照!$I$7,IF(AP129="対象外",0))))))</f>
        <v>0</v>
      </c>
      <c r="BY129" s="185" t="b">
        <f>IF(AQ129="3/3",$O129*参照!$I$4,IF(AQ129="2/3",$O129*参照!$I$5,IF(AQ129="1/3",$O129*参照!$I$6,IF(AQ129="1/4(多子)",$O129*参照!$I$7,IF(AQ129="1/4(工･農)",$O129*参照!$I$7,IF(AQ129="対象外",0))))))</f>
        <v>0</v>
      </c>
      <c r="BZ129" s="185" t="b">
        <f>IF(AR129="3/3",$O129*参照!$I$4,IF(AR129="2/3",$O129*参照!$I$5,IF(AR129="1/3",$O129*参照!$I$6,IF(AR129="1/4(多子)",$O129*参照!$I$7,IF(AR129="1/4(工･農)",$O129*参照!$I$7,IF(AR129="対象外",0))))))</f>
        <v>0</v>
      </c>
      <c r="CA129" s="185" t="b">
        <f>IF(AS129="3/3",$O129*参照!$I$4,IF(AS129="2/3",$O129*参照!$I$5,IF(AS129="1/3",$O129*参照!$I$6,IF(AS129="1/4(多子)",$O129*参照!$I$7,IF(AS129="1/4(工･農)",$O129*参照!$I$7,IF(AS129="対象外",0))))))</f>
        <v>0</v>
      </c>
      <c r="CB129" s="185" t="b">
        <f>IF(AT129="3/3",$O129*参照!$I$4,IF(AT129="2/3",$O129*参照!$I$5,IF(AT129="1/3",$O129*参照!$I$6,IF(AT129="1/4(多子)",$O129*参照!$I$7,IF(AT129="1/4(工･農)",$O129*参照!$I$7,IF(AT129="対象外",0))))))</f>
        <v>0</v>
      </c>
      <c r="CC129" s="185" t="b">
        <f>IF(AU129="3/3",$O129*参照!$I$4,IF(AU129="2/3",$O129*参照!$I$5,IF(AU129="1/3",$O129*参照!$I$6,IF(AU129="1/4(多子)",$O129*参照!$I$7,IF(AU129="1/4(工･農)",$O129*参照!$I$7,IF(AU129="対象外",0))))))</f>
        <v>0</v>
      </c>
      <c r="CD129" s="185">
        <f t="shared" si="100"/>
        <v>0</v>
      </c>
      <c r="CE129" s="98"/>
      <c r="CF129" s="252"/>
      <c r="CG129" s="252"/>
      <c r="CH129" s="252"/>
      <c r="CI129" s="252"/>
      <c r="CJ129" s="252"/>
      <c r="CK129" s="254"/>
      <c r="CL129" s="137"/>
      <c r="CM129" s="252"/>
      <c r="CN129" s="252"/>
      <c r="CO129" s="252"/>
      <c r="CP129" s="252"/>
      <c r="CQ129" s="252"/>
      <c r="CR129" s="253">
        <f t="shared" si="101"/>
        <v>0</v>
      </c>
      <c r="CS129" s="111">
        <f>IF(BP129=0,0,(ROUNDUP(P129*(BK129*参照!$C$5+BL129*参照!$C$6+BM129*参照!$C$7+BN129*参照!$C$8+BO129*参照!$C$9)/BP129,-2)))</f>
        <v>0</v>
      </c>
      <c r="CT129" s="239" t="str">
        <f t="shared" si="68"/>
        <v>B</v>
      </c>
    </row>
    <row r="130" spans="1:98" s="33" customFormat="1" ht="14.4">
      <c r="A130" s="241">
        <v>100</v>
      </c>
      <c r="B130" s="654"/>
      <c r="C130" s="652"/>
      <c r="D130" s="651"/>
      <c r="E130" s="652"/>
      <c r="F130" s="186"/>
      <c r="G130" s="187"/>
      <c r="H130" s="305"/>
      <c r="I130" s="359"/>
      <c r="J130" s="651"/>
      <c r="K130" s="652"/>
      <c r="L130" s="306">
        <v>0</v>
      </c>
      <c r="M130" s="307">
        <f>IF(F130="昼間",参照!$E$4,IF(F130="夜間等",参照!$E$5,IF(F130="通信",参照!$E$6,0)))</f>
        <v>0</v>
      </c>
      <c r="N130" s="57">
        <f t="shared" si="69"/>
        <v>0</v>
      </c>
      <c r="O130" s="301">
        <f t="shared" si="70"/>
        <v>0</v>
      </c>
      <c r="P130" s="56"/>
      <c r="Q130" s="387">
        <v>0</v>
      </c>
      <c r="R130" s="309">
        <f>IF(F130="昼間",参照!$F$4,IF(F130="夜間等",参照!$F$5,IF(F130="通信",参照!$F$6,0)))</f>
        <v>0</v>
      </c>
      <c r="S130" s="308">
        <f t="shared" si="71"/>
        <v>0</v>
      </c>
      <c r="T130" s="361"/>
      <c r="U130" s="32">
        <f t="shared" si="72"/>
        <v>0</v>
      </c>
      <c r="V130" s="114">
        <f t="shared" si="73"/>
        <v>0</v>
      </c>
      <c r="W130" s="179">
        <f t="shared" si="74"/>
        <v>0</v>
      </c>
      <c r="X130" s="87">
        <f t="shared" si="75"/>
        <v>0</v>
      </c>
      <c r="Y130" s="77" t="str">
        <f t="shared" si="65"/>
        <v>0</v>
      </c>
      <c r="Z130" s="302">
        <f t="shared" si="76"/>
        <v>0</v>
      </c>
      <c r="AA130" s="375"/>
      <c r="AB130" s="375"/>
      <c r="AC130" s="374">
        <f t="shared" si="77"/>
        <v>0</v>
      </c>
      <c r="AD130" s="639">
        <f t="shared" si="78"/>
        <v>0</v>
      </c>
      <c r="AE130" s="640"/>
      <c r="AF130" s="177">
        <f t="shared" si="66"/>
        <v>0</v>
      </c>
      <c r="AG130" s="177">
        <f t="shared" si="67"/>
        <v>0</v>
      </c>
      <c r="AH130" s="299"/>
      <c r="AI130" s="36"/>
      <c r="AJ130" s="134"/>
      <c r="AK130" s="37"/>
      <c r="AL130" s="134"/>
      <c r="AM130" s="37"/>
      <c r="AN130" s="134"/>
      <c r="AO130" s="135"/>
      <c r="AP130" s="136"/>
      <c r="AQ130" s="252"/>
      <c r="AR130" s="252"/>
      <c r="AS130" s="252"/>
      <c r="AT130" s="252"/>
      <c r="AU130" s="37"/>
      <c r="AV130" s="303">
        <f t="shared" si="79"/>
        <v>0</v>
      </c>
      <c r="AW130" s="139">
        <f t="shared" si="80"/>
        <v>0</v>
      </c>
      <c r="AX130" s="139">
        <f t="shared" si="81"/>
        <v>0</v>
      </c>
      <c r="AY130" s="139">
        <f t="shared" si="82"/>
        <v>0</v>
      </c>
      <c r="AZ130" s="139">
        <f t="shared" si="83"/>
        <v>0</v>
      </c>
      <c r="BA130" s="303">
        <f t="shared" si="84"/>
        <v>0</v>
      </c>
      <c r="BB130" s="139">
        <f t="shared" si="85"/>
        <v>0</v>
      </c>
      <c r="BC130" s="139">
        <f t="shared" si="86"/>
        <v>0</v>
      </c>
      <c r="BD130" s="139">
        <f t="shared" si="87"/>
        <v>0</v>
      </c>
      <c r="BE130" s="139">
        <f t="shared" si="88"/>
        <v>0</v>
      </c>
      <c r="BF130" s="304">
        <f t="shared" si="89"/>
        <v>0</v>
      </c>
      <c r="BG130" s="142">
        <f t="shared" si="90"/>
        <v>0</v>
      </c>
      <c r="BH130" s="142">
        <f t="shared" si="91"/>
        <v>0</v>
      </c>
      <c r="BI130" s="142">
        <f t="shared" si="92"/>
        <v>0</v>
      </c>
      <c r="BJ130" s="142">
        <f t="shared" si="93"/>
        <v>0</v>
      </c>
      <c r="BK130" s="145">
        <f t="shared" si="94"/>
        <v>0</v>
      </c>
      <c r="BL130" s="95">
        <f t="shared" si="95"/>
        <v>0</v>
      </c>
      <c r="BM130" s="95">
        <f t="shared" si="96"/>
        <v>0</v>
      </c>
      <c r="BN130" s="95">
        <f t="shared" si="97"/>
        <v>0</v>
      </c>
      <c r="BO130" s="95">
        <f t="shared" si="98"/>
        <v>0</v>
      </c>
      <c r="BP130" s="96">
        <f t="shared" si="99"/>
        <v>0</v>
      </c>
      <c r="BQ130" s="184">
        <f>IF($AH130="3/3",$S130*参照!$J$4,IF($AH130="2/3",$S130*参照!$J$5,IF($AH130="1/3",$S130*参照!$J$6,IF($AH130="1/4(多子)",$S130*参照!$J$7,IF($AH130="1/4(工･農)",$S130*参照!$J$7,)))))</f>
        <v>0</v>
      </c>
      <c r="BR130" s="185" t="b">
        <f>IF(AJ130="3/3",$O130*参照!$I$4,IF(AJ130="2/3",$O130*参照!$I$5,IF(AJ130="1/3",$O130*参照!$I$6,IF(AJ130="1/4(多子)",$O130*参照!$I$7,IF(AJ130="1/4(工･農)",$O130*参照!$I$7,IF(AJ130="対象外",0))))))</f>
        <v>0</v>
      </c>
      <c r="BS130" s="185" t="b">
        <f>IF(AK130="3/3",$O130*参照!$I$4,IF(AK130="2/3",$O130*参照!$I$5,IF(AK130="1/3",$O130*参照!$I$6,IF(AK130="1/4(多子)",$O130*参照!$I$7,IF(AK130="1/4(工･農)",$O130*参照!$I$7,IF(AK130="対象外",0))))))</f>
        <v>0</v>
      </c>
      <c r="BT130" s="185" t="b">
        <f>IF(AL130="3/3",$O130*参照!$I$4,IF(AL130="2/3",$O130*参照!$I$5,IF(AL130="1/3",$O130*参照!$I$6,IF(AL130="1/4(多子)",$O130*参照!$I$7,IF(AL130="1/4(工･農)",$O130*参照!$I$7,IF(AL130="対象外",0))))))</f>
        <v>0</v>
      </c>
      <c r="BU130" s="185" t="b">
        <f>IF(AM130="3/3",$O130*参照!$I$4,IF(AM130="2/3",$O130*参照!$I$5,IF(AM130="1/3",$O130*参照!$I$6,IF(AM130="1/4(多子)",$O130*参照!$I$7,IF(AM130="1/4(工･農)",$O130*参照!$I$7,IF(AM130="対象外",0))))))</f>
        <v>0</v>
      </c>
      <c r="BV130" s="185" t="b">
        <f>IF(AN130="3/3",$O130*参照!$I$4,IF(AN130="2/3",$O130*参照!$I$5,IF(AN130="1/3",$O130*参照!$I$6,IF(AN130="1/4(多子)",$O130*参照!$I$7,IF(AN130="1/4(工･農)",$O130*参照!$I$7,IF(AN130="対象外",0))))))</f>
        <v>0</v>
      </c>
      <c r="BW130" s="185" t="b">
        <f>IF(AO130="3/3",$O130*参照!$I$4,IF(AO130="2/3",$O130*参照!$I$5,IF(AO130="1/3",$O130*参照!$I$6,IF(AO130="1/4(多子)",$O130*参照!$I$7,IF(AO130="1/4(工･農)",$O130*参照!$I$7,IF(AO130="対象外",0))))))</f>
        <v>0</v>
      </c>
      <c r="BX130" s="185" t="b">
        <f>IF(AP130="3/3",$O130*参照!$I$4,IF(AP130="2/3",$O130*参照!$I$5,IF(AP130="1/3",$O130*参照!$I$6,IF(AP130="1/4(多子)",$O130*参照!$I$7,IF(AP130="1/4(工･農)",$O130*参照!$I$7,IF(AP130="対象外",0))))))</f>
        <v>0</v>
      </c>
      <c r="BY130" s="185" t="b">
        <f>IF(AQ130="3/3",$O130*参照!$I$4,IF(AQ130="2/3",$O130*参照!$I$5,IF(AQ130="1/3",$O130*参照!$I$6,IF(AQ130="1/4(多子)",$O130*参照!$I$7,IF(AQ130="1/4(工･農)",$O130*参照!$I$7,IF(AQ130="対象外",0))))))</f>
        <v>0</v>
      </c>
      <c r="BZ130" s="185" t="b">
        <f>IF(AR130="3/3",$O130*参照!$I$4,IF(AR130="2/3",$O130*参照!$I$5,IF(AR130="1/3",$O130*参照!$I$6,IF(AR130="1/4(多子)",$O130*参照!$I$7,IF(AR130="1/4(工･農)",$O130*参照!$I$7,IF(AR130="対象外",0))))))</f>
        <v>0</v>
      </c>
      <c r="CA130" s="185" t="b">
        <f>IF(AS130="3/3",$O130*参照!$I$4,IF(AS130="2/3",$O130*参照!$I$5,IF(AS130="1/3",$O130*参照!$I$6,IF(AS130="1/4(多子)",$O130*参照!$I$7,IF(AS130="1/4(工･農)",$O130*参照!$I$7,IF(AS130="対象外",0))))))</f>
        <v>0</v>
      </c>
      <c r="CB130" s="185" t="b">
        <f>IF(AT130="3/3",$O130*参照!$I$4,IF(AT130="2/3",$O130*参照!$I$5,IF(AT130="1/3",$O130*参照!$I$6,IF(AT130="1/4(多子)",$O130*参照!$I$7,IF(AT130="1/4(工･農)",$O130*参照!$I$7,IF(AT130="対象外",0))))))</f>
        <v>0</v>
      </c>
      <c r="CC130" s="185" t="b">
        <f>IF(AU130="3/3",$O130*参照!$I$4,IF(AU130="2/3",$O130*参照!$I$5,IF(AU130="1/3",$O130*参照!$I$6,IF(AU130="1/4(多子)",$O130*参照!$I$7,IF(AU130="1/4(工･農)",$O130*参照!$I$7,IF(AU130="対象外",0))))))</f>
        <v>0</v>
      </c>
      <c r="CD130" s="185">
        <f t="shared" si="100"/>
        <v>0</v>
      </c>
      <c r="CE130" s="98"/>
      <c r="CF130" s="252"/>
      <c r="CG130" s="252"/>
      <c r="CH130" s="252"/>
      <c r="CI130" s="252"/>
      <c r="CJ130" s="252"/>
      <c r="CK130" s="254"/>
      <c r="CL130" s="137"/>
      <c r="CM130" s="252"/>
      <c r="CN130" s="252"/>
      <c r="CO130" s="252"/>
      <c r="CP130" s="252"/>
      <c r="CQ130" s="252"/>
      <c r="CR130" s="253">
        <f t="shared" si="101"/>
        <v>0</v>
      </c>
      <c r="CS130" s="111">
        <f>IF(BP130=0,0,(ROUNDUP(P130*(BK130*参照!$C$5+BL130*参照!$C$6+BM130*参照!$C$7+BN130*参照!$C$8+BO130*参照!$C$9)/BP130,-2)))</f>
        <v>0</v>
      </c>
      <c r="CT130" s="239" t="str">
        <f t="shared" si="68"/>
        <v>B</v>
      </c>
    </row>
    <row r="131" spans="1:98" s="33" customFormat="1" ht="14.4">
      <c r="A131" s="241">
        <v>101</v>
      </c>
      <c r="B131" s="654"/>
      <c r="C131" s="652"/>
      <c r="D131" s="651"/>
      <c r="E131" s="652"/>
      <c r="F131" s="186"/>
      <c r="G131" s="187"/>
      <c r="H131" s="305"/>
      <c r="I131" s="359"/>
      <c r="J131" s="651"/>
      <c r="K131" s="652"/>
      <c r="L131" s="306">
        <v>0</v>
      </c>
      <c r="M131" s="307">
        <f>IF(F131="昼間",参照!$E$4,IF(F131="夜間等",参照!$E$5,IF(F131="通信",参照!$E$6,0)))</f>
        <v>0</v>
      </c>
      <c r="N131" s="57">
        <f t="shared" si="69"/>
        <v>0</v>
      </c>
      <c r="O131" s="301">
        <f t="shared" si="70"/>
        <v>0</v>
      </c>
      <c r="P131" s="56"/>
      <c r="Q131" s="387">
        <v>0</v>
      </c>
      <c r="R131" s="309">
        <f>IF(F131="昼間",参照!$F$4,IF(F131="夜間等",参照!$F$5,IF(F131="通信",参照!$F$6,0)))</f>
        <v>0</v>
      </c>
      <c r="S131" s="308">
        <f t="shared" si="71"/>
        <v>0</v>
      </c>
      <c r="T131" s="361"/>
      <c r="U131" s="32">
        <f t="shared" si="72"/>
        <v>0</v>
      </c>
      <c r="V131" s="114">
        <f t="shared" si="73"/>
        <v>0</v>
      </c>
      <c r="W131" s="179">
        <f t="shared" si="74"/>
        <v>0</v>
      </c>
      <c r="X131" s="87">
        <f t="shared" si="75"/>
        <v>0</v>
      </c>
      <c r="Y131" s="77" t="str">
        <f t="shared" si="65"/>
        <v>0</v>
      </c>
      <c r="Z131" s="302">
        <f t="shared" si="76"/>
        <v>0</v>
      </c>
      <c r="AA131" s="375"/>
      <c r="AB131" s="375"/>
      <c r="AC131" s="374">
        <f t="shared" si="77"/>
        <v>0</v>
      </c>
      <c r="AD131" s="639">
        <f t="shared" si="78"/>
        <v>0</v>
      </c>
      <c r="AE131" s="640"/>
      <c r="AF131" s="177">
        <f t="shared" si="66"/>
        <v>0</v>
      </c>
      <c r="AG131" s="177">
        <f t="shared" si="67"/>
        <v>0</v>
      </c>
      <c r="AH131" s="299"/>
      <c r="AI131" s="36"/>
      <c r="AJ131" s="134"/>
      <c r="AK131" s="37"/>
      <c r="AL131" s="134"/>
      <c r="AM131" s="37"/>
      <c r="AN131" s="134"/>
      <c r="AO131" s="135"/>
      <c r="AP131" s="136"/>
      <c r="AQ131" s="252"/>
      <c r="AR131" s="252"/>
      <c r="AS131" s="252"/>
      <c r="AT131" s="252"/>
      <c r="AU131" s="37"/>
      <c r="AV131" s="303">
        <f t="shared" si="79"/>
        <v>0</v>
      </c>
      <c r="AW131" s="139">
        <f t="shared" si="80"/>
        <v>0</v>
      </c>
      <c r="AX131" s="139">
        <f t="shared" si="81"/>
        <v>0</v>
      </c>
      <c r="AY131" s="139">
        <f t="shared" si="82"/>
        <v>0</v>
      </c>
      <c r="AZ131" s="139">
        <f t="shared" si="83"/>
        <v>0</v>
      </c>
      <c r="BA131" s="303">
        <f t="shared" si="84"/>
        <v>0</v>
      </c>
      <c r="BB131" s="139">
        <f t="shared" si="85"/>
        <v>0</v>
      </c>
      <c r="BC131" s="139">
        <f t="shared" si="86"/>
        <v>0</v>
      </c>
      <c r="BD131" s="139">
        <f t="shared" si="87"/>
        <v>0</v>
      </c>
      <c r="BE131" s="139">
        <f t="shared" si="88"/>
        <v>0</v>
      </c>
      <c r="BF131" s="304">
        <f t="shared" si="89"/>
        <v>0</v>
      </c>
      <c r="BG131" s="142">
        <f t="shared" si="90"/>
        <v>0</v>
      </c>
      <c r="BH131" s="142">
        <f t="shared" si="91"/>
        <v>0</v>
      </c>
      <c r="BI131" s="142">
        <f t="shared" si="92"/>
        <v>0</v>
      </c>
      <c r="BJ131" s="142">
        <f t="shared" si="93"/>
        <v>0</v>
      </c>
      <c r="BK131" s="145">
        <f t="shared" si="94"/>
        <v>0</v>
      </c>
      <c r="BL131" s="95">
        <f t="shared" si="95"/>
        <v>0</v>
      </c>
      <c r="BM131" s="95">
        <f t="shared" si="96"/>
        <v>0</v>
      </c>
      <c r="BN131" s="95">
        <f t="shared" si="97"/>
        <v>0</v>
      </c>
      <c r="BO131" s="95">
        <f t="shared" si="98"/>
        <v>0</v>
      </c>
      <c r="BP131" s="96">
        <f t="shared" si="99"/>
        <v>0</v>
      </c>
      <c r="BQ131" s="184">
        <f>IF($AH131="3/3",$S131*参照!$J$4,IF($AH131="2/3",$S131*参照!$J$5,IF($AH131="1/3",$S131*参照!$J$6,IF($AH131="1/4(多子)",$S131*参照!$J$7,IF($AH131="1/4(工･農)",$S131*参照!$J$7,)))))</f>
        <v>0</v>
      </c>
      <c r="BR131" s="185" t="b">
        <f>IF(AJ131="3/3",$O131*参照!$I$4,IF(AJ131="2/3",$O131*参照!$I$5,IF(AJ131="1/3",$O131*参照!$I$6,IF(AJ131="1/4(多子)",$O131*参照!$I$7,IF(AJ131="1/4(工･農)",$O131*参照!$I$7,IF(AJ131="対象外",0))))))</f>
        <v>0</v>
      </c>
      <c r="BS131" s="185" t="b">
        <f>IF(AK131="3/3",$O131*参照!$I$4,IF(AK131="2/3",$O131*参照!$I$5,IF(AK131="1/3",$O131*参照!$I$6,IF(AK131="1/4(多子)",$O131*参照!$I$7,IF(AK131="1/4(工･農)",$O131*参照!$I$7,IF(AK131="対象外",0))))))</f>
        <v>0</v>
      </c>
      <c r="BT131" s="185" t="b">
        <f>IF(AL131="3/3",$O131*参照!$I$4,IF(AL131="2/3",$O131*参照!$I$5,IF(AL131="1/3",$O131*参照!$I$6,IF(AL131="1/4(多子)",$O131*参照!$I$7,IF(AL131="1/4(工･農)",$O131*参照!$I$7,IF(AL131="対象外",0))))))</f>
        <v>0</v>
      </c>
      <c r="BU131" s="185" t="b">
        <f>IF(AM131="3/3",$O131*参照!$I$4,IF(AM131="2/3",$O131*参照!$I$5,IF(AM131="1/3",$O131*参照!$I$6,IF(AM131="1/4(多子)",$O131*参照!$I$7,IF(AM131="1/4(工･農)",$O131*参照!$I$7,IF(AM131="対象外",0))))))</f>
        <v>0</v>
      </c>
      <c r="BV131" s="185" t="b">
        <f>IF(AN131="3/3",$O131*参照!$I$4,IF(AN131="2/3",$O131*参照!$I$5,IF(AN131="1/3",$O131*参照!$I$6,IF(AN131="1/4(多子)",$O131*参照!$I$7,IF(AN131="1/4(工･農)",$O131*参照!$I$7,IF(AN131="対象外",0))))))</f>
        <v>0</v>
      </c>
      <c r="BW131" s="185" t="b">
        <f>IF(AO131="3/3",$O131*参照!$I$4,IF(AO131="2/3",$O131*参照!$I$5,IF(AO131="1/3",$O131*参照!$I$6,IF(AO131="1/4(多子)",$O131*参照!$I$7,IF(AO131="1/4(工･農)",$O131*参照!$I$7,IF(AO131="対象外",0))))))</f>
        <v>0</v>
      </c>
      <c r="BX131" s="185" t="b">
        <f>IF(AP131="3/3",$O131*参照!$I$4,IF(AP131="2/3",$O131*参照!$I$5,IF(AP131="1/3",$O131*参照!$I$6,IF(AP131="1/4(多子)",$O131*参照!$I$7,IF(AP131="1/4(工･農)",$O131*参照!$I$7,IF(AP131="対象外",0))))))</f>
        <v>0</v>
      </c>
      <c r="BY131" s="185" t="b">
        <f>IF(AQ131="3/3",$O131*参照!$I$4,IF(AQ131="2/3",$O131*参照!$I$5,IF(AQ131="1/3",$O131*参照!$I$6,IF(AQ131="1/4(多子)",$O131*参照!$I$7,IF(AQ131="1/4(工･農)",$O131*参照!$I$7,IF(AQ131="対象外",0))))))</f>
        <v>0</v>
      </c>
      <c r="BZ131" s="185" t="b">
        <f>IF(AR131="3/3",$O131*参照!$I$4,IF(AR131="2/3",$O131*参照!$I$5,IF(AR131="1/3",$O131*参照!$I$6,IF(AR131="1/4(多子)",$O131*参照!$I$7,IF(AR131="1/4(工･農)",$O131*参照!$I$7,IF(AR131="対象外",0))))))</f>
        <v>0</v>
      </c>
      <c r="CA131" s="185" t="b">
        <f>IF(AS131="3/3",$O131*参照!$I$4,IF(AS131="2/3",$O131*参照!$I$5,IF(AS131="1/3",$O131*参照!$I$6,IF(AS131="1/4(多子)",$O131*参照!$I$7,IF(AS131="1/4(工･農)",$O131*参照!$I$7,IF(AS131="対象外",0))))))</f>
        <v>0</v>
      </c>
      <c r="CB131" s="185" t="b">
        <f>IF(AT131="3/3",$O131*参照!$I$4,IF(AT131="2/3",$O131*参照!$I$5,IF(AT131="1/3",$O131*参照!$I$6,IF(AT131="1/4(多子)",$O131*参照!$I$7,IF(AT131="1/4(工･農)",$O131*参照!$I$7,IF(AT131="対象外",0))))))</f>
        <v>0</v>
      </c>
      <c r="CC131" s="185" t="b">
        <f>IF(AU131="3/3",$O131*参照!$I$4,IF(AU131="2/3",$O131*参照!$I$5,IF(AU131="1/3",$O131*参照!$I$6,IF(AU131="1/4(多子)",$O131*参照!$I$7,IF(AU131="1/4(工･農)",$O131*参照!$I$7,IF(AU131="対象外",0))))))</f>
        <v>0</v>
      </c>
      <c r="CD131" s="185">
        <f t="shared" si="100"/>
        <v>0</v>
      </c>
      <c r="CE131" s="98"/>
      <c r="CF131" s="252"/>
      <c r="CG131" s="252"/>
      <c r="CH131" s="252"/>
      <c r="CI131" s="252"/>
      <c r="CJ131" s="252"/>
      <c r="CK131" s="254"/>
      <c r="CL131" s="137"/>
      <c r="CM131" s="252"/>
      <c r="CN131" s="252"/>
      <c r="CO131" s="252"/>
      <c r="CP131" s="252"/>
      <c r="CQ131" s="252"/>
      <c r="CR131" s="253">
        <f t="shared" si="101"/>
        <v>0</v>
      </c>
      <c r="CS131" s="111">
        <f>IF(BP131=0,0,(ROUNDUP(P131*(BK131*参照!$C$5+BL131*参照!$C$6+BM131*参照!$C$7+BN131*参照!$C$8+BO131*参照!$C$9)/BP131,-2)))</f>
        <v>0</v>
      </c>
      <c r="CT131" s="239" t="str">
        <f t="shared" si="68"/>
        <v>B</v>
      </c>
    </row>
    <row r="132" spans="1:98" s="33" customFormat="1" ht="14.4">
      <c r="A132" s="241">
        <v>102</v>
      </c>
      <c r="B132" s="654"/>
      <c r="C132" s="652"/>
      <c r="D132" s="651"/>
      <c r="E132" s="652"/>
      <c r="F132" s="186"/>
      <c r="G132" s="187"/>
      <c r="H132" s="305"/>
      <c r="I132" s="359"/>
      <c r="J132" s="651"/>
      <c r="K132" s="652"/>
      <c r="L132" s="306">
        <v>0</v>
      </c>
      <c r="M132" s="307">
        <f>IF(F132="昼間",参照!$E$4,IF(F132="夜間等",参照!$E$5,IF(F132="通信",参照!$E$6,0)))</f>
        <v>0</v>
      </c>
      <c r="N132" s="57">
        <f t="shared" si="69"/>
        <v>0</v>
      </c>
      <c r="O132" s="301">
        <f t="shared" si="70"/>
        <v>0</v>
      </c>
      <c r="P132" s="56"/>
      <c r="Q132" s="387">
        <v>0</v>
      </c>
      <c r="R132" s="309">
        <f>IF(F132="昼間",参照!$F$4,IF(F132="夜間等",参照!$F$5,IF(F132="通信",参照!$F$6,0)))</f>
        <v>0</v>
      </c>
      <c r="S132" s="308">
        <f t="shared" si="71"/>
        <v>0</v>
      </c>
      <c r="T132" s="361"/>
      <c r="U132" s="32">
        <f t="shared" si="72"/>
        <v>0</v>
      </c>
      <c r="V132" s="114">
        <f t="shared" si="73"/>
        <v>0</v>
      </c>
      <c r="W132" s="179">
        <f t="shared" si="74"/>
        <v>0</v>
      </c>
      <c r="X132" s="87">
        <f t="shared" si="75"/>
        <v>0</v>
      </c>
      <c r="Y132" s="77" t="str">
        <f t="shared" si="65"/>
        <v>0</v>
      </c>
      <c r="Z132" s="302">
        <f t="shared" si="76"/>
        <v>0</v>
      </c>
      <c r="AA132" s="375"/>
      <c r="AB132" s="375"/>
      <c r="AC132" s="374">
        <f t="shared" si="77"/>
        <v>0</v>
      </c>
      <c r="AD132" s="639">
        <f t="shared" si="78"/>
        <v>0</v>
      </c>
      <c r="AE132" s="640"/>
      <c r="AF132" s="177">
        <f t="shared" si="66"/>
        <v>0</v>
      </c>
      <c r="AG132" s="177">
        <f t="shared" si="67"/>
        <v>0</v>
      </c>
      <c r="AH132" s="299"/>
      <c r="AI132" s="36"/>
      <c r="AJ132" s="134"/>
      <c r="AK132" s="37"/>
      <c r="AL132" s="134"/>
      <c r="AM132" s="37"/>
      <c r="AN132" s="134"/>
      <c r="AO132" s="135"/>
      <c r="AP132" s="136"/>
      <c r="AQ132" s="252"/>
      <c r="AR132" s="252"/>
      <c r="AS132" s="252"/>
      <c r="AT132" s="252"/>
      <c r="AU132" s="37"/>
      <c r="AV132" s="303">
        <f t="shared" si="79"/>
        <v>0</v>
      </c>
      <c r="AW132" s="139">
        <f t="shared" si="80"/>
        <v>0</v>
      </c>
      <c r="AX132" s="139">
        <f t="shared" si="81"/>
        <v>0</v>
      </c>
      <c r="AY132" s="139">
        <f t="shared" si="82"/>
        <v>0</v>
      </c>
      <c r="AZ132" s="139">
        <f t="shared" si="83"/>
        <v>0</v>
      </c>
      <c r="BA132" s="303">
        <f t="shared" si="84"/>
        <v>0</v>
      </c>
      <c r="BB132" s="139">
        <f t="shared" si="85"/>
        <v>0</v>
      </c>
      <c r="BC132" s="139">
        <f t="shared" si="86"/>
        <v>0</v>
      </c>
      <c r="BD132" s="139">
        <f t="shared" si="87"/>
        <v>0</v>
      </c>
      <c r="BE132" s="139">
        <f t="shared" si="88"/>
        <v>0</v>
      </c>
      <c r="BF132" s="304">
        <f t="shared" si="89"/>
        <v>0</v>
      </c>
      <c r="BG132" s="142">
        <f t="shared" si="90"/>
        <v>0</v>
      </c>
      <c r="BH132" s="142">
        <f t="shared" si="91"/>
        <v>0</v>
      </c>
      <c r="BI132" s="142">
        <f t="shared" si="92"/>
        <v>0</v>
      </c>
      <c r="BJ132" s="142">
        <f t="shared" si="93"/>
        <v>0</v>
      </c>
      <c r="BK132" s="145">
        <f t="shared" si="94"/>
        <v>0</v>
      </c>
      <c r="BL132" s="95">
        <f t="shared" si="95"/>
        <v>0</v>
      </c>
      <c r="BM132" s="95">
        <f t="shared" si="96"/>
        <v>0</v>
      </c>
      <c r="BN132" s="95">
        <f t="shared" si="97"/>
        <v>0</v>
      </c>
      <c r="BO132" s="95">
        <f t="shared" si="98"/>
        <v>0</v>
      </c>
      <c r="BP132" s="96">
        <f t="shared" si="99"/>
        <v>0</v>
      </c>
      <c r="BQ132" s="184">
        <f>IF($AH132="3/3",$S132*参照!$J$4,IF($AH132="2/3",$S132*参照!$J$5,IF($AH132="1/3",$S132*参照!$J$6,IF($AH132="1/4(多子)",$S132*参照!$J$7,IF($AH132="1/4(工･農)",$S132*参照!$J$7,)))))</f>
        <v>0</v>
      </c>
      <c r="BR132" s="185" t="b">
        <f>IF(AJ132="3/3",$O132*参照!$I$4,IF(AJ132="2/3",$O132*参照!$I$5,IF(AJ132="1/3",$O132*参照!$I$6,IF(AJ132="1/4(多子)",$O132*参照!$I$7,IF(AJ132="1/4(工･農)",$O132*参照!$I$7,IF(AJ132="対象外",0))))))</f>
        <v>0</v>
      </c>
      <c r="BS132" s="185" t="b">
        <f>IF(AK132="3/3",$O132*参照!$I$4,IF(AK132="2/3",$O132*参照!$I$5,IF(AK132="1/3",$O132*参照!$I$6,IF(AK132="1/4(多子)",$O132*参照!$I$7,IF(AK132="1/4(工･農)",$O132*参照!$I$7,IF(AK132="対象外",0))))))</f>
        <v>0</v>
      </c>
      <c r="BT132" s="185" t="b">
        <f>IF(AL132="3/3",$O132*参照!$I$4,IF(AL132="2/3",$O132*参照!$I$5,IF(AL132="1/3",$O132*参照!$I$6,IF(AL132="1/4(多子)",$O132*参照!$I$7,IF(AL132="1/4(工･農)",$O132*参照!$I$7,IF(AL132="対象外",0))))))</f>
        <v>0</v>
      </c>
      <c r="BU132" s="185" t="b">
        <f>IF(AM132="3/3",$O132*参照!$I$4,IF(AM132="2/3",$O132*参照!$I$5,IF(AM132="1/3",$O132*参照!$I$6,IF(AM132="1/4(多子)",$O132*参照!$I$7,IF(AM132="1/4(工･農)",$O132*参照!$I$7,IF(AM132="対象外",0))))))</f>
        <v>0</v>
      </c>
      <c r="BV132" s="185" t="b">
        <f>IF(AN132="3/3",$O132*参照!$I$4,IF(AN132="2/3",$O132*参照!$I$5,IF(AN132="1/3",$O132*参照!$I$6,IF(AN132="1/4(多子)",$O132*参照!$I$7,IF(AN132="1/4(工･農)",$O132*参照!$I$7,IF(AN132="対象外",0))))))</f>
        <v>0</v>
      </c>
      <c r="BW132" s="185" t="b">
        <f>IF(AO132="3/3",$O132*参照!$I$4,IF(AO132="2/3",$O132*参照!$I$5,IF(AO132="1/3",$O132*参照!$I$6,IF(AO132="1/4(多子)",$O132*参照!$I$7,IF(AO132="1/4(工･農)",$O132*参照!$I$7,IF(AO132="対象外",0))))))</f>
        <v>0</v>
      </c>
      <c r="BX132" s="185" t="b">
        <f>IF(AP132="3/3",$O132*参照!$I$4,IF(AP132="2/3",$O132*参照!$I$5,IF(AP132="1/3",$O132*参照!$I$6,IF(AP132="1/4(多子)",$O132*参照!$I$7,IF(AP132="1/4(工･農)",$O132*参照!$I$7,IF(AP132="対象外",0))))))</f>
        <v>0</v>
      </c>
      <c r="BY132" s="185" t="b">
        <f>IF(AQ132="3/3",$O132*参照!$I$4,IF(AQ132="2/3",$O132*参照!$I$5,IF(AQ132="1/3",$O132*参照!$I$6,IF(AQ132="1/4(多子)",$O132*参照!$I$7,IF(AQ132="1/4(工･農)",$O132*参照!$I$7,IF(AQ132="対象外",0))))))</f>
        <v>0</v>
      </c>
      <c r="BZ132" s="185" t="b">
        <f>IF(AR132="3/3",$O132*参照!$I$4,IF(AR132="2/3",$O132*参照!$I$5,IF(AR132="1/3",$O132*参照!$I$6,IF(AR132="1/4(多子)",$O132*参照!$I$7,IF(AR132="1/4(工･農)",$O132*参照!$I$7,IF(AR132="対象外",0))))))</f>
        <v>0</v>
      </c>
      <c r="CA132" s="185" t="b">
        <f>IF(AS132="3/3",$O132*参照!$I$4,IF(AS132="2/3",$O132*参照!$I$5,IF(AS132="1/3",$O132*参照!$I$6,IF(AS132="1/4(多子)",$O132*参照!$I$7,IF(AS132="1/4(工･農)",$O132*参照!$I$7,IF(AS132="対象外",0))))))</f>
        <v>0</v>
      </c>
      <c r="CB132" s="185" t="b">
        <f>IF(AT132="3/3",$O132*参照!$I$4,IF(AT132="2/3",$O132*参照!$I$5,IF(AT132="1/3",$O132*参照!$I$6,IF(AT132="1/4(多子)",$O132*参照!$I$7,IF(AT132="1/4(工･農)",$O132*参照!$I$7,IF(AT132="対象外",0))))))</f>
        <v>0</v>
      </c>
      <c r="CC132" s="185" t="b">
        <f>IF(AU132="3/3",$O132*参照!$I$4,IF(AU132="2/3",$O132*参照!$I$5,IF(AU132="1/3",$O132*参照!$I$6,IF(AU132="1/4(多子)",$O132*参照!$I$7,IF(AU132="1/4(工･農)",$O132*参照!$I$7,IF(AU132="対象外",0))))))</f>
        <v>0</v>
      </c>
      <c r="CD132" s="185">
        <f t="shared" si="100"/>
        <v>0</v>
      </c>
      <c r="CE132" s="98"/>
      <c r="CF132" s="252"/>
      <c r="CG132" s="252"/>
      <c r="CH132" s="252"/>
      <c r="CI132" s="252"/>
      <c r="CJ132" s="252"/>
      <c r="CK132" s="254"/>
      <c r="CL132" s="137"/>
      <c r="CM132" s="252"/>
      <c r="CN132" s="252"/>
      <c r="CO132" s="252"/>
      <c r="CP132" s="252"/>
      <c r="CQ132" s="252"/>
      <c r="CR132" s="253">
        <f t="shared" si="101"/>
        <v>0</v>
      </c>
      <c r="CS132" s="111">
        <f>IF(BP132=0,0,(ROUNDUP(P132*(BK132*参照!$C$5+BL132*参照!$C$6+BM132*参照!$C$7+BN132*参照!$C$8+BO132*参照!$C$9)/BP132,-2)))</f>
        <v>0</v>
      </c>
      <c r="CT132" s="239" t="str">
        <f t="shared" si="68"/>
        <v>B</v>
      </c>
    </row>
    <row r="133" spans="1:98" s="33" customFormat="1" ht="14.4">
      <c r="A133" s="241">
        <v>103</v>
      </c>
      <c r="B133" s="654"/>
      <c r="C133" s="652"/>
      <c r="D133" s="651"/>
      <c r="E133" s="652"/>
      <c r="F133" s="186"/>
      <c r="G133" s="187"/>
      <c r="H133" s="305"/>
      <c r="I133" s="359"/>
      <c r="J133" s="651"/>
      <c r="K133" s="652"/>
      <c r="L133" s="306">
        <v>0</v>
      </c>
      <c r="M133" s="307">
        <f>IF(F133="昼間",参照!$E$4,IF(F133="夜間等",参照!$E$5,IF(F133="通信",参照!$E$6,0)))</f>
        <v>0</v>
      </c>
      <c r="N133" s="57">
        <f t="shared" si="69"/>
        <v>0</v>
      </c>
      <c r="O133" s="301">
        <f t="shared" si="70"/>
        <v>0</v>
      </c>
      <c r="P133" s="56"/>
      <c r="Q133" s="387">
        <v>0</v>
      </c>
      <c r="R133" s="309">
        <f>IF(F133="昼間",参照!$F$4,IF(F133="夜間等",参照!$F$5,IF(F133="通信",参照!$F$6,0)))</f>
        <v>0</v>
      </c>
      <c r="S133" s="308">
        <f t="shared" si="71"/>
        <v>0</v>
      </c>
      <c r="T133" s="361"/>
      <c r="U133" s="32">
        <f t="shared" si="72"/>
        <v>0</v>
      </c>
      <c r="V133" s="114">
        <f t="shared" si="73"/>
        <v>0</v>
      </c>
      <c r="W133" s="179">
        <f t="shared" si="74"/>
        <v>0</v>
      </c>
      <c r="X133" s="87">
        <f t="shared" si="75"/>
        <v>0</v>
      </c>
      <c r="Y133" s="77" t="str">
        <f t="shared" si="65"/>
        <v>0</v>
      </c>
      <c r="Z133" s="302">
        <f t="shared" si="76"/>
        <v>0</v>
      </c>
      <c r="AA133" s="375"/>
      <c r="AB133" s="375"/>
      <c r="AC133" s="374">
        <f t="shared" si="77"/>
        <v>0</v>
      </c>
      <c r="AD133" s="639">
        <f t="shared" si="78"/>
        <v>0</v>
      </c>
      <c r="AE133" s="640"/>
      <c r="AF133" s="177">
        <f t="shared" si="66"/>
        <v>0</v>
      </c>
      <c r="AG133" s="177">
        <f t="shared" si="67"/>
        <v>0</v>
      </c>
      <c r="AH133" s="299"/>
      <c r="AI133" s="36"/>
      <c r="AJ133" s="134"/>
      <c r="AK133" s="37"/>
      <c r="AL133" s="134"/>
      <c r="AM133" s="37"/>
      <c r="AN133" s="134"/>
      <c r="AO133" s="135"/>
      <c r="AP133" s="136"/>
      <c r="AQ133" s="252"/>
      <c r="AR133" s="252"/>
      <c r="AS133" s="252"/>
      <c r="AT133" s="252"/>
      <c r="AU133" s="37"/>
      <c r="AV133" s="303">
        <f t="shared" si="79"/>
        <v>0</v>
      </c>
      <c r="AW133" s="139">
        <f t="shared" si="80"/>
        <v>0</v>
      </c>
      <c r="AX133" s="139">
        <f t="shared" si="81"/>
        <v>0</v>
      </c>
      <c r="AY133" s="139">
        <f t="shared" si="82"/>
        <v>0</v>
      </c>
      <c r="AZ133" s="139">
        <f t="shared" si="83"/>
        <v>0</v>
      </c>
      <c r="BA133" s="303">
        <f t="shared" si="84"/>
        <v>0</v>
      </c>
      <c r="BB133" s="139">
        <f t="shared" si="85"/>
        <v>0</v>
      </c>
      <c r="BC133" s="139">
        <f t="shared" si="86"/>
        <v>0</v>
      </c>
      <c r="BD133" s="139">
        <f t="shared" si="87"/>
        <v>0</v>
      </c>
      <c r="BE133" s="139">
        <f t="shared" si="88"/>
        <v>0</v>
      </c>
      <c r="BF133" s="304">
        <f t="shared" si="89"/>
        <v>0</v>
      </c>
      <c r="BG133" s="142">
        <f t="shared" si="90"/>
        <v>0</v>
      </c>
      <c r="BH133" s="142">
        <f t="shared" si="91"/>
        <v>0</v>
      </c>
      <c r="BI133" s="142">
        <f t="shared" si="92"/>
        <v>0</v>
      </c>
      <c r="BJ133" s="142">
        <f t="shared" si="93"/>
        <v>0</v>
      </c>
      <c r="BK133" s="145">
        <f t="shared" si="94"/>
        <v>0</v>
      </c>
      <c r="BL133" s="95">
        <f t="shared" si="95"/>
        <v>0</v>
      </c>
      <c r="BM133" s="95">
        <f t="shared" si="96"/>
        <v>0</v>
      </c>
      <c r="BN133" s="95">
        <f t="shared" si="97"/>
        <v>0</v>
      </c>
      <c r="BO133" s="95">
        <f t="shared" si="98"/>
        <v>0</v>
      </c>
      <c r="BP133" s="96">
        <f t="shared" si="99"/>
        <v>0</v>
      </c>
      <c r="BQ133" s="184">
        <f>IF($AH133="3/3",$S133*参照!$J$4,IF($AH133="2/3",$S133*参照!$J$5,IF($AH133="1/3",$S133*参照!$J$6,IF($AH133="1/4(多子)",$S133*参照!$J$7,IF($AH133="1/4(工･農)",$S133*参照!$J$7,)))))</f>
        <v>0</v>
      </c>
      <c r="BR133" s="185" t="b">
        <f>IF(AJ133="3/3",$O133*参照!$I$4,IF(AJ133="2/3",$O133*参照!$I$5,IF(AJ133="1/3",$O133*参照!$I$6,IF(AJ133="1/4(多子)",$O133*参照!$I$7,IF(AJ133="1/4(工･農)",$O133*参照!$I$7,IF(AJ133="対象外",0))))))</f>
        <v>0</v>
      </c>
      <c r="BS133" s="185" t="b">
        <f>IF(AK133="3/3",$O133*参照!$I$4,IF(AK133="2/3",$O133*参照!$I$5,IF(AK133="1/3",$O133*参照!$I$6,IF(AK133="1/4(多子)",$O133*参照!$I$7,IF(AK133="1/4(工･農)",$O133*参照!$I$7,IF(AK133="対象外",0))))))</f>
        <v>0</v>
      </c>
      <c r="BT133" s="185" t="b">
        <f>IF(AL133="3/3",$O133*参照!$I$4,IF(AL133="2/3",$O133*参照!$I$5,IF(AL133="1/3",$O133*参照!$I$6,IF(AL133="1/4(多子)",$O133*参照!$I$7,IF(AL133="1/4(工･農)",$O133*参照!$I$7,IF(AL133="対象外",0))))))</f>
        <v>0</v>
      </c>
      <c r="BU133" s="185" t="b">
        <f>IF(AM133="3/3",$O133*参照!$I$4,IF(AM133="2/3",$O133*参照!$I$5,IF(AM133="1/3",$O133*参照!$I$6,IF(AM133="1/4(多子)",$O133*参照!$I$7,IF(AM133="1/4(工･農)",$O133*参照!$I$7,IF(AM133="対象外",0))))))</f>
        <v>0</v>
      </c>
      <c r="BV133" s="185" t="b">
        <f>IF(AN133="3/3",$O133*参照!$I$4,IF(AN133="2/3",$O133*参照!$I$5,IF(AN133="1/3",$O133*参照!$I$6,IF(AN133="1/4(多子)",$O133*参照!$I$7,IF(AN133="1/4(工･農)",$O133*参照!$I$7,IF(AN133="対象外",0))))))</f>
        <v>0</v>
      </c>
      <c r="BW133" s="185" t="b">
        <f>IF(AO133="3/3",$O133*参照!$I$4,IF(AO133="2/3",$O133*参照!$I$5,IF(AO133="1/3",$O133*参照!$I$6,IF(AO133="1/4(多子)",$O133*参照!$I$7,IF(AO133="1/4(工･農)",$O133*参照!$I$7,IF(AO133="対象外",0))))))</f>
        <v>0</v>
      </c>
      <c r="BX133" s="185" t="b">
        <f>IF(AP133="3/3",$O133*参照!$I$4,IF(AP133="2/3",$O133*参照!$I$5,IF(AP133="1/3",$O133*参照!$I$6,IF(AP133="1/4(多子)",$O133*参照!$I$7,IF(AP133="1/4(工･農)",$O133*参照!$I$7,IF(AP133="対象外",0))))))</f>
        <v>0</v>
      </c>
      <c r="BY133" s="185" t="b">
        <f>IF(AQ133="3/3",$O133*参照!$I$4,IF(AQ133="2/3",$O133*参照!$I$5,IF(AQ133="1/3",$O133*参照!$I$6,IF(AQ133="1/4(多子)",$O133*参照!$I$7,IF(AQ133="1/4(工･農)",$O133*参照!$I$7,IF(AQ133="対象外",0))))))</f>
        <v>0</v>
      </c>
      <c r="BZ133" s="185" t="b">
        <f>IF(AR133="3/3",$O133*参照!$I$4,IF(AR133="2/3",$O133*参照!$I$5,IF(AR133="1/3",$O133*参照!$I$6,IF(AR133="1/4(多子)",$O133*参照!$I$7,IF(AR133="1/4(工･農)",$O133*参照!$I$7,IF(AR133="対象外",0))))))</f>
        <v>0</v>
      </c>
      <c r="CA133" s="185" t="b">
        <f>IF(AS133="3/3",$O133*参照!$I$4,IF(AS133="2/3",$O133*参照!$I$5,IF(AS133="1/3",$O133*参照!$I$6,IF(AS133="1/4(多子)",$O133*参照!$I$7,IF(AS133="1/4(工･農)",$O133*参照!$I$7,IF(AS133="対象外",0))))))</f>
        <v>0</v>
      </c>
      <c r="CB133" s="185" t="b">
        <f>IF(AT133="3/3",$O133*参照!$I$4,IF(AT133="2/3",$O133*参照!$I$5,IF(AT133="1/3",$O133*参照!$I$6,IF(AT133="1/4(多子)",$O133*参照!$I$7,IF(AT133="1/4(工･農)",$O133*参照!$I$7,IF(AT133="対象外",0))))))</f>
        <v>0</v>
      </c>
      <c r="CC133" s="185" t="b">
        <f>IF(AU133="3/3",$O133*参照!$I$4,IF(AU133="2/3",$O133*参照!$I$5,IF(AU133="1/3",$O133*参照!$I$6,IF(AU133="1/4(多子)",$O133*参照!$I$7,IF(AU133="1/4(工･農)",$O133*参照!$I$7,IF(AU133="対象外",0))))))</f>
        <v>0</v>
      </c>
      <c r="CD133" s="185">
        <f t="shared" si="100"/>
        <v>0</v>
      </c>
      <c r="CE133" s="98"/>
      <c r="CF133" s="252"/>
      <c r="CG133" s="252"/>
      <c r="CH133" s="252"/>
      <c r="CI133" s="252"/>
      <c r="CJ133" s="252"/>
      <c r="CK133" s="254"/>
      <c r="CL133" s="137"/>
      <c r="CM133" s="252"/>
      <c r="CN133" s="252"/>
      <c r="CO133" s="252"/>
      <c r="CP133" s="252"/>
      <c r="CQ133" s="252"/>
      <c r="CR133" s="253">
        <f t="shared" si="101"/>
        <v>0</v>
      </c>
      <c r="CS133" s="111">
        <f>IF(BP133=0,0,(ROUNDUP(P133*(BK133*参照!$C$5+BL133*参照!$C$6+BM133*参照!$C$7+BN133*参照!$C$8+BO133*参照!$C$9)/BP133,-2)))</f>
        <v>0</v>
      </c>
      <c r="CT133" s="239" t="str">
        <f t="shared" si="68"/>
        <v>B</v>
      </c>
    </row>
    <row r="134" spans="1:98" s="33" customFormat="1" ht="14.4">
      <c r="A134" s="241">
        <v>104</v>
      </c>
      <c r="B134" s="654"/>
      <c r="C134" s="652"/>
      <c r="D134" s="651"/>
      <c r="E134" s="652"/>
      <c r="F134" s="186"/>
      <c r="G134" s="187"/>
      <c r="H134" s="305"/>
      <c r="I134" s="359"/>
      <c r="J134" s="651"/>
      <c r="K134" s="652"/>
      <c r="L134" s="306">
        <v>0</v>
      </c>
      <c r="M134" s="307">
        <f>IF(F134="昼間",参照!$E$4,IF(F134="夜間等",参照!$E$5,IF(F134="通信",参照!$E$6,0)))</f>
        <v>0</v>
      </c>
      <c r="N134" s="57">
        <f t="shared" si="69"/>
        <v>0</v>
      </c>
      <c r="O134" s="301">
        <f t="shared" si="70"/>
        <v>0</v>
      </c>
      <c r="P134" s="56"/>
      <c r="Q134" s="387">
        <v>0</v>
      </c>
      <c r="R134" s="309">
        <f>IF(F134="昼間",参照!$F$4,IF(F134="夜間等",参照!$F$5,IF(F134="通信",参照!$F$6,0)))</f>
        <v>0</v>
      </c>
      <c r="S134" s="308">
        <f t="shared" si="71"/>
        <v>0</v>
      </c>
      <c r="T134" s="361"/>
      <c r="U134" s="32">
        <f t="shared" si="72"/>
        <v>0</v>
      </c>
      <c r="V134" s="114">
        <f t="shared" si="73"/>
        <v>0</v>
      </c>
      <c r="W134" s="179">
        <f t="shared" si="74"/>
        <v>0</v>
      </c>
      <c r="X134" s="87">
        <f t="shared" si="75"/>
        <v>0</v>
      </c>
      <c r="Y134" s="77" t="str">
        <f t="shared" si="65"/>
        <v>0</v>
      </c>
      <c r="Z134" s="302">
        <f t="shared" si="76"/>
        <v>0</v>
      </c>
      <c r="AA134" s="375"/>
      <c r="AB134" s="375"/>
      <c r="AC134" s="374">
        <f t="shared" si="77"/>
        <v>0</v>
      </c>
      <c r="AD134" s="639">
        <f t="shared" si="78"/>
        <v>0</v>
      </c>
      <c r="AE134" s="640"/>
      <c r="AF134" s="177">
        <f t="shared" si="66"/>
        <v>0</v>
      </c>
      <c r="AG134" s="177">
        <f t="shared" si="67"/>
        <v>0</v>
      </c>
      <c r="AH134" s="299"/>
      <c r="AI134" s="36"/>
      <c r="AJ134" s="134"/>
      <c r="AK134" s="37"/>
      <c r="AL134" s="134"/>
      <c r="AM134" s="37"/>
      <c r="AN134" s="134"/>
      <c r="AO134" s="135"/>
      <c r="AP134" s="136"/>
      <c r="AQ134" s="252"/>
      <c r="AR134" s="252"/>
      <c r="AS134" s="252"/>
      <c r="AT134" s="252"/>
      <c r="AU134" s="37"/>
      <c r="AV134" s="303">
        <f t="shared" si="79"/>
        <v>0</v>
      </c>
      <c r="AW134" s="139">
        <f t="shared" si="80"/>
        <v>0</v>
      </c>
      <c r="AX134" s="139">
        <f t="shared" si="81"/>
        <v>0</v>
      </c>
      <c r="AY134" s="139">
        <f t="shared" si="82"/>
        <v>0</v>
      </c>
      <c r="AZ134" s="139">
        <f t="shared" si="83"/>
        <v>0</v>
      </c>
      <c r="BA134" s="303">
        <f t="shared" si="84"/>
        <v>0</v>
      </c>
      <c r="BB134" s="139">
        <f t="shared" si="85"/>
        <v>0</v>
      </c>
      <c r="BC134" s="139">
        <f t="shared" si="86"/>
        <v>0</v>
      </c>
      <c r="BD134" s="139">
        <f t="shared" si="87"/>
        <v>0</v>
      </c>
      <c r="BE134" s="139">
        <f t="shared" si="88"/>
        <v>0</v>
      </c>
      <c r="BF134" s="304">
        <f t="shared" si="89"/>
        <v>0</v>
      </c>
      <c r="BG134" s="142">
        <f t="shared" si="90"/>
        <v>0</v>
      </c>
      <c r="BH134" s="142">
        <f t="shared" si="91"/>
        <v>0</v>
      </c>
      <c r="BI134" s="142">
        <f t="shared" si="92"/>
        <v>0</v>
      </c>
      <c r="BJ134" s="142">
        <f t="shared" si="93"/>
        <v>0</v>
      </c>
      <c r="BK134" s="145">
        <f t="shared" si="94"/>
        <v>0</v>
      </c>
      <c r="BL134" s="95">
        <f t="shared" si="95"/>
        <v>0</v>
      </c>
      <c r="BM134" s="95">
        <f t="shared" si="96"/>
        <v>0</v>
      </c>
      <c r="BN134" s="95">
        <f t="shared" si="97"/>
        <v>0</v>
      </c>
      <c r="BO134" s="95">
        <f t="shared" si="98"/>
        <v>0</v>
      </c>
      <c r="BP134" s="96">
        <f t="shared" si="99"/>
        <v>0</v>
      </c>
      <c r="BQ134" s="184">
        <f>IF($AH134="3/3",$S134*参照!$J$4,IF($AH134="2/3",$S134*参照!$J$5,IF($AH134="1/3",$S134*参照!$J$6,IF($AH134="1/4(多子)",$S134*参照!$J$7,IF($AH134="1/4(工･農)",$S134*参照!$J$7,)))))</f>
        <v>0</v>
      </c>
      <c r="BR134" s="185" t="b">
        <f>IF(AJ134="3/3",$O134*参照!$I$4,IF(AJ134="2/3",$O134*参照!$I$5,IF(AJ134="1/3",$O134*参照!$I$6,IF(AJ134="1/4(多子)",$O134*参照!$I$7,IF(AJ134="1/4(工･農)",$O134*参照!$I$7,IF(AJ134="対象外",0))))))</f>
        <v>0</v>
      </c>
      <c r="BS134" s="185" t="b">
        <f>IF(AK134="3/3",$O134*参照!$I$4,IF(AK134="2/3",$O134*参照!$I$5,IF(AK134="1/3",$O134*参照!$I$6,IF(AK134="1/4(多子)",$O134*参照!$I$7,IF(AK134="1/4(工･農)",$O134*参照!$I$7,IF(AK134="対象外",0))))))</f>
        <v>0</v>
      </c>
      <c r="BT134" s="185" t="b">
        <f>IF(AL134="3/3",$O134*参照!$I$4,IF(AL134="2/3",$O134*参照!$I$5,IF(AL134="1/3",$O134*参照!$I$6,IF(AL134="1/4(多子)",$O134*参照!$I$7,IF(AL134="1/4(工･農)",$O134*参照!$I$7,IF(AL134="対象外",0))))))</f>
        <v>0</v>
      </c>
      <c r="BU134" s="185" t="b">
        <f>IF(AM134="3/3",$O134*参照!$I$4,IF(AM134="2/3",$O134*参照!$I$5,IF(AM134="1/3",$O134*参照!$I$6,IF(AM134="1/4(多子)",$O134*参照!$I$7,IF(AM134="1/4(工･農)",$O134*参照!$I$7,IF(AM134="対象外",0))))))</f>
        <v>0</v>
      </c>
      <c r="BV134" s="185" t="b">
        <f>IF(AN134="3/3",$O134*参照!$I$4,IF(AN134="2/3",$O134*参照!$I$5,IF(AN134="1/3",$O134*参照!$I$6,IF(AN134="1/4(多子)",$O134*参照!$I$7,IF(AN134="1/4(工･農)",$O134*参照!$I$7,IF(AN134="対象外",0))))))</f>
        <v>0</v>
      </c>
      <c r="BW134" s="185" t="b">
        <f>IF(AO134="3/3",$O134*参照!$I$4,IF(AO134="2/3",$O134*参照!$I$5,IF(AO134="1/3",$O134*参照!$I$6,IF(AO134="1/4(多子)",$O134*参照!$I$7,IF(AO134="1/4(工･農)",$O134*参照!$I$7,IF(AO134="対象外",0))))))</f>
        <v>0</v>
      </c>
      <c r="BX134" s="185" t="b">
        <f>IF(AP134="3/3",$O134*参照!$I$4,IF(AP134="2/3",$O134*参照!$I$5,IF(AP134="1/3",$O134*参照!$I$6,IF(AP134="1/4(多子)",$O134*参照!$I$7,IF(AP134="1/4(工･農)",$O134*参照!$I$7,IF(AP134="対象外",0))))))</f>
        <v>0</v>
      </c>
      <c r="BY134" s="185" t="b">
        <f>IF(AQ134="3/3",$O134*参照!$I$4,IF(AQ134="2/3",$O134*参照!$I$5,IF(AQ134="1/3",$O134*参照!$I$6,IF(AQ134="1/4(多子)",$O134*参照!$I$7,IF(AQ134="1/4(工･農)",$O134*参照!$I$7,IF(AQ134="対象外",0))))))</f>
        <v>0</v>
      </c>
      <c r="BZ134" s="185" t="b">
        <f>IF(AR134="3/3",$O134*参照!$I$4,IF(AR134="2/3",$O134*参照!$I$5,IF(AR134="1/3",$O134*参照!$I$6,IF(AR134="1/4(多子)",$O134*参照!$I$7,IF(AR134="1/4(工･農)",$O134*参照!$I$7,IF(AR134="対象外",0))))))</f>
        <v>0</v>
      </c>
      <c r="CA134" s="185" t="b">
        <f>IF(AS134="3/3",$O134*参照!$I$4,IF(AS134="2/3",$O134*参照!$I$5,IF(AS134="1/3",$O134*参照!$I$6,IF(AS134="1/4(多子)",$O134*参照!$I$7,IF(AS134="1/4(工･農)",$O134*参照!$I$7,IF(AS134="対象外",0))))))</f>
        <v>0</v>
      </c>
      <c r="CB134" s="185" t="b">
        <f>IF(AT134="3/3",$O134*参照!$I$4,IF(AT134="2/3",$O134*参照!$I$5,IF(AT134="1/3",$O134*参照!$I$6,IF(AT134="1/4(多子)",$O134*参照!$I$7,IF(AT134="1/4(工･農)",$O134*参照!$I$7,IF(AT134="対象外",0))))))</f>
        <v>0</v>
      </c>
      <c r="CC134" s="185" t="b">
        <f>IF(AU134="3/3",$O134*参照!$I$4,IF(AU134="2/3",$O134*参照!$I$5,IF(AU134="1/3",$O134*参照!$I$6,IF(AU134="1/4(多子)",$O134*参照!$I$7,IF(AU134="1/4(工･農)",$O134*参照!$I$7,IF(AU134="対象外",0))))))</f>
        <v>0</v>
      </c>
      <c r="CD134" s="185">
        <f t="shared" si="100"/>
        <v>0</v>
      </c>
      <c r="CE134" s="98"/>
      <c r="CF134" s="252"/>
      <c r="CG134" s="252"/>
      <c r="CH134" s="252"/>
      <c r="CI134" s="252"/>
      <c r="CJ134" s="252"/>
      <c r="CK134" s="254"/>
      <c r="CL134" s="137"/>
      <c r="CM134" s="252"/>
      <c r="CN134" s="252"/>
      <c r="CO134" s="252"/>
      <c r="CP134" s="252"/>
      <c r="CQ134" s="252"/>
      <c r="CR134" s="253">
        <f t="shared" si="101"/>
        <v>0</v>
      </c>
      <c r="CS134" s="111">
        <f>IF(BP134=0,0,(ROUNDUP(P134*(BK134*参照!$C$5+BL134*参照!$C$6+BM134*参照!$C$7+BN134*参照!$C$8+BO134*参照!$C$9)/BP134,-2)))</f>
        <v>0</v>
      </c>
      <c r="CT134" s="239" t="str">
        <f t="shared" si="68"/>
        <v>B</v>
      </c>
    </row>
    <row r="135" spans="1:98" s="33" customFormat="1" ht="14.4">
      <c r="A135" s="241">
        <v>105</v>
      </c>
      <c r="B135" s="654"/>
      <c r="C135" s="652"/>
      <c r="D135" s="651"/>
      <c r="E135" s="652"/>
      <c r="F135" s="186"/>
      <c r="G135" s="187"/>
      <c r="H135" s="305"/>
      <c r="I135" s="359"/>
      <c r="J135" s="651"/>
      <c r="K135" s="652"/>
      <c r="L135" s="306">
        <v>0</v>
      </c>
      <c r="M135" s="307">
        <f>IF(F135="昼間",参照!$E$4,IF(F135="夜間等",参照!$E$5,IF(F135="通信",参照!$E$6,0)))</f>
        <v>0</v>
      </c>
      <c r="N135" s="57">
        <f t="shared" si="69"/>
        <v>0</v>
      </c>
      <c r="O135" s="301">
        <f t="shared" si="70"/>
        <v>0</v>
      </c>
      <c r="P135" s="56"/>
      <c r="Q135" s="387">
        <v>0</v>
      </c>
      <c r="R135" s="309">
        <f>IF(F135="昼間",参照!$F$4,IF(F135="夜間等",参照!$F$5,IF(F135="通信",参照!$F$6,0)))</f>
        <v>0</v>
      </c>
      <c r="S135" s="308">
        <f t="shared" si="71"/>
        <v>0</v>
      </c>
      <c r="T135" s="361"/>
      <c r="U135" s="32">
        <f t="shared" si="72"/>
        <v>0</v>
      </c>
      <c r="V135" s="114">
        <f t="shared" si="73"/>
        <v>0</v>
      </c>
      <c r="W135" s="179">
        <f t="shared" si="74"/>
        <v>0</v>
      </c>
      <c r="X135" s="87">
        <f t="shared" si="75"/>
        <v>0</v>
      </c>
      <c r="Y135" s="77" t="str">
        <f t="shared" si="65"/>
        <v>0</v>
      </c>
      <c r="Z135" s="302">
        <f t="shared" si="76"/>
        <v>0</v>
      </c>
      <c r="AA135" s="375"/>
      <c r="AB135" s="375"/>
      <c r="AC135" s="374">
        <f t="shared" si="77"/>
        <v>0</v>
      </c>
      <c r="AD135" s="639">
        <f t="shared" si="78"/>
        <v>0</v>
      </c>
      <c r="AE135" s="640"/>
      <c r="AF135" s="177">
        <f t="shared" si="66"/>
        <v>0</v>
      </c>
      <c r="AG135" s="177">
        <f t="shared" si="67"/>
        <v>0</v>
      </c>
      <c r="AH135" s="299"/>
      <c r="AI135" s="36"/>
      <c r="AJ135" s="134"/>
      <c r="AK135" s="37"/>
      <c r="AL135" s="134"/>
      <c r="AM135" s="37"/>
      <c r="AN135" s="134"/>
      <c r="AO135" s="135"/>
      <c r="AP135" s="136"/>
      <c r="AQ135" s="252"/>
      <c r="AR135" s="252"/>
      <c r="AS135" s="252"/>
      <c r="AT135" s="252"/>
      <c r="AU135" s="37"/>
      <c r="AV135" s="303">
        <f t="shared" si="79"/>
        <v>0</v>
      </c>
      <c r="AW135" s="139">
        <f t="shared" si="80"/>
        <v>0</v>
      </c>
      <c r="AX135" s="139">
        <f t="shared" si="81"/>
        <v>0</v>
      </c>
      <c r="AY135" s="139">
        <f t="shared" si="82"/>
        <v>0</v>
      </c>
      <c r="AZ135" s="139">
        <f t="shared" si="83"/>
        <v>0</v>
      </c>
      <c r="BA135" s="303">
        <f t="shared" si="84"/>
        <v>0</v>
      </c>
      <c r="BB135" s="139">
        <f t="shared" si="85"/>
        <v>0</v>
      </c>
      <c r="BC135" s="139">
        <f t="shared" si="86"/>
        <v>0</v>
      </c>
      <c r="BD135" s="139">
        <f t="shared" si="87"/>
        <v>0</v>
      </c>
      <c r="BE135" s="139">
        <f t="shared" si="88"/>
        <v>0</v>
      </c>
      <c r="BF135" s="304">
        <f t="shared" si="89"/>
        <v>0</v>
      </c>
      <c r="BG135" s="142">
        <f t="shared" si="90"/>
        <v>0</v>
      </c>
      <c r="BH135" s="142">
        <f t="shared" si="91"/>
        <v>0</v>
      </c>
      <c r="BI135" s="142">
        <f t="shared" si="92"/>
        <v>0</v>
      </c>
      <c r="BJ135" s="142">
        <f t="shared" si="93"/>
        <v>0</v>
      </c>
      <c r="BK135" s="145">
        <f t="shared" si="94"/>
        <v>0</v>
      </c>
      <c r="BL135" s="95">
        <f t="shared" si="95"/>
        <v>0</v>
      </c>
      <c r="BM135" s="95">
        <f t="shared" si="96"/>
        <v>0</v>
      </c>
      <c r="BN135" s="95">
        <f t="shared" si="97"/>
        <v>0</v>
      </c>
      <c r="BO135" s="95">
        <f t="shared" si="98"/>
        <v>0</v>
      </c>
      <c r="BP135" s="96">
        <f t="shared" si="99"/>
        <v>0</v>
      </c>
      <c r="BQ135" s="184">
        <f>IF($AH135="3/3",$S135*参照!$J$4,IF($AH135="2/3",$S135*参照!$J$5,IF($AH135="1/3",$S135*参照!$J$6,IF($AH135="1/4(多子)",$S135*参照!$J$7,IF($AH135="1/4(工･農)",$S135*参照!$J$7,)))))</f>
        <v>0</v>
      </c>
      <c r="BR135" s="185" t="b">
        <f>IF(AJ135="3/3",$O135*参照!$I$4,IF(AJ135="2/3",$O135*参照!$I$5,IF(AJ135="1/3",$O135*参照!$I$6,IF(AJ135="1/4(多子)",$O135*参照!$I$7,IF(AJ135="1/4(工･農)",$O135*参照!$I$7,IF(AJ135="対象外",0))))))</f>
        <v>0</v>
      </c>
      <c r="BS135" s="185" t="b">
        <f>IF(AK135="3/3",$O135*参照!$I$4,IF(AK135="2/3",$O135*参照!$I$5,IF(AK135="1/3",$O135*参照!$I$6,IF(AK135="1/4(多子)",$O135*参照!$I$7,IF(AK135="1/4(工･農)",$O135*参照!$I$7,IF(AK135="対象外",0))))))</f>
        <v>0</v>
      </c>
      <c r="BT135" s="185" t="b">
        <f>IF(AL135="3/3",$O135*参照!$I$4,IF(AL135="2/3",$O135*参照!$I$5,IF(AL135="1/3",$O135*参照!$I$6,IF(AL135="1/4(多子)",$O135*参照!$I$7,IF(AL135="1/4(工･農)",$O135*参照!$I$7,IF(AL135="対象外",0))))))</f>
        <v>0</v>
      </c>
      <c r="BU135" s="185" t="b">
        <f>IF(AM135="3/3",$O135*参照!$I$4,IF(AM135="2/3",$O135*参照!$I$5,IF(AM135="1/3",$O135*参照!$I$6,IF(AM135="1/4(多子)",$O135*参照!$I$7,IF(AM135="1/4(工･農)",$O135*参照!$I$7,IF(AM135="対象外",0))))))</f>
        <v>0</v>
      </c>
      <c r="BV135" s="185" t="b">
        <f>IF(AN135="3/3",$O135*参照!$I$4,IF(AN135="2/3",$O135*参照!$I$5,IF(AN135="1/3",$O135*参照!$I$6,IF(AN135="1/4(多子)",$O135*参照!$I$7,IF(AN135="1/4(工･農)",$O135*参照!$I$7,IF(AN135="対象外",0))))))</f>
        <v>0</v>
      </c>
      <c r="BW135" s="185" t="b">
        <f>IF(AO135="3/3",$O135*参照!$I$4,IF(AO135="2/3",$O135*参照!$I$5,IF(AO135="1/3",$O135*参照!$I$6,IF(AO135="1/4(多子)",$O135*参照!$I$7,IF(AO135="1/4(工･農)",$O135*参照!$I$7,IF(AO135="対象外",0))))))</f>
        <v>0</v>
      </c>
      <c r="BX135" s="185" t="b">
        <f>IF(AP135="3/3",$O135*参照!$I$4,IF(AP135="2/3",$O135*参照!$I$5,IF(AP135="1/3",$O135*参照!$I$6,IF(AP135="1/4(多子)",$O135*参照!$I$7,IF(AP135="1/4(工･農)",$O135*参照!$I$7,IF(AP135="対象外",0))))))</f>
        <v>0</v>
      </c>
      <c r="BY135" s="185" t="b">
        <f>IF(AQ135="3/3",$O135*参照!$I$4,IF(AQ135="2/3",$O135*参照!$I$5,IF(AQ135="1/3",$O135*参照!$I$6,IF(AQ135="1/4(多子)",$O135*参照!$I$7,IF(AQ135="1/4(工･農)",$O135*参照!$I$7,IF(AQ135="対象外",0))))))</f>
        <v>0</v>
      </c>
      <c r="BZ135" s="185" t="b">
        <f>IF(AR135="3/3",$O135*参照!$I$4,IF(AR135="2/3",$O135*参照!$I$5,IF(AR135="1/3",$O135*参照!$I$6,IF(AR135="1/4(多子)",$O135*参照!$I$7,IF(AR135="1/4(工･農)",$O135*参照!$I$7,IF(AR135="対象外",0))))))</f>
        <v>0</v>
      </c>
      <c r="CA135" s="185" t="b">
        <f>IF(AS135="3/3",$O135*参照!$I$4,IF(AS135="2/3",$O135*参照!$I$5,IF(AS135="1/3",$O135*参照!$I$6,IF(AS135="1/4(多子)",$O135*参照!$I$7,IF(AS135="1/4(工･農)",$O135*参照!$I$7,IF(AS135="対象外",0))))))</f>
        <v>0</v>
      </c>
      <c r="CB135" s="185" t="b">
        <f>IF(AT135="3/3",$O135*参照!$I$4,IF(AT135="2/3",$O135*参照!$I$5,IF(AT135="1/3",$O135*参照!$I$6,IF(AT135="1/4(多子)",$O135*参照!$I$7,IF(AT135="1/4(工･農)",$O135*参照!$I$7,IF(AT135="対象外",0))))))</f>
        <v>0</v>
      </c>
      <c r="CC135" s="185" t="b">
        <f>IF(AU135="3/3",$O135*参照!$I$4,IF(AU135="2/3",$O135*参照!$I$5,IF(AU135="1/3",$O135*参照!$I$6,IF(AU135="1/4(多子)",$O135*参照!$I$7,IF(AU135="1/4(工･農)",$O135*参照!$I$7,IF(AU135="対象外",0))))))</f>
        <v>0</v>
      </c>
      <c r="CD135" s="185">
        <f t="shared" si="100"/>
        <v>0</v>
      </c>
      <c r="CE135" s="98"/>
      <c r="CF135" s="252"/>
      <c r="CG135" s="252"/>
      <c r="CH135" s="252"/>
      <c r="CI135" s="252"/>
      <c r="CJ135" s="252"/>
      <c r="CK135" s="254"/>
      <c r="CL135" s="137"/>
      <c r="CM135" s="252"/>
      <c r="CN135" s="252"/>
      <c r="CO135" s="252"/>
      <c r="CP135" s="252"/>
      <c r="CQ135" s="252"/>
      <c r="CR135" s="253">
        <f t="shared" si="101"/>
        <v>0</v>
      </c>
      <c r="CS135" s="111">
        <f>IF(BP135=0,0,(ROUNDUP(P135*(BK135*参照!$C$5+BL135*参照!$C$6+BM135*参照!$C$7+BN135*参照!$C$8+BO135*参照!$C$9)/BP135,-2)))</f>
        <v>0</v>
      </c>
      <c r="CT135" s="239" t="str">
        <f t="shared" si="68"/>
        <v>B</v>
      </c>
    </row>
    <row r="136" spans="1:98" s="33" customFormat="1" ht="14.4">
      <c r="A136" s="241">
        <v>106</v>
      </c>
      <c r="B136" s="654"/>
      <c r="C136" s="652"/>
      <c r="D136" s="651"/>
      <c r="E136" s="652"/>
      <c r="F136" s="186"/>
      <c r="G136" s="187"/>
      <c r="H136" s="305"/>
      <c r="I136" s="359"/>
      <c r="J136" s="651"/>
      <c r="K136" s="652"/>
      <c r="L136" s="306">
        <v>0</v>
      </c>
      <c r="M136" s="307">
        <f>IF(F136="昼間",参照!$E$4,IF(F136="夜間等",参照!$E$5,IF(F136="通信",参照!$E$6,0)))</f>
        <v>0</v>
      </c>
      <c r="N136" s="57">
        <f t="shared" si="69"/>
        <v>0</v>
      </c>
      <c r="O136" s="301">
        <f t="shared" si="70"/>
        <v>0</v>
      </c>
      <c r="P136" s="56"/>
      <c r="Q136" s="387">
        <v>0</v>
      </c>
      <c r="R136" s="309">
        <f>IF(F136="昼間",参照!$F$4,IF(F136="夜間等",参照!$F$5,IF(F136="通信",参照!$F$6,0)))</f>
        <v>0</v>
      </c>
      <c r="S136" s="308">
        <f t="shared" si="71"/>
        <v>0</v>
      </c>
      <c r="T136" s="361"/>
      <c r="U136" s="32">
        <f t="shared" si="72"/>
        <v>0</v>
      </c>
      <c r="V136" s="114">
        <f t="shared" si="73"/>
        <v>0</v>
      </c>
      <c r="W136" s="179">
        <f t="shared" si="74"/>
        <v>0</v>
      </c>
      <c r="X136" s="87">
        <f t="shared" si="75"/>
        <v>0</v>
      </c>
      <c r="Y136" s="77" t="str">
        <f t="shared" si="65"/>
        <v>0</v>
      </c>
      <c r="Z136" s="302">
        <f t="shared" si="76"/>
        <v>0</v>
      </c>
      <c r="AA136" s="375"/>
      <c r="AB136" s="375"/>
      <c r="AC136" s="374">
        <f t="shared" si="77"/>
        <v>0</v>
      </c>
      <c r="AD136" s="639">
        <f t="shared" si="78"/>
        <v>0</v>
      </c>
      <c r="AE136" s="640"/>
      <c r="AF136" s="177">
        <f t="shared" si="66"/>
        <v>0</v>
      </c>
      <c r="AG136" s="177">
        <f t="shared" si="67"/>
        <v>0</v>
      </c>
      <c r="AH136" s="299"/>
      <c r="AI136" s="36"/>
      <c r="AJ136" s="134"/>
      <c r="AK136" s="37"/>
      <c r="AL136" s="134"/>
      <c r="AM136" s="37"/>
      <c r="AN136" s="134"/>
      <c r="AO136" s="135"/>
      <c r="AP136" s="136"/>
      <c r="AQ136" s="252"/>
      <c r="AR136" s="252"/>
      <c r="AS136" s="252"/>
      <c r="AT136" s="252"/>
      <c r="AU136" s="37"/>
      <c r="AV136" s="303">
        <f t="shared" si="79"/>
        <v>0</v>
      </c>
      <c r="AW136" s="139">
        <f t="shared" si="80"/>
        <v>0</v>
      </c>
      <c r="AX136" s="139">
        <f t="shared" si="81"/>
        <v>0</v>
      </c>
      <c r="AY136" s="139">
        <f t="shared" si="82"/>
        <v>0</v>
      </c>
      <c r="AZ136" s="139">
        <f t="shared" si="83"/>
        <v>0</v>
      </c>
      <c r="BA136" s="303">
        <f t="shared" si="84"/>
        <v>0</v>
      </c>
      <c r="BB136" s="139">
        <f t="shared" si="85"/>
        <v>0</v>
      </c>
      <c r="BC136" s="139">
        <f t="shared" si="86"/>
        <v>0</v>
      </c>
      <c r="BD136" s="139">
        <f t="shared" si="87"/>
        <v>0</v>
      </c>
      <c r="BE136" s="139">
        <f t="shared" si="88"/>
        <v>0</v>
      </c>
      <c r="BF136" s="304">
        <f t="shared" si="89"/>
        <v>0</v>
      </c>
      <c r="BG136" s="142">
        <f t="shared" si="90"/>
        <v>0</v>
      </c>
      <c r="BH136" s="142">
        <f t="shared" si="91"/>
        <v>0</v>
      </c>
      <c r="BI136" s="142">
        <f t="shared" si="92"/>
        <v>0</v>
      </c>
      <c r="BJ136" s="142">
        <f t="shared" si="93"/>
        <v>0</v>
      </c>
      <c r="BK136" s="145">
        <f t="shared" si="94"/>
        <v>0</v>
      </c>
      <c r="BL136" s="95">
        <f t="shared" si="95"/>
        <v>0</v>
      </c>
      <c r="BM136" s="95">
        <f t="shared" si="96"/>
        <v>0</v>
      </c>
      <c r="BN136" s="95">
        <f t="shared" si="97"/>
        <v>0</v>
      </c>
      <c r="BO136" s="95">
        <f t="shared" si="98"/>
        <v>0</v>
      </c>
      <c r="BP136" s="96">
        <f t="shared" si="99"/>
        <v>0</v>
      </c>
      <c r="BQ136" s="184">
        <f>IF($AH136="3/3",$S136*参照!$J$4,IF($AH136="2/3",$S136*参照!$J$5,IF($AH136="1/3",$S136*参照!$J$6,IF($AH136="1/4(多子)",$S136*参照!$J$7,IF($AH136="1/4(工･農)",$S136*参照!$J$7,)))))</f>
        <v>0</v>
      </c>
      <c r="BR136" s="185" t="b">
        <f>IF(AJ136="3/3",$O136*参照!$I$4,IF(AJ136="2/3",$O136*参照!$I$5,IF(AJ136="1/3",$O136*参照!$I$6,IF(AJ136="1/4(多子)",$O136*参照!$I$7,IF(AJ136="1/4(工･農)",$O136*参照!$I$7,IF(AJ136="対象外",0))))))</f>
        <v>0</v>
      </c>
      <c r="BS136" s="185" t="b">
        <f>IF(AK136="3/3",$O136*参照!$I$4,IF(AK136="2/3",$O136*参照!$I$5,IF(AK136="1/3",$O136*参照!$I$6,IF(AK136="1/4(多子)",$O136*参照!$I$7,IF(AK136="1/4(工･農)",$O136*参照!$I$7,IF(AK136="対象外",0))))))</f>
        <v>0</v>
      </c>
      <c r="BT136" s="185" t="b">
        <f>IF(AL136="3/3",$O136*参照!$I$4,IF(AL136="2/3",$O136*参照!$I$5,IF(AL136="1/3",$O136*参照!$I$6,IF(AL136="1/4(多子)",$O136*参照!$I$7,IF(AL136="1/4(工･農)",$O136*参照!$I$7,IF(AL136="対象外",0))))))</f>
        <v>0</v>
      </c>
      <c r="BU136" s="185" t="b">
        <f>IF(AM136="3/3",$O136*参照!$I$4,IF(AM136="2/3",$O136*参照!$I$5,IF(AM136="1/3",$O136*参照!$I$6,IF(AM136="1/4(多子)",$O136*参照!$I$7,IF(AM136="1/4(工･農)",$O136*参照!$I$7,IF(AM136="対象外",0))))))</f>
        <v>0</v>
      </c>
      <c r="BV136" s="185" t="b">
        <f>IF(AN136="3/3",$O136*参照!$I$4,IF(AN136="2/3",$O136*参照!$I$5,IF(AN136="1/3",$O136*参照!$I$6,IF(AN136="1/4(多子)",$O136*参照!$I$7,IF(AN136="1/4(工･農)",$O136*参照!$I$7,IF(AN136="対象外",0))))))</f>
        <v>0</v>
      </c>
      <c r="BW136" s="185" t="b">
        <f>IF(AO136="3/3",$O136*参照!$I$4,IF(AO136="2/3",$O136*参照!$I$5,IF(AO136="1/3",$O136*参照!$I$6,IF(AO136="1/4(多子)",$O136*参照!$I$7,IF(AO136="1/4(工･農)",$O136*参照!$I$7,IF(AO136="対象外",0))))))</f>
        <v>0</v>
      </c>
      <c r="BX136" s="185" t="b">
        <f>IF(AP136="3/3",$O136*参照!$I$4,IF(AP136="2/3",$O136*参照!$I$5,IF(AP136="1/3",$O136*参照!$I$6,IF(AP136="1/4(多子)",$O136*参照!$I$7,IF(AP136="1/4(工･農)",$O136*参照!$I$7,IF(AP136="対象外",0))))))</f>
        <v>0</v>
      </c>
      <c r="BY136" s="185" t="b">
        <f>IF(AQ136="3/3",$O136*参照!$I$4,IF(AQ136="2/3",$O136*参照!$I$5,IF(AQ136="1/3",$O136*参照!$I$6,IF(AQ136="1/4(多子)",$O136*参照!$I$7,IF(AQ136="1/4(工･農)",$O136*参照!$I$7,IF(AQ136="対象外",0))))))</f>
        <v>0</v>
      </c>
      <c r="BZ136" s="185" t="b">
        <f>IF(AR136="3/3",$O136*参照!$I$4,IF(AR136="2/3",$O136*参照!$I$5,IF(AR136="1/3",$O136*参照!$I$6,IF(AR136="1/4(多子)",$O136*参照!$I$7,IF(AR136="1/4(工･農)",$O136*参照!$I$7,IF(AR136="対象外",0))))))</f>
        <v>0</v>
      </c>
      <c r="CA136" s="185" t="b">
        <f>IF(AS136="3/3",$O136*参照!$I$4,IF(AS136="2/3",$O136*参照!$I$5,IF(AS136="1/3",$O136*参照!$I$6,IF(AS136="1/4(多子)",$O136*参照!$I$7,IF(AS136="1/4(工･農)",$O136*参照!$I$7,IF(AS136="対象外",0))))))</f>
        <v>0</v>
      </c>
      <c r="CB136" s="185" t="b">
        <f>IF(AT136="3/3",$O136*参照!$I$4,IF(AT136="2/3",$O136*参照!$I$5,IF(AT136="1/3",$O136*参照!$I$6,IF(AT136="1/4(多子)",$O136*参照!$I$7,IF(AT136="1/4(工･農)",$O136*参照!$I$7,IF(AT136="対象外",0))))))</f>
        <v>0</v>
      </c>
      <c r="CC136" s="185" t="b">
        <f>IF(AU136="3/3",$O136*参照!$I$4,IF(AU136="2/3",$O136*参照!$I$5,IF(AU136="1/3",$O136*参照!$I$6,IF(AU136="1/4(多子)",$O136*参照!$I$7,IF(AU136="1/4(工･農)",$O136*参照!$I$7,IF(AU136="対象外",0))))))</f>
        <v>0</v>
      </c>
      <c r="CD136" s="185">
        <f t="shared" si="100"/>
        <v>0</v>
      </c>
      <c r="CE136" s="98"/>
      <c r="CF136" s="252"/>
      <c r="CG136" s="252"/>
      <c r="CH136" s="252"/>
      <c r="CI136" s="252"/>
      <c r="CJ136" s="252"/>
      <c r="CK136" s="254"/>
      <c r="CL136" s="137"/>
      <c r="CM136" s="252"/>
      <c r="CN136" s="252"/>
      <c r="CO136" s="252"/>
      <c r="CP136" s="252"/>
      <c r="CQ136" s="252"/>
      <c r="CR136" s="253">
        <f t="shared" si="101"/>
        <v>0</v>
      </c>
      <c r="CS136" s="111">
        <f>IF(BP136=0,0,(ROUNDUP(P136*(BK136*参照!$C$5+BL136*参照!$C$6+BM136*参照!$C$7+BN136*参照!$C$8+BO136*参照!$C$9)/BP136,-2)))</f>
        <v>0</v>
      </c>
      <c r="CT136" s="239" t="str">
        <f t="shared" si="68"/>
        <v>B</v>
      </c>
    </row>
    <row r="137" spans="1:98" s="33" customFormat="1" ht="14.4">
      <c r="A137" s="241">
        <v>107</v>
      </c>
      <c r="B137" s="654"/>
      <c r="C137" s="652"/>
      <c r="D137" s="651"/>
      <c r="E137" s="652"/>
      <c r="F137" s="186"/>
      <c r="G137" s="187"/>
      <c r="H137" s="305"/>
      <c r="I137" s="359"/>
      <c r="J137" s="651"/>
      <c r="K137" s="652"/>
      <c r="L137" s="306">
        <v>0</v>
      </c>
      <c r="M137" s="307">
        <f>IF(F137="昼間",参照!$E$4,IF(F137="夜間等",参照!$E$5,IF(F137="通信",参照!$E$6,0)))</f>
        <v>0</v>
      </c>
      <c r="N137" s="57">
        <f t="shared" si="69"/>
        <v>0</v>
      </c>
      <c r="O137" s="301">
        <f t="shared" si="70"/>
        <v>0</v>
      </c>
      <c r="P137" s="56"/>
      <c r="Q137" s="387">
        <v>0</v>
      </c>
      <c r="R137" s="309">
        <f>IF(F137="昼間",参照!$F$4,IF(F137="夜間等",参照!$F$5,IF(F137="通信",参照!$F$6,0)))</f>
        <v>0</v>
      </c>
      <c r="S137" s="308">
        <f t="shared" si="71"/>
        <v>0</v>
      </c>
      <c r="T137" s="361"/>
      <c r="U137" s="32">
        <f t="shared" si="72"/>
        <v>0</v>
      </c>
      <c r="V137" s="114">
        <f t="shared" si="73"/>
        <v>0</v>
      </c>
      <c r="W137" s="179">
        <f t="shared" si="74"/>
        <v>0</v>
      </c>
      <c r="X137" s="87">
        <f t="shared" si="75"/>
        <v>0</v>
      </c>
      <c r="Y137" s="77" t="str">
        <f t="shared" si="65"/>
        <v>0</v>
      </c>
      <c r="Z137" s="302">
        <f t="shared" si="76"/>
        <v>0</v>
      </c>
      <c r="AA137" s="375"/>
      <c r="AB137" s="375"/>
      <c r="AC137" s="374">
        <f t="shared" si="77"/>
        <v>0</v>
      </c>
      <c r="AD137" s="639">
        <f t="shared" si="78"/>
        <v>0</v>
      </c>
      <c r="AE137" s="640"/>
      <c r="AF137" s="177">
        <f t="shared" si="66"/>
        <v>0</v>
      </c>
      <c r="AG137" s="177">
        <f t="shared" si="67"/>
        <v>0</v>
      </c>
      <c r="AH137" s="299"/>
      <c r="AI137" s="36"/>
      <c r="AJ137" s="134"/>
      <c r="AK137" s="37"/>
      <c r="AL137" s="134"/>
      <c r="AM137" s="37"/>
      <c r="AN137" s="134"/>
      <c r="AO137" s="135"/>
      <c r="AP137" s="136"/>
      <c r="AQ137" s="252"/>
      <c r="AR137" s="252"/>
      <c r="AS137" s="252"/>
      <c r="AT137" s="252"/>
      <c r="AU137" s="37"/>
      <c r="AV137" s="303">
        <f t="shared" si="79"/>
        <v>0</v>
      </c>
      <c r="AW137" s="139">
        <f t="shared" si="80"/>
        <v>0</v>
      </c>
      <c r="AX137" s="139">
        <f t="shared" si="81"/>
        <v>0</v>
      </c>
      <c r="AY137" s="139">
        <f t="shared" si="82"/>
        <v>0</v>
      </c>
      <c r="AZ137" s="139">
        <f t="shared" si="83"/>
        <v>0</v>
      </c>
      <c r="BA137" s="303">
        <f t="shared" si="84"/>
        <v>0</v>
      </c>
      <c r="BB137" s="139">
        <f t="shared" si="85"/>
        <v>0</v>
      </c>
      <c r="BC137" s="139">
        <f t="shared" si="86"/>
        <v>0</v>
      </c>
      <c r="BD137" s="139">
        <f t="shared" si="87"/>
        <v>0</v>
      </c>
      <c r="BE137" s="139">
        <f t="shared" si="88"/>
        <v>0</v>
      </c>
      <c r="BF137" s="304">
        <f t="shared" si="89"/>
        <v>0</v>
      </c>
      <c r="BG137" s="142">
        <f t="shared" si="90"/>
        <v>0</v>
      </c>
      <c r="BH137" s="142">
        <f t="shared" si="91"/>
        <v>0</v>
      </c>
      <c r="BI137" s="142">
        <f t="shared" si="92"/>
        <v>0</v>
      </c>
      <c r="BJ137" s="142">
        <f t="shared" si="93"/>
        <v>0</v>
      </c>
      <c r="BK137" s="145">
        <f t="shared" si="94"/>
        <v>0</v>
      </c>
      <c r="BL137" s="95">
        <f t="shared" si="95"/>
        <v>0</v>
      </c>
      <c r="BM137" s="95">
        <f t="shared" si="96"/>
        <v>0</v>
      </c>
      <c r="BN137" s="95">
        <f t="shared" si="97"/>
        <v>0</v>
      </c>
      <c r="BO137" s="95">
        <f t="shared" si="98"/>
        <v>0</v>
      </c>
      <c r="BP137" s="96">
        <f t="shared" si="99"/>
        <v>0</v>
      </c>
      <c r="BQ137" s="184">
        <f>IF($AH137="3/3",$S137*参照!$J$4,IF($AH137="2/3",$S137*参照!$J$5,IF($AH137="1/3",$S137*参照!$J$6,IF($AH137="1/4(多子)",$S137*参照!$J$7,IF($AH137="1/4(工･農)",$S137*参照!$J$7,)))))</f>
        <v>0</v>
      </c>
      <c r="BR137" s="185" t="b">
        <f>IF(AJ137="3/3",$O137*参照!$I$4,IF(AJ137="2/3",$O137*参照!$I$5,IF(AJ137="1/3",$O137*参照!$I$6,IF(AJ137="1/4(多子)",$O137*参照!$I$7,IF(AJ137="1/4(工･農)",$O137*参照!$I$7,IF(AJ137="対象外",0))))))</f>
        <v>0</v>
      </c>
      <c r="BS137" s="185" t="b">
        <f>IF(AK137="3/3",$O137*参照!$I$4,IF(AK137="2/3",$O137*参照!$I$5,IF(AK137="1/3",$O137*参照!$I$6,IF(AK137="1/4(多子)",$O137*参照!$I$7,IF(AK137="1/4(工･農)",$O137*参照!$I$7,IF(AK137="対象外",0))))))</f>
        <v>0</v>
      </c>
      <c r="BT137" s="185" t="b">
        <f>IF(AL137="3/3",$O137*参照!$I$4,IF(AL137="2/3",$O137*参照!$I$5,IF(AL137="1/3",$O137*参照!$I$6,IF(AL137="1/4(多子)",$O137*参照!$I$7,IF(AL137="1/4(工･農)",$O137*参照!$I$7,IF(AL137="対象外",0))))))</f>
        <v>0</v>
      </c>
      <c r="BU137" s="185" t="b">
        <f>IF(AM137="3/3",$O137*参照!$I$4,IF(AM137="2/3",$O137*参照!$I$5,IF(AM137="1/3",$O137*参照!$I$6,IF(AM137="1/4(多子)",$O137*参照!$I$7,IF(AM137="1/4(工･農)",$O137*参照!$I$7,IF(AM137="対象外",0))))))</f>
        <v>0</v>
      </c>
      <c r="BV137" s="185" t="b">
        <f>IF(AN137="3/3",$O137*参照!$I$4,IF(AN137="2/3",$O137*参照!$I$5,IF(AN137="1/3",$O137*参照!$I$6,IF(AN137="1/4(多子)",$O137*参照!$I$7,IF(AN137="1/4(工･農)",$O137*参照!$I$7,IF(AN137="対象外",0))))))</f>
        <v>0</v>
      </c>
      <c r="BW137" s="185" t="b">
        <f>IF(AO137="3/3",$O137*参照!$I$4,IF(AO137="2/3",$O137*参照!$I$5,IF(AO137="1/3",$O137*参照!$I$6,IF(AO137="1/4(多子)",$O137*参照!$I$7,IF(AO137="1/4(工･農)",$O137*参照!$I$7,IF(AO137="対象外",0))))))</f>
        <v>0</v>
      </c>
      <c r="BX137" s="185" t="b">
        <f>IF(AP137="3/3",$O137*参照!$I$4,IF(AP137="2/3",$O137*参照!$I$5,IF(AP137="1/3",$O137*参照!$I$6,IF(AP137="1/4(多子)",$O137*参照!$I$7,IF(AP137="1/4(工･農)",$O137*参照!$I$7,IF(AP137="対象外",0))))))</f>
        <v>0</v>
      </c>
      <c r="BY137" s="185" t="b">
        <f>IF(AQ137="3/3",$O137*参照!$I$4,IF(AQ137="2/3",$O137*参照!$I$5,IF(AQ137="1/3",$O137*参照!$I$6,IF(AQ137="1/4(多子)",$O137*参照!$I$7,IF(AQ137="1/4(工･農)",$O137*参照!$I$7,IF(AQ137="対象外",0))))))</f>
        <v>0</v>
      </c>
      <c r="BZ137" s="185" t="b">
        <f>IF(AR137="3/3",$O137*参照!$I$4,IF(AR137="2/3",$O137*参照!$I$5,IF(AR137="1/3",$O137*参照!$I$6,IF(AR137="1/4(多子)",$O137*参照!$I$7,IF(AR137="1/4(工･農)",$O137*参照!$I$7,IF(AR137="対象外",0))))))</f>
        <v>0</v>
      </c>
      <c r="CA137" s="185" t="b">
        <f>IF(AS137="3/3",$O137*参照!$I$4,IF(AS137="2/3",$O137*参照!$I$5,IF(AS137="1/3",$O137*参照!$I$6,IF(AS137="1/4(多子)",$O137*参照!$I$7,IF(AS137="1/4(工･農)",$O137*参照!$I$7,IF(AS137="対象外",0))))))</f>
        <v>0</v>
      </c>
      <c r="CB137" s="185" t="b">
        <f>IF(AT137="3/3",$O137*参照!$I$4,IF(AT137="2/3",$O137*参照!$I$5,IF(AT137="1/3",$O137*参照!$I$6,IF(AT137="1/4(多子)",$O137*参照!$I$7,IF(AT137="1/4(工･農)",$O137*参照!$I$7,IF(AT137="対象外",0))))))</f>
        <v>0</v>
      </c>
      <c r="CC137" s="185" t="b">
        <f>IF(AU137="3/3",$O137*参照!$I$4,IF(AU137="2/3",$O137*参照!$I$5,IF(AU137="1/3",$O137*参照!$I$6,IF(AU137="1/4(多子)",$O137*参照!$I$7,IF(AU137="1/4(工･農)",$O137*参照!$I$7,IF(AU137="対象外",0))))))</f>
        <v>0</v>
      </c>
      <c r="CD137" s="185">
        <f t="shared" si="100"/>
        <v>0</v>
      </c>
      <c r="CE137" s="98"/>
      <c r="CF137" s="252"/>
      <c r="CG137" s="252"/>
      <c r="CH137" s="252"/>
      <c r="CI137" s="252"/>
      <c r="CJ137" s="252"/>
      <c r="CK137" s="254"/>
      <c r="CL137" s="137"/>
      <c r="CM137" s="252"/>
      <c r="CN137" s="252"/>
      <c r="CO137" s="252"/>
      <c r="CP137" s="252"/>
      <c r="CQ137" s="252"/>
      <c r="CR137" s="253">
        <f t="shared" si="101"/>
        <v>0</v>
      </c>
      <c r="CS137" s="111">
        <f>IF(BP137=0,0,(ROUNDUP(P137*(BK137*参照!$C$5+BL137*参照!$C$6+BM137*参照!$C$7+BN137*参照!$C$8+BO137*参照!$C$9)/BP137,-2)))</f>
        <v>0</v>
      </c>
      <c r="CT137" s="239" t="str">
        <f t="shared" si="68"/>
        <v>B</v>
      </c>
    </row>
    <row r="138" spans="1:98" s="33" customFormat="1" ht="14.4">
      <c r="A138" s="241">
        <v>108</v>
      </c>
      <c r="B138" s="654"/>
      <c r="C138" s="652"/>
      <c r="D138" s="651"/>
      <c r="E138" s="652"/>
      <c r="F138" s="186"/>
      <c r="G138" s="187"/>
      <c r="H138" s="305"/>
      <c r="I138" s="359"/>
      <c r="J138" s="651"/>
      <c r="K138" s="652"/>
      <c r="L138" s="306">
        <v>0</v>
      </c>
      <c r="M138" s="307">
        <f>IF(F138="昼間",参照!$E$4,IF(F138="夜間等",参照!$E$5,IF(F138="通信",参照!$E$6,0)))</f>
        <v>0</v>
      </c>
      <c r="N138" s="57">
        <f t="shared" si="69"/>
        <v>0</v>
      </c>
      <c r="O138" s="301">
        <f t="shared" si="70"/>
        <v>0</v>
      </c>
      <c r="P138" s="56"/>
      <c r="Q138" s="387">
        <v>0</v>
      </c>
      <c r="R138" s="309">
        <f>IF(F138="昼間",参照!$F$4,IF(F138="夜間等",参照!$F$5,IF(F138="通信",参照!$F$6,0)))</f>
        <v>0</v>
      </c>
      <c r="S138" s="308">
        <f t="shared" si="71"/>
        <v>0</v>
      </c>
      <c r="T138" s="361"/>
      <c r="U138" s="32">
        <f t="shared" si="72"/>
        <v>0</v>
      </c>
      <c r="V138" s="114">
        <f t="shared" si="73"/>
        <v>0</v>
      </c>
      <c r="W138" s="179">
        <f t="shared" si="74"/>
        <v>0</v>
      </c>
      <c r="X138" s="87">
        <f t="shared" si="75"/>
        <v>0</v>
      </c>
      <c r="Y138" s="77" t="str">
        <f t="shared" si="65"/>
        <v>0</v>
      </c>
      <c r="Z138" s="302">
        <f t="shared" si="76"/>
        <v>0</v>
      </c>
      <c r="AA138" s="375"/>
      <c r="AB138" s="375"/>
      <c r="AC138" s="374">
        <f t="shared" si="77"/>
        <v>0</v>
      </c>
      <c r="AD138" s="639">
        <f t="shared" si="78"/>
        <v>0</v>
      </c>
      <c r="AE138" s="640"/>
      <c r="AF138" s="177">
        <f t="shared" si="66"/>
        <v>0</v>
      </c>
      <c r="AG138" s="177">
        <f t="shared" si="67"/>
        <v>0</v>
      </c>
      <c r="AH138" s="299"/>
      <c r="AI138" s="36"/>
      <c r="AJ138" s="134"/>
      <c r="AK138" s="37"/>
      <c r="AL138" s="134"/>
      <c r="AM138" s="37"/>
      <c r="AN138" s="134"/>
      <c r="AO138" s="135"/>
      <c r="AP138" s="136"/>
      <c r="AQ138" s="252"/>
      <c r="AR138" s="252"/>
      <c r="AS138" s="252"/>
      <c r="AT138" s="252"/>
      <c r="AU138" s="37"/>
      <c r="AV138" s="303">
        <f t="shared" si="79"/>
        <v>0</v>
      </c>
      <c r="AW138" s="139">
        <f t="shared" si="80"/>
        <v>0</v>
      </c>
      <c r="AX138" s="139">
        <f t="shared" si="81"/>
        <v>0</v>
      </c>
      <c r="AY138" s="139">
        <f t="shared" si="82"/>
        <v>0</v>
      </c>
      <c r="AZ138" s="139">
        <f t="shared" si="83"/>
        <v>0</v>
      </c>
      <c r="BA138" s="303">
        <f t="shared" si="84"/>
        <v>0</v>
      </c>
      <c r="BB138" s="139">
        <f t="shared" si="85"/>
        <v>0</v>
      </c>
      <c r="BC138" s="139">
        <f t="shared" si="86"/>
        <v>0</v>
      </c>
      <c r="BD138" s="139">
        <f t="shared" si="87"/>
        <v>0</v>
      </c>
      <c r="BE138" s="139">
        <f t="shared" si="88"/>
        <v>0</v>
      </c>
      <c r="BF138" s="304">
        <f t="shared" si="89"/>
        <v>0</v>
      </c>
      <c r="BG138" s="142">
        <f t="shared" si="90"/>
        <v>0</v>
      </c>
      <c r="BH138" s="142">
        <f t="shared" si="91"/>
        <v>0</v>
      </c>
      <c r="BI138" s="142">
        <f t="shared" si="92"/>
        <v>0</v>
      </c>
      <c r="BJ138" s="142">
        <f t="shared" si="93"/>
        <v>0</v>
      </c>
      <c r="BK138" s="145">
        <f t="shared" si="94"/>
        <v>0</v>
      </c>
      <c r="BL138" s="95">
        <f t="shared" si="95"/>
        <v>0</v>
      </c>
      <c r="BM138" s="95">
        <f t="shared" si="96"/>
        <v>0</v>
      </c>
      <c r="BN138" s="95">
        <f t="shared" si="97"/>
        <v>0</v>
      </c>
      <c r="BO138" s="95">
        <f t="shared" si="98"/>
        <v>0</v>
      </c>
      <c r="BP138" s="96">
        <f t="shared" si="99"/>
        <v>0</v>
      </c>
      <c r="BQ138" s="184">
        <f>IF($AH138="3/3",$S138*参照!$J$4,IF($AH138="2/3",$S138*参照!$J$5,IF($AH138="1/3",$S138*参照!$J$6,IF($AH138="1/4(多子)",$S138*参照!$J$7,IF($AH138="1/4(工･農)",$S138*参照!$J$7,)))))</f>
        <v>0</v>
      </c>
      <c r="BR138" s="185" t="b">
        <f>IF(AJ138="3/3",$O138*参照!$I$4,IF(AJ138="2/3",$O138*参照!$I$5,IF(AJ138="1/3",$O138*参照!$I$6,IF(AJ138="1/4(多子)",$O138*参照!$I$7,IF(AJ138="1/4(工･農)",$O138*参照!$I$7,IF(AJ138="対象外",0))))))</f>
        <v>0</v>
      </c>
      <c r="BS138" s="185" t="b">
        <f>IF(AK138="3/3",$O138*参照!$I$4,IF(AK138="2/3",$O138*参照!$I$5,IF(AK138="1/3",$O138*参照!$I$6,IF(AK138="1/4(多子)",$O138*参照!$I$7,IF(AK138="1/4(工･農)",$O138*参照!$I$7,IF(AK138="対象外",0))))))</f>
        <v>0</v>
      </c>
      <c r="BT138" s="185" t="b">
        <f>IF(AL138="3/3",$O138*参照!$I$4,IF(AL138="2/3",$O138*参照!$I$5,IF(AL138="1/3",$O138*参照!$I$6,IF(AL138="1/4(多子)",$O138*参照!$I$7,IF(AL138="1/4(工･農)",$O138*参照!$I$7,IF(AL138="対象外",0))))))</f>
        <v>0</v>
      </c>
      <c r="BU138" s="185" t="b">
        <f>IF(AM138="3/3",$O138*参照!$I$4,IF(AM138="2/3",$O138*参照!$I$5,IF(AM138="1/3",$O138*参照!$I$6,IF(AM138="1/4(多子)",$O138*参照!$I$7,IF(AM138="1/4(工･農)",$O138*参照!$I$7,IF(AM138="対象外",0))))))</f>
        <v>0</v>
      </c>
      <c r="BV138" s="185" t="b">
        <f>IF(AN138="3/3",$O138*参照!$I$4,IF(AN138="2/3",$O138*参照!$I$5,IF(AN138="1/3",$O138*参照!$I$6,IF(AN138="1/4(多子)",$O138*参照!$I$7,IF(AN138="1/4(工･農)",$O138*参照!$I$7,IF(AN138="対象外",0))))))</f>
        <v>0</v>
      </c>
      <c r="BW138" s="185" t="b">
        <f>IF(AO138="3/3",$O138*参照!$I$4,IF(AO138="2/3",$O138*参照!$I$5,IF(AO138="1/3",$O138*参照!$I$6,IF(AO138="1/4(多子)",$O138*参照!$I$7,IF(AO138="1/4(工･農)",$O138*参照!$I$7,IF(AO138="対象外",0))))))</f>
        <v>0</v>
      </c>
      <c r="BX138" s="185" t="b">
        <f>IF(AP138="3/3",$O138*参照!$I$4,IF(AP138="2/3",$O138*参照!$I$5,IF(AP138="1/3",$O138*参照!$I$6,IF(AP138="1/4(多子)",$O138*参照!$I$7,IF(AP138="1/4(工･農)",$O138*参照!$I$7,IF(AP138="対象外",0))))))</f>
        <v>0</v>
      </c>
      <c r="BY138" s="185" t="b">
        <f>IF(AQ138="3/3",$O138*参照!$I$4,IF(AQ138="2/3",$O138*参照!$I$5,IF(AQ138="1/3",$O138*参照!$I$6,IF(AQ138="1/4(多子)",$O138*参照!$I$7,IF(AQ138="1/4(工･農)",$O138*参照!$I$7,IF(AQ138="対象外",0))))))</f>
        <v>0</v>
      </c>
      <c r="BZ138" s="185" t="b">
        <f>IF(AR138="3/3",$O138*参照!$I$4,IF(AR138="2/3",$O138*参照!$I$5,IF(AR138="1/3",$O138*参照!$I$6,IF(AR138="1/4(多子)",$O138*参照!$I$7,IF(AR138="1/4(工･農)",$O138*参照!$I$7,IF(AR138="対象外",0))))))</f>
        <v>0</v>
      </c>
      <c r="CA138" s="185" t="b">
        <f>IF(AS138="3/3",$O138*参照!$I$4,IF(AS138="2/3",$O138*参照!$I$5,IF(AS138="1/3",$O138*参照!$I$6,IF(AS138="1/4(多子)",$O138*参照!$I$7,IF(AS138="1/4(工･農)",$O138*参照!$I$7,IF(AS138="対象外",0))))))</f>
        <v>0</v>
      </c>
      <c r="CB138" s="185" t="b">
        <f>IF(AT138="3/3",$O138*参照!$I$4,IF(AT138="2/3",$O138*参照!$I$5,IF(AT138="1/3",$O138*参照!$I$6,IF(AT138="1/4(多子)",$O138*参照!$I$7,IF(AT138="1/4(工･農)",$O138*参照!$I$7,IF(AT138="対象外",0))))))</f>
        <v>0</v>
      </c>
      <c r="CC138" s="185" t="b">
        <f>IF(AU138="3/3",$O138*参照!$I$4,IF(AU138="2/3",$O138*参照!$I$5,IF(AU138="1/3",$O138*参照!$I$6,IF(AU138="1/4(多子)",$O138*参照!$I$7,IF(AU138="1/4(工･農)",$O138*参照!$I$7,IF(AU138="対象外",0))))))</f>
        <v>0</v>
      </c>
      <c r="CD138" s="185">
        <f t="shared" si="100"/>
        <v>0</v>
      </c>
      <c r="CE138" s="98"/>
      <c r="CF138" s="252"/>
      <c r="CG138" s="252"/>
      <c r="CH138" s="252"/>
      <c r="CI138" s="252"/>
      <c r="CJ138" s="252"/>
      <c r="CK138" s="254"/>
      <c r="CL138" s="137"/>
      <c r="CM138" s="252"/>
      <c r="CN138" s="252"/>
      <c r="CO138" s="252"/>
      <c r="CP138" s="252"/>
      <c r="CQ138" s="252"/>
      <c r="CR138" s="253">
        <f t="shared" si="101"/>
        <v>0</v>
      </c>
      <c r="CS138" s="111">
        <f>IF(BP138=0,0,(ROUNDUP(P138*(BK138*参照!$C$5+BL138*参照!$C$6+BM138*参照!$C$7+BN138*参照!$C$8+BO138*参照!$C$9)/BP138,-2)))</f>
        <v>0</v>
      </c>
      <c r="CT138" s="239" t="str">
        <f t="shared" si="68"/>
        <v>B</v>
      </c>
    </row>
    <row r="139" spans="1:98" s="33" customFormat="1" ht="14.4">
      <c r="A139" s="241">
        <v>109</v>
      </c>
      <c r="B139" s="654"/>
      <c r="C139" s="652"/>
      <c r="D139" s="651"/>
      <c r="E139" s="652"/>
      <c r="F139" s="186"/>
      <c r="G139" s="187"/>
      <c r="H139" s="305"/>
      <c r="I139" s="359"/>
      <c r="J139" s="651"/>
      <c r="K139" s="652"/>
      <c r="L139" s="306">
        <v>0</v>
      </c>
      <c r="M139" s="307">
        <f>IF(F139="昼間",参照!$E$4,IF(F139="夜間等",参照!$E$5,IF(F139="通信",参照!$E$6,0)))</f>
        <v>0</v>
      </c>
      <c r="N139" s="57">
        <f t="shared" si="69"/>
        <v>0</v>
      </c>
      <c r="O139" s="301">
        <f t="shared" si="70"/>
        <v>0</v>
      </c>
      <c r="P139" s="56"/>
      <c r="Q139" s="387">
        <v>0</v>
      </c>
      <c r="R139" s="309">
        <f>IF(F139="昼間",参照!$F$4,IF(F139="夜間等",参照!$F$5,IF(F139="通信",参照!$F$6,0)))</f>
        <v>0</v>
      </c>
      <c r="S139" s="308">
        <f t="shared" si="71"/>
        <v>0</v>
      </c>
      <c r="T139" s="361"/>
      <c r="U139" s="32">
        <f t="shared" si="72"/>
        <v>0</v>
      </c>
      <c r="V139" s="114">
        <f t="shared" si="73"/>
        <v>0</v>
      </c>
      <c r="W139" s="179">
        <f t="shared" si="74"/>
        <v>0</v>
      </c>
      <c r="X139" s="87">
        <f t="shared" si="75"/>
        <v>0</v>
      </c>
      <c r="Y139" s="77" t="str">
        <f t="shared" si="65"/>
        <v>0</v>
      </c>
      <c r="Z139" s="302">
        <f t="shared" si="76"/>
        <v>0</v>
      </c>
      <c r="AA139" s="375"/>
      <c r="AB139" s="375"/>
      <c r="AC139" s="374">
        <f t="shared" si="77"/>
        <v>0</v>
      </c>
      <c r="AD139" s="639">
        <f t="shared" si="78"/>
        <v>0</v>
      </c>
      <c r="AE139" s="640"/>
      <c r="AF139" s="177">
        <f t="shared" si="66"/>
        <v>0</v>
      </c>
      <c r="AG139" s="177">
        <f t="shared" si="67"/>
        <v>0</v>
      </c>
      <c r="AH139" s="299"/>
      <c r="AI139" s="36"/>
      <c r="AJ139" s="134"/>
      <c r="AK139" s="37"/>
      <c r="AL139" s="134"/>
      <c r="AM139" s="37"/>
      <c r="AN139" s="134"/>
      <c r="AO139" s="135"/>
      <c r="AP139" s="136"/>
      <c r="AQ139" s="252"/>
      <c r="AR139" s="252"/>
      <c r="AS139" s="252"/>
      <c r="AT139" s="252"/>
      <c r="AU139" s="37"/>
      <c r="AV139" s="303">
        <f t="shared" si="79"/>
        <v>0</v>
      </c>
      <c r="AW139" s="139">
        <f t="shared" si="80"/>
        <v>0</v>
      </c>
      <c r="AX139" s="139">
        <f t="shared" si="81"/>
        <v>0</v>
      </c>
      <c r="AY139" s="139">
        <f t="shared" si="82"/>
        <v>0</v>
      </c>
      <c r="AZ139" s="139">
        <f t="shared" si="83"/>
        <v>0</v>
      </c>
      <c r="BA139" s="303">
        <f t="shared" si="84"/>
        <v>0</v>
      </c>
      <c r="BB139" s="139">
        <f t="shared" si="85"/>
        <v>0</v>
      </c>
      <c r="BC139" s="139">
        <f t="shared" si="86"/>
        <v>0</v>
      </c>
      <c r="BD139" s="139">
        <f t="shared" si="87"/>
        <v>0</v>
      </c>
      <c r="BE139" s="139">
        <f t="shared" si="88"/>
        <v>0</v>
      </c>
      <c r="BF139" s="304">
        <f t="shared" si="89"/>
        <v>0</v>
      </c>
      <c r="BG139" s="142">
        <f t="shared" si="90"/>
        <v>0</v>
      </c>
      <c r="BH139" s="142">
        <f t="shared" si="91"/>
        <v>0</v>
      </c>
      <c r="BI139" s="142">
        <f t="shared" si="92"/>
        <v>0</v>
      </c>
      <c r="BJ139" s="142">
        <f t="shared" si="93"/>
        <v>0</v>
      </c>
      <c r="BK139" s="145">
        <f t="shared" si="94"/>
        <v>0</v>
      </c>
      <c r="BL139" s="95">
        <f t="shared" si="95"/>
        <v>0</v>
      </c>
      <c r="BM139" s="95">
        <f t="shared" si="96"/>
        <v>0</v>
      </c>
      <c r="BN139" s="95">
        <f t="shared" si="97"/>
        <v>0</v>
      </c>
      <c r="BO139" s="95">
        <f t="shared" si="98"/>
        <v>0</v>
      </c>
      <c r="BP139" s="96">
        <f t="shared" si="99"/>
        <v>0</v>
      </c>
      <c r="BQ139" s="184">
        <f>IF($AH139="3/3",$S139*参照!$J$4,IF($AH139="2/3",$S139*参照!$J$5,IF($AH139="1/3",$S139*参照!$J$6,IF($AH139="1/4(多子)",$S139*参照!$J$7,IF($AH139="1/4(工･農)",$S139*参照!$J$7,)))))</f>
        <v>0</v>
      </c>
      <c r="BR139" s="185" t="b">
        <f>IF(AJ139="3/3",$O139*参照!$I$4,IF(AJ139="2/3",$O139*参照!$I$5,IF(AJ139="1/3",$O139*参照!$I$6,IF(AJ139="1/4(多子)",$O139*参照!$I$7,IF(AJ139="1/4(工･農)",$O139*参照!$I$7,IF(AJ139="対象外",0))))))</f>
        <v>0</v>
      </c>
      <c r="BS139" s="185" t="b">
        <f>IF(AK139="3/3",$O139*参照!$I$4,IF(AK139="2/3",$O139*参照!$I$5,IF(AK139="1/3",$O139*参照!$I$6,IF(AK139="1/4(多子)",$O139*参照!$I$7,IF(AK139="1/4(工･農)",$O139*参照!$I$7,IF(AK139="対象外",0))))))</f>
        <v>0</v>
      </c>
      <c r="BT139" s="185" t="b">
        <f>IF(AL139="3/3",$O139*参照!$I$4,IF(AL139="2/3",$O139*参照!$I$5,IF(AL139="1/3",$O139*参照!$I$6,IF(AL139="1/4(多子)",$O139*参照!$I$7,IF(AL139="1/4(工･農)",$O139*参照!$I$7,IF(AL139="対象外",0))))))</f>
        <v>0</v>
      </c>
      <c r="BU139" s="185" t="b">
        <f>IF(AM139="3/3",$O139*参照!$I$4,IF(AM139="2/3",$O139*参照!$I$5,IF(AM139="1/3",$O139*参照!$I$6,IF(AM139="1/4(多子)",$O139*参照!$I$7,IF(AM139="1/4(工･農)",$O139*参照!$I$7,IF(AM139="対象外",0))))))</f>
        <v>0</v>
      </c>
      <c r="BV139" s="185" t="b">
        <f>IF(AN139="3/3",$O139*参照!$I$4,IF(AN139="2/3",$O139*参照!$I$5,IF(AN139="1/3",$O139*参照!$I$6,IF(AN139="1/4(多子)",$O139*参照!$I$7,IF(AN139="1/4(工･農)",$O139*参照!$I$7,IF(AN139="対象外",0))))))</f>
        <v>0</v>
      </c>
      <c r="BW139" s="185" t="b">
        <f>IF(AO139="3/3",$O139*参照!$I$4,IF(AO139="2/3",$O139*参照!$I$5,IF(AO139="1/3",$O139*参照!$I$6,IF(AO139="1/4(多子)",$O139*参照!$I$7,IF(AO139="1/4(工･農)",$O139*参照!$I$7,IF(AO139="対象外",0))))))</f>
        <v>0</v>
      </c>
      <c r="BX139" s="185" t="b">
        <f>IF(AP139="3/3",$O139*参照!$I$4,IF(AP139="2/3",$O139*参照!$I$5,IF(AP139="1/3",$O139*参照!$I$6,IF(AP139="1/4(多子)",$O139*参照!$I$7,IF(AP139="1/4(工･農)",$O139*参照!$I$7,IF(AP139="対象外",0))))))</f>
        <v>0</v>
      </c>
      <c r="BY139" s="185" t="b">
        <f>IF(AQ139="3/3",$O139*参照!$I$4,IF(AQ139="2/3",$O139*参照!$I$5,IF(AQ139="1/3",$O139*参照!$I$6,IF(AQ139="1/4(多子)",$O139*参照!$I$7,IF(AQ139="1/4(工･農)",$O139*参照!$I$7,IF(AQ139="対象外",0))))))</f>
        <v>0</v>
      </c>
      <c r="BZ139" s="185" t="b">
        <f>IF(AR139="3/3",$O139*参照!$I$4,IF(AR139="2/3",$O139*参照!$I$5,IF(AR139="1/3",$O139*参照!$I$6,IF(AR139="1/4(多子)",$O139*参照!$I$7,IF(AR139="1/4(工･農)",$O139*参照!$I$7,IF(AR139="対象外",0))))))</f>
        <v>0</v>
      </c>
      <c r="CA139" s="185" t="b">
        <f>IF(AS139="3/3",$O139*参照!$I$4,IF(AS139="2/3",$O139*参照!$I$5,IF(AS139="1/3",$O139*参照!$I$6,IF(AS139="1/4(多子)",$O139*参照!$I$7,IF(AS139="1/4(工･農)",$O139*参照!$I$7,IF(AS139="対象外",0))))))</f>
        <v>0</v>
      </c>
      <c r="CB139" s="185" t="b">
        <f>IF(AT139="3/3",$O139*参照!$I$4,IF(AT139="2/3",$O139*参照!$I$5,IF(AT139="1/3",$O139*参照!$I$6,IF(AT139="1/4(多子)",$O139*参照!$I$7,IF(AT139="1/4(工･農)",$O139*参照!$I$7,IF(AT139="対象外",0))))))</f>
        <v>0</v>
      </c>
      <c r="CC139" s="185" t="b">
        <f>IF(AU139="3/3",$O139*参照!$I$4,IF(AU139="2/3",$O139*参照!$I$5,IF(AU139="1/3",$O139*参照!$I$6,IF(AU139="1/4(多子)",$O139*参照!$I$7,IF(AU139="1/4(工･農)",$O139*参照!$I$7,IF(AU139="対象外",0))))))</f>
        <v>0</v>
      </c>
      <c r="CD139" s="185">
        <f t="shared" si="100"/>
        <v>0</v>
      </c>
      <c r="CE139" s="98"/>
      <c r="CF139" s="252"/>
      <c r="CG139" s="252"/>
      <c r="CH139" s="252"/>
      <c r="CI139" s="252"/>
      <c r="CJ139" s="252"/>
      <c r="CK139" s="254"/>
      <c r="CL139" s="137"/>
      <c r="CM139" s="252"/>
      <c r="CN139" s="252"/>
      <c r="CO139" s="252"/>
      <c r="CP139" s="252"/>
      <c r="CQ139" s="252"/>
      <c r="CR139" s="253">
        <f t="shared" si="101"/>
        <v>0</v>
      </c>
      <c r="CS139" s="111">
        <f>IF(BP139=0,0,(ROUNDUP(P139*(BK139*参照!$C$5+BL139*参照!$C$6+BM139*参照!$C$7+BN139*参照!$C$8+BO139*参照!$C$9)/BP139,-2)))</f>
        <v>0</v>
      </c>
      <c r="CT139" s="239" t="str">
        <f t="shared" si="68"/>
        <v>B</v>
      </c>
    </row>
    <row r="140" spans="1:98" s="33" customFormat="1" ht="14.4">
      <c r="A140" s="241">
        <v>110</v>
      </c>
      <c r="B140" s="654"/>
      <c r="C140" s="652"/>
      <c r="D140" s="651"/>
      <c r="E140" s="652"/>
      <c r="F140" s="186"/>
      <c r="G140" s="187"/>
      <c r="H140" s="305"/>
      <c r="I140" s="359"/>
      <c r="J140" s="651"/>
      <c r="K140" s="652"/>
      <c r="L140" s="306">
        <v>0</v>
      </c>
      <c r="M140" s="307">
        <f>IF(F140="昼間",参照!$E$4,IF(F140="夜間等",参照!$E$5,IF(F140="通信",参照!$E$6,0)))</f>
        <v>0</v>
      </c>
      <c r="N140" s="57">
        <f t="shared" si="69"/>
        <v>0</v>
      </c>
      <c r="O140" s="301">
        <f t="shared" si="70"/>
        <v>0</v>
      </c>
      <c r="P140" s="56"/>
      <c r="Q140" s="387">
        <v>0</v>
      </c>
      <c r="R140" s="309">
        <f>IF(F140="昼間",参照!$F$4,IF(F140="夜間等",参照!$F$5,IF(F140="通信",参照!$F$6,0)))</f>
        <v>0</v>
      </c>
      <c r="S140" s="308">
        <f t="shared" si="71"/>
        <v>0</v>
      </c>
      <c r="T140" s="361"/>
      <c r="U140" s="32">
        <f t="shared" si="72"/>
        <v>0</v>
      </c>
      <c r="V140" s="114">
        <f t="shared" si="73"/>
        <v>0</v>
      </c>
      <c r="W140" s="179">
        <f t="shared" si="74"/>
        <v>0</v>
      </c>
      <c r="X140" s="87">
        <f t="shared" si="75"/>
        <v>0</v>
      </c>
      <c r="Y140" s="77" t="str">
        <f t="shared" si="65"/>
        <v>0</v>
      </c>
      <c r="Z140" s="302">
        <f t="shared" si="76"/>
        <v>0</v>
      </c>
      <c r="AA140" s="375"/>
      <c r="AB140" s="375"/>
      <c r="AC140" s="374">
        <f t="shared" si="77"/>
        <v>0</v>
      </c>
      <c r="AD140" s="639">
        <f t="shared" si="78"/>
        <v>0</v>
      </c>
      <c r="AE140" s="640"/>
      <c r="AF140" s="177">
        <f t="shared" si="66"/>
        <v>0</v>
      </c>
      <c r="AG140" s="177">
        <f t="shared" si="67"/>
        <v>0</v>
      </c>
      <c r="AH140" s="299"/>
      <c r="AI140" s="36"/>
      <c r="AJ140" s="134"/>
      <c r="AK140" s="37"/>
      <c r="AL140" s="134"/>
      <c r="AM140" s="37"/>
      <c r="AN140" s="134"/>
      <c r="AO140" s="135"/>
      <c r="AP140" s="136"/>
      <c r="AQ140" s="252"/>
      <c r="AR140" s="252"/>
      <c r="AS140" s="252"/>
      <c r="AT140" s="252"/>
      <c r="AU140" s="37"/>
      <c r="AV140" s="303">
        <f t="shared" si="79"/>
        <v>0</v>
      </c>
      <c r="AW140" s="139">
        <f t="shared" si="80"/>
        <v>0</v>
      </c>
      <c r="AX140" s="139">
        <f t="shared" si="81"/>
        <v>0</v>
      </c>
      <c r="AY140" s="139">
        <f t="shared" si="82"/>
        <v>0</v>
      </c>
      <c r="AZ140" s="139">
        <f t="shared" si="83"/>
        <v>0</v>
      </c>
      <c r="BA140" s="303">
        <f t="shared" si="84"/>
        <v>0</v>
      </c>
      <c r="BB140" s="139">
        <f t="shared" si="85"/>
        <v>0</v>
      </c>
      <c r="BC140" s="139">
        <f t="shared" si="86"/>
        <v>0</v>
      </c>
      <c r="BD140" s="139">
        <f t="shared" si="87"/>
        <v>0</v>
      </c>
      <c r="BE140" s="139">
        <f t="shared" si="88"/>
        <v>0</v>
      </c>
      <c r="BF140" s="304">
        <f t="shared" si="89"/>
        <v>0</v>
      </c>
      <c r="BG140" s="142">
        <f t="shared" si="90"/>
        <v>0</v>
      </c>
      <c r="BH140" s="142">
        <f t="shared" si="91"/>
        <v>0</v>
      </c>
      <c r="BI140" s="142">
        <f t="shared" si="92"/>
        <v>0</v>
      </c>
      <c r="BJ140" s="142">
        <f t="shared" si="93"/>
        <v>0</v>
      </c>
      <c r="BK140" s="145">
        <f t="shared" si="94"/>
        <v>0</v>
      </c>
      <c r="BL140" s="95">
        <f t="shared" si="95"/>
        <v>0</v>
      </c>
      <c r="BM140" s="95">
        <f t="shared" si="96"/>
        <v>0</v>
      </c>
      <c r="BN140" s="95">
        <f t="shared" si="97"/>
        <v>0</v>
      </c>
      <c r="BO140" s="95">
        <f t="shared" si="98"/>
        <v>0</v>
      </c>
      <c r="BP140" s="96">
        <f t="shared" si="99"/>
        <v>0</v>
      </c>
      <c r="BQ140" s="184">
        <f>IF($AH140="3/3",$S140*参照!$J$4,IF($AH140="2/3",$S140*参照!$J$5,IF($AH140="1/3",$S140*参照!$J$6,IF($AH140="1/4(多子)",$S140*参照!$J$7,IF($AH140="1/4(工･農)",$S140*参照!$J$7,)))))</f>
        <v>0</v>
      </c>
      <c r="BR140" s="185" t="b">
        <f>IF(AJ140="3/3",$O140*参照!$I$4,IF(AJ140="2/3",$O140*参照!$I$5,IF(AJ140="1/3",$O140*参照!$I$6,IF(AJ140="1/4(多子)",$O140*参照!$I$7,IF(AJ140="1/4(工･農)",$O140*参照!$I$7,IF(AJ140="対象外",0))))))</f>
        <v>0</v>
      </c>
      <c r="BS140" s="185" t="b">
        <f>IF(AK140="3/3",$O140*参照!$I$4,IF(AK140="2/3",$O140*参照!$I$5,IF(AK140="1/3",$O140*参照!$I$6,IF(AK140="1/4(多子)",$O140*参照!$I$7,IF(AK140="1/4(工･農)",$O140*参照!$I$7,IF(AK140="対象外",0))))))</f>
        <v>0</v>
      </c>
      <c r="BT140" s="185" t="b">
        <f>IF(AL140="3/3",$O140*参照!$I$4,IF(AL140="2/3",$O140*参照!$I$5,IF(AL140="1/3",$O140*参照!$I$6,IF(AL140="1/4(多子)",$O140*参照!$I$7,IF(AL140="1/4(工･農)",$O140*参照!$I$7,IF(AL140="対象外",0))))))</f>
        <v>0</v>
      </c>
      <c r="BU140" s="185" t="b">
        <f>IF(AM140="3/3",$O140*参照!$I$4,IF(AM140="2/3",$O140*参照!$I$5,IF(AM140="1/3",$O140*参照!$I$6,IF(AM140="1/4(多子)",$O140*参照!$I$7,IF(AM140="1/4(工･農)",$O140*参照!$I$7,IF(AM140="対象外",0))))))</f>
        <v>0</v>
      </c>
      <c r="BV140" s="185" t="b">
        <f>IF(AN140="3/3",$O140*参照!$I$4,IF(AN140="2/3",$O140*参照!$I$5,IF(AN140="1/3",$O140*参照!$I$6,IF(AN140="1/4(多子)",$O140*参照!$I$7,IF(AN140="1/4(工･農)",$O140*参照!$I$7,IF(AN140="対象外",0))))))</f>
        <v>0</v>
      </c>
      <c r="BW140" s="185" t="b">
        <f>IF(AO140="3/3",$O140*参照!$I$4,IF(AO140="2/3",$O140*参照!$I$5,IF(AO140="1/3",$O140*参照!$I$6,IF(AO140="1/4(多子)",$O140*参照!$I$7,IF(AO140="1/4(工･農)",$O140*参照!$I$7,IF(AO140="対象外",0))))))</f>
        <v>0</v>
      </c>
      <c r="BX140" s="185" t="b">
        <f>IF(AP140="3/3",$O140*参照!$I$4,IF(AP140="2/3",$O140*参照!$I$5,IF(AP140="1/3",$O140*参照!$I$6,IF(AP140="1/4(多子)",$O140*参照!$I$7,IF(AP140="1/4(工･農)",$O140*参照!$I$7,IF(AP140="対象外",0))))))</f>
        <v>0</v>
      </c>
      <c r="BY140" s="185" t="b">
        <f>IF(AQ140="3/3",$O140*参照!$I$4,IF(AQ140="2/3",$O140*参照!$I$5,IF(AQ140="1/3",$O140*参照!$I$6,IF(AQ140="1/4(多子)",$O140*参照!$I$7,IF(AQ140="1/4(工･農)",$O140*参照!$I$7,IF(AQ140="対象外",0))))))</f>
        <v>0</v>
      </c>
      <c r="BZ140" s="185" t="b">
        <f>IF(AR140="3/3",$O140*参照!$I$4,IF(AR140="2/3",$O140*参照!$I$5,IF(AR140="1/3",$O140*参照!$I$6,IF(AR140="1/4(多子)",$O140*参照!$I$7,IF(AR140="1/4(工･農)",$O140*参照!$I$7,IF(AR140="対象外",0))))))</f>
        <v>0</v>
      </c>
      <c r="CA140" s="185" t="b">
        <f>IF(AS140="3/3",$O140*参照!$I$4,IF(AS140="2/3",$O140*参照!$I$5,IF(AS140="1/3",$O140*参照!$I$6,IF(AS140="1/4(多子)",$O140*参照!$I$7,IF(AS140="1/4(工･農)",$O140*参照!$I$7,IF(AS140="対象外",0))))))</f>
        <v>0</v>
      </c>
      <c r="CB140" s="185" t="b">
        <f>IF(AT140="3/3",$O140*参照!$I$4,IF(AT140="2/3",$O140*参照!$I$5,IF(AT140="1/3",$O140*参照!$I$6,IF(AT140="1/4(多子)",$O140*参照!$I$7,IF(AT140="1/4(工･農)",$O140*参照!$I$7,IF(AT140="対象外",0))))))</f>
        <v>0</v>
      </c>
      <c r="CC140" s="185" t="b">
        <f>IF(AU140="3/3",$O140*参照!$I$4,IF(AU140="2/3",$O140*参照!$I$5,IF(AU140="1/3",$O140*参照!$I$6,IF(AU140="1/4(多子)",$O140*参照!$I$7,IF(AU140="1/4(工･農)",$O140*参照!$I$7,IF(AU140="対象外",0))))))</f>
        <v>0</v>
      </c>
      <c r="CD140" s="185">
        <f t="shared" si="100"/>
        <v>0</v>
      </c>
      <c r="CE140" s="98"/>
      <c r="CF140" s="252"/>
      <c r="CG140" s="252"/>
      <c r="CH140" s="252"/>
      <c r="CI140" s="252"/>
      <c r="CJ140" s="252"/>
      <c r="CK140" s="254"/>
      <c r="CL140" s="137"/>
      <c r="CM140" s="252"/>
      <c r="CN140" s="252"/>
      <c r="CO140" s="252"/>
      <c r="CP140" s="252"/>
      <c r="CQ140" s="252"/>
      <c r="CR140" s="253">
        <f t="shared" si="101"/>
        <v>0</v>
      </c>
      <c r="CS140" s="111">
        <f>IF(BP140=0,0,(ROUNDUP(P140*(BK140*参照!$C$5+BL140*参照!$C$6+BM140*参照!$C$7+BN140*参照!$C$8+BO140*参照!$C$9)/BP140,-2)))</f>
        <v>0</v>
      </c>
      <c r="CT140" s="239" t="str">
        <f t="shared" si="68"/>
        <v>B</v>
      </c>
    </row>
    <row r="141" spans="1:98" s="33" customFormat="1" ht="14.4">
      <c r="A141" s="241">
        <v>111</v>
      </c>
      <c r="B141" s="654"/>
      <c r="C141" s="652"/>
      <c r="D141" s="651"/>
      <c r="E141" s="652"/>
      <c r="F141" s="186"/>
      <c r="G141" s="187"/>
      <c r="H141" s="305"/>
      <c r="I141" s="359"/>
      <c r="J141" s="651"/>
      <c r="K141" s="652"/>
      <c r="L141" s="306">
        <v>0</v>
      </c>
      <c r="M141" s="307">
        <f>IF(F141="昼間",参照!$E$4,IF(F141="夜間等",参照!$E$5,IF(F141="通信",参照!$E$6,0)))</f>
        <v>0</v>
      </c>
      <c r="N141" s="57">
        <f t="shared" si="69"/>
        <v>0</v>
      </c>
      <c r="O141" s="301">
        <f t="shared" si="70"/>
        <v>0</v>
      </c>
      <c r="P141" s="56"/>
      <c r="Q141" s="387">
        <v>0</v>
      </c>
      <c r="R141" s="309">
        <f>IF(F141="昼間",参照!$F$4,IF(F141="夜間等",参照!$F$5,IF(F141="通信",参照!$F$6,0)))</f>
        <v>0</v>
      </c>
      <c r="S141" s="308">
        <f t="shared" si="71"/>
        <v>0</v>
      </c>
      <c r="T141" s="361"/>
      <c r="U141" s="32">
        <f t="shared" si="72"/>
        <v>0</v>
      </c>
      <c r="V141" s="114">
        <f t="shared" si="73"/>
        <v>0</v>
      </c>
      <c r="W141" s="179">
        <f t="shared" si="74"/>
        <v>0</v>
      </c>
      <c r="X141" s="87">
        <f t="shared" si="75"/>
        <v>0</v>
      </c>
      <c r="Y141" s="77" t="str">
        <f t="shared" si="65"/>
        <v>0</v>
      </c>
      <c r="Z141" s="302">
        <f t="shared" si="76"/>
        <v>0</v>
      </c>
      <c r="AA141" s="375"/>
      <c r="AB141" s="375"/>
      <c r="AC141" s="374">
        <f t="shared" si="77"/>
        <v>0</v>
      </c>
      <c r="AD141" s="639">
        <f t="shared" si="78"/>
        <v>0</v>
      </c>
      <c r="AE141" s="640"/>
      <c r="AF141" s="177">
        <f t="shared" si="66"/>
        <v>0</v>
      </c>
      <c r="AG141" s="177">
        <f t="shared" si="67"/>
        <v>0</v>
      </c>
      <c r="AH141" s="299"/>
      <c r="AI141" s="36"/>
      <c r="AJ141" s="134"/>
      <c r="AK141" s="37"/>
      <c r="AL141" s="134"/>
      <c r="AM141" s="37"/>
      <c r="AN141" s="134"/>
      <c r="AO141" s="135"/>
      <c r="AP141" s="136"/>
      <c r="AQ141" s="252"/>
      <c r="AR141" s="252"/>
      <c r="AS141" s="252"/>
      <c r="AT141" s="252"/>
      <c r="AU141" s="37"/>
      <c r="AV141" s="303">
        <f t="shared" si="79"/>
        <v>0</v>
      </c>
      <c r="AW141" s="139">
        <f t="shared" si="80"/>
        <v>0</v>
      </c>
      <c r="AX141" s="139">
        <f t="shared" si="81"/>
        <v>0</v>
      </c>
      <c r="AY141" s="139">
        <f t="shared" si="82"/>
        <v>0</v>
      </c>
      <c r="AZ141" s="139">
        <f t="shared" si="83"/>
        <v>0</v>
      </c>
      <c r="BA141" s="303">
        <f t="shared" si="84"/>
        <v>0</v>
      </c>
      <c r="BB141" s="139">
        <f t="shared" si="85"/>
        <v>0</v>
      </c>
      <c r="BC141" s="139">
        <f t="shared" si="86"/>
        <v>0</v>
      </c>
      <c r="BD141" s="139">
        <f t="shared" si="87"/>
        <v>0</v>
      </c>
      <c r="BE141" s="139">
        <f t="shared" si="88"/>
        <v>0</v>
      </c>
      <c r="BF141" s="304">
        <f t="shared" si="89"/>
        <v>0</v>
      </c>
      <c r="BG141" s="142">
        <f t="shared" si="90"/>
        <v>0</v>
      </c>
      <c r="BH141" s="142">
        <f t="shared" si="91"/>
        <v>0</v>
      </c>
      <c r="BI141" s="142">
        <f t="shared" si="92"/>
        <v>0</v>
      </c>
      <c r="BJ141" s="142">
        <f t="shared" si="93"/>
        <v>0</v>
      </c>
      <c r="BK141" s="145">
        <f t="shared" si="94"/>
        <v>0</v>
      </c>
      <c r="BL141" s="95">
        <f t="shared" si="95"/>
        <v>0</v>
      </c>
      <c r="BM141" s="95">
        <f t="shared" si="96"/>
        <v>0</v>
      </c>
      <c r="BN141" s="95">
        <f t="shared" si="97"/>
        <v>0</v>
      </c>
      <c r="BO141" s="95">
        <f t="shared" si="98"/>
        <v>0</v>
      </c>
      <c r="BP141" s="96">
        <f t="shared" si="99"/>
        <v>0</v>
      </c>
      <c r="BQ141" s="184">
        <f>IF($AH141="3/3",$S141*参照!$J$4,IF($AH141="2/3",$S141*参照!$J$5,IF($AH141="1/3",$S141*参照!$J$6,IF($AH141="1/4(多子)",$S141*参照!$J$7,IF($AH141="1/4(工･農)",$S141*参照!$J$7,)))))</f>
        <v>0</v>
      </c>
      <c r="BR141" s="185" t="b">
        <f>IF(AJ141="3/3",$O141*参照!$I$4,IF(AJ141="2/3",$O141*参照!$I$5,IF(AJ141="1/3",$O141*参照!$I$6,IF(AJ141="1/4(多子)",$O141*参照!$I$7,IF(AJ141="1/4(工･農)",$O141*参照!$I$7,IF(AJ141="対象外",0))))))</f>
        <v>0</v>
      </c>
      <c r="BS141" s="185" t="b">
        <f>IF(AK141="3/3",$O141*参照!$I$4,IF(AK141="2/3",$O141*参照!$I$5,IF(AK141="1/3",$O141*参照!$I$6,IF(AK141="1/4(多子)",$O141*参照!$I$7,IF(AK141="1/4(工･農)",$O141*参照!$I$7,IF(AK141="対象外",0))))))</f>
        <v>0</v>
      </c>
      <c r="BT141" s="185" t="b">
        <f>IF(AL141="3/3",$O141*参照!$I$4,IF(AL141="2/3",$O141*参照!$I$5,IF(AL141="1/3",$O141*参照!$I$6,IF(AL141="1/4(多子)",$O141*参照!$I$7,IF(AL141="1/4(工･農)",$O141*参照!$I$7,IF(AL141="対象外",0))))))</f>
        <v>0</v>
      </c>
      <c r="BU141" s="185" t="b">
        <f>IF(AM141="3/3",$O141*参照!$I$4,IF(AM141="2/3",$O141*参照!$I$5,IF(AM141="1/3",$O141*参照!$I$6,IF(AM141="1/4(多子)",$O141*参照!$I$7,IF(AM141="1/4(工･農)",$O141*参照!$I$7,IF(AM141="対象外",0))))))</f>
        <v>0</v>
      </c>
      <c r="BV141" s="185" t="b">
        <f>IF(AN141="3/3",$O141*参照!$I$4,IF(AN141="2/3",$O141*参照!$I$5,IF(AN141="1/3",$O141*参照!$I$6,IF(AN141="1/4(多子)",$O141*参照!$I$7,IF(AN141="1/4(工･農)",$O141*参照!$I$7,IF(AN141="対象外",0))))))</f>
        <v>0</v>
      </c>
      <c r="BW141" s="185" t="b">
        <f>IF(AO141="3/3",$O141*参照!$I$4,IF(AO141="2/3",$O141*参照!$I$5,IF(AO141="1/3",$O141*参照!$I$6,IF(AO141="1/4(多子)",$O141*参照!$I$7,IF(AO141="1/4(工･農)",$O141*参照!$I$7,IF(AO141="対象外",0))))))</f>
        <v>0</v>
      </c>
      <c r="BX141" s="185" t="b">
        <f>IF(AP141="3/3",$O141*参照!$I$4,IF(AP141="2/3",$O141*参照!$I$5,IF(AP141="1/3",$O141*参照!$I$6,IF(AP141="1/4(多子)",$O141*参照!$I$7,IF(AP141="1/4(工･農)",$O141*参照!$I$7,IF(AP141="対象外",0))))))</f>
        <v>0</v>
      </c>
      <c r="BY141" s="185" t="b">
        <f>IF(AQ141="3/3",$O141*参照!$I$4,IF(AQ141="2/3",$O141*参照!$I$5,IF(AQ141="1/3",$O141*参照!$I$6,IF(AQ141="1/4(多子)",$O141*参照!$I$7,IF(AQ141="1/4(工･農)",$O141*参照!$I$7,IF(AQ141="対象外",0))))))</f>
        <v>0</v>
      </c>
      <c r="BZ141" s="185" t="b">
        <f>IF(AR141="3/3",$O141*参照!$I$4,IF(AR141="2/3",$O141*参照!$I$5,IF(AR141="1/3",$O141*参照!$I$6,IF(AR141="1/4(多子)",$O141*参照!$I$7,IF(AR141="1/4(工･農)",$O141*参照!$I$7,IF(AR141="対象外",0))))))</f>
        <v>0</v>
      </c>
      <c r="CA141" s="185" t="b">
        <f>IF(AS141="3/3",$O141*参照!$I$4,IF(AS141="2/3",$O141*参照!$I$5,IF(AS141="1/3",$O141*参照!$I$6,IF(AS141="1/4(多子)",$O141*参照!$I$7,IF(AS141="1/4(工･農)",$O141*参照!$I$7,IF(AS141="対象外",0))))))</f>
        <v>0</v>
      </c>
      <c r="CB141" s="185" t="b">
        <f>IF(AT141="3/3",$O141*参照!$I$4,IF(AT141="2/3",$O141*参照!$I$5,IF(AT141="1/3",$O141*参照!$I$6,IF(AT141="1/4(多子)",$O141*参照!$I$7,IF(AT141="1/4(工･農)",$O141*参照!$I$7,IF(AT141="対象外",0))))))</f>
        <v>0</v>
      </c>
      <c r="CC141" s="185" t="b">
        <f>IF(AU141="3/3",$O141*参照!$I$4,IF(AU141="2/3",$O141*参照!$I$5,IF(AU141="1/3",$O141*参照!$I$6,IF(AU141="1/4(多子)",$O141*参照!$I$7,IF(AU141="1/4(工･農)",$O141*参照!$I$7,IF(AU141="対象外",0))))))</f>
        <v>0</v>
      </c>
      <c r="CD141" s="185">
        <f t="shared" si="100"/>
        <v>0</v>
      </c>
      <c r="CE141" s="98"/>
      <c r="CF141" s="252"/>
      <c r="CG141" s="252"/>
      <c r="CH141" s="252"/>
      <c r="CI141" s="252"/>
      <c r="CJ141" s="252"/>
      <c r="CK141" s="254"/>
      <c r="CL141" s="137"/>
      <c r="CM141" s="252"/>
      <c r="CN141" s="252"/>
      <c r="CO141" s="252"/>
      <c r="CP141" s="252"/>
      <c r="CQ141" s="252"/>
      <c r="CR141" s="253">
        <f t="shared" si="101"/>
        <v>0</v>
      </c>
      <c r="CS141" s="111">
        <f>IF(BP141=0,0,(ROUNDUP(P141*(BK141*参照!$C$5+BL141*参照!$C$6+BM141*参照!$C$7+BN141*参照!$C$8+BO141*参照!$C$9)/BP141,-2)))</f>
        <v>0</v>
      </c>
      <c r="CT141" s="239" t="str">
        <f t="shared" si="68"/>
        <v>B</v>
      </c>
    </row>
    <row r="142" spans="1:98" s="33" customFormat="1" ht="14.4">
      <c r="A142" s="241">
        <v>112</v>
      </c>
      <c r="B142" s="654"/>
      <c r="C142" s="652"/>
      <c r="D142" s="651"/>
      <c r="E142" s="652"/>
      <c r="F142" s="186"/>
      <c r="G142" s="187"/>
      <c r="H142" s="305"/>
      <c r="I142" s="359"/>
      <c r="J142" s="651"/>
      <c r="K142" s="652"/>
      <c r="L142" s="306">
        <v>0</v>
      </c>
      <c r="M142" s="307">
        <f>IF(F142="昼間",参照!$E$4,IF(F142="夜間等",参照!$E$5,IF(F142="通信",参照!$E$6,0)))</f>
        <v>0</v>
      </c>
      <c r="N142" s="57">
        <f t="shared" si="69"/>
        <v>0</v>
      </c>
      <c r="O142" s="301">
        <f t="shared" si="70"/>
        <v>0</v>
      </c>
      <c r="P142" s="56"/>
      <c r="Q142" s="387">
        <v>0</v>
      </c>
      <c r="R142" s="309">
        <f>IF(F142="昼間",参照!$F$4,IF(F142="夜間等",参照!$F$5,IF(F142="通信",参照!$F$6,0)))</f>
        <v>0</v>
      </c>
      <c r="S142" s="308">
        <f t="shared" si="71"/>
        <v>0</v>
      </c>
      <c r="T142" s="361"/>
      <c r="U142" s="32">
        <f t="shared" si="72"/>
        <v>0</v>
      </c>
      <c r="V142" s="114">
        <f t="shared" si="73"/>
        <v>0</v>
      </c>
      <c r="W142" s="179">
        <f t="shared" si="74"/>
        <v>0</v>
      </c>
      <c r="X142" s="87">
        <f t="shared" si="75"/>
        <v>0</v>
      </c>
      <c r="Y142" s="77" t="str">
        <f t="shared" si="65"/>
        <v>0</v>
      </c>
      <c r="Z142" s="302">
        <f t="shared" si="76"/>
        <v>0</v>
      </c>
      <c r="AA142" s="375"/>
      <c r="AB142" s="375"/>
      <c r="AC142" s="374">
        <f t="shared" si="77"/>
        <v>0</v>
      </c>
      <c r="AD142" s="639">
        <f t="shared" si="78"/>
        <v>0</v>
      </c>
      <c r="AE142" s="640"/>
      <c r="AF142" s="177">
        <f t="shared" si="66"/>
        <v>0</v>
      </c>
      <c r="AG142" s="177">
        <f t="shared" si="67"/>
        <v>0</v>
      </c>
      <c r="AH142" s="299"/>
      <c r="AI142" s="36"/>
      <c r="AJ142" s="134"/>
      <c r="AK142" s="37"/>
      <c r="AL142" s="134"/>
      <c r="AM142" s="37"/>
      <c r="AN142" s="134"/>
      <c r="AO142" s="135"/>
      <c r="AP142" s="136"/>
      <c r="AQ142" s="252"/>
      <c r="AR142" s="252"/>
      <c r="AS142" s="252"/>
      <c r="AT142" s="252"/>
      <c r="AU142" s="37"/>
      <c r="AV142" s="303">
        <f t="shared" si="79"/>
        <v>0</v>
      </c>
      <c r="AW142" s="139">
        <f t="shared" si="80"/>
        <v>0</v>
      </c>
      <c r="AX142" s="139">
        <f t="shared" si="81"/>
        <v>0</v>
      </c>
      <c r="AY142" s="139">
        <f t="shared" si="82"/>
        <v>0</v>
      </c>
      <c r="AZ142" s="139">
        <f t="shared" si="83"/>
        <v>0</v>
      </c>
      <c r="BA142" s="303">
        <f t="shared" si="84"/>
        <v>0</v>
      </c>
      <c r="BB142" s="139">
        <f t="shared" si="85"/>
        <v>0</v>
      </c>
      <c r="BC142" s="139">
        <f t="shared" si="86"/>
        <v>0</v>
      </c>
      <c r="BD142" s="139">
        <f t="shared" si="87"/>
        <v>0</v>
      </c>
      <c r="BE142" s="139">
        <f t="shared" si="88"/>
        <v>0</v>
      </c>
      <c r="BF142" s="304">
        <f t="shared" si="89"/>
        <v>0</v>
      </c>
      <c r="BG142" s="142">
        <f t="shared" si="90"/>
        <v>0</v>
      </c>
      <c r="BH142" s="142">
        <f t="shared" si="91"/>
        <v>0</v>
      </c>
      <c r="BI142" s="142">
        <f t="shared" si="92"/>
        <v>0</v>
      </c>
      <c r="BJ142" s="142">
        <f t="shared" si="93"/>
        <v>0</v>
      </c>
      <c r="BK142" s="145">
        <f t="shared" si="94"/>
        <v>0</v>
      </c>
      <c r="BL142" s="95">
        <f t="shared" si="95"/>
        <v>0</v>
      </c>
      <c r="BM142" s="95">
        <f t="shared" si="96"/>
        <v>0</v>
      </c>
      <c r="BN142" s="95">
        <f t="shared" si="97"/>
        <v>0</v>
      </c>
      <c r="BO142" s="95">
        <f t="shared" si="98"/>
        <v>0</v>
      </c>
      <c r="BP142" s="96">
        <f t="shared" si="99"/>
        <v>0</v>
      </c>
      <c r="BQ142" s="184">
        <f>IF($AH142="3/3",$S142*参照!$J$4,IF($AH142="2/3",$S142*参照!$J$5,IF($AH142="1/3",$S142*参照!$J$6,IF($AH142="1/4(多子)",$S142*参照!$J$7,IF($AH142="1/4(工･農)",$S142*参照!$J$7,)))))</f>
        <v>0</v>
      </c>
      <c r="BR142" s="185" t="b">
        <f>IF(AJ142="3/3",$O142*参照!$I$4,IF(AJ142="2/3",$O142*参照!$I$5,IF(AJ142="1/3",$O142*参照!$I$6,IF(AJ142="1/4(多子)",$O142*参照!$I$7,IF(AJ142="1/4(工･農)",$O142*参照!$I$7,IF(AJ142="対象外",0))))))</f>
        <v>0</v>
      </c>
      <c r="BS142" s="185" t="b">
        <f>IF(AK142="3/3",$O142*参照!$I$4,IF(AK142="2/3",$O142*参照!$I$5,IF(AK142="1/3",$O142*参照!$I$6,IF(AK142="1/4(多子)",$O142*参照!$I$7,IF(AK142="1/4(工･農)",$O142*参照!$I$7,IF(AK142="対象外",0))))))</f>
        <v>0</v>
      </c>
      <c r="BT142" s="185" t="b">
        <f>IF(AL142="3/3",$O142*参照!$I$4,IF(AL142="2/3",$O142*参照!$I$5,IF(AL142="1/3",$O142*参照!$I$6,IF(AL142="1/4(多子)",$O142*参照!$I$7,IF(AL142="1/4(工･農)",$O142*参照!$I$7,IF(AL142="対象外",0))))))</f>
        <v>0</v>
      </c>
      <c r="BU142" s="185" t="b">
        <f>IF(AM142="3/3",$O142*参照!$I$4,IF(AM142="2/3",$O142*参照!$I$5,IF(AM142="1/3",$O142*参照!$I$6,IF(AM142="1/4(多子)",$O142*参照!$I$7,IF(AM142="1/4(工･農)",$O142*参照!$I$7,IF(AM142="対象外",0))))))</f>
        <v>0</v>
      </c>
      <c r="BV142" s="185" t="b">
        <f>IF(AN142="3/3",$O142*参照!$I$4,IF(AN142="2/3",$O142*参照!$I$5,IF(AN142="1/3",$O142*参照!$I$6,IF(AN142="1/4(多子)",$O142*参照!$I$7,IF(AN142="1/4(工･農)",$O142*参照!$I$7,IF(AN142="対象外",0))))))</f>
        <v>0</v>
      </c>
      <c r="BW142" s="185" t="b">
        <f>IF(AO142="3/3",$O142*参照!$I$4,IF(AO142="2/3",$O142*参照!$I$5,IF(AO142="1/3",$O142*参照!$I$6,IF(AO142="1/4(多子)",$O142*参照!$I$7,IF(AO142="1/4(工･農)",$O142*参照!$I$7,IF(AO142="対象外",0))))))</f>
        <v>0</v>
      </c>
      <c r="BX142" s="185" t="b">
        <f>IF(AP142="3/3",$O142*参照!$I$4,IF(AP142="2/3",$O142*参照!$I$5,IF(AP142="1/3",$O142*参照!$I$6,IF(AP142="1/4(多子)",$O142*参照!$I$7,IF(AP142="1/4(工･農)",$O142*参照!$I$7,IF(AP142="対象外",0))))))</f>
        <v>0</v>
      </c>
      <c r="BY142" s="185" t="b">
        <f>IF(AQ142="3/3",$O142*参照!$I$4,IF(AQ142="2/3",$O142*参照!$I$5,IF(AQ142="1/3",$O142*参照!$I$6,IF(AQ142="1/4(多子)",$O142*参照!$I$7,IF(AQ142="1/4(工･農)",$O142*参照!$I$7,IF(AQ142="対象外",0))))))</f>
        <v>0</v>
      </c>
      <c r="BZ142" s="185" t="b">
        <f>IF(AR142="3/3",$O142*参照!$I$4,IF(AR142="2/3",$O142*参照!$I$5,IF(AR142="1/3",$O142*参照!$I$6,IF(AR142="1/4(多子)",$O142*参照!$I$7,IF(AR142="1/4(工･農)",$O142*参照!$I$7,IF(AR142="対象外",0))))))</f>
        <v>0</v>
      </c>
      <c r="CA142" s="185" t="b">
        <f>IF(AS142="3/3",$O142*参照!$I$4,IF(AS142="2/3",$O142*参照!$I$5,IF(AS142="1/3",$O142*参照!$I$6,IF(AS142="1/4(多子)",$O142*参照!$I$7,IF(AS142="1/4(工･農)",$O142*参照!$I$7,IF(AS142="対象外",0))))))</f>
        <v>0</v>
      </c>
      <c r="CB142" s="185" t="b">
        <f>IF(AT142="3/3",$O142*参照!$I$4,IF(AT142="2/3",$O142*参照!$I$5,IF(AT142="1/3",$O142*参照!$I$6,IF(AT142="1/4(多子)",$O142*参照!$I$7,IF(AT142="1/4(工･農)",$O142*参照!$I$7,IF(AT142="対象外",0))))))</f>
        <v>0</v>
      </c>
      <c r="CC142" s="185" t="b">
        <f>IF(AU142="3/3",$O142*参照!$I$4,IF(AU142="2/3",$O142*参照!$I$5,IF(AU142="1/3",$O142*参照!$I$6,IF(AU142="1/4(多子)",$O142*参照!$I$7,IF(AU142="1/4(工･農)",$O142*参照!$I$7,IF(AU142="対象外",0))))))</f>
        <v>0</v>
      </c>
      <c r="CD142" s="185">
        <f t="shared" si="100"/>
        <v>0</v>
      </c>
      <c r="CE142" s="98"/>
      <c r="CF142" s="252"/>
      <c r="CG142" s="252"/>
      <c r="CH142" s="252"/>
      <c r="CI142" s="252"/>
      <c r="CJ142" s="252"/>
      <c r="CK142" s="254"/>
      <c r="CL142" s="137"/>
      <c r="CM142" s="252"/>
      <c r="CN142" s="252"/>
      <c r="CO142" s="252"/>
      <c r="CP142" s="252"/>
      <c r="CQ142" s="252"/>
      <c r="CR142" s="253">
        <f t="shared" si="101"/>
        <v>0</v>
      </c>
      <c r="CS142" s="111">
        <f>IF(BP142=0,0,(ROUNDUP(P142*(BK142*参照!$C$5+BL142*参照!$C$6+BM142*参照!$C$7+BN142*参照!$C$8+BO142*参照!$C$9)/BP142,-2)))</f>
        <v>0</v>
      </c>
      <c r="CT142" s="239" t="str">
        <f t="shared" si="68"/>
        <v>B</v>
      </c>
    </row>
    <row r="143" spans="1:98" s="33" customFormat="1" ht="14.4">
      <c r="A143" s="241">
        <v>113</v>
      </c>
      <c r="B143" s="654"/>
      <c r="C143" s="652"/>
      <c r="D143" s="651"/>
      <c r="E143" s="652"/>
      <c r="F143" s="186"/>
      <c r="G143" s="187"/>
      <c r="H143" s="305"/>
      <c r="I143" s="359"/>
      <c r="J143" s="651"/>
      <c r="K143" s="652"/>
      <c r="L143" s="306">
        <v>0</v>
      </c>
      <c r="M143" s="307">
        <f>IF(F143="昼間",参照!$E$4,IF(F143="夜間等",参照!$E$5,IF(F143="通信",参照!$E$6,0)))</f>
        <v>0</v>
      </c>
      <c r="N143" s="57">
        <f t="shared" si="69"/>
        <v>0</v>
      </c>
      <c r="O143" s="301">
        <f t="shared" si="70"/>
        <v>0</v>
      </c>
      <c r="P143" s="56"/>
      <c r="Q143" s="387">
        <v>0</v>
      </c>
      <c r="R143" s="309">
        <f>IF(F143="昼間",参照!$F$4,IF(F143="夜間等",参照!$F$5,IF(F143="通信",参照!$F$6,0)))</f>
        <v>0</v>
      </c>
      <c r="S143" s="308">
        <f t="shared" si="71"/>
        <v>0</v>
      </c>
      <c r="T143" s="361"/>
      <c r="U143" s="32">
        <f t="shared" si="72"/>
        <v>0</v>
      </c>
      <c r="V143" s="114">
        <f t="shared" si="73"/>
        <v>0</v>
      </c>
      <c r="W143" s="179">
        <f t="shared" si="74"/>
        <v>0</v>
      </c>
      <c r="X143" s="87">
        <f t="shared" si="75"/>
        <v>0</v>
      </c>
      <c r="Y143" s="77" t="str">
        <f t="shared" si="65"/>
        <v>0</v>
      </c>
      <c r="Z143" s="302">
        <f t="shared" si="76"/>
        <v>0</v>
      </c>
      <c r="AA143" s="375"/>
      <c r="AB143" s="375"/>
      <c r="AC143" s="374">
        <f t="shared" si="77"/>
        <v>0</v>
      </c>
      <c r="AD143" s="639">
        <f t="shared" si="78"/>
        <v>0</v>
      </c>
      <c r="AE143" s="640"/>
      <c r="AF143" s="177">
        <f t="shared" si="66"/>
        <v>0</v>
      </c>
      <c r="AG143" s="177">
        <f t="shared" si="67"/>
        <v>0</v>
      </c>
      <c r="AH143" s="299"/>
      <c r="AI143" s="36"/>
      <c r="AJ143" s="134"/>
      <c r="AK143" s="37"/>
      <c r="AL143" s="134"/>
      <c r="AM143" s="37"/>
      <c r="AN143" s="134"/>
      <c r="AO143" s="135"/>
      <c r="AP143" s="136"/>
      <c r="AQ143" s="252"/>
      <c r="AR143" s="252"/>
      <c r="AS143" s="252"/>
      <c r="AT143" s="252"/>
      <c r="AU143" s="37"/>
      <c r="AV143" s="303">
        <f t="shared" si="79"/>
        <v>0</v>
      </c>
      <c r="AW143" s="139">
        <f t="shared" si="80"/>
        <v>0</v>
      </c>
      <c r="AX143" s="139">
        <f t="shared" si="81"/>
        <v>0</v>
      </c>
      <c r="AY143" s="139">
        <f t="shared" si="82"/>
        <v>0</v>
      </c>
      <c r="AZ143" s="139">
        <f t="shared" si="83"/>
        <v>0</v>
      </c>
      <c r="BA143" s="303">
        <f t="shared" si="84"/>
        <v>0</v>
      </c>
      <c r="BB143" s="139">
        <f t="shared" si="85"/>
        <v>0</v>
      </c>
      <c r="BC143" s="139">
        <f t="shared" si="86"/>
        <v>0</v>
      </c>
      <c r="BD143" s="139">
        <f t="shared" si="87"/>
        <v>0</v>
      </c>
      <c r="BE143" s="139">
        <f t="shared" si="88"/>
        <v>0</v>
      </c>
      <c r="BF143" s="304">
        <f t="shared" si="89"/>
        <v>0</v>
      </c>
      <c r="BG143" s="142">
        <f t="shared" si="90"/>
        <v>0</v>
      </c>
      <c r="BH143" s="142">
        <f t="shared" si="91"/>
        <v>0</v>
      </c>
      <c r="BI143" s="142">
        <f t="shared" si="92"/>
        <v>0</v>
      </c>
      <c r="BJ143" s="142">
        <f t="shared" si="93"/>
        <v>0</v>
      </c>
      <c r="BK143" s="145">
        <f t="shared" si="94"/>
        <v>0</v>
      </c>
      <c r="BL143" s="95">
        <f t="shared" si="95"/>
        <v>0</v>
      </c>
      <c r="BM143" s="95">
        <f t="shared" si="96"/>
        <v>0</v>
      </c>
      <c r="BN143" s="95">
        <f t="shared" si="97"/>
        <v>0</v>
      </c>
      <c r="BO143" s="95">
        <f t="shared" si="98"/>
        <v>0</v>
      </c>
      <c r="BP143" s="96">
        <f t="shared" si="99"/>
        <v>0</v>
      </c>
      <c r="BQ143" s="184">
        <f>IF($AH143="3/3",$S143*参照!$J$4,IF($AH143="2/3",$S143*参照!$J$5,IF($AH143="1/3",$S143*参照!$J$6,IF($AH143="1/4(多子)",$S143*参照!$J$7,IF($AH143="1/4(工･農)",$S143*参照!$J$7,)))))</f>
        <v>0</v>
      </c>
      <c r="BR143" s="185" t="b">
        <f>IF(AJ143="3/3",$O143*参照!$I$4,IF(AJ143="2/3",$O143*参照!$I$5,IF(AJ143="1/3",$O143*参照!$I$6,IF(AJ143="1/4(多子)",$O143*参照!$I$7,IF(AJ143="1/4(工･農)",$O143*参照!$I$7,IF(AJ143="対象外",0))))))</f>
        <v>0</v>
      </c>
      <c r="BS143" s="185" t="b">
        <f>IF(AK143="3/3",$O143*参照!$I$4,IF(AK143="2/3",$O143*参照!$I$5,IF(AK143="1/3",$O143*参照!$I$6,IF(AK143="1/4(多子)",$O143*参照!$I$7,IF(AK143="1/4(工･農)",$O143*参照!$I$7,IF(AK143="対象外",0))))))</f>
        <v>0</v>
      </c>
      <c r="BT143" s="185" t="b">
        <f>IF(AL143="3/3",$O143*参照!$I$4,IF(AL143="2/3",$O143*参照!$I$5,IF(AL143="1/3",$O143*参照!$I$6,IF(AL143="1/4(多子)",$O143*参照!$I$7,IF(AL143="1/4(工･農)",$O143*参照!$I$7,IF(AL143="対象外",0))))))</f>
        <v>0</v>
      </c>
      <c r="BU143" s="185" t="b">
        <f>IF(AM143="3/3",$O143*参照!$I$4,IF(AM143="2/3",$O143*参照!$I$5,IF(AM143="1/3",$O143*参照!$I$6,IF(AM143="1/4(多子)",$O143*参照!$I$7,IF(AM143="1/4(工･農)",$O143*参照!$I$7,IF(AM143="対象外",0))))))</f>
        <v>0</v>
      </c>
      <c r="BV143" s="185" t="b">
        <f>IF(AN143="3/3",$O143*参照!$I$4,IF(AN143="2/3",$O143*参照!$I$5,IF(AN143="1/3",$O143*参照!$I$6,IF(AN143="1/4(多子)",$O143*参照!$I$7,IF(AN143="1/4(工･農)",$O143*参照!$I$7,IF(AN143="対象外",0))))))</f>
        <v>0</v>
      </c>
      <c r="BW143" s="185" t="b">
        <f>IF(AO143="3/3",$O143*参照!$I$4,IF(AO143="2/3",$O143*参照!$I$5,IF(AO143="1/3",$O143*参照!$I$6,IF(AO143="1/4(多子)",$O143*参照!$I$7,IF(AO143="1/4(工･農)",$O143*参照!$I$7,IF(AO143="対象外",0))))))</f>
        <v>0</v>
      </c>
      <c r="BX143" s="185" t="b">
        <f>IF(AP143="3/3",$O143*参照!$I$4,IF(AP143="2/3",$O143*参照!$I$5,IF(AP143="1/3",$O143*参照!$I$6,IF(AP143="1/4(多子)",$O143*参照!$I$7,IF(AP143="1/4(工･農)",$O143*参照!$I$7,IF(AP143="対象外",0))))))</f>
        <v>0</v>
      </c>
      <c r="BY143" s="185" t="b">
        <f>IF(AQ143="3/3",$O143*参照!$I$4,IF(AQ143="2/3",$O143*参照!$I$5,IF(AQ143="1/3",$O143*参照!$I$6,IF(AQ143="1/4(多子)",$O143*参照!$I$7,IF(AQ143="1/4(工･農)",$O143*参照!$I$7,IF(AQ143="対象外",0))))))</f>
        <v>0</v>
      </c>
      <c r="BZ143" s="185" t="b">
        <f>IF(AR143="3/3",$O143*参照!$I$4,IF(AR143="2/3",$O143*参照!$I$5,IF(AR143="1/3",$O143*参照!$I$6,IF(AR143="1/4(多子)",$O143*参照!$I$7,IF(AR143="1/4(工･農)",$O143*参照!$I$7,IF(AR143="対象外",0))))))</f>
        <v>0</v>
      </c>
      <c r="CA143" s="185" t="b">
        <f>IF(AS143="3/3",$O143*参照!$I$4,IF(AS143="2/3",$O143*参照!$I$5,IF(AS143="1/3",$O143*参照!$I$6,IF(AS143="1/4(多子)",$O143*参照!$I$7,IF(AS143="1/4(工･農)",$O143*参照!$I$7,IF(AS143="対象外",0))))))</f>
        <v>0</v>
      </c>
      <c r="CB143" s="185" t="b">
        <f>IF(AT143="3/3",$O143*参照!$I$4,IF(AT143="2/3",$O143*参照!$I$5,IF(AT143="1/3",$O143*参照!$I$6,IF(AT143="1/4(多子)",$O143*参照!$I$7,IF(AT143="1/4(工･農)",$O143*参照!$I$7,IF(AT143="対象外",0))))))</f>
        <v>0</v>
      </c>
      <c r="CC143" s="185" t="b">
        <f>IF(AU143="3/3",$O143*参照!$I$4,IF(AU143="2/3",$O143*参照!$I$5,IF(AU143="1/3",$O143*参照!$I$6,IF(AU143="1/4(多子)",$O143*参照!$I$7,IF(AU143="1/4(工･農)",$O143*参照!$I$7,IF(AU143="対象外",0))))))</f>
        <v>0</v>
      </c>
      <c r="CD143" s="185">
        <f t="shared" si="100"/>
        <v>0</v>
      </c>
      <c r="CE143" s="98"/>
      <c r="CF143" s="252"/>
      <c r="CG143" s="252"/>
      <c r="CH143" s="252"/>
      <c r="CI143" s="252"/>
      <c r="CJ143" s="252"/>
      <c r="CK143" s="254"/>
      <c r="CL143" s="137"/>
      <c r="CM143" s="252"/>
      <c r="CN143" s="252"/>
      <c r="CO143" s="252"/>
      <c r="CP143" s="252"/>
      <c r="CQ143" s="252"/>
      <c r="CR143" s="253">
        <f t="shared" si="101"/>
        <v>0</v>
      </c>
      <c r="CS143" s="111">
        <f>IF(BP143=0,0,(ROUNDUP(P143*(BK143*参照!$C$5+BL143*参照!$C$6+BM143*参照!$C$7+BN143*参照!$C$8+BO143*参照!$C$9)/BP143,-2)))</f>
        <v>0</v>
      </c>
      <c r="CT143" s="239" t="str">
        <f t="shared" si="68"/>
        <v>B</v>
      </c>
    </row>
    <row r="144" spans="1:98" s="33" customFormat="1" ht="14.4">
      <c r="A144" s="241">
        <v>114</v>
      </c>
      <c r="B144" s="654"/>
      <c r="C144" s="652"/>
      <c r="D144" s="651"/>
      <c r="E144" s="652"/>
      <c r="F144" s="186"/>
      <c r="G144" s="187"/>
      <c r="H144" s="305"/>
      <c r="I144" s="359"/>
      <c r="J144" s="651"/>
      <c r="K144" s="652"/>
      <c r="L144" s="306">
        <v>0</v>
      </c>
      <c r="M144" s="307">
        <f>IF(F144="昼間",参照!$E$4,IF(F144="夜間等",参照!$E$5,IF(F144="通信",参照!$E$6,0)))</f>
        <v>0</v>
      </c>
      <c r="N144" s="57">
        <f t="shared" si="69"/>
        <v>0</v>
      </c>
      <c r="O144" s="301">
        <f t="shared" si="70"/>
        <v>0</v>
      </c>
      <c r="P144" s="56"/>
      <c r="Q144" s="387">
        <v>0</v>
      </c>
      <c r="R144" s="309">
        <f>IF(F144="昼間",参照!$F$4,IF(F144="夜間等",参照!$F$5,IF(F144="通信",参照!$F$6,0)))</f>
        <v>0</v>
      </c>
      <c r="S144" s="308">
        <f t="shared" si="71"/>
        <v>0</v>
      </c>
      <c r="T144" s="361"/>
      <c r="U144" s="32">
        <f t="shared" si="72"/>
        <v>0</v>
      </c>
      <c r="V144" s="114">
        <f t="shared" si="73"/>
        <v>0</v>
      </c>
      <c r="W144" s="179">
        <f t="shared" si="74"/>
        <v>0</v>
      </c>
      <c r="X144" s="87">
        <f t="shared" si="75"/>
        <v>0</v>
      </c>
      <c r="Y144" s="77" t="str">
        <f t="shared" si="65"/>
        <v>0</v>
      </c>
      <c r="Z144" s="302">
        <f t="shared" si="76"/>
        <v>0</v>
      </c>
      <c r="AA144" s="375"/>
      <c r="AB144" s="375"/>
      <c r="AC144" s="374">
        <f t="shared" si="77"/>
        <v>0</v>
      </c>
      <c r="AD144" s="639">
        <f t="shared" si="78"/>
        <v>0</v>
      </c>
      <c r="AE144" s="640"/>
      <c r="AF144" s="177">
        <f t="shared" si="66"/>
        <v>0</v>
      </c>
      <c r="AG144" s="177">
        <f t="shared" si="67"/>
        <v>0</v>
      </c>
      <c r="AH144" s="299"/>
      <c r="AI144" s="36"/>
      <c r="AJ144" s="134"/>
      <c r="AK144" s="37"/>
      <c r="AL144" s="134"/>
      <c r="AM144" s="37"/>
      <c r="AN144" s="134"/>
      <c r="AO144" s="135"/>
      <c r="AP144" s="136"/>
      <c r="AQ144" s="252"/>
      <c r="AR144" s="252"/>
      <c r="AS144" s="252"/>
      <c r="AT144" s="252"/>
      <c r="AU144" s="37"/>
      <c r="AV144" s="303">
        <f t="shared" si="79"/>
        <v>0</v>
      </c>
      <c r="AW144" s="139">
        <f t="shared" si="80"/>
        <v>0</v>
      </c>
      <c r="AX144" s="139">
        <f t="shared" si="81"/>
        <v>0</v>
      </c>
      <c r="AY144" s="139">
        <f t="shared" si="82"/>
        <v>0</v>
      </c>
      <c r="AZ144" s="139">
        <f t="shared" si="83"/>
        <v>0</v>
      </c>
      <c r="BA144" s="303">
        <f t="shared" si="84"/>
        <v>0</v>
      </c>
      <c r="BB144" s="139">
        <f t="shared" si="85"/>
        <v>0</v>
      </c>
      <c r="BC144" s="139">
        <f t="shared" si="86"/>
        <v>0</v>
      </c>
      <c r="BD144" s="139">
        <f t="shared" si="87"/>
        <v>0</v>
      </c>
      <c r="BE144" s="139">
        <f t="shared" si="88"/>
        <v>0</v>
      </c>
      <c r="BF144" s="304">
        <f t="shared" si="89"/>
        <v>0</v>
      </c>
      <c r="BG144" s="142">
        <f t="shared" si="90"/>
        <v>0</v>
      </c>
      <c r="BH144" s="142">
        <f t="shared" si="91"/>
        <v>0</v>
      </c>
      <c r="BI144" s="142">
        <f t="shared" si="92"/>
        <v>0</v>
      </c>
      <c r="BJ144" s="142">
        <f t="shared" si="93"/>
        <v>0</v>
      </c>
      <c r="BK144" s="145">
        <f t="shared" si="94"/>
        <v>0</v>
      </c>
      <c r="BL144" s="95">
        <f t="shared" si="95"/>
        <v>0</v>
      </c>
      <c r="BM144" s="95">
        <f t="shared" si="96"/>
        <v>0</v>
      </c>
      <c r="BN144" s="95">
        <f t="shared" si="97"/>
        <v>0</v>
      </c>
      <c r="BO144" s="95">
        <f t="shared" si="98"/>
        <v>0</v>
      </c>
      <c r="BP144" s="96">
        <f t="shared" si="99"/>
        <v>0</v>
      </c>
      <c r="BQ144" s="184">
        <f>IF($AH144="3/3",$S144*参照!$J$4,IF($AH144="2/3",$S144*参照!$J$5,IF($AH144="1/3",$S144*参照!$J$6,IF($AH144="1/4(多子)",$S144*参照!$J$7,IF($AH144="1/4(工･農)",$S144*参照!$J$7,)))))</f>
        <v>0</v>
      </c>
      <c r="BR144" s="185" t="b">
        <f>IF(AJ144="3/3",$O144*参照!$I$4,IF(AJ144="2/3",$O144*参照!$I$5,IF(AJ144="1/3",$O144*参照!$I$6,IF(AJ144="1/4(多子)",$O144*参照!$I$7,IF(AJ144="1/4(工･農)",$O144*参照!$I$7,IF(AJ144="対象外",0))))))</f>
        <v>0</v>
      </c>
      <c r="BS144" s="185" t="b">
        <f>IF(AK144="3/3",$O144*参照!$I$4,IF(AK144="2/3",$O144*参照!$I$5,IF(AK144="1/3",$O144*参照!$I$6,IF(AK144="1/4(多子)",$O144*参照!$I$7,IF(AK144="1/4(工･農)",$O144*参照!$I$7,IF(AK144="対象外",0))))))</f>
        <v>0</v>
      </c>
      <c r="BT144" s="185" t="b">
        <f>IF(AL144="3/3",$O144*参照!$I$4,IF(AL144="2/3",$O144*参照!$I$5,IF(AL144="1/3",$O144*参照!$I$6,IF(AL144="1/4(多子)",$O144*参照!$I$7,IF(AL144="1/4(工･農)",$O144*参照!$I$7,IF(AL144="対象外",0))))))</f>
        <v>0</v>
      </c>
      <c r="BU144" s="185" t="b">
        <f>IF(AM144="3/3",$O144*参照!$I$4,IF(AM144="2/3",$O144*参照!$I$5,IF(AM144="1/3",$O144*参照!$I$6,IF(AM144="1/4(多子)",$O144*参照!$I$7,IF(AM144="1/4(工･農)",$O144*参照!$I$7,IF(AM144="対象外",0))))))</f>
        <v>0</v>
      </c>
      <c r="BV144" s="185" t="b">
        <f>IF(AN144="3/3",$O144*参照!$I$4,IF(AN144="2/3",$O144*参照!$I$5,IF(AN144="1/3",$O144*参照!$I$6,IF(AN144="1/4(多子)",$O144*参照!$I$7,IF(AN144="1/4(工･農)",$O144*参照!$I$7,IF(AN144="対象外",0))))))</f>
        <v>0</v>
      </c>
      <c r="BW144" s="185" t="b">
        <f>IF(AO144="3/3",$O144*参照!$I$4,IF(AO144="2/3",$O144*参照!$I$5,IF(AO144="1/3",$O144*参照!$I$6,IF(AO144="1/4(多子)",$O144*参照!$I$7,IF(AO144="1/4(工･農)",$O144*参照!$I$7,IF(AO144="対象外",0))))))</f>
        <v>0</v>
      </c>
      <c r="BX144" s="185" t="b">
        <f>IF(AP144="3/3",$O144*参照!$I$4,IF(AP144="2/3",$O144*参照!$I$5,IF(AP144="1/3",$O144*参照!$I$6,IF(AP144="1/4(多子)",$O144*参照!$I$7,IF(AP144="1/4(工･農)",$O144*参照!$I$7,IF(AP144="対象外",0))))))</f>
        <v>0</v>
      </c>
      <c r="BY144" s="185" t="b">
        <f>IF(AQ144="3/3",$O144*参照!$I$4,IF(AQ144="2/3",$O144*参照!$I$5,IF(AQ144="1/3",$O144*参照!$I$6,IF(AQ144="1/4(多子)",$O144*参照!$I$7,IF(AQ144="1/4(工･農)",$O144*参照!$I$7,IF(AQ144="対象外",0))))))</f>
        <v>0</v>
      </c>
      <c r="BZ144" s="185" t="b">
        <f>IF(AR144="3/3",$O144*参照!$I$4,IF(AR144="2/3",$O144*参照!$I$5,IF(AR144="1/3",$O144*参照!$I$6,IF(AR144="1/4(多子)",$O144*参照!$I$7,IF(AR144="1/4(工･農)",$O144*参照!$I$7,IF(AR144="対象外",0))))))</f>
        <v>0</v>
      </c>
      <c r="CA144" s="185" t="b">
        <f>IF(AS144="3/3",$O144*参照!$I$4,IF(AS144="2/3",$O144*参照!$I$5,IF(AS144="1/3",$O144*参照!$I$6,IF(AS144="1/4(多子)",$O144*参照!$I$7,IF(AS144="1/4(工･農)",$O144*参照!$I$7,IF(AS144="対象外",0))))))</f>
        <v>0</v>
      </c>
      <c r="CB144" s="185" t="b">
        <f>IF(AT144="3/3",$O144*参照!$I$4,IF(AT144="2/3",$O144*参照!$I$5,IF(AT144="1/3",$O144*参照!$I$6,IF(AT144="1/4(多子)",$O144*参照!$I$7,IF(AT144="1/4(工･農)",$O144*参照!$I$7,IF(AT144="対象外",0))))))</f>
        <v>0</v>
      </c>
      <c r="CC144" s="185" t="b">
        <f>IF(AU144="3/3",$O144*参照!$I$4,IF(AU144="2/3",$O144*参照!$I$5,IF(AU144="1/3",$O144*参照!$I$6,IF(AU144="1/4(多子)",$O144*参照!$I$7,IF(AU144="1/4(工･農)",$O144*参照!$I$7,IF(AU144="対象外",0))))))</f>
        <v>0</v>
      </c>
      <c r="CD144" s="185">
        <f t="shared" si="100"/>
        <v>0</v>
      </c>
      <c r="CE144" s="98"/>
      <c r="CF144" s="252"/>
      <c r="CG144" s="252"/>
      <c r="CH144" s="252"/>
      <c r="CI144" s="252"/>
      <c r="CJ144" s="252"/>
      <c r="CK144" s="254"/>
      <c r="CL144" s="137"/>
      <c r="CM144" s="252"/>
      <c r="CN144" s="252"/>
      <c r="CO144" s="252"/>
      <c r="CP144" s="252"/>
      <c r="CQ144" s="252"/>
      <c r="CR144" s="253">
        <f t="shared" si="101"/>
        <v>0</v>
      </c>
      <c r="CS144" s="111">
        <f>IF(BP144=0,0,(ROUNDUP(P144*(BK144*参照!$C$5+BL144*参照!$C$6+BM144*参照!$C$7+BN144*参照!$C$8+BO144*参照!$C$9)/BP144,-2)))</f>
        <v>0</v>
      </c>
      <c r="CT144" s="239" t="str">
        <f t="shared" si="68"/>
        <v>B</v>
      </c>
    </row>
    <row r="145" spans="1:98" s="33" customFormat="1" ht="14.4">
      <c r="A145" s="241">
        <v>115</v>
      </c>
      <c r="B145" s="654"/>
      <c r="C145" s="652"/>
      <c r="D145" s="651"/>
      <c r="E145" s="652"/>
      <c r="F145" s="186"/>
      <c r="G145" s="187"/>
      <c r="H145" s="305"/>
      <c r="I145" s="359"/>
      <c r="J145" s="651"/>
      <c r="K145" s="652"/>
      <c r="L145" s="306">
        <v>0</v>
      </c>
      <c r="M145" s="307">
        <f>IF(F145="昼間",参照!$E$4,IF(F145="夜間等",参照!$E$5,IF(F145="通信",参照!$E$6,0)))</f>
        <v>0</v>
      </c>
      <c r="N145" s="57">
        <f t="shared" si="69"/>
        <v>0</v>
      </c>
      <c r="O145" s="301">
        <f t="shared" si="70"/>
        <v>0</v>
      </c>
      <c r="P145" s="56"/>
      <c r="Q145" s="387">
        <v>0</v>
      </c>
      <c r="R145" s="309">
        <f>IF(F145="昼間",参照!$F$4,IF(F145="夜間等",参照!$F$5,IF(F145="通信",参照!$F$6,0)))</f>
        <v>0</v>
      </c>
      <c r="S145" s="308">
        <f t="shared" si="71"/>
        <v>0</v>
      </c>
      <c r="T145" s="361"/>
      <c r="U145" s="32">
        <f t="shared" si="72"/>
        <v>0</v>
      </c>
      <c r="V145" s="114">
        <f t="shared" si="73"/>
        <v>0</v>
      </c>
      <c r="W145" s="179">
        <f t="shared" si="74"/>
        <v>0</v>
      </c>
      <c r="X145" s="87">
        <f t="shared" si="75"/>
        <v>0</v>
      </c>
      <c r="Y145" s="77" t="str">
        <f t="shared" si="65"/>
        <v>0</v>
      </c>
      <c r="Z145" s="302">
        <f t="shared" si="76"/>
        <v>0</v>
      </c>
      <c r="AA145" s="375"/>
      <c r="AB145" s="375"/>
      <c r="AC145" s="374">
        <f t="shared" si="77"/>
        <v>0</v>
      </c>
      <c r="AD145" s="639">
        <f t="shared" si="78"/>
        <v>0</v>
      </c>
      <c r="AE145" s="640"/>
      <c r="AF145" s="177">
        <f t="shared" si="66"/>
        <v>0</v>
      </c>
      <c r="AG145" s="177">
        <f t="shared" si="67"/>
        <v>0</v>
      </c>
      <c r="AH145" s="299"/>
      <c r="AI145" s="36"/>
      <c r="AJ145" s="134"/>
      <c r="AK145" s="37"/>
      <c r="AL145" s="134"/>
      <c r="AM145" s="37"/>
      <c r="AN145" s="134"/>
      <c r="AO145" s="135"/>
      <c r="AP145" s="136"/>
      <c r="AQ145" s="252"/>
      <c r="AR145" s="252"/>
      <c r="AS145" s="252"/>
      <c r="AT145" s="252"/>
      <c r="AU145" s="37"/>
      <c r="AV145" s="303">
        <f t="shared" si="79"/>
        <v>0</v>
      </c>
      <c r="AW145" s="139">
        <f t="shared" si="80"/>
        <v>0</v>
      </c>
      <c r="AX145" s="139">
        <f t="shared" si="81"/>
        <v>0</v>
      </c>
      <c r="AY145" s="139">
        <f t="shared" si="82"/>
        <v>0</v>
      </c>
      <c r="AZ145" s="139">
        <f t="shared" si="83"/>
        <v>0</v>
      </c>
      <c r="BA145" s="303">
        <f t="shared" si="84"/>
        <v>0</v>
      </c>
      <c r="BB145" s="139">
        <f t="shared" si="85"/>
        <v>0</v>
      </c>
      <c r="BC145" s="139">
        <f t="shared" si="86"/>
        <v>0</v>
      </c>
      <c r="BD145" s="139">
        <f t="shared" si="87"/>
        <v>0</v>
      </c>
      <c r="BE145" s="139">
        <f t="shared" si="88"/>
        <v>0</v>
      </c>
      <c r="BF145" s="304">
        <f t="shared" si="89"/>
        <v>0</v>
      </c>
      <c r="BG145" s="142">
        <f t="shared" si="90"/>
        <v>0</v>
      </c>
      <c r="BH145" s="142">
        <f t="shared" si="91"/>
        <v>0</v>
      </c>
      <c r="BI145" s="142">
        <f t="shared" si="92"/>
        <v>0</v>
      </c>
      <c r="BJ145" s="142">
        <f t="shared" si="93"/>
        <v>0</v>
      </c>
      <c r="BK145" s="145">
        <f t="shared" si="94"/>
        <v>0</v>
      </c>
      <c r="BL145" s="95">
        <f t="shared" si="95"/>
        <v>0</v>
      </c>
      <c r="BM145" s="95">
        <f t="shared" si="96"/>
        <v>0</v>
      </c>
      <c r="BN145" s="95">
        <f t="shared" si="97"/>
        <v>0</v>
      </c>
      <c r="BO145" s="95">
        <f t="shared" si="98"/>
        <v>0</v>
      </c>
      <c r="BP145" s="96">
        <f t="shared" si="99"/>
        <v>0</v>
      </c>
      <c r="BQ145" s="184">
        <f>IF($AH145="3/3",$S145*参照!$J$4,IF($AH145="2/3",$S145*参照!$J$5,IF($AH145="1/3",$S145*参照!$J$6,IF($AH145="1/4(多子)",$S145*参照!$J$7,IF($AH145="1/4(工･農)",$S145*参照!$J$7,)))))</f>
        <v>0</v>
      </c>
      <c r="BR145" s="185" t="b">
        <f>IF(AJ145="3/3",$O145*参照!$I$4,IF(AJ145="2/3",$O145*参照!$I$5,IF(AJ145="1/3",$O145*参照!$I$6,IF(AJ145="1/4(多子)",$O145*参照!$I$7,IF(AJ145="1/4(工･農)",$O145*参照!$I$7,IF(AJ145="対象外",0))))))</f>
        <v>0</v>
      </c>
      <c r="BS145" s="185" t="b">
        <f>IF(AK145="3/3",$O145*参照!$I$4,IF(AK145="2/3",$O145*参照!$I$5,IF(AK145="1/3",$O145*参照!$I$6,IF(AK145="1/4(多子)",$O145*参照!$I$7,IF(AK145="1/4(工･農)",$O145*参照!$I$7,IF(AK145="対象外",0))))))</f>
        <v>0</v>
      </c>
      <c r="BT145" s="185" t="b">
        <f>IF(AL145="3/3",$O145*参照!$I$4,IF(AL145="2/3",$O145*参照!$I$5,IF(AL145="1/3",$O145*参照!$I$6,IF(AL145="1/4(多子)",$O145*参照!$I$7,IF(AL145="1/4(工･農)",$O145*参照!$I$7,IF(AL145="対象外",0))))))</f>
        <v>0</v>
      </c>
      <c r="BU145" s="185" t="b">
        <f>IF(AM145="3/3",$O145*参照!$I$4,IF(AM145="2/3",$O145*参照!$I$5,IF(AM145="1/3",$O145*参照!$I$6,IF(AM145="1/4(多子)",$O145*参照!$I$7,IF(AM145="1/4(工･農)",$O145*参照!$I$7,IF(AM145="対象外",0))))))</f>
        <v>0</v>
      </c>
      <c r="BV145" s="185" t="b">
        <f>IF(AN145="3/3",$O145*参照!$I$4,IF(AN145="2/3",$O145*参照!$I$5,IF(AN145="1/3",$O145*参照!$I$6,IF(AN145="1/4(多子)",$O145*参照!$I$7,IF(AN145="1/4(工･農)",$O145*参照!$I$7,IF(AN145="対象外",0))))))</f>
        <v>0</v>
      </c>
      <c r="BW145" s="185" t="b">
        <f>IF(AO145="3/3",$O145*参照!$I$4,IF(AO145="2/3",$O145*参照!$I$5,IF(AO145="1/3",$O145*参照!$I$6,IF(AO145="1/4(多子)",$O145*参照!$I$7,IF(AO145="1/4(工･農)",$O145*参照!$I$7,IF(AO145="対象外",0))))))</f>
        <v>0</v>
      </c>
      <c r="BX145" s="185" t="b">
        <f>IF(AP145="3/3",$O145*参照!$I$4,IF(AP145="2/3",$O145*参照!$I$5,IF(AP145="1/3",$O145*参照!$I$6,IF(AP145="1/4(多子)",$O145*参照!$I$7,IF(AP145="1/4(工･農)",$O145*参照!$I$7,IF(AP145="対象外",0))))))</f>
        <v>0</v>
      </c>
      <c r="BY145" s="185" t="b">
        <f>IF(AQ145="3/3",$O145*参照!$I$4,IF(AQ145="2/3",$O145*参照!$I$5,IF(AQ145="1/3",$O145*参照!$I$6,IF(AQ145="1/4(多子)",$O145*参照!$I$7,IF(AQ145="1/4(工･農)",$O145*参照!$I$7,IF(AQ145="対象外",0))))))</f>
        <v>0</v>
      </c>
      <c r="BZ145" s="185" t="b">
        <f>IF(AR145="3/3",$O145*参照!$I$4,IF(AR145="2/3",$O145*参照!$I$5,IF(AR145="1/3",$O145*参照!$I$6,IF(AR145="1/4(多子)",$O145*参照!$I$7,IF(AR145="1/4(工･農)",$O145*参照!$I$7,IF(AR145="対象外",0))))))</f>
        <v>0</v>
      </c>
      <c r="CA145" s="185" t="b">
        <f>IF(AS145="3/3",$O145*参照!$I$4,IF(AS145="2/3",$O145*参照!$I$5,IF(AS145="1/3",$O145*参照!$I$6,IF(AS145="1/4(多子)",$O145*参照!$I$7,IF(AS145="1/4(工･農)",$O145*参照!$I$7,IF(AS145="対象外",0))))))</f>
        <v>0</v>
      </c>
      <c r="CB145" s="185" t="b">
        <f>IF(AT145="3/3",$O145*参照!$I$4,IF(AT145="2/3",$O145*参照!$I$5,IF(AT145="1/3",$O145*参照!$I$6,IF(AT145="1/4(多子)",$O145*参照!$I$7,IF(AT145="1/4(工･農)",$O145*参照!$I$7,IF(AT145="対象外",0))))))</f>
        <v>0</v>
      </c>
      <c r="CC145" s="185" t="b">
        <f>IF(AU145="3/3",$O145*参照!$I$4,IF(AU145="2/3",$O145*参照!$I$5,IF(AU145="1/3",$O145*参照!$I$6,IF(AU145="1/4(多子)",$O145*参照!$I$7,IF(AU145="1/4(工･農)",$O145*参照!$I$7,IF(AU145="対象外",0))))))</f>
        <v>0</v>
      </c>
      <c r="CD145" s="185">
        <f t="shared" si="100"/>
        <v>0</v>
      </c>
      <c r="CE145" s="98"/>
      <c r="CF145" s="252"/>
      <c r="CG145" s="252"/>
      <c r="CH145" s="252"/>
      <c r="CI145" s="252"/>
      <c r="CJ145" s="252"/>
      <c r="CK145" s="254"/>
      <c r="CL145" s="137"/>
      <c r="CM145" s="252"/>
      <c r="CN145" s="252"/>
      <c r="CO145" s="252"/>
      <c r="CP145" s="252"/>
      <c r="CQ145" s="252"/>
      <c r="CR145" s="253">
        <f t="shared" si="101"/>
        <v>0</v>
      </c>
      <c r="CS145" s="111">
        <f>IF(BP145=0,0,(ROUNDUP(P145*(BK145*参照!$C$5+BL145*参照!$C$6+BM145*参照!$C$7+BN145*参照!$C$8+BO145*参照!$C$9)/BP145,-2)))</f>
        <v>0</v>
      </c>
      <c r="CT145" s="239" t="str">
        <f t="shared" si="68"/>
        <v>B</v>
      </c>
    </row>
    <row r="146" spans="1:98" s="33" customFormat="1" ht="14.4">
      <c r="A146" s="241">
        <v>116</v>
      </c>
      <c r="B146" s="654"/>
      <c r="C146" s="652"/>
      <c r="D146" s="651"/>
      <c r="E146" s="652"/>
      <c r="F146" s="186"/>
      <c r="G146" s="187"/>
      <c r="H146" s="305"/>
      <c r="I146" s="359"/>
      <c r="J146" s="651"/>
      <c r="K146" s="652"/>
      <c r="L146" s="306">
        <v>0</v>
      </c>
      <c r="M146" s="307">
        <f>IF(F146="昼間",参照!$E$4,IF(F146="夜間等",参照!$E$5,IF(F146="通信",参照!$E$6,0)))</f>
        <v>0</v>
      </c>
      <c r="N146" s="57">
        <f t="shared" si="69"/>
        <v>0</v>
      </c>
      <c r="O146" s="301">
        <f t="shared" si="70"/>
        <v>0</v>
      </c>
      <c r="P146" s="56"/>
      <c r="Q146" s="387">
        <v>0</v>
      </c>
      <c r="R146" s="309">
        <f>IF(F146="昼間",参照!$F$4,IF(F146="夜間等",参照!$F$5,IF(F146="通信",参照!$F$6,0)))</f>
        <v>0</v>
      </c>
      <c r="S146" s="308">
        <f t="shared" si="71"/>
        <v>0</v>
      </c>
      <c r="T146" s="361"/>
      <c r="U146" s="32">
        <f t="shared" si="72"/>
        <v>0</v>
      </c>
      <c r="V146" s="114">
        <f t="shared" si="73"/>
        <v>0</v>
      </c>
      <c r="W146" s="179">
        <f t="shared" si="74"/>
        <v>0</v>
      </c>
      <c r="X146" s="87">
        <f t="shared" si="75"/>
        <v>0</v>
      </c>
      <c r="Y146" s="77" t="str">
        <f t="shared" si="65"/>
        <v>0</v>
      </c>
      <c r="Z146" s="302">
        <f t="shared" si="76"/>
        <v>0</v>
      </c>
      <c r="AA146" s="375"/>
      <c r="AB146" s="375"/>
      <c r="AC146" s="374">
        <f t="shared" si="77"/>
        <v>0</v>
      </c>
      <c r="AD146" s="639">
        <f t="shared" si="78"/>
        <v>0</v>
      </c>
      <c r="AE146" s="640"/>
      <c r="AF146" s="177">
        <f t="shared" si="66"/>
        <v>0</v>
      </c>
      <c r="AG146" s="177">
        <f t="shared" si="67"/>
        <v>0</v>
      </c>
      <c r="AH146" s="299"/>
      <c r="AI146" s="36"/>
      <c r="AJ146" s="134"/>
      <c r="AK146" s="37"/>
      <c r="AL146" s="134"/>
      <c r="AM146" s="37"/>
      <c r="AN146" s="134"/>
      <c r="AO146" s="135"/>
      <c r="AP146" s="136"/>
      <c r="AQ146" s="252"/>
      <c r="AR146" s="252"/>
      <c r="AS146" s="252"/>
      <c r="AT146" s="252"/>
      <c r="AU146" s="37"/>
      <c r="AV146" s="303">
        <f t="shared" si="79"/>
        <v>0</v>
      </c>
      <c r="AW146" s="139">
        <f t="shared" si="80"/>
        <v>0</v>
      </c>
      <c r="AX146" s="139">
        <f t="shared" si="81"/>
        <v>0</v>
      </c>
      <c r="AY146" s="139">
        <f t="shared" si="82"/>
        <v>0</v>
      </c>
      <c r="AZ146" s="139">
        <f t="shared" si="83"/>
        <v>0</v>
      </c>
      <c r="BA146" s="303">
        <f t="shared" si="84"/>
        <v>0</v>
      </c>
      <c r="BB146" s="139">
        <f t="shared" si="85"/>
        <v>0</v>
      </c>
      <c r="BC146" s="139">
        <f t="shared" si="86"/>
        <v>0</v>
      </c>
      <c r="BD146" s="139">
        <f t="shared" si="87"/>
        <v>0</v>
      </c>
      <c r="BE146" s="139">
        <f t="shared" si="88"/>
        <v>0</v>
      </c>
      <c r="BF146" s="304">
        <f t="shared" si="89"/>
        <v>0</v>
      </c>
      <c r="BG146" s="142">
        <f t="shared" si="90"/>
        <v>0</v>
      </c>
      <c r="BH146" s="142">
        <f t="shared" si="91"/>
        <v>0</v>
      </c>
      <c r="BI146" s="142">
        <f t="shared" si="92"/>
        <v>0</v>
      </c>
      <c r="BJ146" s="142">
        <f t="shared" si="93"/>
        <v>0</v>
      </c>
      <c r="BK146" s="145">
        <f t="shared" si="94"/>
        <v>0</v>
      </c>
      <c r="BL146" s="95">
        <f t="shared" si="95"/>
        <v>0</v>
      </c>
      <c r="BM146" s="95">
        <f t="shared" si="96"/>
        <v>0</v>
      </c>
      <c r="BN146" s="95">
        <f t="shared" si="97"/>
        <v>0</v>
      </c>
      <c r="BO146" s="95">
        <f t="shared" si="98"/>
        <v>0</v>
      </c>
      <c r="BP146" s="96">
        <f t="shared" si="99"/>
        <v>0</v>
      </c>
      <c r="BQ146" s="184">
        <f>IF($AH146="3/3",$S146*参照!$J$4,IF($AH146="2/3",$S146*参照!$J$5,IF($AH146="1/3",$S146*参照!$J$6,IF($AH146="1/4(多子)",$S146*参照!$J$7,IF($AH146="1/4(工･農)",$S146*参照!$J$7,)))))</f>
        <v>0</v>
      </c>
      <c r="BR146" s="185" t="b">
        <f>IF(AJ146="3/3",$O146*参照!$I$4,IF(AJ146="2/3",$O146*参照!$I$5,IF(AJ146="1/3",$O146*参照!$I$6,IF(AJ146="1/4(多子)",$O146*参照!$I$7,IF(AJ146="1/4(工･農)",$O146*参照!$I$7,IF(AJ146="対象外",0))))))</f>
        <v>0</v>
      </c>
      <c r="BS146" s="185" t="b">
        <f>IF(AK146="3/3",$O146*参照!$I$4,IF(AK146="2/3",$O146*参照!$I$5,IF(AK146="1/3",$O146*参照!$I$6,IF(AK146="1/4(多子)",$O146*参照!$I$7,IF(AK146="1/4(工･農)",$O146*参照!$I$7,IF(AK146="対象外",0))))))</f>
        <v>0</v>
      </c>
      <c r="BT146" s="185" t="b">
        <f>IF(AL146="3/3",$O146*参照!$I$4,IF(AL146="2/3",$O146*参照!$I$5,IF(AL146="1/3",$O146*参照!$I$6,IF(AL146="1/4(多子)",$O146*参照!$I$7,IF(AL146="1/4(工･農)",$O146*参照!$I$7,IF(AL146="対象外",0))))))</f>
        <v>0</v>
      </c>
      <c r="BU146" s="185" t="b">
        <f>IF(AM146="3/3",$O146*参照!$I$4,IF(AM146="2/3",$O146*参照!$I$5,IF(AM146="1/3",$O146*参照!$I$6,IF(AM146="1/4(多子)",$O146*参照!$I$7,IF(AM146="1/4(工･農)",$O146*参照!$I$7,IF(AM146="対象外",0))))))</f>
        <v>0</v>
      </c>
      <c r="BV146" s="185" t="b">
        <f>IF(AN146="3/3",$O146*参照!$I$4,IF(AN146="2/3",$O146*参照!$I$5,IF(AN146="1/3",$O146*参照!$I$6,IF(AN146="1/4(多子)",$O146*参照!$I$7,IF(AN146="1/4(工･農)",$O146*参照!$I$7,IF(AN146="対象外",0))))))</f>
        <v>0</v>
      </c>
      <c r="BW146" s="185" t="b">
        <f>IF(AO146="3/3",$O146*参照!$I$4,IF(AO146="2/3",$O146*参照!$I$5,IF(AO146="1/3",$O146*参照!$I$6,IF(AO146="1/4(多子)",$O146*参照!$I$7,IF(AO146="1/4(工･農)",$O146*参照!$I$7,IF(AO146="対象外",0))))))</f>
        <v>0</v>
      </c>
      <c r="BX146" s="185" t="b">
        <f>IF(AP146="3/3",$O146*参照!$I$4,IF(AP146="2/3",$O146*参照!$I$5,IF(AP146="1/3",$O146*参照!$I$6,IF(AP146="1/4(多子)",$O146*参照!$I$7,IF(AP146="1/4(工･農)",$O146*参照!$I$7,IF(AP146="対象外",0))))))</f>
        <v>0</v>
      </c>
      <c r="BY146" s="185" t="b">
        <f>IF(AQ146="3/3",$O146*参照!$I$4,IF(AQ146="2/3",$O146*参照!$I$5,IF(AQ146="1/3",$O146*参照!$I$6,IF(AQ146="1/4(多子)",$O146*参照!$I$7,IF(AQ146="1/4(工･農)",$O146*参照!$I$7,IF(AQ146="対象外",0))))))</f>
        <v>0</v>
      </c>
      <c r="BZ146" s="185" t="b">
        <f>IF(AR146="3/3",$O146*参照!$I$4,IF(AR146="2/3",$O146*参照!$I$5,IF(AR146="1/3",$O146*参照!$I$6,IF(AR146="1/4(多子)",$O146*参照!$I$7,IF(AR146="1/4(工･農)",$O146*参照!$I$7,IF(AR146="対象外",0))))))</f>
        <v>0</v>
      </c>
      <c r="CA146" s="185" t="b">
        <f>IF(AS146="3/3",$O146*参照!$I$4,IF(AS146="2/3",$O146*参照!$I$5,IF(AS146="1/3",$O146*参照!$I$6,IF(AS146="1/4(多子)",$O146*参照!$I$7,IF(AS146="1/4(工･農)",$O146*参照!$I$7,IF(AS146="対象外",0))))))</f>
        <v>0</v>
      </c>
      <c r="CB146" s="185" t="b">
        <f>IF(AT146="3/3",$O146*参照!$I$4,IF(AT146="2/3",$O146*参照!$I$5,IF(AT146="1/3",$O146*参照!$I$6,IF(AT146="1/4(多子)",$O146*参照!$I$7,IF(AT146="1/4(工･農)",$O146*参照!$I$7,IF(AT146="対象外",0))))))</f>
        <v>0</v>
      </c>
      <c r="CC146" s="185" t="b">
        <f>IF(AU146="3/3",$O146*参照!$I$4,IF(AU146="2/3",$O146*参照!$I$5,IF(AU146="1/3",$O146*参照!$I$6,IF(AU146="1/4(多子)",$O146*参照!$I$7,IF(AU146="1/4(工･農)",$O146*参照!$I$7,IF(AU146="対象外",0))))))</f>
        <v>0</v>
      </c>
      <c r="CD146" s="185">
        <f t="shared" si="100"/>
        <v>0</v>
      </c>
      <c r="CE146" s="98"/>
      <c r="CF146" s="252"/>
      <c r="CG146" s="252"/>
      <c r="CH146" s="252"/>
      <c r="CI146" s="252"/>
      <c r="CJ146" s="252"/>
      <c r="CK146" s="254"/>
      <c r="CL146" s="137"/>
      <c r="CM146" s="252"/>
      <c r="CN146" s="252"/>
      <c r="CO146" s="252"/>
      <c r="CP146" s="252"/>
      <c r="CQ146" s="252"/>
      <c r="CR146" s="253">
        <f t="shared" si="101"/>
        <v>0</v>
      </c>
      <c r="CS146" s="111">
        <f>IF(BP146=0,0,(ROUNDUP(P146*(BK146*参照!$C$5+BL146*参照!$C$6+BM146*参照!$C$7+BN146*参照!$C$8+BO146*参照!$C$9)/BP146,-2)))</f>
        <v>0</v>
      </c>
      <c r="CT146" s="239" t="str">
        <f t="shared" si="68"/>
        <v>B</v>
      </c>
    </row>
    <row r="147" spans="1:98" s="33" customFormat="1" ht="14.4">
      <c r="A147" s="241">
        <v>117</v>
      </c>
      <c r="B147" s="654"/>
      <c r="C147" s="652"/>
      <c r="D147" s="651"/>
      <c r="E147" s="652"/>
      <c r="F147" s="186"/>
      <c r="G147" s="187"/>
      <c r="H147" s="305"/>
      <c r="I147" s="359"/>
      <c r="J147" s="651"/>
      <c r="K147" s="652"/>
      <c r="L147" s="306">
        <v>0</v>
      </c>
      <c r="M147" s="307">
        <f>IF(F147="昼間",参照!$E$4,IF(F147="夜間等",参照!$E$5,IF(F147="通信",参照!$E$6,0)))</f>
        <v>0</v>
      </c>
      <c r="N147" s="57">
        <f t="shared" si="69"/>
        <v>0</v>
      </c>
      <c r="O147" s="301">
        <f t="shared" si="70"/>
        <v>0</v>
      </c>
      <c r="P147" s="56"/>
      <c r="Q147" s="387">
        <v>0</v>
      </c>
      <c r="R147" s="309">
        <f>IF(F147="昼間",参照!$F$4,IF(F147="夜間等",参照!$F$5,IF(F147="通信",参照!$F$6,0)))</f>
        <v>0</v>
      </c>
      <c r="S147" s="308">
        <f t="shared" si="71"/>
        <v>0</v>
      </c>
      <c r="T147" s="361"/>
      <c r="U147" s="32">
        <f t="shared" si="72"/>
        <v>0</v>
      </c>
      <c r="V147" s="114">
        <f t="shared" si="73"/>
        <v>0</v>
      </c>
      <c r="W147" s="179">
        <f t="shared" si="74"/>
        <v>0</v>
      </c>
      <c r="X147" s="87">
        <f t="shared" si="75"/>
        <v>0</v>
      </c>
      <c r="Y147" s="77" t="str">
        <f t="shared" si="65"/>
        <v>0</v>
      </c>
      <c r="Z147" s="302">
        <f t="shared" si="76"/>
        <v>0</v>
      </c>
      <c r="AA147" s="375"/>
      <c r="AB147" s="375"/>
      <c r="AC147" s="374">
        <f t="shared" si="77"/>
        <v>0</v>
      </c>
      <c r="AD147" s="639">
        <f t="shared" si="78"/>
        <v>0</v>
      </c>
      <c r="AE147" s="640"/>
      <c r="AF147" s="177">
        <f t="shared" si="66"/>
        <v>0</v>
      </c>
      <c r="AG147" s="177">
        <f t="shared" si="67"/>
        <v>0</v>
      </c>
      <c r="AH147" s="299"/>
      <c r="AI147" s="36"/>
      <c r="AJ147" s="134"/>
      <c r="AK147" s="37"/>
      <c r="AL147" s="134"/>
      <c r="AM147" s="37"/>
      <c r="AN147" s="134"/>
      <c r="AO147" s="135"/>
      <c r="AP147" s="136"/>
      <c r="AQ147" s="252"/>
      <c r="AR147" s="252"/>
      <c r="AS147" s="252"/>
      <c r="AT147" s="252"/>
      <c r="AU147" s="37"/>
      <c r="AV147" s="303">
        <f t="shared" si="79"/>
        <v>0</v>
      </c>
      <c r="AW147" s="139">
        <f t="shared" si="80"/>
        <v>0</v>
      </c>
      <c r="AX147" s="139">
        <f t="shared" si="81"/>
        <v>0</v>
      </c>
      <c r="AY147" s="139">
        <f t="shared" si="82"/>
        <v>0</v>
      </c>
      <c r="AZ147" s="139">
        <f t="shared" si="83"/>
        <v>0</v>
      </c>
      <c r="BA147" s="303">
        <f t="shared" si="84"/>
        <v>0</v>
      </c>
      <c r="BB147" s="139">
        <f t="shared" si="85"/>
        <v>0</v>
      </c>
      <c r="BC147" s="139">
        <f t="shared" si="86"/>
        <v>0</v>
      </c>
      <c r="BD147" s="139">
        <f t="shared" si="87"/>
        <v>0</v>
      </c>
      <c r="BE147" s="139">
        <f t="shared" si="88"/>
        <v>0</v>
      </c>
      <c r="BF147" s="304">
        <f t="shared" si="89"/>
        <v>0</v>
      </c>
      <c r="BG147" s="142">
        <f t="shared" si="90"/>
        <v>0</v>
      </c>
      <c r="BH147" s="142">
        <f t="shared" si="91"/>
        <v>0</v>
      </c>
      <c r="BI147" s="142">
        <f t="shared" si="92"/>
        <v>0</v>
      </c>
      <c r="BJ147" s="142">
        <f t="shared" si="93"/>
        <v>0</v>
      </c>
      <c r="BK147" s="145">
        <f t="shared" si="94"/>
        <v>0</v>
      </c>
      <c r="BL147" s="95">
        <f t="shared" si="95"/>
        <v>0</v>
      </c>
      <c r="BM147" s="95">
        <f t="shared" si="96"/>
        <v>0</v>
      </c>
      <c r="BN147" s="95">
        <f t="shared" si="97"/>
        <v>0</v>
      </c>
      <c r="BO147" s="95">
        <f t="shared" si="98"/>
        <v>0</v>
      </c>
      <c r="BP147" s="96">
        <f t="shared" si="99"/>
        <v>0</v>
      </c>
      <c r="BQ147" s="184">
        <f>IF($AH147="3/3",$S147*参照!$J$4,IF($AH147="2/3",$S147*参照!$J$5,IF($AH147="1/3",$S147*参照!$J$6,IF($AH147="1/4(多子)",$S147*参照!$J$7,IF($AH147="1/4(工･農)",$S147*参照!$J$7,)))))</f>
        <v>0</v>
      </c>
      <c r="BR147" s="185" t="b">
        <f>IF(AJ147="3/3",$O147*参照!$I$4,IF(AJ147="2/3",$O147*参照!$I$5,IF(AJ147="1/3",$O147*参照!$I$6,IF(AJ147="1/4(多子)",$O147*参照!$I$7,IF(AJ147="1/4(工･農)",$O147*参照!$I$7,IF(AJ147="対象外",0))))))</f>
        <v>0</v>
      </c>
      <c r="BS147" s="185" t="b">
        <f>IF(AK147="3/3",$O147*参照!$I$4,IF(AK147="2/3",$O147*参照!$I$5,IF(AK147="1/3",$O147*参照!$I$6,IF(AK147="1/4(多子)",$O147*参照!$I$7,IF(AK147="1/4(工･農)",$O147*参照!$I$7,IF(AK147="対象外",0))))))</f>
        <v>0</v>
      </c>
      <c r="BT147" s="185" t="b">
        <f>IF(AL147="3/3",$O147*参照!$I$4,IF(AL147="2/3",$O147*参照!$I$5,IF(AL147="1/3",$O147*参照!$I$6,IF(AL147="1/4(多子)",$O147*参照!$I$7,IF(AL147="1/4(工･農)",$O147*参照!$I$7,IF(AL147="対象外",0))))))</f>
        <v>0</v>
      </c>
      <c r="BU147" s="185" t="b">
        <f>IF(AM147="3/3",$O147*参照!$I$4,IF(AM147="2/3",$O147*参照!$I$5,IF(AM147="1/3",$O147*参照!$I$6,IF(AM147="1/4(多子)",$O147*参照!$I$7,IF(AM147="1/4(工･農)",$O147*参照!$I$7,IF(AM147="対象外",0))))))</f>
        <v>0</v>
      </c>
      <c r="BV147" s="185" t="b">
        <f>IF(AN147="3/3",$O147*参照!$I$4,IF(AN147="2/3",$O147*参照!$I$5,IF(AN147="1/3",$O147*参照!$I$6,IF(AN147="1/4(多子)",$O147*参照!$I$7,IF(AN147="1/4(工･農)",$O147*参照!$I$7,IF(AN147="対象外",0))))))</f>
        <v>0</v>
      </c>
      <c r="BW147" s="185" t="b">
        <f>IF(AO147="3/3",$O147*参照!$I$4,IF(AO147="2/3",$O147*参照!$I$5,IF(AO147="1/3",$O147*参照!$I$6,IF(AO147="1/4(多子)",$O147*参照!$I$7,IF(AO147="1/4(工･農)",$O147*参照!$I$7,IF(AO147="対象外",0))))))</f>
        <v>0</v>
      </c>
      <c r="BX147" s="185" t="b">
        <f>IF(AP147="3/3",$O147*参照!$I$4,IF(AP147="2/3",$O147*参照!$I$5,IF(AP147="1/3",$O147*参照!$I$6,IF(AP147="1/4(多子)",$O147*参照!$I$7,IF(AP147="1/4(工･農)",$O147*参照!$I$7,IF(AP147="対象外",0))))))</f>
        <v>0</v>
      </c>
      <c r="BY147" s="185" t="b">
        <f>IF(AQ147="3/3",$O147*参照!$I$4,IF(AQ147="2/3",$O147*参照!$I$5,IF(AQ147="1/3",$O147*参照!$I$6,IF(AQ147="1/4(多子)",$O147*参照!$I$7,IF(AQ147="1/4(工･農)",$O147*参照!$I$7,IF(AQ147="対象外",0))))))</f>
        <v>0</v>
      </c>
      <c r="BZ147" s="185" t="b">
        <f>IF(AR147="3/3",$O147*参照!$I$4,IF(AR147="2/3",$O147*参照!$I$5,IF(AR147="1/3",$O147*参照!$I$6,IF(AR147="1/4(多子)",$O147*参照!$I$7,IF(AR147="1/4(工･農)",$O147*参照!$I$7,IF(AR147="対象外",0))))))</f>
        <v>0</v>
      </c>
      <c r="CA147" s="185" t="b">
        <f>IF(AS147="3/3",$O147*参照!$I$4,IF(AS147="2/3",$O147*参照!$I$5,IF(AS147="1/3",$O147*参照!$I$6,IF(AS147="1/4(多子)",$O147*参照!$I$7,IF(AS147="1/4(工･農)",$O147*参照!$I$7,IF(AS147="対象外",0))))))</f>
        <v>0</v>
      </c>
      <c r="CB147" s="185" t="b">
        <f>IF(AT147="3/3",$O147*参照!$I$4,IF(AT147="2/3",$O147*参照!$I$5,IF(AT147="1/3",$O147*参照!$I$6,IF(AT147="1/4(多子)",$O147*参照!$I$7,IF(AT147="1/4(工･農)",$O147*参照!$I$7,IF(AT147="対象外",0))))))</f>
        <v>0</v>
      </c>
      <c r="CC147" s="185" t="b">
        <f>IF(AU147="3/3",$O147*参照!$I$4,IF(AU147="2/3",$O147*参照!$I$5,IF(AU147="1/3",$O147*参照!$I$6,IF(AU147="1/4(多子)",$O147*参照!$I$7,IF(AU147="1/4(工･農)",$O147*参照!$I$7,IF(AU147="対象外",0))))))</f>
        <v>0</v>
      </c>
      <c r="CD147" s="185">
        <f t="shared" si="100"/>
        <v>0</v>
      </c>
      <c r="CE147" s="98"/>
      <c r="CF147" s="252"/>
      <c r="CG147" s="252"/>
      <c r="CH147" s="252"/>
      <c r="CI147" s="252"/>
      <c r="CJ147" s="252"/>
      <c r="CK147" s="254"/>
      <c r="CL147" s="137"/>
      <c r="CM147" s="252"/>
      <c r="CN147" s="252"/>
      <c r="CO147" s="252"/>
      <c r="CP147" s="252"/>
      <c r="CQ147" s="252"/>
      <c r="CR147" s="253">
        <f t="shared" si="101"/>
        <v>0</v>
      </c>
      <c r="CS147" s="111">
        <f>IF(BP147=0,0,(ROUNDUP(P147*(BK147*参照!$C$5+BL147*参照!$C$6+BM147*参照!$C$7+BN147*参照!$C$8+BO147*参照!$C$9)/BP147,-2)))</f>
        <v>0</v>
      </c>
      <c r="CT147" s="239" t="str">
        <f t="shared" si="68"/>
        <v>B</v>
      </c>
    </row>
    <row r="148" spans="1:98" s="33" customFormat="1" ht="14.4">
      <c r="A148" s="241">
        <v>118</v>
      </c>
      <c r="B148" s="654"/>
      <c r="C148" s="652"/>
      <c r="D148" s="651"/>
      <c r="E148" s="652"/>
      <c r="F148" s="186"/>
      <c r="G148" s="187"/>
      <c r="H148" s="305"/>
      <c r="I148" s="359"/>
      <c r="J148" s="651"/>
      <c r="K148" s="652"/>
      <c r="L148" s="306">
        <v>0</v>
      </c>
      <c r="M148" s="307">
        <f>IF(F148="昼間",参照!$E$4,IF(F148="夜間等",参照!$E$5,IF(F148="通信",参照!$E$6,0)))</f>
        <v>0</v>
      </c>
      <c r="N148" s="57">
        <f t="shared" si="69"/>
        <v>0</v>
      </c>
      <c r="O148" s="301">
        <f t="shared" si="70"/>
        <v>0</v>
      </c>
      <c r="P148" s="56"/>
      <c r="Q148" s="387">
        <v>0</v>
      </c>
      <c r="R148" s="309">
        <f>IF(F148="昼間",参照!$F$4,IF(F148="夜間等",参照!$F$5,IF(F148="通信",参照!$F$6,0)))</f>
        <v>0</v>
      </c>
      <c r="S148" s="308">
        <f t="shared" si="71"/>
        <v>0</v>
      </c>
      <c r="T148" s="361"/>
      <c r="U148" s="32">
        <f t="shared" si="72"/>
        <v>0</v>
      </c>
      <c r="V148" s="114">
        <f t="shared" si="73"/>
        <v>0</v>
      </c>
      <c r="W148" s="179">
        <f t="shared" si="74"/>
        <v>0</v>
      </c>
      <c r="X148" s="87">
        <f t="shared" si="75"/>
        <v>0</v>
      </c>
      <c r="Y148" s="77" t="str">
        <f t="shared" si="65"/>
        <v>0</v>
      </c>
      <c r="Z148" s="302">
        <f t="shared" si="76"/>
        <v>0</v>
      </c>
      <c r="AA148" s="375"/>
      <c r="AB148" s="375"/>
      <c r="AC148" s="374">
        <f t="shared" si="77"/>
        <v>0</v>
      </c>
      <c r="AD148" s="639">
        <f t="shared" si="78"/>
        <v>0</v>
      </c>
      <c r="AE148" s="640"/>
      <c r="AF148" s="177">
        <f t="shared" si="66"/>
        <v>0</v>
      </c>
      <c r="AG148" s="177">
        <f t="shared" si="67"/>
        <v>0</v>
      </c>
      <c r="AH148" s="299"/>
      <c r="AI148" s="36"/>
      <c r="AJ148" s="134"/>
      <c r="AK148" s="37"/>
      <c r="AL148" s="134"/>
      <c r="AM148" s="37"/>
      <c r="AN148" s="134"/>
      <c r="AO148" s="135"/>
      <c r="AP148" s="136"/>
      <c r="AQ148" s="252"/>
      <c r="AR148" s="252"/>
      <c r="AS148" s="252"/>
      <c r="AT148" s="252"/>
      <c r="AU148" s="37"/>
      <c r="AV148" s="303">
        <f t="shared" si="79"/>
        <v>0</v>
      </c>
      <c r="AW148" s="139">
        <f t="shared" si="80"/>
        <v>0</v>
      </c>
      <c r="AX148" s="139">
        <f t="shared" si="81"/>
        <v>0</v>
      </c>
      <c r="AY148" s="139">
        <f t="shared" si="82"/>
        <v>0</v>
      </c>
      <c r="AZ148" s="139">
        <f t="shared" si="83"/>
        <v>0</v>
      </c>
      <c r="BA148" s="303">
        <f t="shared" si="84"/>
        <v>0</v>
      </c>
      <c r="BB148" s="139">
        <f t="shared" si="85"/>
        <v>0</v>
      </c>
      <c r="BC148" s="139">
        <f t="shared" si="86"/>
        <v>0</v>
      </c>
      <c r="BD148" s="139">
        <f t="shared" si="87"/>
        <v>0</v>
      </c>
      <c r="BE148" s="139">
        <f t="shared" si="88"/>
        <v>0</v>
      </c>
      <c r="BF148" s="304">
        <f t="shared" si="89"/>
        <v>0</v>
      </c>
      <c r="BG148" s="142">
        <f t="shared" si="90"/>
        <v>0</v>
      </c>
      <c r="BH148" s="142">
        <f t="shared" si="91"/>
        <v>0</v>
      </c>
      <c r="BI148" s="142">
        <f t="shared" si="92"/>
        <v>0</v>
      </c>
      <c r="BJ148" s="142">
        <f t="shared" si="93"/>
        <v>0</v>
      </c>
      <c r="BK148" s="145">
        <f t="shared" si="94"/>
        <v>0</v>
      </c>
      <c r="BL148" s="95">
        <f t="shared" si="95"/>
        <v>0</v>
      </c>
      <c r="BM148" s="95">
        <f t="shared" si="96"/>
        <v>0</v>
      </c>
      <c r="BN148" s="95">
        <f t="shared" si="97"/>
        <v>0</v>
      </c>
      <c r="BO148" s="95">
        <f t="shared" si="98"/>
        <v>0</v>
      </c>
      <c r="BP148" s="96">
        <f t="shared" si="99"/>
        <v>0</v>
      </c>
      <c r="BQ148" s="184">
        <f>IF($AH148="3/3",$S148*参照!$J$4,IF($AH148="2/3",$S148*参照!$J$5,IF($AH148="1/3",$S148*参照!$J$6,IF($AH148="1/4(多子)",$S148*参照!$J$7,IF($AH148="1/4(工･農)",$S148*参照!$J$7,)))))</f>
        <v>0</v>
      </c>
      <c r="BR148" s="185" t="b">
        <f>IF(AJ148="3/3",$O148*参照!$I$4,IF(AJ148="2/3",$O148*参照!$I$5,IF(AJ148="1/3",$O148*参照!$I$6,IF(AJ148="1/4(多子)",$O148*参照!$I$7,IF(AJ148="1/4(工･農)",$O148*参照!$I$7,IF(AJ148="対象外",0))))))</f>
        <v>0</v>
      </c>
      <c r="BS148" s="185" t="b">
        <f>IF(AK148="3/3",$O148*参照!$I$4,IF(AK148="2/3",$O148*参照!$I$5,IF(AK148="1/3",$O148*参照!$I$6,IF(AK148="1/4(多子)",$O148*参照!$I$7,IF(AK148="1/4(工･農)",$O148*参照!$I$7,IF(AK148="対象外",0))))))</f>
        <v>0</v>
      </c>
      <c r="BT148" s="185" t="b">
        <f>IF(AL148="3/3",$O148*参照!$I$4,IF(AL148="2/3",$O148*参照!$I$5,IF(AL148="1/3",$O148*参照!$I$6,IF(AL148="1/4(多子)",$O148*参照!$I$7,IF(AL148="1/4(工･農)",$O148*参照!$I$7,IF(AL148="対象外",0))))))</f>
        <v>0</v>
      </c>
      <c r="BU148" s="185" t="b">
        <f>IF(AM148="3/3",$O148*参照!$I$4,IF(AM148="2/3",$O148*参照!$I$5,IF(AM148="1/3",$O148*参照!$I$6,IF(AM148="1/4(多子)",$O148*参照!$I$7,IF(AM148="1/4(工･農)",$O148*参照!$I$7,IF(AM148="対象外",0))))))</f>
        <v>0</v>
      </c>
      <c r="BV148" s="185" t="b">
        <f>IF(AN148="3/3",$O148*参照!$I$4,IF(AN148="2/3",$O148*参照!$I$5,IF(AN148="1/3",$O148*参照!$I$6,IF(AN148="1/4(多子)",$O148*参照!$I$7,IF(AN148="1/4(工･農)",$O148*参照!$I$7,IF(AN148="対象外",0))))))</f>
        <v>0</v>
      </c>
      <c r="BW148" s="185" t="b">
        <f>IF(AO148="3/3",$O148*参照!$I$4,IF(AO148="2/3",$O148*参照!$I$5,IF(AO148="1/3",$O148*参照!$I$6,IF(AO148="1/4(多子)",$O148*参照!$I$7,IF(AO148="1/4(工･農)",$O148*参照!$I$7,IF(AO148="対象外",0))))))</f>
        <v>0</v>
      </c>
      <c r="BX148" s="185" t="b">
        <f>IF(AP148="3/3",$O148*参照!$I$4,IF(AP148="2/3",$O148*参照!$I$5,IF(AP148="1/3",$O148*参照!$I$6,IF(AP148="1/4(多子)",$O148*参照!$I$7,IF(AP148="1/4(工･農)",$O148*参照!$I$7,IF(AP148="対象外",0))))))</f>
        <v>0</v>
      </c>
      <c r="BY148" s="185" t="b">
        <f>IF(AQ148="3/3",$O148*参照!$I$4,IF(AQ148="2/3",$O148*参照!$I$5,IF(AQ148="1/3",$O148*参照!$I$6,IF(AQ148="1/4(多子)",$O148*参照!$I$7,IF(AQ148="1/4(工･農)",$O148*参照!$I$7,IF(AQ148="対象外",0))))))</f>
        <v>0</v>
      </c>
      <c r="BZ148" s="185" t="b">
        <f>IF(AR148="3/3",$O148*参照!$I$4,IF(AR148="2/3",$O148*参照!$I$5,IF(AR148="1/3",$O148*参照!$I$6,IF(AR148="1/4(多子)",$O148*参照!$I$7,IF(AR148="1/4(工･農)",$O148*参照!$I$7,IF(AR148="対象外",0))))))</f>
        <v>0</v>
      </c>
      <c r="CA148" s="185" t="b">
        <f>IF(AS148="3/3",$O148*参照!$I$4,IF(AS148="2/3",$O148*参照!$I$5,IF(AS148="1/3",$O148*参照!$I$6,IF(AS148="1/4(多子)",$O148*参照!$I$7,IF(AS148="1/4(工･農)",$O148*参照!$I$7,IF(AS148="対象外",0))))))</f>
        <v>0</v>
      </c>
      <c r="CB148" s="185" t="b">
        <f>IF(AT148="3/3",$O148*参照!$I$4,IF(AT148="2/3",$O148*参照!$I$5,IF(AT148="1/3",$O148*参照!$I$6,IF(AT148="1/4(多子)",$O148*参照!$I$7,IF(AT148="1/4(工･農)",$O148*参照!$I$7,IF(AT148="対象外",0))))))</f>
        <v>0</v>
      </c>
      <c r="CC148" s="185" t="b">
        <f>IF(AU148="3/3",$O148*参照!$I$4,IF(AU148="2/3",$O148*参照!$I$5,IF(AU148="1/3",$O148*参照!$I$6,IF(AU148="1/4(多子)",$O148*参照!$I$7,IF(AU148="1/4(工･農)",$O148*参照!$I$7,IF(AU148="対象外",0))))))</f>
        <v>0</v>
      </c>
      <c r="CD148" s="185">
        <f t="shared" si="100"/>
        <v>0</v>
      </c>
      <c r="CE148" s="98"/>
      <c r="CF148" s="252"/>
      <c r="CG148" s="252"/>
      <c r="CH148" s="252"/>
      <c r="CI148" s="252"/>
      <c r="CJ148" s="252"/>
      <c r="CK148" s="254"/>
      <c r="CL148" s="137"/>
      <c r="CM148" s="252"/>
      <c r="CN148" s="252"/>
      <c r="CO148" s="252"/>
      <c r="CP148" s="252"/>
      <c r="CQ148" s="252"/>
      <c r="CR148" s="253">
        <f t="shared" si="101"/>
        <v>0</v>
      </c>
      <c r="CS148" s="111">
        <f>IF(BP148=0,0,(ROUNDUP(P148*(BK148*参照!$C$5+BL148*参照!$C$6+BM148*参照!$C$7+BN148*参照!$C$8+BO148*参照!$C$9)/BP148,-2)))</f>
        <v>0</v>
      </c>
      <c r="CT148" s="239" t="str">
        <f t="shared" si="68"/>
        <v>B</v>
      </c>
    </row>
    <row r="149" spans="1:98" s="33" customFormat="1" ht="14.4">
      <c r="A149" s="241">
        <v>119</v>
      </c>
      <c r="B149" s="654"/>
      <c r="C149" s="652"/>
      <c r="D149" s="651"/>
      <c r="E149" s="652"/>
      <c r="F149" s="186"/>
      <c r="G149" s="187"/>
      <c r="H149" s="305"/>
      <c r="I149" s="359"/>
      <c r="J149" s="651"/>
      <c r="K149" s="652"/>
      <c r="L149" s="306">
        <v>0</v>
      </c>
      <c r="M149" s="307">
        <f>IF(F149="昼間",参照!$E$4,IF(F149="夜間等",参照!$E$5,IF(F149="通信",参照!$E$6,0)))</f>
        <v>0</v>
      </c>
      <c r="N149" s="57">
        <f t="shared" si="69"/>
        <v>0</v>
      </c>
      <c r="O149" s="301">
        <f t="shared" si="70"/>
        <v>0</v>
      </c>
      <c r="P149" s="56"/>
      <c r="Q149" s="387">
        <v>0</v>
      </c>
      <c r="R149" s="309">
        <f>IF(F149="昼間",参照!$F$4,IF(F149="夜間等",参照!$F$5,IF(F149="通信",参照!$F$6,0)))</f>
        <v>0</v>
      </c>
      <c r="S149" s="308">
        <f t="shared" si="71"/>
        <v>0</v>
      </c>
      <c r="T149" s="361"/>
      <c r="U149" s="32">
        <f t="shared" si="72"/>
        <v>0</v>
      </c>
      <c r="V149" s="114">
        <f t="shared" si="73"/>
        <v>0</v>
      </c>
      <c r="W149" s="179">
        <f t="shared" si="74"/>
        <v>0</v>
      </c>
      <c r="X149" s="87">
        <f t="shared" si="75"/>
        <v>0</v>
      </c>
      <c r="Y149" s="77" t="str">
        <f t="shared" si="65"/>
        <v>0</v>
      </c>
      <c r="Z149" s="302">
        <f t="shared" si="76"/>
        <v>0</v>
      </c>
      <c r="AA149" s="375"/>
      <c r="AB149" s="375"/>
      <c r="AC149" s="374">
        <f t="shared" si="77"/>
        <v>0</v>
      </c>
      <c r="AD149" s="639">
        <f t="shared" si="78"/>
        <v>0</v>
      </c>
      <c r="AE149" s="640"/>
      <c r="AF149" s="177">
        <f t="shared" si="66"/>
        <v>0</v>
      </c>
      <c r="AG149" s="177">
        <f t="shared" si="67"/>
        <v>0</v>
      </c>
      <c r="AH149" s="299"/>
      <c r="AI149" s="36"/>
      <c r="AJ149" s="134"/>
      <c r="AK149" s="37"/>
      <c r="AL149" s="134"/>
      <c r="AM149" s="37"/>
      <c r="AN149" s="134"/>
      <c r="AO149" s="135"/>
      <c r="AP149" s="136"/>
      <c r="AQ149" s="252"/>
      <c r="AR149" s="252"/>
      <c r="AS149" s="252"/>
      <c r="AT149" s="252"/>
      <c r="AU149" s="37"/>
      <c r="AV149" s="303">
        <f t="shared" si="79"/>
        <v>0</v>
      </c>
      <c r="AW149" s="139">
        <f t="shared" si="80"/>
        <v>0</v>
      </c>
      <c r="AX149" s="139">
        <f t="shared" si="81"/>
        <v>0</v>
      </c>
      <c r="AY149" s="139">
        <f t="shared" si="82"/>
        <v>0</v>
      </c>
      <c r="AZ149" s="139">
        <f t="shared" si="83"/>
        <v>0</v>
      </c>
      <c r="BA149" s="303">
        <f t="shared" si="84"/>
        <v>0</v>
      </c>
      <c r="BB149" s="139">
        <f t="shared" si="85"/>
        <v>0</v>
      </c>
      <c r="BC149" s="139">
        <f t="shared" si="86"/>
        <v>0</v>
      </c>
      <c r="BD149" s="139">
        <f t="shared" si="87"/>
        <v>0</v>
      </c>
      <c r="BE149" s="139">
        <f t="shared" si="88"/>
        <v>0</v>
      </c>
      <c r="BF149" s="304">
        <f t="shared" si="89"/>
        <v>0</v>
      </c>
      <c r="BG149" s="142">
        <f t="shared" si="90"/>
        <v>0</v>
      </c>
      <c r="BH149" s="142">
        <f t="shared" si="91"/>
        <v>0</v>
      </c>
      <c r="BI149" s="142">
        <f t="shared" si="92"/>
        <v>0</v>
      </c>
      <c r="BJ149" s="142">
        <f t="shared" si="93"/>
        <v>0</v>
      </c>
      <c r="BK149" s="145">
        <f t="shared" si="94"/>
        <v>0</v>
      </c>
      <c r="BL149" s="95">
        <f t="shared" si="95"/>
        <v>0</v>
      </c>
      <c r="BM149" s="95">
        <f t="shared" si="96"/>
        <v>0</v>
      </c>
      <c r="BN149" s="95">
        <f t="shared" si="97"/>
        <v>0</v>
      </c>
      <c r="BO149" s="95">
        <f t="shared" si="98"/>
        <v>0</v>
      </c>
      <c r="BP149" s="96">
        <f t="shared" si="99"/>
        <v>0</v>
      </c>
      <c r="BQ149" s="184">
        <f>IF($AH149="3/3",$S149*参照!$J$4,IF($AH149="2/3",$S149*参照!$J$5,IF($AH149="1/3",$S149*参照!$J$6,IF($AH149="1/4(多子)",$S149*参照!$J$7,IF($AH149="1/4(工･農)",$S149*参照!$J$7,)))))</f>
        <v>0</v>
      </c>
      <c r="BR149" s="185" t="b">
        <f>IF(AJ149="3/3",$O149*参照!$I$4,IF(AJ149="2/3",$O149*参照!$I$5,IF(AJ149="1/3",$O149*参照!$I$6,IF(AJ149="1/4(多子)",$O149*参照!$I$7,IF(AJ149="1/4(工･農)",$O149*参照!$I$7,IF(AJ149="対象外",0))))))</f>
        <v>0</v>
      </c>
      <c r="BS149" s="185" t="b">
        <f>IF(AK149="3/3",$O149*参照!$I$4,IF(AK149="2/3",$O149*参照!$I$5,IF(AK149="1/3",$O149*参照!$I$6,IF(AK149="1/4(多子)",$O149*参照!$I$7,IF(AK149="1/4(工･農)",$O149*参照!$I$7,IF(AK149="対象外",0))))))</f>
        <v>0</v>
      </c>
      <c r="BT149" s="185" t="b">
        <f>IF(AL149="3/3",$O149*参照!$I$4,IF(AL149="2/3",$O149*参照!$I$5,IF(AL149="1/3",$O149*参照!$I$6,IF(AL149="1/4(多子)",$O149*参照!$I$7,IF(AL149="1/4(工･農)",$O149*参照!$I$7,IF(AL149="対象外",0))))))</f>
        <v>0</v>
      </c>
      <c r="BU149" s="185" t="b">
        <f>IF(AM149="3/3",$O149*参照!$I$4,IF(AM149="2/3",$O149*参照!$I$5,IF(AM149="1/3",$O149*参照!$I$6,IF(AM149="1/4(多子)",$O149*参照!$I$7,IF(AM149="1/4(工･農)",$O149*参照!$I$7,IF(AM149="対象外",0))))))</f>
        <v>0</v>
      </c>
      <c r="BV149" s="185" t="b">
        <f>IF(AN149="3/3",$O149*参照!$I$4,IF(AN149="2/3",$O149*参照!$I$5,IF(AN149="1/3",$O149*参照!$I$6,IF(AN149="1/4(多子)",$O149*参照!$I$7,IF(AN149="1/4(工･農)",$O149*参照!$I$7,IF(AN149="対象外",0))))))</f>
        <v>0</v>
      </c>
      <c r="BW149" s="185" t="b">
        <f>IF(AO149="3/3",$O149*参照!$I$4,IF(AO149="2/3",$O149*参照!$I$5,IF(AO149="1/3",$O149*参照!$I$6,IF(AO149="1/4(多子)",$O149*参照!$I$7,IF(AO149="1/4(工･農)",$O149*参照!$I$7,IF(AO149="対象外",0))))))</f>
        <v>0</v>
      </c>
      <c r="BX149" s="185" t="b">
        <f>IF(AP149="3/3",$O149*参照!$I$4,IF(AP149="2/3",$O149*参照!$I$5,IF(AP149="1/3",$O149*参照!$I$6,IF(AP149="1/4(多子)",$O149*参照!$I$7,IF(AP149="1/4(工･農)",$O149*参照!$I$7,IF(AP149="対象外",0))))))</f>
        <v>0</v>
      </c>
      <c r="BY149" s="185" t="b">
        <f>IF(AQ149="3/3",$O149*参照!$I$4,IF(AQ149="2/3",$O149*参照!$I$5,IF(AQ149="1/3",$O149*参照!$I$6,IF(AQ149="1/4(多子)",$O149*参照!$I$7,IF(AQ149="1/4(工･農)",$O149*参照!$I$7,IF(AQ149="対象外",0))))))</f>
        <v>0</v>
      </c>
      <c r="BZ149" s="185" t="b">
        <f>IF(AR149="3/3",$O149*参照!$I$4,IF(AR149="2/3",$O149*参照!$I$5,IF(AR149="1/3",$O149*参照!$I$6,IF(AR149="1/4(多子)",$O149*参照!$I$7,IF(AR149="1/4(工･農)",$O149*参照!$I$7,IF(AR149="対象外",0))))))</f>
        <v>0</v>
      </c>
      <c r="CA149" s="185" t="b">
        <f>IF(AS149="3/3",$O149*参照!$I$4,IF(AS149="2/3",$O149*参照!$I$5,IF(AS149="1/3",$O149*参照!$I$6,IF(AS149="1/4(多子)",$O149*参照!$I$7,IF(AS149="1/4(工･農)",$O149*参照!$I$7,IF(AS149="対象外",0))))))</f>
        <v>0</v>
      </c>
      <c r="CB149" s="185" t="b">
        <f>IF(AT149="3/3",$O149*参照!$I$4,IF(AT149="2/3",$O149*参照!$I$5,IF(AT149="1/3",$O149*参照!$I$6,IF(AT149="1/4(多子)",$O149*参照!$I$7,IF(AT149="1/4(工･農)",$O149*参照!$I$7,IF(AT149="対象外",0))))))</f>
        <v>0</v>
      </c>
      <c r="CC149" s="185" t="b">
        <f>IF(AU149="3/3",$O149*参照!$I$4,IF(AU149="2/3",$O149*参照!$I$5,IF(AU149="1/3",$O149*参照!$I$6,IF(AU149="1/4(多子)",$O149*参照!$I$7,IF(AU149="1/4(工･農)",$O149*参照!$I$7,IF(AU149="対象外",0))))))</f>
        <v>0</v>
      </c>
      <c r="CD149" s="185">
        <f t="shared" si="100"/>
        <v>0</v>
      </c>
      <c r="CE149" s="98"/>
      <c r="CF149" s="252"/>
      <c r="CG149" s="252"/>
      <c r="CH149" s="252"/>
      <c r="CI149" s="252"/>
      <c r="CJ149" s="252"/>
      <c r="CK149" s="254"/>
      <c r="CL149" s="137"/>
      <c r="CM149" s="252"/>
      <c r="CN149" s="252"/>
      <c r="CO149" s="252"/>
      <c r="CP149" s="252"/>
      <c r="CQ149" s="252"/>
      <c r="CR149" s="253">
        <f t="shared" si="101"/>
        <v>0</v>
      </c>
      <c r="CS149" s="111">
        <f>IF(BP149=0,0,(ROUNDUP(P149*(BK149*参照!$C$5+BL149*参照!$C$6+BM149*参照!$C$7+BN149*参照!$C$8+BO149*参照!$C$9)/BP149,-2)))</f>
        <v>0</v>
      </c>
      <c r="CT149" s="239" t="str">
        <f t="shared" si="68"/>
        <v>B</v>
      </c>
    </row>
    <row r="150" spans="1:98" s="33" customFormat="1" ht="14.4">
      <c r="A150" s="241">
        <v>120</v>
      </c>
      <c r="B150" s="654"/>
      <c r="C150" s="652"/>
      <c r="D150" s="651"/>
      <c r="E150" s="652"/>
      <c r="F150" s="186"/>
      <c r="G150" s="187"/>
      <c r="H150" s="305"/>
      <c r="I150" s="359"/>
      <c r="J150" s="651"/>
      <c r="K150" s="652"/>
      <c r="L150" s="306">
        <v>0</v>
      </c>
      <c r="M150" s="307">
        <f>IF(F150="昼間",参照!$E$4,IF(F150="夜間等",参照!$E$5,IF(F150="通信",参照!$E$6,0)))</f>
        <v>0</v>
      </c>
      <c r="N150" s="57">
        <f t="shared" si="69"/>
        <v>0</v>
      </c>
      <c r="O150" s="301">
        <f t="shared" si="70"/>
        <v>0</v>
      </c>
      <c r="P150" s="56"/>
      <c r="Q150" s="387">
        <v>0</v>
      </c>
      <c r="R150" s="309">
        <f>IF(F150="昼間",参照!$F$4,IF(F150="夜間等",参照!$F$5,IF(F150="通信",参照!$F$6,0)))</f>
        <v>0</v>
      </c>
      <c r="S150" s="308">
        <f t="shared" si="71"/>
        <v>0</v>
      </c>
      <c r="T150" s="361"/>
      <c r="U150" s="32">
        <f t="shared" si="72"/>
        <v>0</v>
      </c>
      <c r="V150" s="114">
        <f t="shared" si="73"/>
        <v>0</v>
      </c>
      <c r="W150" s="179">
        <f t="shared" si="74"/>
        <v>0</v>
      </c>
      <c r="X150" s="87">
        <f t="shared" si="75"/>
        <v>0</v>
      </c>
      <c r="Y150" s="77" t="str">
        <f t="shared" si="65"/>
        <v>0</v>
      </c>
      <c r="Z150" s="302">
        <f t="shared" si="76"/>
        <v>0</v>
      </c>
      <c r="AA150" s="375"/>
      <c r="AB150" s="375"/>
      <c r="AC150" s="374">
        <f t="shared" si="77"/>
        <v>0</v>
      </c>
      <c r="AD150" s="639">
        <f t="shared" si="78"/>
        <v>0</v>
      </c>
      <c r="AE150" s="640"/>
      <c r="AF150" s="177">
        <f t="shared" si="66"/>
        <v>0</v>
      </c>
      <c r="AG150" s="177">
        <f t="shared" si="67"/>
        <v>0</v>
      </c>
      <c r="AH150" s="299"/>
      <c r="AI150" s="36"/>
      <c r="AJ150" s="134"/>
      <c r="AK150" s="37"/>
      <c r="AL150" s="134"/>
      <c r="AM150" s="37"/>
      <c r="AN150" s="134"/>
      <c r="AO150" s="135"/>
      <c r="AP150" s="136"/>
      <c r="AQ150" s="252"/>
      <c r="AR150" s="252"/>
      <c r="AS150" s="252"/>
      <c r="AT150" s="252"/>
      <c r="AU150" s="37"/>
      <c r="AV150" s="303">
        <f t="shared" si="79"/>
        <v>0</v>
      </c>
      <c r="AW150" s="139">
        <f t="shared" si="80"/>
        <v>0</v>
      </c>
      <c r="AX150" s="139">
        <f t="shared" si="81"/>
        <v>0</v>
      </c>
      <c r="AY150" s="139">
        <f t="shared" si="82"/>
        <v>0</v>
      </c>
      <c r="AZ150" s="139">
        <f t="shared" si="83"/>
        <v>0</v>
      </c>
      <c r="BA150" s="303">
        <f t="shared" si="84"/>
        <v>0</v>
      </c>
      <c r="BB150" s="139">
        <f t="shared" si="85"/>
        <v>0</v>
      </c>
      <c r="BC150" s="139">
        <f t="shared" si="86"/>
        <v>0</v>
      </c>
      <c r="BD150" s="139">
        <f t="shared" si="87"/>
        <v>0</v>
      </c>
      <c r="BE150" s="139">
        <f t="shared" si="88"/>
        <v>0</v>
      </c>
      <c r="BF150" s="304">
        <f t="shared" si="89"/>
        <v>0</v>
      </c>
      <c r="BG150" s="142">
        <f t="shared" si="90"/>
        <v>0</v>
      </c>
      <c r="BH150" s="142">
        <f t="shared" si="91"/>
        <v>0</v>
      </c>
      <c r="BI150" s="142">
        <f t="shared" si="92"/>
        <v>0</v>
      </c>
      <c r="BJ150" s="142">
        <f t="shared" si="93"/>
        <v>0</v>
      </c>
      <c r="BK150" s="145">
        <f t="shared" si="94"/>
        <v>0</v>
      </c>
      <c r="BL150" s="95">
        <f t="shared" si="95"/>
        <v>0</v>
      </c>
      <c r="BM150" s="95">
        <f t="shared" si="96"/>
        <v>0</v>
      </c>
      <c r="BN150" s="95">
        <f t="shared" si="97"/>
        <v>0</v>
      </c>
      <c r="BO150" s="95">
        <f t="shared" si="98"/>
        <v>0</v>
      </c>
      <c r="BP150" s="96">
        <f t="shared" si="99"/>
        <v>0</v>
      </c>
      <c r="BQ150" s="184">
        <f>IF($AH150="3/3",$S150*参照!$J$4,IF($AH150="2/3",$S150*参照!$J$5,IF($AH150="1/3",$S150*参照!$J$6,IF($AH150="1/4(多子)",$S150*参照!$J$7,IF($AH150="1/4(工･農)",$S150*参照!$J$7,)))))</f>
        <v>0</v>
      </c>
      <c r="BR150" s="185" t="b">
        <f>IF(AJ150="3/3",$O150*参照!$I$4,IF(AJ150="2/3",$O150*参照!$I$5,IF(AJ150="1/3",$O150*参照!$I$6,IF(AJ150="1/4(多子)",$O150*参照!$I$7,IF(AJ150="1/4(工･農)",$O150*参照!$I$7,IF(AJ150="対象外",0))))))</f>
        <v>0</v>
      </c>
      <c r="BS150" s="185" t="b">
        <f>IF(AK150="3/3",$O150*参照!$I$4,IF(AK150="2/3",$O150*参照!$I$5,IF(AK150="1/3",$O150*参照!$I$6,IF(AK150="1/4(多子)",$O150*参照!$I$7,IF(AK150="1/4(工･農)",$O150*参照!$I$7,IF(AK150="対象外",0))))))</f>
        <v>0</v>
      </c>
      <c r="BT150" s="185" t="b">
        <f>IF(AL150="3/3",$O150*参照!$I$4,IF(AL150="2/3",$O150*参照!$I$5,IF(AL150="1/3",$O150*参照!$I$6,IF(AL150="1/4(多子)",$O150*参照!$I$7,IF(AL150="1/4(工･農)",$O150*参照!$I$7,IF(AL150="対象外",0))))))</f>
        <v>0</v>
      </c>
      <c r="BU150" s="185" t="b">
        <f>IF(AM150="3/3",$O150*参照!$I$4,IF(AM150="2/3",$O150*参照!$I$5,IF(AM150="1/3",$O150*参照!$I$6,IF(AM150="1/4(多子)",$O150*参照!$I$7,IF(AM150="1/4(工･農)",$O150*参照!$I$7,IF(AM150="対象外",0))))))</f>
        <v>0</v>
      </c>
      <c r="BV150" s="185" t="b">
        <f>IF(AN150="3/3",$O150*参照!$I$4,IF(AN150="2/3",$O150*参照!$I$5,IF(AN150="1/3",$O150*参照!$I$6,IF(AN150="1/4(多子)",$O150*参照!$I$7,IF(AN150="1/4(工･農)",$O150*参照!$I$7,IF(AN150="対象外",0))))))</f>
        <v>0</v>
      </c>
      <c r="BW150" s="185" t="b">
        <f>IF(AO150="3/3",$O150*参照!$I$4,IF(AO150="2/3",$O150*参照!$I$5,IF(AO150="1/3",$O150*参照!$I$6,IF(AO150="1/4(多子)",$O150*参照!$I$7,IF(AO150="1/4(工･農)",$O150*参照!$I$7,IF(AO150="対象外",0))))))</f>
        <v>0</v>
      </c>
      <c r="BX150" s="185" t="b">
        <f>IF(AP150="3/3",$O150*参照!$I$4,IF(AP150="2/3",$O150*参照!$I$5,IF(AP150="1/3",$O150*参照!$I$6,IF(AP150="1/4(多子)",$O150*参照!$I$7,IF(AP150="1/4(工･農)",$O150*参照!$I$7,IF(AP150="対象外",0))))))</f>
        <v>0</v>
      </c>
      <c r="BY150" s="185" t="b">
        <f>IF(AQ150="3/3",$O150*参照!$I$4,IF(AQ150="2/3",$O150*参照!$I$5,IF(AQ150="1/3",$O150*参照!$I$6,IF(AQ150="1/4(多子)",$O150*参照!$I$7,IF(AQ150="1/4(工･農)",$O150*参照!$I$7,IF(AQ150="対象外",0))))))</f>
        <v>0</v>
      </c>
      <c r="BZ150" s="185" t="b">
        <f>IF(AR150="3/3",$O150*参照!$I$4,IF(AR150="2/3",$O150*参照!$I$5,IF(AR150="1/3",$O150*参照!$I$6,IF(AR150="1/4(多子)",$O150*参照!$I$7,IF(AR150="1/4(工･農)",$O150*参照!$I$7,IF(AR150="対象外",0))))))</f>
        <v>0</v>
      </c>
      <c r="CA150" s="185" t="b">
        <f>IF(AS150="3/3",$O150*参照!$I$4,IF(AS150="2/3",$O150*参照!$I$5,IF(AS150="1/3",$O150*参照!$I$6,IF(AS150="1/4(多子)",$O150*参照!$I$7,IF(AS150="1/4(工･農)",$O150*参照!$I$7,IF(AS150="対象外",0))))))</f>
        <v>0</v>
      </c>
      <c r="CB150" s="185" t="b">
        <f>IF(AT150="3/3",$O150*参照!$I$4,IF(AT150="2/3",$O150*参照!$I$5,IF(AT150="1/3",$O150*参照!$I$6,IF(AT150="1/4(多子)",$O150*参照!$I$7,IF(AT150="1/4(工･農)",$O150*参照!$I$7,IF(AT150="対象外",0))))))</f>
        <v>0</v>
      </c>
      <c r="CC150" s="185" t="b">
        <f>IF(AU150="3/3",$O150*参照!$I$4,IF(AU150="2/3",$O150*参照!$I$5,IF(AU150="1/3",$O150*参照!$I$6,IF(AU150="1/4(多子)",$O150*参照!$I$7,IF(AU150="1/4(工･農)",$O150*参照!$I$7,IF(AU150="対象外",0))))))</f>
        <v>0</v>
      </c>
      <c r="CD150" s="185">
        <f t="shared" si="100"/>
        <v>0</v>
      </c>
      <c r="CE150" s="98"/>
      <c r="CF150" s="252"/>
      <c r="CG150" s="252"/>
      <c r="CH150" s="252"/>
      <c r="CI150" s="252"/>
      <c r="CJ150" s="252"/>
      <c r="CK150" s="254"/>
      <c r="CL150" s="137"/>
      <c r="CM150" s="252"/>
      <c r="CN150" s="252"/>
      <c r="CO150" s="252"/>
      <c r="CP150" s="252"/>
      <c r="CQ150" s="252"/>
      <c r="CR150" s="253">
        <f t="shared" si="101"/>
        <v>0</v>
      </c>
      <c r="CS150" s="111">
        <f>IF(BP150=0,0,(ROUNDUP(P150*(BK150*参照!$C$5+BL150*参照!$C$6+BM150*参照!$C$7+BN150*参照!$C$8+BO150*参照!$C$9)/BP150,-2)))</f>
        <v>0</v>
      </c>
      <c r="CT150" s="239" t="str">
        <f t="shared" si="68"/>
        <v>B</v>
      </c>
    </row>
    <row r="151" spans="1:98" s="33" customFormat="1" ht="14.4">
      <c r="A151" s="241">
        <v>121</v>
      </c>
      <c r="B151" s="654"/>
      <c r="C151" s="652"/>
      <c r="D151" s="651"/>
      <c r="E151" s="652"/>
      <c r="F151" s="186"/>
      <c r="G151" s="187"/>
      <c r="H151" s="305"/>
      <c r="I151" s="359"/>
      <c r="J151" s="651"/>
      <c r="K151" s="652"/>
      <c r="L151" s="306">
        <v>0</v>
      </c>
      <c r="M151" s="307">
        <f>IF(F151="昼間",参照!$E$4,IF(F151="夜間等",参照!$E$5,IF(F151="通信",参照!$E$6,0)))</f>
        <v>0</v>
      </c>
      <c r="N151" s="57">
        <f t="shared" si="69"/>
        <v>0</v>
      </c>
      <c r="O151" s="301">
        <f t="shared" si="70"/>
        <v>0</v>
      </c>
      <c r="P151" s="56"/>
      <c r="Q151" s="387">
        <v>0</v>
      </c>
      <c r="R151" s="309">
        <f>IF(F151="昼間",参照!$F$4,IF(F151="夜間等",参照!$F$5,IF(F151="通信",参照!$F$6,0)))</f>
        <v>0</v>
      </c>
      <c r="S151" s="308">
        <f t="shared" si="71"/>
        <v>0</v>
      </c>
      <c r="T151" s="361"/>
      <c r="U151" s="32">
        <f t="shared" si="72"/>
        <v>0</v>
      </c>
      <c r="V151" s="114">
        <f t="shared" si="73"/>
        <v>0</v>
      </c>
      <c r="W151" s="179">
        <f t="shared" si="74"/>
        <v>0</v>
      </c>
      <c r="X151" s="87">
        <f t="shared" si="75"/>
        <v>0</v>
      </c>
      <c r="Y151" s="77" t="str">
        <f t="shared" si="65"/>
        <v>0</v>
      </c>
      <c r="Z151" s="302">
        <f t="shared" si="76"/>
        <v>0</v>
      </c>
      <c r="AA151" s="375"/>
      <c r="AB151" s="375"/>
      <c r="AC151" s="374">
        <f t="shared" si="77"/>
        <v>0</v>
      </c>
      <c r="AD151" s="639">
        <f t="shared" si="78"/>
        <v>0</v>
      </c>
      <c r="AE151" s="640"/>
      <c r="AF151" s="177">
        <f t="shared" si="66"/>
        <v>0</v>
      </c>
      <c r="AG151" s="177">
        <f t="shared" si="67"/>
        <v>0</v>
      </c>
      <c r="AH151" s="299"/>
      <c r="AI151" s="36"/>
      <c r="AJ151" s="134"/>
      <c r="AK151" s="37"/>
      <c r="AL151" s="134"/>
      <c r="AM151" s="37"/>
      <c r="AN151" s="134"/>
      <c r="AO151" s="135"/>
      <c r="AP151" s="136"/>
      <c r="AQ151" s="252"/>
      <c r="AR151" s="252"/>
      <c r="AS151" s="252"/>
      <c r="AT151" s="252"/>
      <c r="AU151" s="37"/>
      <c r="AV151" s="303">
        <f t="shared" si="79"/>
        <v>0</v>
      </c>
      <c r="AW151" s="139">
        <f t="shared" si="80"/>
        <v>0</v>
      </c>
      <c r="AX151" s="139">
        <f t="shared" si="81"/>
        <v>0</v>
      </c>
      <c r="AY151" s="139">
        <f t="shared" si="82"/>
        <v>0</v>
      </c>
      <c r="AZ151" s="139">
        <f t="shared" si="83"/>
        <v>0</v>
      </c>
      <c r="BA151" s="303">
        <f t="shared" si="84"/>
        <v>0</v>
      </c>
      <c r="BB151" s="139">
        <f t="shared" si="85"/>
        <v>0</v>
      </c>
      <c r="BC151" s="139">
        <f t="shared" si="86"/>
        <v>0</v>
      </c>
      <c r="BD151" s="139">
        <f t="shared" si="87"/>
        <v>0</v>
      </c>
      <c r="BE151" s="139">
        <f t="shared" si="88"/>
        <v>0</v>
      </c>
      <c r="BF151" s="304">
        <f t="shared" si="89"/>
        <v>0</v>
      </c>
      <c r="BG151" s="142">
        <f t="shared" si="90"/>
        <v>0</v>
      </c>
      <c r="BH151" s="142">
        <f t="shared" si="91"/>
        <v>0</v>
      </c>
      <c r="BI151" s="142">
        <f t="shared" si="92"/>
        <v>0</v>
      </c>
      <c r="BJ151" s="142">
        <f t="shared" si="93"/>
        <v>0</v>
      </c>
      <c r="BK151" s="145">
        <f t="shared" si="94"/>
        <v>0</v>
      </c>
      <c r="BL151" s="95">
        <f t="shared" si="95"/>
        <v>0</v>
      </c>
      <c r="BM151" s="95">
        <f t="shared" si="96"/>
        <v>0</v>
      </c>
      <c r="BN151" s="95">
        <f t="shared" si="97"/>
        <v>0</v>
      </c>
      <c r="BO151" s="95">
        <f t="shared" si="98"/>
        <v>0</v>
      </c>
      <c r="BP151" s="96">
        <f t="shared" si="99"/>
        <v>0</v>
      </c>
      <c r="BQ151" s="184">
        <f>IF($AH151="3/3",$S151*参照!$J$4,IF($AH151="2/3",$S151*参照!$J$5,IF($AH151="1/3",$S151*参照!$J$6,IF($AH151="1/4(多子)",$S151*参照!$J$7,IF($AH151="1/4(工･農)",$S151*参照!$J$7,)))))</f>
        <v>0</v>
      </c>
      <c r="BR151" s="185" t="b">
        <f>IF(AJ151="3/3",$O151*参照!$I$4,IF(AJ151="2/3",$O151*参照!$I$5,IF(AJ151="1/3",$O151*参照!$I$6,IF(AJ151="1/4(多子)",$O151*参照!$I$7,IF(AJ151="1/4(工･農)",$O151*参照!$I$7,IF(AJ151="対象外",0))))))</f>
        <v>0</v>
      </c>
      <c r="BS151" s="185" t="b">
        <f>IF(AK151="3/3",$O151*参照!$I$4,IF(AK151="2/3",$O151*参照!$I$5,IF(AK151="1/3",$O151*参照!$I$6,IF(AK151="1/4(多子)",$O151*参照!$I$7,IF(AK151="1/4(工･農)",$O151*参照!$I$7,IF(AK151="対象外",0))))))</f>
        <v>0</v>
      </c>
      <c r="BT151" s="185" t="b">
        <f>IF(AL151="3/3",$O151*参照!$I$4,IF(AL151="2/3",$O151*参照!$I$5,IF(AL151="1/3",$O151*参照!$I$6,IF(AL151="1/4(多子)",$O151*参照!$I$7,IF(AL151="1/4(工･農)",$O151*参照!$I$7,IF(AL151="対象外",0))))))</f>
        <v>0</v>
      </c>
      <c r="BU151" s="185" t="b">
        <f>IF(AM151="3/3",$O151*参照!$I$4,IF(AM151="2/3",$O151*参照!$I$5,IF(AM151="1/3",$O151*参照!$I$6,IF(AM151="1/4(多子)",$O151*参照!$I$7,IF(AM151="1/4(工･農)",$O151*参照!$I$7,IF(AM151="対象外",0))))))</f>
        <v>0</v>
      </c>
      <c r="BV151" s="185" t="b">
        <f>IF(AN151="3/3",$O151*参照!$I$4,IF(AN151="2/3",$O151*参照!$I$5,IF(AN151="1/3",$O151*参照!$I$6,IF(AN151="1/4(多子)",$O151*参照!$I$7,IF(AN151="1/4(工･農)",$O151*参照!$I$7,IF(AN151="対象外",0))))))</f>
        <v>0</v>
      </c>
      <c r="BW151" s="185" t="b">
        <f>IF(AO151="3/3",$O151*参照!$I$4,IF(AO151="2/3",$O151*参照!$I$5,IF(AO151="1/3",$O151*参照!$I$6,IF(AO151="1/4(多子)",$O151*参照!$I$7,IF(AO151="1/4(工･農)",$O151*参照!$I$7,IF(AO151="対象外",0))))))</f>
        <v>0</v>
      </c>
      <c r="BX151" s="185" t="b">
        <f>IF(AP151="3/3",$O151*参照!$I$4,IF(AP151="2/3",$O151*参照!$I$5,IF(AP151="1/3",$O151*参照!$I$6,IF(AP151="1/4(多子)",$O151*参照!$I$7,IF(AP151="1/4(工･農)",$O151*参照!$I$7,IF(AP151="対象外",0))))))</f>
        <v>0</v>
      </c>
      <c r="BY151" s="185" t="b">
        <f>IF(AQ151="3/3",$O151*参照!$I$4,IF(AQ151="2/3",$O151*参照!$I$5,IF(AQ151="1/3",$O151*参照!$I$6,IF(AQ151="1/4(多子)",$O151*参照!$I$7,IF(AQ151="1/4(工･農)",$O151*参照!$I$7,IF(AQ151="対象外",0))))))</f>
        <v>0</v>
      </c>
      <c r="BZ151" s="185" t="b">
        <f>IF(AR151="3/3",$O151*参照!$I$4,IF(AR151="2/3",$O151*参照!$I$5,IF(AR151="1/3",$O151*参照!$I$6,IF(AR151="1/4(多子)",$O151*参照!$I$7,IF(AR151="1/4(工･農)",$O151*参照!$I$7,IF(AR151="対象外",0))))))</f>
        <v>0</v>
      </c>
      <c r="CA151" s="185" t="b">
        <f>IF(AS151="3/3",$O151*参照!$I$4,IF(AS151="2/3",$O151*参照!$I$5,IF(AS151="1/3",$O151*参照!$I$6,IF(AS151="1/4(多子)",$O151*参照!$I$7,IF(AS151="1/4(工･農)",$O151*参照!$I$7,IF(AS151="対象外",0))))))</f>
        <v>0</v>
      </c>
      <c r="CB151" s="185" t="b">
        <f>IF(AT151="3/3",$O151*参照!$I$4,IF(AT151="2/3",$O151*参照!$I$5,IF(AT151="1/3",$O151*参照!$I$6,IF(AT151="1/4(多子)",$O151*参照!$I$7,IF(AT151="1/4(工･農)",$O151*参照!$I$7,IF(AT151="対象外",0))))))</f>
        <v>0</v>
      </c>
      <c r="CC151" s="185" t="b">
        <f>IF(AU151="3/3",$O151*参照!$I$4,IF(AU151="2/3",$O151*参照!$I$5,IF(AU151="1/3",$O151*参照!$I$6,IF(AU151="1/4(多子)",$O151*参照!$I$7,IF(AU151="1/4(工･農)",$O151*参照!$I$7,IF(AU151="対象外",0))))))</f>
        <v>0</v>
      </c>
      <c r="CD151" s="185">
        <f t="shared" si="100"/>
        <v>0</v>
      </c>
      <c r="CE151" s="98"/>
      <c r="CF151" s="252"/>
      <c r="CG151" s="252"/>
      <c r="CH151" s="252"/>
      <c r="CI151" s="252"/>
      <c r="CJ151" s="252"/>
      <c r="CK151" s="254"/>
      <c r="CL151" s="137"/>
      <c r="CM151" s="252"/>
      <c r="CN151" s="252"/>
      <c r="CO151" s="252"/>
      <c r="CP151" s="252"/>
      <c r="CQ151" s="252"/>
      <c r="CR151" s="253">
        <f t="shared" si="101"/>
        <v>0</v>
      </c>
      <c r="CS151" s="111">
        <f>IF(BP151=0,0,(ROUNDUP(P151*(BK151*参照!$C$5+BL151*参照!$C$6+BM151*参照!$C$7+BN151*参照!$C$8+BO151*参照!$C$9)/BP151,-2)))</f>
        <v>0</v>
      </c>
      <c r="CT151" s="239" t="str">
        <f t="shared" si="68"/>
        <v>B</v>
      </c>
    </row>
    <row r="152" spans="1:98" s="33" customFormat="1" ht="14.4">
      <c r="A152" s="241">
        <v>122</v>
      </c>
      <c r="B152" s="654"/>
      <c r="C152" s="652"/>
      <c r="D152" s="651"/>
      <c r="E152" s="652"/>
      <c r="F152" s="186"/>
      <c r="G152" s="187"/>
      <c r="H152" s="305"/>
      <c r="I152" s="359"/>
      <c r="J152" s="651"/>
      <c r="K152" s="652"/>
      <c r="L152" s="306">
        <v>0</v>
      </c>
      <c r="M152" s="307">
        <f>IF(F152="昼間",参照!$E$4,IF(F152="夜間等",参照!$E$5,IF(F152="通信",参照!$E$6,0)))</f>
        <v>0</v>
      </c>
      <c r="N152" s="57">
        <f t="shared" si="69"/>
        <v>0</v>
      </c>
      <c r="O152" s="301">
        <f t="shared" si="70"/>
        <v>0</v>
      </c>
      <c r="P152" s="56"/>
      <c r="Q152" s="387">
        <v>0</v>
      </c>
      <c r="R152" s="309">
        <f>IF(F152="昼間",参照!$F$4,IF(F152="夜間等",参照!$F$5,IF(F152="通信",参照!$F$6,0)))</f>
        <v>0</v>
      </c>
      <c r="S152" s="308">
        <f t="shared" si="71"/>
        <v>0</v>
      </c>
      <c r="T152" s="361"/>
      <c r="U152" s="32">
        <f t="shared" si="72"/>
        <v>0</v>
      </c>
      <c r="V152" s="114">
        <f t="shared" si="73"/>
        <v>0</v>
      </c>
      <c r="W152" s="179">
        <f t="shared" si="74"/>
        <v>0</v>
      </c>
      <c r="X152" s="87">
        <f t="shared" si="75"/>
        <v>0</v>
      </c>
      <c r="Y152" s="77" t="str">
        <f t="shared" si="65"/>
        <v>0</v>
      </c>
      <c r="Z152" s="302">
        <f t="shared" si="76"/>
        <v>0</v>
      </c>
      <c r="AA152" s="375"/>
      <c r="AB152" s="375"/>
      <c r="AC152" s="374">
        <f t="shared" si="77"/>
        <v>0</v>
      </c>
      <c r="AD152" s="639">
        <f t="shared" si="78"/>
        <v>0</v>
      </c>
      <c r="AE152" s="640"/>
      <c r="AF152" s="177">
        <f t="shared" si="66"/>
        <v>0</v>
      </c>
      <c r="AG152" s="177">
        <f t="shared" si="67"/>
        <v>0</v>
      </c>
      <c r="AH152" s="299"/>
      <c r="AI152" s="36"/>
      <c r="AJ152" s="134"/>
      <c r="AK152" s="37"/>
      <c r="AL152" s="134"/>
      <c r="AM152" s="37"/>
      <c r="AN152" s="134"/>
      <c r="AO152" s="135"/>
      <c r="AP152" s="136"/>
      <c r="AQ152" s="252"/>
      <c r="AR152" s="252"/>
      <c r="AS152" s="252"/>
      <c r="AT152" s="252"/>
      <c r="AU152" s="37"/>
      <c r="AV152" s="303">
        <f t="shared" si="79"/>
        <v>0</v>
      </c>
      <c r="AW152" s="139">
        <f t="shared" si="80"/>
        <v>0</v>
      </c>
      <c r="AX152" s="139">
        <f t="shared" si="81"/>
        <v>0</v>
      </c>
      <c r="AY152" s="139">
        <f t="shared" si="82"/>
        <v>0</v>
      </c>
      <c r="AZ152" s="139">
        <f t="shared" si="83"/>
        <v>0</v>
      </c>
      <c r="BA152" s="303">
        <f t="shared" si="84"/>
        <v>0</v>
      </c>
      <c r="BB152" s="139">
        <f t="shared" si="85"/>
        <v>0</v>
      </c>
      <c r="BC152" s="139">
        <f t="shared" si="86"/>
        <v>0</v>
      </c>
      <c r="BD152" s="139">
        <f t="shared" si="87"/>
        <v>0</v>
      </c>
      <c r="BE152" s="139">
        <f t="shared" si="88"/>
        <v>0</v>
      </c>
      <c r="BF152" s="304">
        <f t="shared" si="89"/>
        <v>0</v>
      </c>
      <c r="BG152" s="142">
        <f t="shared" si="90"/>
        <v>0</v>
      </c>
      <c r="BH152" s="142">
        <f t="shared" si="91"/>
        <v>0</v>
      </c>
      <c r="BI152" s="142">
        <f t="shared" si="92"/>
        <v>0</v>
      </c>
      <c r="BJ152" s="142">
        <f t="shared" si="93"/>
        <v>0</v>
      </c>
      <c r="BK152" s="145">
        <f t="shared" si="94"/>
        <v>0</v>
      </c>
      <c r="BL152" s="95">
        <f t="shared" si="95"/>
        <v>0</v>
      </c>
      <c r="BM152" s="95">
        <f t="shared" si="96"/>
        <v>0</v>
      </c>
      <c r="BN152" s="95">
        <f t="shared" si="97"/>
        <v>0</v>
      </c>
      <c r="BO152" s="95">
        <f t="shared" si="98"/>
        <v>0</v>
      </c>
      <c r="BP152" s="96">
        <f t="shared" si="99"/>
        <v>0</v>
      </c>
      <c r="BQ152" s="184">
        <f>IF($AH152="3/3",$S152*参照!$J$4,IF($AH152="2/3",$S152*参照!$J$5,IF($AH152="1/3",$S152*参照!$J$6,IF($AH152="1/4(多子)",$S152*参照!$J$7,IF($AH152="1/4(工･農)",$S152*参照!$J$7,)))))</f>
        <v>0</v>
      </c>
      <c r="BR152" s="185" t="b">
        <f>IF(AJ152="3/3",$O152*参照!$I$4,IF(AJ152="2/3",$O152*参照!$I$5,IF(AJ152="1/3",$O152*参照!$I$6,IF(AJ152="1/4(多子)",$O152*参照!$I$7,IF(AJ152="1/4(工･農)",$O152*参照!$I$7,IF(AJ152="対象外",0))))))</f>
        <v>0</v>
      </c>
      <c r="BS152" s="185" t="b">
        <f>IF(AK152="3/3",$O152*参照!$I$4,IF(AK152="2/3",$O152*参照!$I$5,IF(AK152="1/3",$O152*参照!$I$6,IF(AK152="1/4(多子)",$O152*参照!$I$7,IF(AK152="1/4(工･農)",$O152*参照!$I$7,IF(AK152="対象外",0))))))</f>
        <v>0</v>
      </c>
      <c r="BT152" s="185" t="b">
        <f>IF(AL152="3/3",$O152*参照!$I$4,IF(AL152="2/3",$O152*参照!$I$5,IF(AL152="1/3",$O152*参照!$I$6,IF(AL152="1/4(多子)",$O152*参照!$I$7,IF(AL152="1/4(工･農)",$O152*参照!$I$7,IF(AL152="対象外",0))))))</f>
        <v>0</v>
      </c>
      <c r="BU152" s="185" t="b">
        <f>IF(AM152="3/3",$O152*参照!$I$4,IF(AM152="2/3",$O152*参照!$I$5,IF(AM152="1/3",$O152*参照!$I$6,IF(AM152="1/4(多子)",$O152*参照!$I$7,IF(AM152="1/4(工･農)",$O152*参照!$I$7,IF(AM152="対象外",0))))))</f>
        <v>0</v>
      </c>
      <c r="BV152" s="185" t="b">
        <f>IF(AN152="3/3",$O152*参照!$I$4,IF(AN152="2/3",$O152*参照!$I$5,IF(AN152="1/3",$O152*参照!$I$6,IF(AN152="1/4(多子)",$O152*参照!$I$7,IF(AN152="1/4(工･農)",$O152*参照!$I$7,IF(AN152="対象外",0))))))</f>
        <v>0</v>
      </c>
      <c r="BW152" s="185" t="b">
        <f>IF(AO152="3/3",$O152*参照!$I$4,IF(AO152="2/3",$O152*参照!$I$5,IF(AO152="1/3",$O152*参照!$I$6,IF(AO152="1/4(多子)",$O152*参照!$I$7,IF(AO152="1/4(工･農)",$O152*参照!$I$7,IF(AO152="対象外",0))))))</f>
        <v>0</v>
      </c>
      <c r="BX152" s="185" t="b">
        <f>IF(AP152="3/3",$O152*参照!$I$4,IF(AP152="2/3",$O152*参照!$I$5,IF(AP152="1/3",$O152*参照!$I$6,IF(AP152="1/4(多子)",$O152*参照!$I$7,IF(AP152="1/4(工･農)",$O152*参照!$I$7,IF(AP152="対象外",0))))))</f>
        <v>0</v>
      </c>
      <c r="BY152" s="185" t="b">
        <f>IF(AQ152="3/3",$O152*参照!$I$4,IF(AQ152="2/3",$O152*参照!$I$5,IF(AQ152="1/3",$O152*参照!$I$6,IF(AQ152="1/4(多子)",$O152*参照!$I$7,IF(AQ152="1/4(工･農)",$O152*参照!$I$7,IF(AQ152="対象外",0))))))</f>
        <v>0</v>
      </c>
      <c r="BZ152" s="185" t="b">
        <f>IF(AR152="3/3",$O152*参照!$I$4,IF(AR152="2/3",$O152*参照!$I$5,IF(AR152="1/3",$O152*参照!$I$6,IF(AR152="1/4(多子)",$O152*参照!$I$7,IF(AR152="1/4(工･農)",$O152*参照!$I$7,IF(AR152="対象外",0))))))</f>
        <v>0</v>
      </c>
      <c r="CA152" s="185" t="b">
        <f>IF(AS152="3/3",$O152*参照!$I$4,IF(AS152="2/3",$O152*参照!$I$5,IF(AS152="1/3",$O152*参照!$I$6,IF(AS152="1/4(多子)",$O152*参照!$I$7,IF(AS152="1/4(工･農)",$O152*参照!$I$7,IF(AS152="対象外",0))))))</f>
        <v>0</v>
      </c>
      <c r="CB152" s="185" t="b">
        <f>IF(AT152="3/3",$O152*参照!$I$4,IF(AT152="2/3",$O152*参照!$I$5,IF(AT152="1/3",$O152*参照!$I$6,IF(AT152="1/4(多子)",$O152*参照!$I$7,IF(AT152="1/4(工･農)",$O152*参照!$I$7,IF(AT152="対象外",0))))))</f>
        <v>0</v>
      </c>
      <c r="CC152" s="185" t="b">
        <f>IF(AU152="3/3",$O152*参照!$I$4,IF(AU152="2/3",$O152*参照!$I$5,IF(AU152="1/3",$O152*参照!$I$6,IF(AU152="1/4(多子)",$O152*参照!$I$7,IF(AU152="1/4(工･農)",$O152*参照!$I$7,IF(AU152="対象外",0))))))</f>
        <v>0</v>
      </c>
      <c r="CD152" s="185">
        <f t="shared" si="100"/>
        <v>0</v>
      </c>
      <c r="CE152" s="98"/>
      <c r="CF152" s="252"/>
      <c r="CG152" s="252"/>
      <c r="CH152" s="252"/>
      <c r="CI152" s="252"/>
      <c r="CJ152" s="252"/>
      <c r="CK152" s="254"/>
      <c r="CL152" s="137"/>
      <c r="CM152" s="252"/>
      <c r="CN152" s="252"/>
      <c r="CO152" s="252"/>
      <c r="CP152" s="252"/>
      <c r="CQ152" s="252"/>
      <c r="CR152" s="253">
        <f t="shared" si="101"/>
        <v>0</v>
      </c>
      <c r="CS152" s="111">
        <f>IF(BP152=0,0,(ROUNDUP(P152*(BK152*参照!$C$5+BL152*参照!$C$6+BM152*参照!$C$7+BN152*参照!$C$8+BO152*参照!$C$9)/BP152,-2)))</f>
        <v>0</v>
      </c>
      <c r="CT152" s="239" t="str">
        <f t="shared" si="68"/>
        <v>B</v>
      </c>
    </row>
    <row r="153" spans="1:98" s="33" customFormat="1" ht="14.4">
      <c r="A153" s="241">
        <v>123</v>
      </c>
      <c r="B153" s="654"/>
      <c r="C153" s="652"/>
      <c r="D153" s="651"/>
      <c r="E153" s="652"/>
      <c r="F153" s="186"/>
      <c r="G153" s="187"/>
      <c r="H153" s="305"/>
      <c r="I153" s="359"/>
      <c r="J153" s="651"/>
      <c r="K153" s="652"/>
      <c r="L153" s="306">
        <v>0</v>
      </c>
      <c r="M153" s="307">
        <f>IF(F153="昼間",参照!$E$4,IF(F153="夜間等",参照!$E$5,IF(F153="通信",参照!$E$6,0)))</f>
        <v>0</v>
      </c>
      <c r="N153" s="57">
        <f t="shared" si="69"/>
        <v>0</v>
      </c>
      <c r="O153" s="301">
        <f t="shared" si="70"/>
        <v>0</v>
      </c>
      <c r="P153" s="56"/>
      <c r="Q153" s="387">
        <v>0</v>
      </c>
      <c r="R153" s="309">
        <f>IF(F153="昼間",参照!$F$4,IF(F153="夜間等",参照!$F$5,IF(F153="通信",参照!$F$6,0)))</f>
        <v>0</v>
      </c>
      <c r="S153" s="308">
        <f t="shared" si="71"/>
        <v>0</v>
      </c>
      <c r="T153" s="361"/>
      <c r="U153" s="32">
        <f t="shared" si="72"/>
        <v>0</v>
      </c>
      <c r="V153" s="114">
        <f t="shared" si="73"/>
        <v>0</v>
      </c>
      <c r="W153" s="179">
        <f t="shared" si="74"/>
        <v>0</v>
      </c>
      <c r="X153" s="87">
        <f t="shared" si="75"/>
        <v>0</v>
      </c>
      <c r="Y153" s="77" t="str">
        <f t="shared" si="65"/>
        <v>0</v>
      </c>
      <c r="Z153" s="302">
        <f t="shared" si="76"/>
        <v>0</v>
      </c>
      <c r="AA153" s="375"/>
      <c r="AB153" s="375"/>
      <c r="AC153" s="374">
        <f t="shared" si="77"/>
        <v>0</v>
      </c>
      <c r="AD153" s="639">
        <f t="shared" si="78"/>
        <v>0</v>
      </c>
      <c r="AE153" s="640"/>
      <c r="AF153" s="177">
        <f t="shared" si="66"/>
        <v>0</v>
      </c>
      <c r="AG153" s="177">
        <f t="shared" si="67"/>
        <v>0</v>
      </c>
      <c r="AH153" s="299"/>
      <c r="AI153" s="36"/>
      <c r="AJ153" s="134"/>
      <c r="AK153" s="37"/>
      <c r="AL153" s="134"/>
      <c r="AM153" s="37"/>
      <c r="AN153" s="134"/>
      <c r="AO153" s="135"/>
      <c r="AP153" s="136"/>
      <c r="AQ153" s="252"/>
      <c r="AR153" s="252"/>
      <c r="AS153" s="252"/>
      <c r="AT153" s="252"/>
      <c r="AU153" s="37"/>
      <c r="AV153" s="303">
        <f t="shared" si="79"/>
        <v>0</v>
      </c>
      <c r="AW153" s="139">
        <f t="shared" si="80"/>
        <v>0</v>
      </c>
      <c r="AX153" s="139">
        <f t="shared" si="81"/>
        <v>0</v>
      </c>
      <c r="AY153" s="139">
        <f t="shared" si="82"/>
        <v>0</v>
      </c>
      <c r="AZ153" s="139">
        <f t="shared" si="83"/>
        <v>0</v>
      </c>
      <c r="BA153" s="303">
        <f t="shared" si="84"/>
        <v>0</v>
      </c>
      <c r="BB153" s="139">
        <f t="shared" si="85"/>
        <v>0</v>
      </c>
      <c r="BC153" s="139">
        <f t="shared" si="86"/>
        <v>0</v>
      </c>
      <c r="BD153" s="139">
        <f t="shared" si="87"/>
        <v>0</v>
      </c>
      <c r="BE153" s="139">
        <f t="shared" si="88"/>
        <v>0</v>
      </c>
      <c r="BF153" s="304">
        <f t="shared" si="89"/>
        <v>0</v>
      </c>
      <c r="BG153" s="142">
        <f t="shared" si="90"/>
        <v>0</v>
      </c>
      <c r="BH153" s="142">
        <f t="shared" si="91"/>
        <v>0</v>
      </c>
      <c r="BI153" s="142">
        <f t="shared" si="92"/>
        <v>0</v>
      </c>
      <c r="BJ153" s="142">
        <f t="shared" si="93"/>
        <v>0</v>
      </c>
      <c r="BK153" s="145">
        <f t="shared" si="94"/>
        <v>0</v>
      </c>
      <c r="BL153" s="95">
        <f t="shared" si="95"/>
        <v>0</v>
      </c>
      <c r="BM153" s="95">
        <f t="shared" si="96"/>
        <v>0</v>
      </c>
      <c r="BN153" s="95">
        <f t="shared" si="97"/>
        <v>0</v>
      </c>
      <c r="BO153" s="95">
        <f t="shared" si="98"/>
        <v>0</v>
      </c>
      <c r="BP153" s="96">
        <f t="shared" si="99"/>
        <v>0</v>
      </c>
      <c r="BQ153" s="184">
        <f>IF($AH153="3/3",$S153*参照!$J$4,IF($AH153="2/3",$S153*参照!$J$5,IF($AH153="1/3",$S153*参照!$J$6,IF($AH153="1/4(多子)",$S153*参照!$J$7,IF($AH153="1/4(工･農)",$S153*参照!$J$7,)))))</f>
        <v>0</v>
      </c>
      <c r="BR153" s="185" t="b">
        <f>IF(AJ153="3/3",$O153*参照!$I$4,IF(AJ153="2/3",$O153*参照!$I$5,IF(AJ153="1/3",$O153*参照!$I$6,IF(AJ153="1/4(多子)",$O153*参照!$I$7,IF(AJ153="1/4(工･農)",$O153*参照!$I$7,IF(AJ153="対象外",0))))))</f>
        <v>0</v>
      </c>
      <c r="BS153" s="185" t="b">
        <f>IF(AK153="3/3",$O153*参照!$I$4,IF(AK153="2/3",$O153*参照!$I$5,IF(AK153="1/3",$O153*参照!$I$6,IF(AK153="1/4(多子)",$O153*参照!$I$7,IF(AK153="1/4(工･農)",$O153*参照!$I$7,IF(AK153="対象外",0))))))</f>
        <v>0</v>
      </c>
      <c r="BT153" s="185" t="b">
        <f>IF(AL153="3/3",$O153*参照!$I$4,IF(AL153="2/3",$O153*参照!$I$5,IF(AL153="1/3",$O153*参照!$I$6,IF(AL153="1/4(多子)",$O153*参照!$I$7,IF(AL153="1/4(工･農)",$O153*参照!$I$7,IF(AL153="対象外",0))))))</f>
        <v>0</v>
      </c>
      <c r="BU153" s="185" t="b">
        <f>IF(AM153="3/3",$O153*参照!$I$4,IF(AM153="2/3",$O153*参照!$I$5,IF(AM153="1/3",$O153*参照!$I$6,IF(AM153="1/4(多子)",$O153*参照!$I$7,IF(AM153="1/4(工･農)",$O153*参照!$I$7,IF(AM153="対象外",0))))))</f>
        <v>0</v>
      </c>
      <c r="BV153" s="185" t="b">
        <f>IF(AN153="3/3",$O153*参照!$I$4,IF(AN153="2/3",$O153*参照!$I$5,IF(AN153="1/3",$O153*参照!$I$6,IF(AN153="1/4(多子)",$O153*参照!$I$7,IF(AN153="1/4(工･農)",$O153*参照!$I$7,IF(AN153="対象外",0))))))</f>
        <v>0</v>
      </c>
      <c r="BW153" s="185" t="b">
        <f>IF(AO153="3/3",$O153*参照!$I$4,IF(AO153="2/3",$O153*参照!$I$5,IF(AO153="1/3",$O153*参照!$I$6,IF(AO153="1/4(多子)",$O153*参照!$I$7,IF(AO153="1/4(工･農)",$O153*参照!$I$7,IF(AO153="対象外",0))))))</f>
        <v>0</v>
      </c>
      <c r="BX153" s="185" t="b">
        <f>IF(AP153="3/3",$O153*参照!$I$4,IF(AP153="2/3",$O153*参照!$I$5,IF(AP153="1/3",$O153*参照!$I$6,IF(AP153="1/4(多子)",$O153*参照!$I$7,IF(AP153="1/4(工･農)",$O153*参照!$I$7,IF(AP153="対象外",0))))))</f>
        <v>0</v>
      </c>
      <c r="BY153" s="185" t="b">
        <f>IF(AQ153="3/3",$O153*参照!$I$4,IF(AQ153="2/3",$O153*参照!$I$5,IF(AQ153="1/3",$O153*参照!$I$6,IF(AQ153="1/4(多子)",$O153*参照!$I$7,IF(AQ153="1/4(工･農)",$O153*参照!$I$7,IF(AQ153="対象外",0))))))</f>
        <v>0</v>
      </c>
      <c r="BZ153" s="185" t="b">
        <f>IF(AR153="3/3",$O153*参照!$I$4,IF(AR153="2/3",$O153*参照!$I$5,IF(AR153="1/3",$O153*参照!$I$6,IF(AR153="1/4(多子)",$O153*参照!$I$7,IF(AR153="1/4(工･農)",$O153*参照!$I$7,IF(AR153="対象外",0))))))</f>
        <v>0</v>
      </c>
      <c r="CA153" s="185" t="b">
        <f>IF(AS153="3/3",$O153*参照!$I$4,IF(AS153="2/3",$O153*参照!$I$5,IF(AS153="1/3",$O153*参照!$I$6,IF(AS153="1/4(多子)",$O153*参照!$I$7,IF(AS153="1/4(工･農)",$O153*参照!$I$7,IF(AS153="対象外",0))))))</f>
        <v>0</v>
      </c>
      <c r="CB153" s="185" t="b">
        <f>IF(AT153="3/3",$O153*参照!$I$4,IF(AT153="2/3",$O153*参照!$I$5,IF(AT153="1/3",$O153*参照!$I$6,IF(AT153="1/4(多子)",$O153*参照!$I$7,IF(AT153="1/4(工･農)",$O153*参照!$I$7,IF(AT153="対象外",0))))))</f>
        <v>0</v>
      </c>
      <c r="CC153" s="185" t="b">
        <f>IF(AU153="3/3",$O153*参照!$I$4,IF(AU153="2/3",$O153*参照!$I$5,IF(AU153="1/3",$O153*参照!$I$6,IF(AU153="1/4(多子)",$O153*参照!$I$7,IF(AU153="1/4(工･農)",$O153*参照!$I$7,IF(AU153="対象外",0))))))</f>
        <v>0</v>
      </c>
      <c r="CD153" s="185">
        <f t="shared" si="100"/>
        <v>0</v>
      </c>
      <c r="CE153" s="98"/>
      <c r="CF153" s="252"/>
      <c r="CG153" s="252"/>
      <c r="CH153" s="252"/>
      <c r="CI153" s="252"/>
      <c r="CJ153" s="252"/>
      <c r="CK153" s="254"/>
      <c r="CL153" s="137"/>
      <c r="CM153" s="252"/>
      <c r="CN153" s="252"/>
      <c r="CO153" s="252"/>
      <c r="CP153" s="252"/>
      <c r="CQ153" s="252"/>
      <c r="CR153" s="253">
        <f t="shared" si="101"/>
        <v>0</v>
      </c>
      <c r="CS153" s="111">
        <f>IF(BP153=0,0,(ROUNDUP(P153*(BK153*参照!$C$5+BL153*参照!$C$6+BM153*参照!$C$7+BN153*参照!$C$8+BO153*参照!$C$9)/BP153,-2)))</f>
        <v>0</v>
      </c>
      <c r="CT153" s="239" t="str">
        <f t="shared" si="68"/>
        <v>B</v>
      </c>
    </row>
    <row r="154" spans="1:98" s="33" customFormat="1" ht="14.4">
      <c r="A154" s="241">
        <v>124</v>
      </c>
      <c r="B154" s="654"/>
      <c r="C154" s="652"/>
      <c r="D154" s="651"/>
      <c r="E154" s="652"/>
      <c r="F154" s="186"/>
      <c r="G154" s="187"/>
      <c r="H154" s="305"/>
      <c r="I154" s="359"/>
      <c r="J154" s="651"/>
      <c r="K154" s="652"/>
      <c r="L154" s="306">
        <v>0</v>
      </c>
      <c r="M154" s="307">
        <f>IF(F154="昼間",参照!$E$4,IF(F154="夜間等",参照!$E$5,IF(F154="通信",参照!$E$6,0)))</f>
        <v>0</v>
      </c>
      <c r="N154" s="57">
        <f t="shared" si="69"/>
        <v>0</v>
      </c>
      <c r="O154" s="301">
        <f t="shared" si="70"/>
        <v>0</v>
      </c>
      <c r="P154" s="56"/>
      <c r="Q154" s="387">
        <v>0</v>
      </c>
      <c r="R154" s="309">
        <f>IF(F154="昼間",参照!$F$4,IF(F154="夜間等",参照!$F$5,IF(F154="通信",参照!$F$6,0)))</f>
        <v>0</v>
      </c>
      <c r="S154" s="308">
        <f t="shared" si="71"/>
        <v>0</v>
      </c>
      <c r="T154" s="361"/>
      <c r="U154" s="32">
        <f t="shared" si="72"/>
        <v>0</v>
      </c>
      <c r="V154" s="114">
        <f t="shared" si="73"/>
        <v>0</v>
      </c>
      <c r="W154" s="179">
        <f t="shared" si="74"/>
        <v>0</v>
      </c>
      <c r="X154" s="87">
        <f t="shared" si="75"/>
        <v>0</v>
      </c>
      <c r="Y154" s="77" t="str">
        <f t="shared" si="65"/>
        <v>0</v>
      </c>
      <c r="Z154" s="302">
        <f t="shared" si="76"/>
        <v>0</v>
      </c>
      <c r="AA154" s="375"/>
      <c r="AB154" s="375"/>
      <c r="AC154" s="374">
        <f t="shared" si="77"/>
        <v>0</v>
      </c>
      <c r="AD154" s="639">
        <f t="shared" si="78"/>
        <v>0</v>
      </c>
      <c r="AE154" s="640"/>
      <c r="AF154" s="177">
        <f t="shared" si="66"/>
        <v>0</v>
      </c>
      <c r="AG154" s="177">
        <f t="shared" si="67"/>
        <v>0</v>
      </c>
      <c r="AH154" s="299"/>
      <c r="AI154" s="36"/>
      <c r="AJ154" s="134"/>
      <c r="AK154" s="37"/>
      <c r="AL154" s="134"/>
      <c r="AM154" s="37"/>
      <c r="AN154" s="134"/>
      <c r="AO154" s="135"/>
      <c r="AP154" s="136"/>
      <c r="AQ154" s="252"/>
      <c r="AR154" s="252"/>
      <c r="AS154" s="252"/>
      <c r="AT154" s="252"/>
      <c r="AU154" s="37"/>
      <c r="AV154" s="303">
        <f t="shared" si="79"/>
        <v>0</v>
      </c>
      <c r="AW154" s="139">
        <f t="shared" si="80"/>
        <v>0</v>
      </c>
      <c r="AX154" s="139">
        <f t="shared" si="81"/>
        <v>0</v>
      </c>
      <c r="AY154" s="139">
        <f t="shared" si="82"/>
        <v>0</v>
      </c>
      <c r="AZ154" s="139">
        <f t="shared" si="83"/>
        <v>0</v>
      </c>
      <c r="BA154" s="303">
        <f t="shared" si="84"/>
        <v>0</v>
      </c>
      <c r="BB154" s="139">
        <f t="shared" si="85"/>
        <v>0</v>
      </c>
      <c r="BC154" s="139">
        <f t="shared" si="86"/>
        <v>0</v>
      </c>
      <c r="BD154" s="139">
        <f t="shared" si="87"/>
        <v>0</v>
      </c>
      <c r="BE154" s="139">
        <f t="shared" si="88"/>
        <v>0</v>
      </c>
      <c r="BF154" s="304">
        <f t="shared" si="89"/>
        <v>0</v>
      </c>
      <c r="BG154" s="142">
        <f t="shared" si="90"/>
        <v>0</v>
      </c>
      <c r="BH154" s="142">
        <f t="shared" si="91"/>
        <v>0</v>
      </c>
      <c r="BI154" s="142">
        <f t="shared" si="92"/>
        <v>0</v>
      </c>
      <c r="BJ154" s="142">
        <f t="shared" si="93"/>
        <v>0</v>
      </c>
      <c r="BK154" s="145">
        <f t="shared" si="94"/>
        <v>0</v>
      </c>
      <c r="BL154" s="95">
        <f t="shared" si="95"/>
        <v>0</v>
      </c>
      <c r="BM154" s="95">
        <f t="shared" si="96"/>
        <v>0</v>
      </c>
      <c r="BN154" s="95">
        <f t="shared" si="97"/>
        <v>0</v>
      </c>
      <c r="BO154" s="95">
        <f t="shared" si="98"/>
        <v>0</v>
      </c>
      <c r="BP154" s="96">
        <f t="shared" si="99"/>
        <v>0</v>
      </c>
      <c r="BQ154" s="184">
        <f>IF($AH154="3/3",$S154*参照!$J$4,IF($AH154="2/3",$S154*参照!$J$5,IF($AH154="1/3",$S154*参照!$J$6,IF($AH154="1/4(多子)",$S154*参照!$J$7,IF($AH154="1/4(工･農)",$S154*参照!$J$7,)))))</f>
        <v>0</v>
      </c>
      <c r="BR154" s="185" t="b">
        <f>IF(AJ154="3/3",$O154*参照!$I$4,IF(AJ154="2/3",$O154*参照!$I$5,IF(AJ154="1/3",$O154*参照!$I$6,IF(AJ154="1/4(多子)",$O154*参照!$I$7,IF(AJ154="1/4(工･農)",$O154*参照!$I$7,IF(AJ154="対象外",0))))))</f>
        <v>0</v>
      </c>
      <c r="BS154" s="185" t="b">
        <f>IF(AK154="3/3",$O154*参照!$I$4,IF(AK154="2/3",$O154*参照!$I$5,IF(AK154="1/3",$O154*参照!$I$6,IF(AK154="1/4(多子)",$O154*参照!$I$7,IF(AK154="1/4(工･農)",$O154*参照!$I$7,IF(AK154="対象外",0))))))</f>
        <v>0</v>
      </c>
      <c r="BT154" s="185" t="b">
        <f>IF(AL154="3/3",$O154*参照!$I$4,IF(AL154="2/3",$O154*参照!$I$5,IF(AL154="1/3",$O154*参照!$I$6,IF(AL154="1/4(多子)",$O154*参照!$I$7,IF(AL154="1/4(工･農)",$O154*参照!$I$7,IF(AL154="対象外",0))))))</f>
        <v>0</v>
      </c>
      <c r="BU154" s="185" t="b">
        <f>IF(AM154="3/3",$O154*参照!$I$4,IF(AM154="2/3",$O154*参照!$I$5,IF(AM154="1/3",$O154*参照!$I$6,IF(AM154="1/4(多子)",$O154*参照!$I$7,IF(AM154="1/4(工･農)",$O154*参照!$I$7,IF(AM154="対象外",0))))))</f>
        <v>0</v>
      </c>
      <c r="BV154" s="185" t="b">
        <f>IF(AN154="3/3",$O154*参照!$I$4,IF(AN154="2/3",$O154*参照!$I$5,IF(AN154="1/3",$O154*参照!$I$6,IF(AN154="1/4(多子)",$O154*参照!$I$7,IF(AN154="1/4(工･農)",$O154*参照!$I$7,IF(AN154="対象外",0))))))</f>
        <v>0</v>
      </c>
      <c r="BW154" s="185" t="b">
        <f>IF(AO154="3/3",$O154*参照!$I$4,IF(AO154="2/3",$O154*参照!$I$5,IF(AO154="1/3",$O154*参照!$I$6,IF(AO154="1/4(多子)",$O154*参照!$I$7,IF(AO154="1/4(工･農)",$O154*参照!$I$7,IF(AO154="対象外",0))))))</f>
        <v>0</v>
      </c>
      <c r="BX154" s="185" t="b">
        <f>IF(AP154="3/3",$O154*参照!$I$4,IF(AP154="2/3",$O154*参照!$I$5,IF(AP154="1/3",$O154*参照!$I$6,IF(AP154="1/4(多子)",$O154*参照!$I$7,IF(AP154="1/4(工･農)",$O154*参照!$I$7,IF(AP154="対象外",0))))))</f>
        <v>0</v>
      </c>
      <c r="BY154" s="185" t="b">
        <f>IF(AQ154="3/3",$O154*参照!$I$4,IF(AQ154="2/3",$O154*参照!$I$5,IF(AQ154="1/3",$O154*参照!$I$6,IF(AQ154="1/4(多子)",$O154*参照!$I$7,IF(AQ154="1/4(工･農)",$O154*参照!$I$7,IF(AQ154="対象外",0))))))</f>
        <v>0</v>
      </c>
      <c r="BZ154" s="185" t="b">
        <f>IF(AR154="3/3",$O154*参照!$I$4,IF(AR154="2/3",$O154*参照!$I$5,IF(AR154="1/3",$O154*参照!$I$6,IF(AR154="1/4(多子)",$O154*参照!$I$7,IF(AR154="1/4(工･農)",$O154*参照!$I$7,IF(AR154="対象外",0))))))</f>
        <v>0</v>
      </c>
      <c r="CA154" s="185" t="b">
        <f>IF(AS154="3/3",$O154*参照!$I$4,IF(AS154="2/3",$O154*参照!$I$5,IF(AS154="1/3",$O154*参照!$I$6,IF(AS154="1/4(多子)",$O154*参照!$I$7,IF(AS154="1/4(工･農)",$O154*参照!$I$7,IF(AS154="対象外",0))))))</f>
        <v>0</v>
      </c>
      <c r="CB154" s="185" t="b">
        <f>IF(AT154="3/3",$O154*参照!$I$4,IF(AT154="2/3",$O154*参照!$I$5,IF(AT154="1/3",$O154*参照!$I$6,IF(AT154="1/4(多子)",$O154*参照!$I$7,IF(AT154="1/4(工･農)",$O154*参照!$I$7,IF(AT154="対象外",0))))))</f>
        <v>0</v>
      </c>
      <c r="CC154" s="185" t="b">
        <f>IF(AU154="3/3",$O154*参照!$I$4,IF(AU154="2/3",$O154*参照!$I$5,IF(AU154="1/3",$O154*参照!$I$6,IF(AU154="1/4(多子)",$O154*参照!$I$7,IF(AU154="1/4(工･農)",$O154*参照!$I$7,IF(AU154="対象外",0))))))</f>
        <v>0</v>
      </c>
      <c r="CD154" s="185">
        <f t="shared" si="100"/>
        <v>0</v>
      </c>
      <c r="CE154" s="98"/>
      <c r="CF154" s="252"/>
      <c r="CG154" s="252"/>
      <c r="CH154" s="252"/>
      <c r="CI154" s="252"/>
      <c r="CJ154" s="252"/>
      <c r="CK154" s="254"/>
      <c r="CL154" s="137"/>
      <c r="CM154" s="252"/>
      <c r="CN154" s="252"/>
      <c r="CO154" s="252"/>
      <c r="CP154" s="252"/>
      <c r="CQ154" s="252"/>
      <c r="CR154" s="253">
        <f t="shared" si="101"/>
        <v>0</v>
      </c>
      <c r="CS154" s="111">
        <f>IF(BP154=0,0,(ROUNDUP(P154*(BK154*参照!$C$5+BL154*参照!$C$6+BM154*参照!$C$7+BN154*参照!$C$8+BO154*参照!$C$9)/BP154,-2)))</f>
        <v>0</v>
      </c>
      <c r="CT154" s="239" t="str">
        <f t="shared" si="68"/>
        <v>B</v>
      </c>
    </row>
    <row r="155" spans="1:98" s="33" customFormat="1" ht="14.4">
      <c r="A155" s="241">
        <v>125</v>
      </c>
      <c r="B155" s="654"/>
      <c r="C155" s="652"/>
      <c r="D155" s="651"/>
      <c r="E155" s="652"/>
      <c r="F155" s="186"/>
      <c r="G155" s="187"/>
      <c r="H155" s="305"/>
      <c r="I155" s="359"/>
      <c r="J155" s="651"/>
      <c r="K155" s="652"/>
      <c r="L155" s="306">
        <v>0</v>
      </c>
      <c r="M155" s="307">
        <f>IF(F155="昼間",参照!$E$4,IF(F155="夜間等",参照!$E$5,IF(F155="通信",参照!$E$6,0)))</f>
        <v>0</v>
      </c>
      <c r="N155" s="57">
        <f t="shared" si="69"/>
        <v>0</v>
      </c>
      <c r="O155" s="301">
        <f t="shared" si="70"/>
        <v>0</v>
      </c>
      <c r="P155" s="56"/>
      <c r="Q155" s="387">
        <v>0</v>
      </c>
      <c r="R155" s="309">
        <f>IF(F155="昼間",参照!$F$4,IF(F155="夜間等",参照!$F$5,IF(F155="通信",参照!$F$6,0)))</f>
        <v>0</v>
      </c>
      <c r="S155" s="308">
        <f t="shared" si="71"/>
        <v>0</v>
      </c>
      <c r="T155" s="361"/>
      <c r="U155" s="32">
        <f t="shared" si="72"/>
        <v>0</v>
      </c>
      <c r="V155" s="114">
        <f t="shared" si="73"/>
        <v>0</v>
      </c>
      <c r="W155" s="179">
        <f t="shared" si="74"/>
        <v>0</v>
      </c>
      <c r="X155" s="87">
        <f t="shared" si="75"/>
        <v>0</v>
      </c>
      <c r="Y155" s="77" t="str">
        <f t="shared" si="65"/>
        <v>0</v>
      </c>
      <c r="Z155" s="302">
        <f t="shared" si="76"/>
        <v>0</v>
      </c>
      <c r="AA155" s="375"/>
      <c r="AB155" s="375"/>
      <c r="AC155" s="374">
        <f t="shared" si="77"/>
        <v>0</v>
      </c>
      <c r="AD155" s="639">
        <f t="shared" si="78"/>
        <v>0</v>
      </c>
      <c r="AE155" s="640"/>
      <c r="AF155" s="177">
        <f t="shared" si="66"/>
        <v>0</v>
      </c>
      <c r="AG155" s="177">
        <f t="shared" si="67"/>
        <v>0</v>
      </c>
      <c r="AH155" s="299"/>
      <c r="AI155" s="36"/>
      <c r="AJ155" s="134"/>
      <c r="AK155" s="37"/>
      <c r="AL155" s="134"/>
      <c r="AM155" s="37"/>
      <c r="AN155" s="134"/>
      <c r="AO155" s="135"/>
      <c r="AP155" s="136"/>
      <c r="AQ155" s="252"/>
      <c r="AR155" s="252"/>
      <c r="AS155" s="252"/>
      <c r="AT155" s="252"/>
      <c r="AU155" s="37"/>
      <c r="AV155" s="303">
        <f t="shared" si="79"/>
        <v>0</v>
      </c>
      <c r="AW155" s="139">
        <f t="shared" si="80"/>
        <v>0</v>
      </c>
      <c r="AX155" s="139">
        <f t="shared" si="81"/>
        <v>0</v>
      </c>
      <c r="AY155" s="139">
        <f t="shared" si="82"/>
        <v>0</v>
      </c>
      <c r="AZ155" s="139">
        <f t="shared" si="83"/>
        <v>0</v>
      </c>
      <c r="BA155" s="303">
        <f t="shared" si="84"/>
        <v>0</v>
      </c>
      <c r="BB155" s="139">
        <f t="shared" si="85"/>
        <v>0</v>
      </c>
      <c r="BC155" s="139">
        <f t="shared" si="86"/>
        <v>0</v>
      </c>
      <c r="BD155" s="139">
        <f t="shared" si="87"/>
        <v>0</v>
      </c>
      <c r="BE155" s="139">
        <f t="shared" si="88"/>
        <v>0</v>
      </c>
      <c r="BF155" s="304">
        <f t="shared" si="89"/>
        <v>0</v>
      </c>
      <c r="BG155" s="142">
        <f t="shared" si="90"/>
        <v>0</v>
      </c>
      <c r="BH155" s="142">
        <f t="shared" si="91"/>
        <v>0</v>
      </c>
      <c r="BI155" s="142">
        <f t="shared" si="92"/>
        <v>0</v>
      </c>
      <c r="BJ155" s="142">
        <f t="shared" si="93"/>
        <v>0</v>
      </c>
      <c r="BK155" s="145">
        <f t="shared" si="94"/>
        <v>0</v>
      </c>
      <c r="BL155" s="95">
        <f t="shared" si="95"/>
        <v>0</v>
      </c>
      <c r="BM155" s="95">
        <f t="shared" si="96"/>
        <v>0</v>
      </c>
      <c r="BN155" s="95">
        <f t="shared" si="97"/>
        <v>0</v>
      </c>
      <c r="BO155" s="95">
        <f t="shared" si="98"/>
        <v>0</v>
      </c>
      <c r="BP155" s="96">
        <f t="shared" si="99"/>
        <v>0</v>
      </c>
      <c r="BQ155" s="184">
        <f>IF($AH155="3/3",$S155*参照!$J$4,IF($AH155="2/3",$S155*参照!$J$5,IF($AH155="1/3",$S155*参照!$J$6,IF($AH155="1/4(多子)",$S155*参照!$J$7,IF($AH155="1/4(工･農)",$S155*参照!$J$7,)))))</f>
        <v>0</v>
      </c>
      <c r="BR155" s="185" t="b">
        <f>IF(AJ155="3/3",$O155*参照!$I$4,IF(AJ155="2/3",$O155*参照!$I$5,IF(AJ155="1/3",$O155*参照!$I$6,IF(AJ155="1/4(多子)",$O155*参照!$I$7,IF(AJ155="1/4(工･農)",$O155*参照!$I$7,IF(AJ155="対象外",0))))))</f>
        <v>0</v>
      </c>
      <c r="BS155" s="185" t="b">
        <f>IF(AK155="3/3",$O155*参照!$I$4,IF(AK155="2/3",$O155*参照!$I$5,IF(AK155="1/3",$O155*参照!$I$6,IF(AK155="1/4(多子)",$O155*参照!$I$7,IF(AK155="1/4(工･農)",$O155*参照!$I$7,IF(AK155="対象外",0))))))</f>
        <v>0</v>
      </c>
      <c r="BT155" s="185" t="b">
        <f>IF(AL155="3/3",$O155*参照!$I$4,IF(AL155="2/3",$O155*参照!$I$5,IF(AL155="1/3",$O155*参照!$I$6,IF(AL155="1/4(多子)",$O155*参照!$I$7,IF(AL155="1/4(工･農)",$O155*参照!$I$7,IF(AL155="対象外",0))))))</f>
        <v>0</v>
      </c>
      <c r="BU155" s="185" t="b">
        <f>IF(AM155="3/3",$O155*参照!$I$4,IF(AM155="2/3",$O155*参照!$I$5,IF(AM155="1/3",$O155*参照!$I$6,IF(AM155="1/4(多子)",$O155*参照!$I$7,IF(AM155="1/4(工･農)",$O155*参照!$I$7,IF(AM155="対象外",0))))))</f>
        <v>0</v>
      </c>
      <c r="BV155" s="185" t="b">
        <f>IF(AN155="3/3",$O155*参照!$I$4,IF(AN155="2/3",$O155*参照!$I$5,IF(AN155="1/3",$O155*参照!$I$6,IF(AN155="1/4(多子)",$O155*参照!$I$7,IF(AN155="1/4(工･農)",$O155*参照!$I$7,IF(AN155="対象外",0))))))</f>
        <v>0</v>
      </c>
      <c r="BW155" s="185" t="b">
        <f>IF(AO155="3/3",$O155*参照!$I$4,IF(AO155="2/3",$O155*参照!$I$5,IF(AO155="1/3",$O155*参照!$I$6,IF(AO155="1/4(多子)",$O155*参照!$I$7,IF(AO155="1/4(工･農)",$O155*参照!$I$7,IF(AO155="対象外",0))))))</f>
        <v>0</v>
      </c>
      <c r="BX155" s="185" t="b">
        <f>IF(AP155="3/3",$O155*参照!$I$4,IF(AP155="2/3",$O155*参照!$I$5,IF(AP155="1/3",$O155*参照!$I$6,IF(AP155="1/4(多子)",$O155*参照!$I$7,IF(AP155="1/4(工･農)",$O155*参照!$I$7,IF(AP155="対象外",0))))))</f>
        <v>0</v>
      </c>
      <c r="BY155" s="185" t="b">
        <f>IF(AQ155="3/3",$O155*参照!$I$4,IF(AQ155="2/3",$O155*参照!$I$5,IF(AQ155="1/3",$O155*参照!$I$6,IF(AQ155="1/4(多子)",$O155*参照!$I$7,IF(AQ155="1/4(工･農)",$O155*参照!$I$7,IF(AQ155="対象外",0))))))</f>
        <v>0</v>
      </c>
      <c r="BZ155" s="185" t="b">
        <f>IF(AR155="3/3",$O155*参照!$I$4,IF(AR155="2/3",$O155*参照!$I$5,IF(AR155="1/3",$O155*参照!$I$6,IF(AR155="1/4(多子)",$O155*参照!$I$7,IF(AR155="1/4(工･農)",$O155*参照!$I$7,IF(AR155="対象外",0))))))</f>
        <v>0</v>
      </c>
      <c r="CA155" s="185" t="b">
        <f>IF(AS155="3/3",$O155*参照!$I$4,IF(AS155="2/3",$O155*参照!$I$5,IF(AS155="1/3",$O155*参照!$I$6,IF(AS155="1/4(多子)",$O155*参照!$I$7,IF(AS155="1/4(工･農)",$O155*参照!$I$7,IF(AS155="対象外",0))))))</f>
        <v>0</v>
      </c>
      <c r="CB155" s="185" t="b">
        <f>IF(AT155="3/3",$O155*参照!$I$4,IF(AT155="2/3",$O155*参照!$I$5,IF(AT155="1/3",$O155*参照!$I$6,IF(AT155="1/4(多子)",$O155*参照!$I$7,IF(AT155="1/4(工･農)",$O155*参照!$I$7,IF(AT155="対象外",0))))))</f>
        <v>0</v>
      </c>
      <c r="CC155" s="185" t="b">
        <f>IF(AU155="3/3",$O155*参照!$I$4,IF(AU155="2/3",$O155*参照!$I$5,IF(AU155="1/3",$O155*参照!$I$6,IF(AU155="1/4(多子)",$O155*参照!$I$7,IF(AU155="1/4(工･農)",$O155*参照!$I$7,IF(AU155="対象外",0))))))</f>
        <v>0</v>
      </c>
      <c r="CD155" s="185">
        <f t="shared" si="100"/>
        <v>0</v>
      </c>
      <c r="CE155" s="98"/>
      <c r="CF155" s="252"/>
      <c r="CG155" s="252"/>
      <c r="CH155" s="252"/>
      <c r="CI155" s="252"/>
      <c r="CJ155" s="252"/>
      <c r="CK155" s="254"/>
      <c r="CL155" s="137"/>
      <c r="CM155" s="252"/>
      <c r="CN155" s="252"/>
      <c r="CO155" s="252"/>
      <c r="CP155" s="252"/>
      <c r="CQ155" s="252"/>
      <c r="CR155" s="253">
        <f t="shared" si="101"/>
        <v>0</v>
      </c>
      <c r="CS155" s="111">
        <f>IF(BP155=0,0,(ROUNDUP(P155*(BK155*参照!$C$5+BL155*参照!$C$6+BM155*参照!$C$7+BN155*参照!$C$8+BO155*参照!$C$9)/BP155,-2)))</f>
        <v>0</v>
      </c>
      <c r="CT155" s="239" t="str">
        <f t="shared" si="68"/>
        <v>B</v>
      </c>
    </row>
    <row r="156" spans="1:98" s="33" customFormat="1" ht="14.4">
      <c r="A156" s="241">
        <v>126</v>
      </c>
      <c r="B156" s="654"/>
      <c r="C156" s="652"/>
      <c r="D156" s="651"/>
      <c r="E156" s="652"/>
      <c r="F156" s="186"/>
      <c r="G156" s="187"/>
      <c r="H156" s="305"/>
      <c r="I156" s="359"/>
      <c r="J156" s="651"/>
      <c r="K156" s="652"/>
      <c r="L156" s="306">
        <v>0</v>
      </c>
      <c r="M156" s="307">
        <f>IF(F156="昼間",参照!$E$4,IF(F156="夜間等",参照!$E$5,IF(F156="通信",参照!$E$6,0)))</f>
        <v>0</v>
      </c>
      <c r="N156" s="57">
        <f t="shared" si="69"/>
        <v>0</v>
      </c>
      <c r="O156" s="301">
        <f t="shared" si="70"/>
        <v>0</v>
      </c>
      <c r="P156" s="56"/>
      <c r="Q156" s="387">
        <v>0</v>
      </c>
      <c r="R156" s="309">
        <f>IF(F156="昼間",参照!$F$4,IF(F156="夜間等",参照!$F$5,IF(F156="通信",参照!$F$6,0)))</f>
        <v>0</v>
      </c>
      <c r="S156" s="308">
        <f t="shared" si="71"/>
        <v>0</v>
      </c>
      <c r="T156" s="361"/>
      <c r="U156" s="32">
        <f t="shared" si="72"/>
        <v>0</v>
      </c>
      <c r="V156" s="114">
        <f t="shared" si="73"/>
        <v>0</v>
      </c>
      <c r="W156" s="179">
        <f t="shared" si="74"/>
        <v>0</v>
      </c>
      <c r="X156" s="87">
        <f t="shared" si="75"/>
        <v>0</v>
      </c>
      <c r="Y156" s="77" t="str">
        <f t="shared" si="65"/>
        <v>0</v>
      </c>
      <c r="Z156" s="302">
        <f t="shared" si="76"/>
        <v>0</v>
      </c>
      <c r="AA156" s="375"/>
      <c r="AB156" s="375"/>
      <c r="AC156" s="374">
        <f t="shared" si="77"/>
        <v>0</v>
      </c>
      <c r="AD156" s="639">
        <f t="shared" si="78"/>
        <v>0</v>
      </c>
      <c r="AE156" s="640"/>
      <c r="AF156" s="177">
        <f t="shared" si="66"/>
        <v>0</v>
      </c>
      <c r="AG156" s="177">
        <f t="shared" si="67"/>
        <v>0</v>
      </c>
      <c r="AH156" s="299"/>
      <c r="AI156" s="36"/>
      <c r="AJ156" s="134"/>
      <c r="AK156" s="37"/>
      <c r="AL156" s="134"/>
      <c r="AM156" s="37"/>
      <c r="AN156" s="134"/>
      <c r="AO156" s="135"/>
      <c r="AP156" s="136"/>
      <c r="AQ156" s="252"/>
      <c r="AR156" s="252"/>
      <c r="AS156" s="252"/>
      <c r="AT156" s="252"/>
      <c r="AU156" s="37"/>
      <c r="AV156" s="303">
        <f t="shared" si="79"/>
        <v>0</v>
      </c>
      <c r="AW156" s="139">
        <f t="shared" si="80"/>
        <v>0</v>
      </c>
      <c r="AX156" s="139">
        <f t="shared" si="81"/>
        <v>0</v>
      </c>
      <c r="AY156" s="139">
        <f t="shared" si="82"/>
        <v>0</v>
      </c>
      <c r="AZ156" s="139">
        <f t="shared" si="83"/>
        <v>0</v>
      </c>
      <c r="BA156" s="303">
        <f t="shared" si="84"/>
        <v>0</v>
      </c>
      <c r="BB156" s="139">
        <f t="shared" si="85"/>
        <v>0</v>
      </c>
      <c r="BC156" s="139">
        <f t="shared" si="86"/>
        <v>0</v>
      </c>
      <c r="BD156" s="139">
        <f t="shared" si="87"/>
        <v>0</v>
      </c>
      <c r="BE156" s="139">
        <f t="shared" si="88"/>
        <v>0</v>
      </c>
      <c r="BF156" s="304">
        <f t="shared" si="89"/>
        <v>0</v>
      </c>
      <c r="BG156" s="142">
        <f t="shared" si="90"/>
        <v>0</v>
      </c>
      <c r="BH156" s="142">
        <f t="shared" si="91"/>
        <v>0</v>
      </c>
      <c r="BI156" s="142">
        <f t="shared" si="92"/>
        <v>0</v>
      </c>
      <c r="BJ156" s="142">
        <f t="shared" si="93"/>
        <v>0</v>
      </c>
      <c r="BK156" s="145">
        <f t="shared" si="94"/>
        <v>0</v>
      </c>
      <c r="BL156" s="95">
        <f t="shared" si="95"/>
        <v>0</v>
      </c>
      <c r="BM156" s="95">
        <f t="shared" si="96"/>
        <v>0</v>
      </c>
      <c r="BN156" s="95">
        <f t="shared" si="97"/>
        <v>0</v>
      </c>
      <c r="BO156" s="95">
        <f t="shared" si="98"/>
        <v>0</v>
      </c>
      <c r="BP156" s="96">
        <f t="shared" si="99"/>
        <v>0</v>
      </c>
      <c r="BQ156" s="184">
        <f>IF($AH156="3/3",$S156*参照!$J$4,IF($AH156="2/3",$S156*参照!$J$5,IF($AH156="1/3",$S156*参照!$J$6,IF($AH156="1/4(多子)",$S156*参照!$J$7,IF($AH156="1/4(工･農)",$S156*参照!$J$7,)))))</f>
        <v>0</v>
      </c>
      <c r="BR156" s="185" t="b">
        <f>IF(AJ156="3/3",$O156*参照!$I$4,IF(AJ156="2/3",$O156*参照!$I$5,IF(AJ156="1/3",$O156*参照!$I$6,IF(AJ156="1/4(多子)",$O156*参照!$I$7,IF(AJ156="1/4(工･農)",$O156*参照!$I$7,IF(AJ156="対象外",0))))))</f>
        <v>0</v>
      </c>
      <c r="BS156" s="185" t="b">
        <f>IF(AK156="3/3",$O156*参照!$I$4,IF(AK156="2/3",$O156*参照!$I$5,IF(AK156="1/3",$O156*参照!$I$6,IF(AK156="1/4(多子)",$O156*参照!$I$7,IF(AK156="1/4(工･農)",$O156*参照!$I$7,IF(AK156="対象外",0))))))</f>
        <v>0</v>
      </c>
      <c r="BT156" s="185" t="b">
        <f>IF(AL156="3/3",$O156*参照!$I$4,IF(AL156="2/3",$O156*参照!$I$5,IF(AL156="1/3",$O156*参照!$I$6,IF(AL156="1/4(多子)",$O156*参照!$I$7,IF(AL156="1/4(工･農)",$O156*参照!$I$7,IF(AL156="対象外",0))))))</f>
        <v>0</v>
      </c>
      <c r="BU156" s="185" t="b">
        <f>IF(AM156="3/3",$O156*参照!$I$4,IF(AM156="2/3",$O156*参照!$I$5,IF(AM156="1/3",$O156*参照!$I$6,IF(AM156="1/4(多子)",$O156*参照!$I$7,IF(AM156="1/4(工･農)",$O156*参照!$I$7,IF(AM156="対象外",0))))))</f>
        <v>0</v>
      </c>
      <c r="BV156" s="185" t="b">
        <f>IF(AN156="3/3",$O156*参照!$I$4,IF(AN156="2/3",$O156*参照!$I$5,IF(AN156="1/3",$O156*参照!$I$6,IF(AN156="1/4(多子)",$O156*参照!$I$7,IF(AN156="1/4(工･農)",$O156*参照!$I$7,IF(AN156="対象外",0))))))</f>
        <v>0</v>
      </c>
      <c r="BW156" s="185" t="b">
        <f>IF(AO156="3/3",$O156*参照!$I$4,IF(AO156="2/3",$O156*参照!$I$5,IF(AO156="1/3",$O156*参照!$I$6,IF(AO156="1/4(多子)",$O156*参照!$I$7,IF(AO156="1/4(工･農)",$O156*参照!$I$7,IF(AO156="対象外",0))))))</f>
        <v>0</v>
      </c>
      <c r="BX156" s="185" t="b">
        <f>IF(AP156="3/3",$O156*参照!$I$4,IF(AP156="2/3",$O156*参照!$I$5,IF(AP156="1/3",$O156*参照!$I$6,IF(AP156="1/4(多子)",$O156*参照!$I$7,IF(AP156="1/4(工･農)",$O156*参照!$I$7,IF(AP156="対象外",0))))))</f>
        <v>0</v>
      </c>
      <c r="BY156" s="185" t="b">
        <f>IF(AQ156="3/3",$O156*参照!$I$4,IF(AQ156="2/3",$O156*参照!$I$5,IF(AQ156="1/3",$O156*参照!$I$6,IF(AQ156="1/4(多子)",$O156*参照!$I$7,IF(AQ156="1/4(工･農)",$O156*参照!$I$7,IF(AQ156="対象外",0))))))</f>
        <v>0</v>
      </c>
      <c r="BZ156" s="185" t="b">
        <f>IF(AR156="3/3",$O156*参照!$I$4,IF(AR156="2/3",$O156*参照!$I$5,IF(AR156="1/3",$O156*参照!$I$6,IF(AR156="1/4(多子)",$O156*参照!$I$7,IF(AR156="1/4(工･農)",$O156*参照!$I$7,IF(AR156="対象外",0))))))</f>
        <v>0</v>
      </c>
      <c r="CA156" s="185" t="b">
        <f>IF(AS156="3/3",$O156*参照!$I$4,IF(AS156="2/3",$O156*参照!$I$5,IF(AS156="1/3",$O156*参照!$I$6,IF(AS156="1/4(多子)",$O156*参照!$I$7,IF(AS156="1/4(工･農)",$O156*参照!$I$7,IF(AS156="対象外",0))))))</f>
        <v>0</v>
      </c>
      <c r="CB156" s="185" t="b">
        <f>IF(AT156="3/3",$O156*参照!$I$4,IF(AT156="2/3",$O156*参照!$I$5,IF(AT156="1/3",$O156*参照!$I$6,IF(AT156="1/4(多子)",$O156*参照!$I$7,IF(AT156="1/4(工･農)",$O156*参照!$I$7,IF(AT156="対象外",0))))))</f>
        <v>0</v>
      </c>
      <c r="CC156" s="185" t="b">
        <f>IF(AU156="3/3",$O156*参照!$I$4,IF(AU156="2/3",$O156*参照!$I$5,IF(AU156="1/3",$O156*参照!$I$6,IF(AU156="1/4(多子)",$O156*参照!$I$7,IF(AU156="1/4(工･農)",$O156*参照!$I$7,IF(AU156="対象外",0))))))</f>
        <v>0</v>
      </c>
      <c r="CD156" s="185">
        <f t="shared" si="100"/>
        <v>0</v>
      </c>
      <c r="CE156" s="98"/>
      <c r="CF156" s="252"/>
      <c r="CG156" s="252"/>
      <c r="CH156" s="252"/>
      <c r="CI156" s="252"/>
      <c r="CJ156" s="252"/>
      <c r="CK156" s="254"/>
      <c r="CL156" s="137"/>
      <c r="CM156" s="252"/>
      <c r="CN156" s="252"/>
      <c r="CO156" s="252"/>
      <c r="CP156" s="252"/>
      <c r="CQ156" s="252"/>
      <c r="CR156" s="253">
        <f t="shared" si="101"/>
        <v>0</v>
      </c>
      <c r="CS156" s="111">
        <f>IF(BP156=0,0,(ROUNDUP(P156*(BK156*参照!$C$5+BL156*参照!$C$6+BM156*参照!$C$7+BN156*参照!$C$8+BO156*参照!$C$9)/BP156,-2)))</f>
        <v>0</v>
      </c>
      <c r="CT156" s="239" t="str">
        <f t="shared" si="68"/>
        <v>B</v>
      </c>
    </row>
    <row r="157" spans="1:98" s="33" customFormat="1" ht="14.4">
      <c r="A157" s="241">
        <v>127</v>
      </c>
      <c r="B157" s="654"/>
      <c r="C157" s="652"/>
      <c r="D157" s="651"/>
      <c r="E157" s="652"/>
      <c r="F157" s="186"/>
      <c r="G157" s="187"/>
      <c r="H157" s="305"/>
      <c r="I157" s="359"/>
      <c r="J157" s="651"/>
      <c r="K157" s="652"/>
      <c r="L157" s="306">
        <v>0</v>
      </c>
      <c r="M157" s="307">
        <f>IF(F157="昼間",参照!$E$4,IF(F157="夜間等",参照!$E$5,IF(F157="通信",参照!$E$6,0)))</f>
        <v>0</v>
      </c>
      <c r="N157" s="57">
        <f t="shared" si="69"/>
        <v>0</v>
      </c>
      <c r="O157" s="301">
        <f t="shared" si="70"/>
        <v>0</v>
      </c>
      <c r="P157" s="56"/>
      <c r="Q157" s="387">
        <v>0</v>
      </c>
      <c r="R157" s="309">
        <f>IF(F157="昼間",参照!$F$4,IF(F157="夜間等",参照!$F$5,IF(F157="通信",参照!$F$6,0)))</f>
        <v>0</v>
      </c>
      <c r="S157" s="308">
        <f t="shared" si="71"/>
        <v>0</v>
      </c>
      <c r="T157" s="361"/>
      <c r="U157" s="32">
        <f t="shared" si="72"/>
        <v>0</v>
      </c>
      <c r="V157" s="114">
        <f t="shared" si="73"/>
        <v>0</v>
      </c>
      <c r="W157" s="179">
        <f t="shared" si="74"/>
        <v>0</v>
      </c>
      <c r="X157" s="87">
        <f t="shared" si="75"/>
        <v>0</v>
      </c>
      <c r="Y157" s="77" t="str">
        <f t="shared" si="65"/>
        <v>0</v>
      </c>
      <c r="Z157" s="302">
        <f t="shared" si="76"/>
        <v>0</v>
      </c>
      <c r="AA157" s="375"/>
      <c r="AB157" s="375"/>
      <c r="AC157" s="374">
        <f t="shared" si="77"/>
        <v>0</v>
      </c>
      <c r="AD157" s="639">
        <f t="shared" si="78"/>
        <v>0</v>
      </c>
      <c r="AE157" s="640"/>
      <c r="AF157" s="177">
        <f t="shared" si="66"/>
        <v>0</v>
      </c>
      <c r="AG157" s="177">
        <f t="shared" si="67"/>
        <v>0</v>
      </c>
      <c r="AH157" s="299"/>
      <c r="AI157" s="36"/>
      <c r="AJ157" s="134"/>
      <c r="AK157" s="37"/>
      <c r="AL157" s="134"/>
      <c r="AM157" s="37"/>
      <c r="AN157" s="134"/>
      <c r="AO157" s="135"/>
      <c r="AP157" s="136"/>
      <c r="AQ157" s="252"/>
      <c r="AR157" s="252"/>
      <c r="AS157" s="252"/>
      <c r="AT157" s="252"/>
      <c r="AU157" s="37"/>
      <c r="AV157" s="303">
        <f t="shared" si="79"/>
        <v>0</v>
      </c>
      <c r="AW157" s="139">
        <f t="shared" si="80"/>
        <v>0</v>
      </c>
      <c r="AX157" s="139">
        <f t="shared" si="81"/>
        <v>0</v>
      </c>
      <c r="AY157" s="139">
        <f t="shared" si="82"/>
        <v>0</v>
      </c>
      <c r="AZ157" s="139">
        <f t="shared" si="83"/>
        <v>0</v>
      </c>
      <c r="BA157" s="303">
        <f t="shared" si="84"/>
        <v>0</v>
      </c>
      <c r="BB157" s="139">
        <f t="shared" si="85"/>
        <v>0</v>
      </c>
      <c r="BC157" s="139">
        <f t="shared" si="86"/>
        <v>0</v>
      </c>
      <c r="BD157" s="139">
        <f t="shared" si="87"/>
        <v>0</v>
      </c>
      <c r="BE157" s="139">
        <f t="shared" si="88"/>
        <v>0</v>
      </c>
      <c r="BF157" s="304">
        <f t="shared" si="89"/>
        <v>0</v>
      </c>
      <c r="BG157" s="142">
        <f t="shared" si="90"/>
        <v>0</v>
      </c>
      <c r="BH157" s="142">
        <f t="shared" si="91"/>
        <v>0</v>
      </c>
      <c r="BI157" s="142">
        <f t="shared" si="92"/>
        <v>0</v>
      </c>
      <c r="BJ157" s="142">
        <f t="shared" si="93"/>
        <v>0</v>
      </c>
      <c r="BK157" s="145">
        <f t="shared" si="94"/>
        <v>0</v>
      </c>
      <c r="BL157" s="95">
        <f t="shared" si="95"/>
        <v>0</v>
      </c>
      <c r="BM157" s="95">
        <f t="shared" si="96"/>
        <v>0</v>
      </c>
      <c r="BN157" s="95">
        <f t="shared" si="97"/>
        <v>0</v>
      </c>
      <c r="BO157" s="95">
        <f t="shared" si="98"/>
        <v>0</v>
      </c>
      <c r="BP157" s="96">
        <f t="shared" si="99"/>
        <v>0</v>
      </c>
      <c r="BQ157" s="184">
        <f>IF($AH157="3/3",$S157*参照!$J$4,IF($AH157="2/3",$S157*参照!$J$5,IF($AH157="1/3",$S157*参照!$J$6,IF($AH157="1/4(多子)",$S157*参照!$J$7,IF($AH157="1/4(工･農)",$S157*参照!$J$7,)))))</f>
        <v>0</v>
      </c>
      <c r="BR157" s="185" t="b">
        <f>IF(AJ157="3/3",$O157*参照!$I$4,IF(AJ157="2/3",$O157*参照!$I$5,IF(AJ157="1/3",$O157*参照!$I$6,IF(AJ157="1/4(多子)",$O157*参照!$I$7,IF(AJ157="1/4(工･農)",$O157*参照!$I$7,IF(AJ157="対象外",0))))))</f>
        <v>0</v>
      </c>
      <c r="BS157" s="185" t="b">
        <f>IF(AK157="3/3",$O157*参照!$I$4,IF(AK157="2/3",$O157*参照!$I$5,IF(AK157="1/3",$O157*参照!$I$6,IF(AK157="1/4(多子)",$O157*参照!$I$7,IF(AK157="1/4(工･農)",$O157*参照!$I$7,IF(AK157="対象外",0))))))</f>
        <v>0</v>
      </c>
      <c r="BT157" s="185" t="b">
        <f>IF(AL157="3/3",$O157*参照!$I$4,IF(AL157="2/3",$O157*参照!$I$5,IF(AL157="1/3",$O157*参照!$I$6,IF(AL157="1/4(多子)",$O157*参照!$I$7,IF(AL157="1/4(工･農)",$O157*参照!$I$7,IF(AL157="対象外",0))))))</f>
        <v>0</v>
      </c>
      <c r="BU157" s="185" t="b">
        <f>IF(AM157="3/3",$O157*参照!$I$4,IF(AM157="2/3",$O157*参照!$I$5,IF(AM157="1/3",$O157*参照!$I$6,IF(AM157="1/4(多子)",$O157*参照!$I$7,IF(AM157="1/4(工･農)",$O157*参照!$I$7,IF(AM157="対象外",0))))))</f>
        <v>0</v>
      </c>
      <c r="BV157" s="185" t="b">
        <f>IF(AN157="3/3",$O157*参照!$I$4,IF(AN157="2/3",$O157*参照!$I$5,IF(AN157="1/3",$O157*参照!$I$6,IF(AN157="1/4(多子)",$O157*参照!$I$7,IF(AN157="1/4(工･農)",$O157*参照!$I$7,IF(AN157="対象外",0))))))</f>
        <v>0</v>
      </c>
      <c r="BW157" s="185" t="b">
        <f>IF(AO157="3/3",$O157*参照!$I$4,IF(AO157="2/3",$O157*参照!$I$5,IF(AO157="1/3",$O157*参照!$I$6,IF(AO157="1/4(多子)",$O157*参照!$I$7,IF(AO157="1/4(工･農)",$O157*参照!$I$7,IF(AO157="対象外",0))))))</f>
        <v>0</v>
      </c>
      <c r="BX157" s="185" t="b">
        <f>IF(AP157="3/3",$O157*参照!$I$4,IF(AP157="2/3",$O157*参照!$I$5,IF(AP157="1/3",$O157*参照!$I$6,IF(AP157="1/4(多子)",$O157*参照!$I$7,IF(AP157="1/4(工･農)",$O157*参照!$I$7,IF(AP157="対象外",0))))))</f>
        <v>0</v>
      </c>
      <c r="BY157" s="185" t="b">
        <f>IF(AQ157="3/3",$O157*参照!$I$4,IF(AQ157="2/3",$O157*参照!$I$5,IF(AQ157="1/3",$O157*参照!$I$6,IF(AQ157="1/4(多子)",$O157*参照!$I$7,IF(AQ157="1/4(工･農)",$O157*参照!$I$7,IF(AQ157="対象外",0))))))</f>
        <v>0</v>
      </c>
      <c r="BZ157" s="185" t="b">
        <f>IF(AR157="3/3",$O157*参照!$I$4,IF(AR157="2/3",$O157*参照!$I$5,IF(AR157="1/3",$O157*参照!$I$6,IF(AR157="1/4(多子)",$O157*参照!$I$7,IF(AR157="1/4(工･農)",$O157*参照!$I$7,IF(AR157="対象外",0))))))</f>
        <v>0</v>
      </c>
      <c r="CA157" s="185" t="b">
        <f>IF(AS157="3/3",$O157*参照!$I$4,IF(AS157="2/3",$O157*参照!$I$5,IF(AS157="1/3",$O157*参照!$I$6,IF(AS157="1/4(多子)",$O157*参照!$I$7,IF(AS157="1/4(工･農)",$O157*参照!$I$7,IF(AS157="対象外",0))))))</f>
        <v>0</v>
      </c>
      <c r="CB157" s="185" t="b">
        <f>IF(AT157="3/3",$O157*参照!$I$4,IF(AT157="2/3",$O157*参照!$I$5,IF(AT157="1/3",$O157*参照!$I$6,IF(AT157="1/4(多子)",$O157*参照!$I$7,IF(AT157="1/4(工･農)",$O157*参照!$I$7,IF(AT157="対象外",0))))))</f>
        <v>0</v>
      </c>
      <c r="CC157" s="185" t="b">
        <f>IF(AU157="3/3",$O157*参照!$I$4,IF(AU157="2/3",$O157*参照!$I$5,IF(AU157="1/3",$O157*参照!$I$6,IF(AU157="1/4(多子)",$O157*参照!$I$7,IF(AU157="1/4(工･農)",$O157*参照!$I$7,IF(AU157="対象外",0))))))</f>
        <v>0</v>
      </c>
      <c r="CD157" s="185">
        <f t="shared" si="100"/>
        <v>0</v>
      </c>
      <c r="CE157" s="98"/>
      <c r="CF157" s="252"/>
      <c r="CG157" s="252"/>
      <c r="CH157" s="252"/>
      <c r="CI157" s="252"/>
      <c r="CJ157" s="252"/>
      <c r="CK157" s="254"/>
      <c r="CL157" s="137"/>
      <c r="CM157" s="252"/>
      <c r="CN157" s="252"/>
      <c r="CO157" s="252"/>
      <c r="CP157" s="252"/>
      <c r="CQ157" s="252"/>
      <c r="CR157" s="253">
        <f t="shared" si="101"/>
        <v>0</v>
      </c>
      <c r="CS157" s="111">
        <f>IF(BP157=0,0,(ROUNDUP(P157*(BK157*参照!$C$5+BL157*参照!$C$6+BM157*参照!$C$7+BN157*参照!$C$8+BO157*参照!$C$9)/BP157,-2)))</f>
        <v>0</v>
      </c>
      <c r="CT157" s="239" t="str">
        <f t="shared" si="68"/>
        <v>B</v>
      </c>
    </row>
    <row r="158" spans="1:98" s="33" customFormat="1" ht="14.4">
      <c r="A158" s="241">
        <v>128</v>
      </c>
      <c r="B158" s="654"/>
      <c r="C158" s="652"/>
      <c r="D158" s="651"/>
      <c r="E158" s="652"/>
      <c r="F158" s="186"/>
      <c r="G158" s="187"/>
      <c r="H158" s="305"/>
      <c r="I158" s="359"/>
      <c r="J158" s="651"/>
      <c r="K158" s="652"/>
      <c r="L158" s="306">
        <v>0</v>
      </c>
      <c r="M158" s="307">
        <f>IF(F158="昼間",参照!$E$4,IF(F158="夜間等",参照!$E$5,IF(F158="通信",参照!$E$6,0)))</f>
        <v>0</v>
      </c>
      <c r="N158" s="57">
        <f t="shared" si="69"/>
        <v>0</v>
      </c>
      <c r="O158" s="301">
        <f t="shared" si="70"/>
        <v>0</v>
      </c>
      <c r="P158" s="56"/>
      <c r="Q158" s="387">
        <v>0</v>
      </c>
      <c r="R158" s="309">
        <f>IF(F158="昼間",参照!$F$4,IF(F158="夜間等",参照!$F$5,IF(F158="通信",参照!$F$6,0)))</f>
        <v>0</v>
      </c>
      <c r="S158" s="308">
        <f t="shared" si="71"/>
        <v>0</v>
      </c>
      <c r="T158" s="361"/>
      <c r="U158" s="32">
        <f t="shared" si="72"/>
        <v>0</v>
      </c>
      <c r="V158" s="114">
        <f t="shared" si="73"/>
        <v>0</v>
      </c>
      <c r="W158" s="179">
        <f t="shared" si="74"/>
        <v>0</v>
      </c>
      <c r="X158" s="87">
        <f t="shared" si="75"/>
        <v>0</v>
      </c>
      <c r="Y158" s="77" t="str">
        <f t="shared" si="65"/>
        <v>0</v>
      </c>
      <c r="Z158" s="302">
        <f t="shared" si="76"/>
        <v>0</v>
      </c>
      <c r="AA158" s="375"/>
      <c r="AB158" s="375"/>
      <c r="AC158" s="374">
        <f t="shared" si="77"/>
        <v>0</v>
      </c>
      <c r="AD158" s="639">
        <f t="shared" si="78"/>
        <v>0</v>
      </c>
      <c r="AE158" s="640"/>
      <c r="AF158" s="177">
        <f t="shared" si="66"/>
        <v>0</v>
      </c>
      <c r="AG158" s="177">
        <f t="shared" si="67"/>
        <v>0</v>
      </c>
      <c r="AH158" s="299"/>
      <c r="AI158" s="36"/>
      <c r="AJ158" s="134"/>
      <c r="AK158" s="37"/>
      <c r="AL158" s="134"/>
      <c r="AM158" s="37"/>
      <c r="AN158" s="134"/>
      <c r="AO158" s="135"/>
      <c r="AP158" s="136"/>
      <c r="AQ158" s="252"/>
      <c r="AR158" s="252"/>
      <c r="AS158" s="252"/>
      <c r="AT158" s="252"/>
      <c r="AU158" s="37"/>
      <c r="AV158" s="303">
        <f t="shared" si="79"/>
        <v>0</v>
      </c>
      <c r="AW158" s="139">
        <f t="shared" si="80"/>
        <v>0</v>
      </c>
      <c r="AX158" s="139">
        <f t="shared" si="81"/>
        <v>0</v>
      </c>
      <c r="AY158" s="139">
        <f t="shared" si="82"/>
        <v>0</v>
      </c>
      <c r="AZ158" s="139">
        <f t="shared" si="83"/>
        <v>0</v>
      </c>
      <c r="BA158" s="303">
        <f t="shared" si="84"/>
        <v>0</v>
      </c>
      <c r="BB158" s="139">
        <f t="shared" si="85"/>
        <v>0</v>
      </c>
      <c r="BC158" s="139">
        <f t="shared" si="86"/>
        <v>0</v>
      </c>
      <c r="BD158" s="139">
        <f t="shared" si="87"/>
        <v>0</v>
      </c>
      <c r="BE158" s="139">
        <f t="shared" si="88"/>
        <v>0</v>
      </c>
      <c r="BF158" s="304">
        <f t="shared" si="89"/>
        <v>0</v>
      </c>
      <c r="BG158" s="142">
        <f t="shared" si="90"/>
        <v>0</v>
      </c>
      <c r="BH158" s="142">
        <f t="shared" si="91"/>
        <v>0</v>
      </c>
      <c r="BI158" s="142">
        <f t="shared" si="92"/>
        <v>0</v>
      </c>
      <c r="BJ158" s="142">
        <f t="shared" si="93"/>
        <v>0</v>
      </c>
      <c r="BK158" s="145">
        <f t="shared" si="94"/>
        <v>0</v>
      </c>
      <c r="BL158" s="95">
        <f t="shared" si="95"/>
        <v>0</v>
      </c>
      <c r="BM158" s="95">
        <f t="shared" si="96"/>
        <v>0</v>
      </c>
      <c r="BN158" s="95">
        <f t="shared" si="97"/>
        <v>0</v>
      </c>
      <c r="BO158" s="95">
        <f t="shared" si="98"/>
        <v>0</v>
      </c>
      <c r="BP158" s="96">
        <f t="shared" si="99"/>
        <v>0</v>
      </c>
      <c r="BQ158" s="184">
        <f>IF($AH158="3/3",$S158*参照!$J$4,IF($AH158="2/3",$S158*参照!$J$5,IF($AH158="1/3",$S158*参照!$J$6,IF($AH158="1/4(多子)",$S158*参照!$J$7,IF($AH158="1/4(工･農)",$S158*参照!$J$7,)))))</f>
        <v>0</v>
      </c>
      <c r="BR158" s="185" t="b">
        <f>IF(AJ158="3/3",$O158*参照!$I$4,IF(AJ158="2/3",$O158*参照!$I$5,IF(AJ158="1/3",$O158*参照!$I$6,IF(AJ158="1/4(多子)",$O158*参照!$I$7,IF(AJ158="1/4(工･農)",$O158*参照!$I$7,IF(AJ158="対象外",0))))))</f>
        <v>0</v>
      </c>
      <c r="BS158" s="185" t="b">
        <f>IF(AK158="3/3",$O158*参照!$I$4,IF(AK158="2/3",$O158*参照!$I$5,IF(AK158="1/3",$O158*参照!$I$6,IF(AK158="1/4(多子)",$O158*参照!$I$7,IF(AK158="1/4(工･農)",$O158*参照!$I$7,IF(AK158="対象外",0))))))</f>
        <v>0</v>
      </c>
      <c r="BT158" s="185" t="b">
        <f>IF(AL158="3/3",$O158*参照!$I$4,IF(AL158="2/3",$O158*参照!$I$5,IF(AL158="1/3",$O158*参照!$I$6,IF(AL158="1/4(多子)",$O158*参照!$I$7,IF(AL158="1/4(工･農)",$O158*参照!$I$7,IF(AL158="対象外",0))))))</f>
        <v>0</v>
      </c>
      <c r="BU158" s="185" t="b">
        <f>IF(AM158="3/3",$O158*参照!$I$4,IF(AM158="2/3",$O158*参照!$I$5,IF(AM158="1/3",$O158*参照!$I$6,IF(AM158="1/4(多子)",$O158*参照!$I$7,IF(AM158="1/4(工･農)",$O158*参照!$I$7,IF(AM158="対象外",0))))))</f>
        <v>0</v>
      </c>
      <c r="BV158" s="185" t="b">
        <f>IF(AN158="3/3",$O158*参照!$I$4,IF(AN158="2/3",$O158*参照!$I$5,IF(AN158="1/3",$O158*参照!$I$6,IF(AN158="1/4(多子)",$O158*参照!$I$7,IF(AN158="1/4(工･農)",$O158*参照!$I$7,IF(AN158="対象外",0))))))</f>
        <v>0</v>
      </c>
      <c r="BW158" s="185" t="b">
        <f>IF(AO158="3/3",$O158*参照!$I$4,IF(AO158="2/3",$O158*参照!$I$5,IF(AO158="1/3",$O158*参照!$I$6,IF(AO158="1/4(多子)",$O158*参照!$I$7,IF(AO158="1/4(工･農)",$O158*参照!$I$7,IF(AO158="対象外",0))))))</f>
        <v>0</v>
      </c>
      <c r="BX158" s="185" t="b">
        <f>IF(AP158="3/3",$O158*参照!$I$4,IF(AP158="2/3",$O158*参照!$I$5,IF(AP158="1/3",$O158*参照!$I$6,IF(AP158="1/4(多子)",$O158*参照!$I$7,IF(AP158="1/4(工･農)",$O158*参照!$I$7,IF(AP158="対象外",0))))))</f>
        <v>0</v>
      </c>
      <c r="BY158" s="185" t="b">
        <f>IF(AQ158="3/3",$O158*参照!$I$4,IF(AQ158="2/3",$O158*参照!$I$5,IF(AQ158="1/3",$O158*参照!$I$6,IF(AQ158="1/4(多子)",$O158*参照!$I$7,IF(AQ158="1/4(工･農)",$O158*参照!$I$7,IF(AQ158="対象外",0))))))</f>
        <v>0</v>
      </c>
      <c r="BZ158" s="185" t="b">
        <f>IF(AR158="3/3",$O158*参照!$I$4,IF(AR158="2/3",$O158*参照!$I$5,IF(AR158="1/3",$O158*参照!$I$6,IF(AR158="1/4(多子)",$O158*参照!$I$7,IF(AR158="1/4(工･農)",$O158*参照!$I$7,IF(AR158="対象外",0))))))</f>
        <v>0</v>
      </c>
      <c r="CA158" s="185" t="b">
        <f>IF(AS158="3/3",$O158*参照!$I$4,IF(AS158="2/3",$O158*参照!$I$5,IF(AS158="1/3",$O158*参照!$I$6,IF(AS158="1/4(多子)",$O158*参照!$I$7,IF(AS158="1/4(工･農)",$O158*参照!$I$7,IF(AS158="対象外",0))))))</f>
        <v>0</v>
      </c>
      <c r="CB158" s="185" t="b">
        <f>IF(AT158="3/3",$O158*参照!$I$4,IF(AT158="2/3",$O158*参照!$I$5,IF(AT158="1/3",$O158*参照!$I$6,IF(AT158="1/4(多子)",$O158*参照!$I$7,IF(AT158="1/4(工･農)",$O158*参照!$I$7,IF(AT158="対象外",0))))))</f>
        <v>0</v>
      </c>
      <c r="CC158" s="185" t="b">
        <f>IF(AU158="3/3",$O158*参照!$I$4,IF(AU158="2/3",$O158*参照!$I$5,IF(AU158="1/3",$O158*参照!$I$6,IF(AU158="1/4(多子)",$O158*参照!$I$7,IF(AU158="1/4(工･農)",$O158*参照!$I$7,IF(AU158="対象外",0))))))</f>
        <v>0</v>
      </c>
      <c r="CD158" s="185">
        <f t="shared" si="100"/>
        <v>0</v>
      </c>
      <c r="CE158" s="98"/>
      <c r="CF158" s="252"/>
      <c r="CG158" s="252"/>
      <c r="CH158" s="252"/>
      <c r="CI158" s="252"/>
      <c r="CJ158" s="252"/>
      <c r="CK158" s="254"/>
      <c r="CL158" s="137"/>
      <c r="CM158" s="252"/>
      <c r="CN158" s="252"/>
      <c r="CO158" s="252"/>
      <c r="CP158" s="252"/>
      <c r="CQ158" s="252"/>
      <c r="CR158" s="253">
        <f t="shared" si="101"/>
        <v>0</v>
      </c>
      <c r="CS158" s="111">
        <f>IF(BP158=0,0,(ROUNDUP(P158*(BK158*参照!$C$5+BL158*参照!$C$6+BM158*参照!$C$7+BN158*参照!$C$8+BO158*参照!$C$9)/BP158,-2)))</f>
        <v>0</v>
      </c>
      <c r="CT158" s="239" t="str">
        <f t="shared" si="68"/>
        <v>B</v>
      </c>
    </row>
    <row r="159" spans="1:98" s="33" customFormat="1" ht="14.4">
      <c r="A159" s="241">
        <v>129</v>
      </c>
      <c r="B159" s="654"/>
      <c r="C159" s="652"/>
      <c r="D159" s="651"/>
      <c r="E159" s="652"/>
      <c r="F159" s="186"/>
      <c r="G159" s="187"/>
      <c r="H159" s="305"/>
      <c r="I159" s="359"/>
      <c r="J159" s="651"/>
      <c r="K159" s="652"/>
      <c r="L159" s="306">
        <v>0</v>
      </c>
      <c r="M159" s="307">
        <f>IF(F159="昼間",参照!$E$4,IF(F159="夜間等",参照!$E$5,IF(F159="通信",参照!$E$6,0)))</f>
        <v>0</v>
      </c>
      <c r="N159" s="57">
        <f t="shared" si="69"/>
        <v>0</v>
      </c>
      <c r="O159" s="301">
        <f t="shared" si="70"/>
        <v>0</v>
      </c>
      <c r="P159" s="56"/>
      <c r="Q159" s="387">
        <v>0</v>
      </c>
      <c r="R159" s="309">
        <f>IF(F159="昼間",参照!$F$4,IF(F159="夜間等",参照!$F$5,IF(F159="通信",参照!$F$6,0)))</f>
        <v>0</v>
      </c>
      <c r="S159" s="308">
        <f t="shared" si="71"/>
        <v>0</v>
      </c>
      <c r="T159" s="361"/>
      <c r="U159" s="32">
        <f t="shared" si="72"/>
        <v>0</v>
      </c>
      <c r="V159" s="114">
        <f t="shared" si="73"/>
        <v>0</v>
      </c>
      <c r="W159" s="179">
        <f t="shared" si="74"/>
        <v>0</v>
      </c>
      <c r="X159" s="87">
        <f t="shared" si="75"/>
        <v>0</v>
      </c>
      <c r="Y159" s="77" t="str">
        <f t="shared" ref="Y159:Y222" si="102">IF(G159="1年",X159,"0")</f>
        <v>0</v>
      </c>
      <c r="Z159" s="302">
        <f t="shared" si="76"/>
        <v>0</v>
      </c>
      <c r="AA159" s="375"/>
      <c r="AB159" s="375"/>
      <c r="AC159" s="374">
        <f t="shared" si="77"/>
        <v>0</v>
      </c>
      <c r="AD159" s="639">
        <f t="shared" si="78"/>
        <v>0</v>
      </c>
      <c r="AE159" s="640"/>
      <c r="AF159" s="177">
        <f t="shared" ref="AF159:AF222" si="103">G159</f>
        <v>0</v>
      </c>
      <c r="AG159" s="177">
        <f t="shared" ref="AG159:AG222" si="104">H159</f>
        <v>0</v>
      </c>
      <c r="AH159" s="299"/>
      <c r="AI159" s="36"/>
      <c r="AJ159" s="134"/>
      <c r="AK159" s="37"/>
      <c r="AL159" s="134"/>
      <c r="AM159" s="37"/>
      <c r="AN159" s="134"/>
      <c r="AO159" s="135"/>
      <c r="AP159" s="136"/>
      <c r="AQ159" s="252"/>
      <c r="AR159" s="252"/>
      <c r="AS159" s="252"/>
      <c r="AT159" s="252"/>
      <c r="AU159" s="37"/>
      <c r="AV159" s="303">
        <f t="shared" si="79"/>
        <v>0</v>
      </c>
      <c r="AW159" s="139">
        <f t="shared" si="80"/>
        <v>0</v>
      </c>
      <c r="AX159" s="139">
        <f t="shared" si="81"/>
        <v>0</v>
      </c>
      <c r="AY159" s="139">
        <f t="shared" si="82"/>
        <v>0</v>
      </c>
      <c r="AZ159" s="139">
        <f t="shared" si="83"/>
        <v>0</v>
      </c>
      <c r="BA159" s="303">
        <f t="shared" si="84"/>
        <v>0</v>
      </c>
      <c r="BB159" s="139">
        <f t="shared" si="85"/>
        <v>0</v>
      </c>
      <c r="BC159" s="139">
        <f t="shared" si="86"/>
        <v>0</v>
      </c>
      <c r="BD159" s="139">
        <f t="shared" si="87"/>
        <v>0</v>
      </c>
      <c r="BE159" s="139">
        <f t="shared" si="88"/>
        <v>0</v>
      </c>
      <c r="BF159" s="304">
        <f t="shared" si="89"/>
        <v>0</v>
      </c>
      <c r="BG159" s="142">
        <f t="shared" si="90"/>
        <v>0</v>
      </c>
      <c r="BH159" s="142">
        <f t="shared" si="91"/>
        <v>0</v>
      </c>
      <c r="BI159" s="142">
        <f t="shared" si="92"/>
        <v>0</v>
      </c>
      <c r="BJ159" s="142">
        <f t="shared" si="93"/>
        <v>0</v>
      </c>
      <c r="BK159" s="145">
        <f t="shared" si="94"/>
        <v>0</v>
      </c>
      <c r="BL159" s="95">
        <f t="shared" si="95"/>
        <v>0</v>
      </c>
      <c r="BM159" s="95">
        <f t="shared" si="96"/>
        <v>0</v>
      </c>
      <c r="BN159" s="95">
        <f t="shared" si="97"/>
        <v>0</v>
      </c>
      <c r="BO159" s="95">
        <f t="shared" si="98"/>
        <v>0</v>
      </c>
      <c r="BP159" s="96">
        <f t="shared" si="99"/>
        <v>0</v>
      </c>
      <c r="BQ159" s="184">
        <f>IF($AH159="3/3",$S159*参照!$J$4,IF($AH159="2/3",$S159*参照!$J$5,IF($AH159="1/3",$S159*参照!$J$6,IF($AH159="1/4(多子)",$S159*参照!$J$7,IF($AH159="1/4(工･農)",$S159*参照!$J$7,)))))</f>
        <v>0</v>
      </c>
      <c r="BR159" s="185" t="b">
        <f>IF(AJ159="3/3",$O159*参照!$I$4,IF(AJ159="2/3",$O159*参照!$I$5,IF(AJ159="1/3",$O159*参照!$I$6,IF(AJ159="1/4(多子)",$O159*参照!$I$7,IF(AJ159="1/4(工･農)",$O159*参照!$I$7,IF(AJ159="対象外",0))))))</f>
        <v>0</v>
      </c>
      <c r="BS159" s="185" t="b">
        <f>IF(AK159="3/3",$O159*参照!$I$4,IF(AK159="2/3",$O159*参照!$I$5,IF(AK159="1/3",$O159*参照!$I$6,IF(AK159="1/4(多子)",$O159*参照!$I$7,IF(AK159="1/4(工･農)",$O159*参照!$I$7,IF(AK159="対象外",0))))))</f>
        <v>0</v>
      </c>
      <c r="BT159" s="185" t="b">
        <f>IF(AL159="3/3",$O159*参照!$I$4,IF(AL159="2/3",$O159*参照!$I$5,IF(AL159="1/3",$O159*参照!$I$6,IF(AL159="1/4(多子)",$O159*参照!$I$7,IF(AL159="1/4(工･農)",$O159*参照!$I$7,IF(AL159="対象外",0))))))</f>
        <v>0</v>
      </c>
      <c r="BU159" s="185" t="b">
        <f>IF(AM159="3/3",$O159*参照!$I$4,IF(AM159="2/3",$O159*参照!$I$5,IF(AM159="1/3",$O159*参照!$I$6,IF(AM159="1/4(多子)",$O159*参照!$I$7,IF(AM159="1/4(工･農)",$O159*参照!$I$7,IF(AM159="対象外",0))))))</f>
        <v>0</v>
      </c>
      <c r="BV159" s="185" t="b">
        <f>IF(AN159="3/3",$O159*参照!$I$4,IF(AN159="2/3",$O159*参照!$I$5,IF(AN159="1/3",$O159*参照!$I$6,IF(AN159="1/4(多子)",$O159*参照!$I$7,IF(AN159="1/4(工･農)",$O159*参照!$I$7,IF(AN159="対象外",0))))))</f>
        <v>0</v>
      </c>
      <c r="BW159" s="185" t="b">
        <f>IF(AO159="3/3",$O159*参照!$I$4,IF(AO159="2/3",$O159*参照!$I$5,IF(AO159="1/3",$O159*参照!$I$6,IF(AO159="1/4(多子)",$O159*参照!$I$7,IF(AO159="1/4(工･農)",$O159*参照!$I$7,IF(AO159="対象外",0))))))</f>
        <v>0</v>
      </c>
      <c r="BX159" s="185" t="b">
        <f>IF(AP159="3/3",$O159*参照!$I$4,IF(AP159="2/3",$O159*参照!$I$5,IF(AP159="1/3",$O159*参照!$I$6,IF(AP159="1/4(多子)",$O159*参照!$I$7,IF(AP159="1/4(工･農)",$O159*参照!$I$7,IF(AP159="対象外",0))))))</f>
        <v>0</v>
      </c>
      <c r="BY159" s="185" t="b">
        <f>IF(AQ159="3/3",$O159*参照!$I$4,IF(AQ159="2/3",$O159*参照!$I$5,IF(AQ159="1/3",$O159*参照!$I$6,IF(AQ159="1/4(多子)",$O159*参照!$I$7,IF(AQ159="1/4(工･農)",$O159*参照!$I$7,IF(AQ159="対象外",0))))))</f>
        <v>0</v>
      </c>
      <c r="BZ159" s="185" t="b">
        <f>IF(AR159="3/3",$O159*参照!$I$4,IF(AR159="2/3",$O159*参照!$I$5,IF(AR159="1/3",$O159*参照!$I$6,IF(AR159="1/4(多子)",$O159*参照!$I$7,IF(AR159="1/4(工･農)",$O159*参照!$I$7,IF(AR159="対象外",0))))))</f>
        <v>0</v>
      </c>
      <c r="CA159" s="185" t="b">
        <f>IF(AS159="3/3",$O159*参照!$I$4,IF(AS159="2/3",$O159*参照!$I$5,IF(AS159="1/3",$O159*参照!$I$6,IF(AS159="1/4(多子)",$O159*参照!$I$7,IF(AS159="1/4(工･農)",$O159*参照!$I$7,IF(AS159="対象外",0))))))</f>
        <v>0</v>
      </c>
      <c r="CB159" s="185" t="b">
        <f>IF(AT159="3/3",$O159*参照!$I$4,IF(AT159="2/3",$O159*参照!$I$5,IF(AT159="1/3",$O159*参照!$I$6,IF(AT159="1/4(多子)",$O159*参照!$I$7,IF(AT159="1/4(工･農)",$O159*参照!$I$7,IF(AT159="対象外",0))))))</f>
        <v>0</v>
      </c>
      <c r="CC159" s="185" t="b">
        <f>IF(AU159="3/3",$O159*参照!$I$4,IF(AU159="2/3",$O159*参照!$I$5,IF(AU159="1/3",$O159*参照!$I$6,IF(AU159="1/4(多子)",$O159*参照!$I$7,IF(AU159="1/4(工･農)",$O159*参照!$I$7,IF(AU159="対象外",0))))))</f>
        <v>0</v>
      </c>
      <c r="CD159" s="185">
        <f t="shared" si="100"/>
        <v>0</v>
      </c>
      <c r="CE159" s="98"/>
      <c r="CF159" s="252"/>
      <c r="CG159" s="252"/>
      <c r="CH159" s="252"/>
      <c r="CI159" s="252"/>
      <c r="CJ159" s="252"/>
      <c r="CK159" s="254"/>
      <c r="CL159" s="137"/>
      <c r="CM159" s="252"/>
      <c r="CN159" s="252"/>
      <c r="CO159" s="252"/>
      <c r="CP159" s="252"/>
      <c r="CQ159" s="252"/>
      <c r="CR159" s="253">
        <f t="shared" si="101"/>
        <v>0</v>
      </c>
      <c r="CS159" s="111">
        <f>IF(BP159=0,0,(ROUNDUP(P159*(BK159*参照!$C$5+BL159*参照!$C$6+BM159*参照!$C$7+BN159*参照!$C$8+BO159*参照!$C$9)/BP159,-2)))</f>
        <v>0</v>
      </c>
      <c r="CT159" s="239" t="str">
        <f t="shared" ref="CT159:CT222" si="105">IF(P159&lt;(N159*BP159/12),"A","B")</f>
        <v>B</v>
      </c>
    </row>
    <row r="160" spans="1:98" s="33" customFormat="1" ht="14.4">
      <c r="A160" s="241">
        <v>130</v>
      </c>
      <c r="B160" s="654"/>
      <c r="C160" s="652"/>
      <c r="D160" s="651"/>
      <c r="E160" s="652"/>
      <c r="F160" s="186"/>
      <c r="G160" s="187"/>
      <c r="H160" s="305"/>
      <c r="I160" s="359"/>
      <c r="J160" s="651"/>
      <c r="K160" s="652"/>
      <c r="L160" s="306">
        <v>0</v>
      </c>
      <c r="M160" s="307">
        <f>IF(F160="昼間",参照!$E$4,IF(F160="夜間等",参照!$E$5,IF(F160="通信",参照!$E$6,0)))</f>
        <v>0</v>
      </c>
      <c r="N160" s="57">
        <f t="shared" ref="N160:N223" si="106">ROUNDDOWN(MIN(L160:M160),-2)</f>
        <v>0</v>
      </c>
      <c r="O160" s="301">
        <f t="shared" ref="O160:O223" si="107">N160/12</f>
        <v>0</v>
      </c>
      <c r="P160" s="56"/>
      <c r="Q160" s="387">
        <v>0</v>
      </c>
      <c r="R160" s="309">
        <f>IF(F160="昼間",参照!$F$4,IF(F160="夜間等",参照!$F$5,IF(F160="通信",参照!$F$6,0)))</f>
        <v>0</v>
      </c>
      <c r="S160" s="308">
        <f t="shared" ref="S160:S223" si="108">ROUNDDOWN(MIN(Q160:R160),-2)</f>
        <v>0</v>
      </c>
      <c r="T160" s="361"/>
      <c r="U160" s="32">
        <f t="shared" ref="U160:U223" si="109">ROUNDUP(CD160,-2)</f>
        <v>0</v>
      </c>
      <c r="V160" s="114">
        <f t="shared" ref="V160:V223" si="110">IF(P160="",0,IF(P160=0,U160,IF(CT160="A",U160-CS160,0)))</f>
        <v>0</v>
      </c>
      <c r="W160" s="179">
        <f t="shared" ref="W160:W223" si="111">U160-V160</f>
        <v>0</v>
      </c>
      <c r="X160" s="87">
        <f t="shared" ref="X160:X223" si="112">ROUNDUP(BQ160,-2)</f>
        <v>0</v>
      </c>
      <c r="Y160" s="77" t="str">
        <f t="shared" si="102"/>
        <v>0</v>
      </c>
      <c r="Z160" s="302">
        <f t="shared" ref="Z160:Z223" si="113">U160-V160+Y160</f>
        <v>0</v>
      </c>
      <c r="AA160" s="375"/>
      <c r="AB160" s="375"/>
      <c r="AC160" s="374">
        <f t="shared" ref="AC160:AC223" si="114">(W160+Y160)-(AA160+AB160)</f>
        <v>0</v>
      </c>
      <c r="AD160" s="639">
        <f t="shared" ref="AD160:AD223" si="115">J160</f>
        <v>0</v>
      </c>
      <c r="AE160" s="640"/>
      <c r="AF160" s="177">
        <f t="shared" si="103"/>
        <v>0</v>
      </c>
      <c r="AG160" s="177">
        <f t="shared" si="104"/>
        <v>0</v>
      </c>
      <c r="AH160" s="299"/>
      <c r="AI160" s="36"/>
      <c r="AJ160" s="134"/>
      <c r="AK160" s="37"/>
      <c r="AL160" s="134"/>
      <c r="AM160" s="37"/>
      <c r="AN160" s="134"/>
      <c r="AO160" s="135"/>
      <c r="AP160" s="136"/>
      <c r="AQ160" s="252"/>
      <c r="AR160" s="252"/>
      <c r="AS160" s="252"/>
      <c r="AT160" s="252"/>
      <c r="AU160" s="37"/>
      <c r="AV160" s="303">
        <f t="shared" ref="AV160:AV223" si="116">IF(U160=0,0,IF(COUNTIF($AJ160:$AO160,"3/3")&gt;0,"1","0"))</f>
        <v>0</v>
      </c>
      <c r="AW160" s="139">
        <f t="shared" ref="AW160:AW223" si="117">IF(U160=0,0,IF(COUNTIF($AJ160:$AO160,"2/3")&gt;0,"1","0"))</f>
        <v>0</v>
      </c>
      <c r="AX160" s="139">
        <f t="shared" ref="AX160:AX223" si="118">IF(U160=0,0,IF(COUNTIF($AJ160:$AO160,"1/3")&gt;0,"1","0"))</f>
        <v>0</v>
      </c>
      <c r="AY160" s="139">
        <f t="shared" ref="AY160:AY223" si="119">IF(U160=0,0,IF(COUNTIF($AJ160:$AO160,"1/4(多子)")&gt;0,"1","0"))</f>
        <v>0</v>
      </c>
      <c r="AZ160" s="139">
        <f t="shared" ref="AZ160:AZ223" si="120">IF(U160=0,0,IF(COUNTIF($AJ160:$AO160,"1/4(工･農)")&gt;0,"1","0"))</f>
        <v>0</v>
      </c>
      <c r="BA160" s="303">
        <f t="shared" ref="BA160:BA223" si="121">IF(U160=0,0,IF(COUNTIF($AP160:$AU160,"3/3")&gt;0,"1","0"))</f>
        <v>0</v>
      </c>
      <c r="BB160" s="139">
        <f t="shared" ref="BB160:BB223" si="122">IF(U160=0,0,IF(COUNTIF($AP160:$AU160,"2/3")&gt;0,"1","0"))</f>
        <v>0</v>
      </c>
      <c r="BC160" s="139">
        <f t="shared" ref="BC160:BC223" si="123">IF(U160=0,0,IF(COUNTIF($AP160:$AU160,"1/3")&gt;0,"1","0"))</f>
        <v>0</v>
      </c>
      <c r="BD160" s="139">
        <f t="shared" ref="BD160:BD223" si="124">IF(U160=0,0,IF(COUNTIF($AP160:$AU160,"1/4(多子)")&gt;0,"1","0"))</f>
        <v>0</v>
      </c>
      <c r="BE160" s="139">
        <f t="shared" ref="BE160:BE223" si="125">IF(U160=0,0,IF(COUNTIF($AP160:$AU160,"1/4(工･農)")&gt;0,"1","0"))</f>
        <v>0</v>
      </c>
      <c r="BF160" s="304">
        <f t="shared" ref="BF160:BF223" si="126">IF((COUNTIF(AV160,"1")&gt;0)+COUNTIF(BA160,"1")&gt;0,1,0)</f>
        <v>0</v>
      </c>
      <c r="BG160" s="142">
        <f t="shared" ref="BG160:BG223" si="127">IF((COUNTIF(AW160,"1")&gt;0)+COUNTIF(BB160,"1")&gt;0,1,0)</f>
        <v>0</v>
      </c>
      <c r="BH160" s="142">
        <f t="shared" ref="BH160:BH223" si="128">IF((COUNTIF(AX160,"1")&gt;0)+COUNTIF(BC160,"1")&gt;0,1,0)</f>
        <v>0</v>
      </c>
      <c r="BI160" s="142">
        <f t="shared" ref="BI160:BI223" si="129">IF((COUNTIF(AY160,"1")&gt;0)+COUNTIF(BD160,"1")&gt;0,1,0)</f>
        <v>0</v>
      </c>
      <c r="BJ160" s="142">
        <f t="shared" ref="BJ160:BJ223" si="130">IF((COUNTIF(AZ160,"1")&gt;0)+COUNTIF(BE160,"1")&gt;0,1,0)</f>
        <v>0</v>
      </c>
      <c r="BK160" s="145">
        <f t="shared" ref="BK160:BK223" si="131">COUNTIF($AJ160:$AU160,"3/3")</f>
        <v>0</v>
      </c>
      <c r="BL160" s="95">
        <f t="shared" ref="BL160:BL223" si="132">COUNTIF($AJ160:$AU160,"2/3")</f>
        <v>0</v>
      </c>
      <c r="BM160" s="95">
        <f t="shared" ref="BM160:BM223" si="133">COUNTIF($AJ160:$AU160,"1/3")</f>
        <v>0</v>
      </c>
      <c r="BN160" s="95">
        <f t="shared" ref="BN160:BN223" si="134">COUNTIF($AJ160:$AU160,"1/4(多子)")</f>
        <v>0</v>
      </c>
      <c r="BO160" s="95">
        <f t="shared" ref="BO160:BO223" si="135">COUNTIF($AJ160:$AU160,"1/4(工･農)")</f>
        <v>0</v>
      </c>
      <c r="BP160" s="96">
        <f t="shared" ref="BP160:BP223" si="136">SUM(BK160:BO160)</f>
        <v>0</v>
      </c>
      <c r="BQ160" s="184">
        <f>IF($AH160="3/3",$S160*参照!$J$4,IF($AH160="2/3",$S160*参照!$J$5,IF($AH160="1/3",$S160*参照!$J$6,IF($AH160="1/4(多子)",$S160*参照!$J$7,IF($AH160="1/4(工･農)",$S160*参照!$J$7,)))))</f>
        <v>0</v>
      </c>
      <c r="BR160" s="185" t="b">
        <f>IF(AJ160="3/3",$O160*参照!$I$4,IF(AJ160="2/3",$O160*参照!$I$5,IF(AJ160="1/3",$O160*参照!$I$6,IF(AJ160="1/4(多子)",$O160*参照!$I$7,IF(AJ160="1/4(工･農)",$O160*参照!$I$7,IF(AJ160="対象外",0))))))</f>
        <v>0</v>
      </c>
      <c r="BS160" s="185" t="b">
        <f>IF(AK160="3/3",$O160*参照!$I$4,IF(AK160="2/3",$O160*参照!$I$5,IF(AK160="1/3",$O160*参照!$I$6,IF(AK160="1/4(多子)",$O160*参照!$I$7,IF(AK160="1/4(工･農)",$O160*参照!$I$7,IF(AK160="対象外",0))))))</f>
        <v>0</v>
      </c>
      <c r="BT160" s="185" t="b">
        <f>IF(AL160="3/3",$O160*参照!$I$4,IF(AL160="2/3",$O160*参照!$I$5,IF(AL160="1/3",$O160*参照!$I$6,IF(AL160="1/4(多子)",$O160*参照!$I$7,IF(AL160="1/4(工･農)",$O160*参照!$I$7,IF(AL160="対象外",0))))))</f>
        <v>0</v>
      </c>
      <c r="BU160" s="185" t="b">
        <f>IF(AM160="3/3",$O160*参照!$I$4,IF(AM160="2/3",$O160*参照!$I$5,IF(AM160="1/3",$O160*参照!$I$6,IF(AM160="1/4(多子)",$O160*参照!$I$7,IF(AM160="1/4(工･農)",$O160*参照!$I$7,IF(AM160="対象外",0))))))</f>
        <v>0</v>
      </c>
      <c r="BV160" s="185" t="b">
        <f>IF(AN160="3/3",$O160*参照!$I$4,IF(AN160="2/3",$O160*参照!$I$5,IF(AN160="1/3",$O160*参照!$I$6,IF(AN160="1/4(多子)",$O160*参照!$I$7,IF(AN160="1/4(工･農)",$O160*参照!$I$7,IF(AN160="対象外",0))))))</f>
        <v>0</v>
      </c>
      <c r="BW160" s="185" t="b">
        <f>IF(AO160="3/3",$O160*参照!$I$4,IF(AO160="2/3",$O160*参照!$I$5,IF(AO160="1/3",$O160*参照!$I$6,IF(AO160="1/4(多子)",$O160*参照!$I$7,IF(AO160="1/4(工･農)",$O160*参照!$I$7,IF(AO160="対象外",0))))))</f>
        <v>0</v>
      </c>
      <c r="BX160" s="185" t="b">
        <f>IF(AP160="3/3",$O160*参照!$I$4,IF(AP160="2/3",$O160*参照!$I$5,IF(AP160="1/3",$O160*参照!$I$6,IF(AP160="1/4(多子)",$O160*参照!$I$7,IF(AP160="1/4(工･農)",$O160*参照!$I$7,IF(AP160="対象外",0))))))</f>
        <v>0</v>
      </c>
      <c r="BY160" s="185" t="b">
        <f>IF(AQ160="3/3",$O160*参照!$I$4,IF(AQ160="2/3",$O160*参照!$I$5,IF(AQ160="1/3",$O160*参照!$I$6,IF(AQ160="1/4(多子)",$O160*参照!$I$7,IF(AQ160="1/4(工･農)",$O160*参照!$I$7,IF(AQ160="対象外",0))))))</f>
        <v>0</v>
      </c>
      <c r="BZ160" s="185" t="b">
        <f>IF(AR160="3/3",$O160*参照!$I$4,IF(AR160="2/3",$O160*参照!$I$5,IF(AR160="1/3",$O160*参照!$I$6,IF(AR160="1/4(多子)",$O160*参照!$I$7,IF(AR160="1/4(工･農)",$O160*参照!$I$7,IF(AR160="対象外",0))))))</f>
        <v>0</v>
      </c>
      <c r="CA160" s="185" t="b">
        <f>IF(AS160="3/3",$O160*参照!$I$4,IF(AS160="2/3",$O160*参照!$I$5,IF(AS160="1/3",$O160*参照!$I$6,IF(AS160="1/4(多子)",$O160*参照!$I$7,IF(AS160="1/4(工･農)",$O160*参照!$I$7,IF(AS160="対象外",0))))))</f>
        <v>0</v>
      </c>
      <c r="CB160" s="185" t="b">
        <f>IF(AT160="3/3",$O160*参照!$I$4,IF(AT160="2/3",$O160*参照!$I$5,IF(AT160="1/3",$O160*参照!$I$6,IF(AT160="1/4(多子)",$O160*参照!$I$7,IF(AT160="1/4(工･農)",$O160*参照!$I$7,IF(AT160="対象外",0))))))</f>
        <v>0</v>
      </c>
      <c r="CC160" s="185" t="b">
        <f>IF(AU160="3/3",$O160*参照!$I$4,IF(AU160="2/3",$O160*参照!$I$5,IF(AU160="1/3",$O160*参照!$I$6,IF(AU160="1/4(多子)",$O160*参照!$I$7,IF(AU160="1/4(工･農)",$O160*参照!$I$7,IF(AU160="対象外",0))))))</f>
        <v>0</v>
      </c>
      <c r="CD160" s="185">
        <f t="shared" ref="CD160:CD223" si="137">SUM(BR160:CC160)</f>
        <v>0</v>
      </c>
      <c r="CE160" s="98"/>
      <c r="CF160" s="252"/>
      <c r="CG160" s="252"/>
      <c r="CH160" s="252"/>
      <c r="CI160" s="252"/>
      <c r="CJ160" s="252"/>
      <c r="CK160" s="254"/>
      <c r="CL160" s="137"/>
      <c r="CM160" s="252"/>
      <c r="CN160" s="252"/>
      <c r="CO160" s="252"/>
      <c r="CP160" s="252"/>
      <c r="CQ160" s="252"/>
      <c r="CR160" s="253">
        <f t="shared" ref="CR160:CR223" si="138">IF(COUNTIF(CF160:CQ160,"家計急変")&gt;0,1,0)</f>
        <v>0</v>
      </c>
      <c r="CS160" s="111">
        <f>IF(BP160=0,0,(ROUNDUP(P160*(BK160*参照!$C$5+BL160*参照!$C$6+BM160*参照!$C$7+BN160*参照!$C$8+BO160*参照!$C$9)/BP160,-2)))</f>
        <v>0</v>
      </c>
      <c r="CT160" s="239" t="str">
        <f t="shared" si="105"/>
        <v>B</v>
      </c>
    </row>
    <row r="161" spans="1:98" s="33" customFormat="1" ht="14.4">
      <c r="A161" s="241">
        <v>131</v>
      </c>
      <c r="B161" s="654"/>
      <c r="C161" s="652"/>
      <c r="D161" s="651"/>
      <c r="E161" s="652"/>
      <c r="F161" s="186"/>
      <c r="G161" s="187"/>
      <c r="H161" s="305"/>
      <c r="I161" s="359"/>
      <c r="J161" s="651"/>
      <c r="K161" s="652"/>
      <c r="L161" s="306">
        <v>0</v>
      </c>
      <c r="M161" s="307">
        <f>IF(F161="昼間",参照!$E$4,IF(F161="夜間等",参照!$E$5,IF(F161="通信",参照!$E$6,0)))</f>
        <v>0</v>
      </c>
      <c r="N161" s="57">
        <f t="shared" si="106"/>
        <v>0</v>
      </c>
      <c r="O161" s="301">
        <f t="shared" si="107"/>
        <v>0</v>
      </c>
      <c r="P161" s="56"/>
      <c r="Q161" s="387">
        <v>0</v>
      </c>
      <c r="R161" s="309">
        <f>IF(F161="昼間",参照!$F$4,IF(F161="夜間等",参照!$F$5,IF(F161="通信",参照!$F$6,0)))</f>
        <v>0</v>
      </c>
      <c r="S161" s="308">
        <f t="shared" si="108"/>
        <v>0</v>
      </c>
      <c r="T161" s="361"/>
      <c r="U161" s="32">
        <f t="shared" si="109"/>
        <v>0</v>
      </c>
      <c r="V161" s="114">
        <f t="shared" si="110"/>
        <v>0</v>
      </c>
      <c r="W161" s="179">
        <f t="shared" si="111"/>
        <v>0</v>
      </c>
      <c r="X161" s="87">
        <f t="shared" si="112"/>
        <v>0</v>
      </c>
      <c r="Y161" s="77" t="str">
        <f t="shared" si="102"/>
        <v>0</v>
      </c>
      <c r="Z161" s="302">
        <f t="shared" si="113"/>
        <v>0</v>
      </c>
      <c r="AA161" s="375"/>
      <c r="AB161" s="375"/>
      <c r="AC161" s="374">
        <f t="shared" si="114"/>
        <v>0</v>
      </c>
      <c r="AD161" s="639">
        <f t="shared" si="115"/>
        <v>0</v>
      </c>
      <c r="AE161" s="640"/>
      <c r="AF161" s="177">
        <f t="shared" si="103"/>
        <v>0</v>
      </c>
      <c r="AG161" s="177">
        <f t="shared" si="104"/>
        <v>0</v>
      </c>
      <c r="AH161" s="299"/>
      <c r="AI161" s="36"/>
      <c r="AJ161" s="134"/>
      <c r="AK161" s="37"/>
      <c r="AL161" s="134"/>
      <c r="AM161" s="37"/>
      <c r="AN161" s="134"/>
      <c r="AO161" s="135"/>
      <c r="AP161" s="136"/>
      <c r="AQ161" s="252"/>
      <c r="AR161" s="252"/>
      <c r="AS161" s="252"/>
      <c r="AT161" s="252"/>
      <c r="AU161" s="37"/>
      <c r="AV161" s="303">
        <f t="shared" si="116"/>
        <v>0</v>
      </c>
      <c r="AW161" s="139">
        <f t="shared" si="117"/>
        <v>0</v>
      </c>
      <c r="AX161" s="139">
        <f t="shared" si="118"/>
        <v>0</v>
      </c>
      <c r="AY161" s="139">
        <f t="shared" si="119"/>
        <v>0</v>
      </c>
      <c r="AZ161" s="139">
        <f t="shared" si="120"/>
        <v>0</v>
      </c>
      <c r="BA161" s="303">
        <f t="shared" si="121"/>
        <v>0</v>
      </c>
      <c r="BB161" s="139">
        <f t="shared" si="122"/>
        <v>0</v>
      </c>
      <c r="BC161" s="139">
        <f t="shared" si="123"/>
        <v>0</v>
      </c>
      <c r="BD161" s="139">
        <f t="shared" si="124"/>
        <v>0</v>
      </c>
      <c r="BE161" s="139">
        <f t="shared" si="125"/>
        <v>0</v>
      </c>
      <c r="BF161" s="304">
        <f t="shared" si="126"/>
        <v>0</v>
      </c>
      <c r="BG161" s="142">
        <f t="shared" si="127"/>
        <v>0</v>
      </c>
      <c r="BH161" s="142">
        <f t="shared" si="128"/>
        <v>0</v>
      </c>
      <c r="BI161" s="142">
        <f t="shared" si="129"/>
        <v>0</v>
      </c>
      <c r="BJ161" s="142">
        <f t="shared" si="130"/>
        <v>0</v>
      </c>
      <c r="BK161" s="145">
        <f t="shared" si="131"/>
        <v>0</v>
      </c>
      <c r="BL161" s="95">
        <f t="shared" si="132"/>
        <v>0</v>
      </c>
      <c r="BM161" s="95">
        <f t="shared" si="133"/>
        <v>0</v>
      </c>
      <c r="BN161" s="95">
        <f t="shared" si="134"/>
        <v>0</v>
      </c>
      <c r="BO161" s="95">
        <f t="shared" si="135"/>
        <v>0</v>
      </c>
      <c r="BP161" s="96">
        <f t="shared" si="136"/>
        <v>0</v>
      </c>
      <c r="BQ161" s="184">
        <f>IF($AH161="3/3",$S161*参照!$J$4,IF($AH161="2/3",$S161*参照!$J$5,IF($AH161="1/3",$S161*参照!$J$6,IF($AH161="1/4(多子)",$S161*参照!$J$7,IF($AH161="1/4(工･農)",$S161*参照!$J$7,)))))</f>
        <v>0</v>
      </c>
      <c r="BR161" s="185" t="b">
        <f>IF(AJ161="3/3",$O161*参照!$I$4,IF(AJ161="2/3",$O161*参照!$I$5,IF(AJ161="1/3",$O161*参照!$I$6,IF(AJ161="1/4(多子)",$O161*参照!$I$7,IF(AJ161="1/4(工･農)",$O161*参照!$I$7,IF(AJ161="対象外",0))))))</f>
        <v>0</v>
      </c>
      <c r="BS161" s="185" t="b">
        <f>IF(AK161="3/3",$O161*参照!$I$4,IF(AK161="2/3",$O161*参照!$I$5,IF(AK161="1/3",$O161*参照!$I$6,IF(AK161="1/4(多子)",$O161*参照!$I$7,IF(AK161="1/4(工･農)",$O161*参照!$I$7,IF(AK161="対象外",0))))))</f>
        <v>0</v>
      </c>
      <c r="BT161" s="185" t="b">
        <f>IF(AL161="3/3",$O161*参照!$I$4,IF(AL161="2/3",$O161*参照!$I$5,IF(AL161="1/3",$O161*参照!$I$6,IF(AL161="1/4(多子)",$O161*参照!$I$7,IF(AL161="1/4(工･農)",$O161*参照!$I$7,IF(AL161="対象外",0))))))</f>
        <v>0</v>
      </c>
      <c r="BU161" s="185" t="b">
        <f>IF(AM161="3/3",$O161*参照!$I$4,IF(AM161="2/3",$O161*参照!$I$5,IF(AM161="1/3",$O161*参照!$I$6,IF(AM161="1/4(多子)",$O161*参照!$I$7,IF(AM161="1/4(工･農)",$O161*参照!$I$7,IF(AM161="対象外",0))))))</f>
        <v>0</v>
      </c>
      <c r="BV161" s="185" t="b">
        <f>IF(AN161="3/3",$O161*参照!$I$4,IF(AN161="2/3",$O161*参照!$I$5,IF(AN161="1/3",$O161*参照!$I$6,IF(AN161="1/4(多子)",$O161*参照!$I$7,IF(AN161="1/4(工･農)",$O161*参照!$I$7,IF(AN161="対象外",0))))))</f>
        <v>0</v>
      </c>
      <c r="BW161" s="185" t="b">
        <f>IF(AO161="3/3",$O161*参照!$I$4,IF(AO161="2/3",$O161*参照!$I$5,IF(AO161="1/3",$O161*参照!$I$6,IF(AO161="1/4(多子)",$O161*参照!$I$7,IF(AO161="1/4(工･農)",$O161*参照!$I$7,IF(AO161="対象外",0))))))</f>
        <v>0</v>
      </c>
      <c r="BX161" s="185" t="b">
        <f>IF(AP161="3/3",$O161*参照!$I$4,IF(AP161="2/3",$O161*参照!$I$5,IF(AP161="1/3",$O161*参照!$I$6,IF(AP161="1/4(多子)",$O161*参照!$I$7,IF(AP161="1/4(工･農)",$O161*参照!$I$7,IF(AP161="対象外",0))))))</f>
        <v>0</v>
      </c>
      <c r="BY161" s="185" t="b">
        <f>IF(AQ161="3/3",$O161*参照!$I$4,IF(AQ161="2/3",$O161*参照!$I$5,IF(AQ161="1/3",$O161*参照!$I$6,IF(AQ161="1/4(多子)",$O161*参照!$I$7,IF(AQ161="1/4(工･農)",$O161*参照!$I$7,IF(AQ161="対象外",0))))))</f>
        <v>0</v>
      </c>
      <c r="BZ161" s="185" t="b">
        <f>IF(AR161="3/3",$O161*参照!$I$4,IF(AR161="2/3",$O161*参照!$I$5,IF(AR161="1/3",$O161*参照!$I$6,IF(AR161="1/4(多子)",$O161*参照!$I$7,IF(AR161="1/4(工･農)",$O161*参照!$I$7,IF(AR161="対象外",0))))))</f>
        <v>0</v>
      </c>
      <c r="CA161" s="185" t="b">
        <f>IF(AS161="3/3",$O161*参照!$I$4,IF(AS161="2/3",$O161*参照!$I$5,IF(AS161="1/3",$O161*参照!$I$6,IF(AS161="1/4(多子)",$O161*参照!$I$7,IF(AS161="1/4(工･農)",$O161*参照!$I$7,IF(AS161="対象外",0))))))</f>
        <v>0</v>
      </c>
      <c r="CB161" s="185" t="b">
        <f>IF(AT161="3/3",$O161*参照!$I$4,IF(AT161="2/3",$O161*参照!$I$5,IF(AT161="1/3",$O161*参照!$I$6,IF(AT161="1/4(多子)",$O161*参照!$I$7,IF(AT161="1/4(工･農)",$O161*参照!$I$7,IF(AT161="対象外",0))))))</f>
        <v>0</v>
      </c>
      <c r="CC161" s="185" t="b">
        <f>IF(AU161="3/3",$O161*参照!$I$4,IF(AU161="2/3",$O161*参照!$I$5,IF(AU161="1/3",$O161*参照!$I$6,IF(AU161="1/4(多子)",$O161*参照!$I$7,IF(AU161="1/4(工･農)",$O161*参照!$I$7,IF(AU161="対象外",0))))))</f>
        <v>0</v>
      </c>
      <c r="CD161" s="185">
        <f t="shared" si="137"/>
        <v>0</v>
      </c>
      <c r="CE161" s="98"/>
      <c r="CF161" s="252"/>
      <c r="CG161" s="252"/>
      <c r="CH161" s="252"/>
      <c r="CI161" s="252"/>
      <c r="CJ161" s="252"/>
      <c r="CK161" s="254"/>
      <c r="CL161" s="137"/>
      <c r="CM161" s="252"/>
      <c r="CN161" s="252"/>
      <c r="CO161" s="252"/>
      <c r="CP161" s="252"/>
      <c r="CQ161" s="252"/>
      <c r="CR161" s="253">
        <f t="shared" si="138"/>
        <v>0</v>
      </c>
      <c r="CS161" s="111">
        <f>IF(BP161=0,0,(ROUNDUP(P161*(BK161*参照!$C$5+BL161*参照!$C$6+BM161*参照!$C$7+BN161*参照!$C$8+BO161*参照!$C$9)/BP161,-2)))</f>
        <v>0</v>
      </c>
      <c r="CT161" s="239" t="str">
        <f t="shared" si="105"/>
        <v>B</v>
      </c>
    </row>
    <row r="162" spans="1:98" s="33" customFormat="1" ht="14.4">
      <c r="A162" s="241">
        <v>132</v>
      </c>
      <c r="B162" s="654"/>
      <c r="C162" s="652"/>
      <c r="D162" s="651"/>
      <c r="E162" s="652"/>
      <c r="F162" s="186"/>
      <c r="G162" s="187"/>
      <c r="H162" s="305"/>
      <c r="I162" s="359"/>
      <c r="J162" s="651"/>
      <c r="K162" s="652"/>
      <c r="L162" s="306">
        <v>0</v>
      </c>
      <c r="M162" s="307">
        <f>IF(F162="昼間",参照!$E$4,IF(F162="夜間等",参照!$E$5,IF(F162="通信",参照!$E$6,0)))</f>
        <v>0</v>
      </c>
      <c r="N162" s="57">
        <f t="shared" si="106"/>
        <v>0</v>
      </c>
      <c r="O162" s="301">
        <f t="shared" si="107"/>
        <v>0</v>
      </c>
      <c r="P162" s="56"/>
      <c r="Q162" s="387">
        <v>0</v>
      </c>
      <c r="R162" s="309">
        <f>IF(F162="昼間",参照!$F$4,IF(F162="夜間等",参照!$F$5,IF(F162="通信",参照!$F$6,0)))</f>
        <v>0</v>
      </c>
      <c r="S162" s="308">
        <f t="shared" si="108"/>
        <v>0</v>
      </c>
      <c r="T162" s="361"/>
      <c r="U162" s="32">
        <f t="shared" si="109"/>
        <v>0</v>
      </c>
      <c r="V162" s="114">
        <f t="shared" si="110"/>
        <v>0</v>
      </c>
      <c r="W162" s="179">
        <f t="shared" si="111"/>
        <v>0</v>
      </c>
      <c r="X162" s="87">
        <f t="shared" si="112"/>
        <v>0</v>
      </c>
      <c r="Y162" s="77" t="str">
        <f t="shared" si="102"/>
        <v>0</v>
      </c>
      <c r="Z162" s="302">
        <f t="shared" si="113"/>
        <v>0</v>
      </c>
      <c r="AA162" s="375"/>
      <c r="AB162" s="375"/>
      <c r="AC162" s="374">
        <f t="shared" si="114"/>
        <v>0</v>
      </c>
      <c r="AD162" s="639">
        <f t="shared" si="115"/>
        <v>0</v>
      </c>
      <c r="AE162" s="640"/>
      <c r="AF162" s="177">
        <f t="shared" si="103"/>
        <v>0</v>
      </c>
      <c r="AG162" s="177">
        <f t="shared" si="104"/>
        <v>0</v>
      </c>
      <c r="AH162" s="299"/>
      <c r="AI162" s="36"/>
      <c r="AJ162" s="134"/>
      <c r="AK162" s="37"/>
      <c r="AL162" s="134"/>
      <c r="AM162" s="37"/>
      <c r="AN162" s="134"/>
      <c r="AO162" s="135"/>
      <c r="AP162" s="136"/>
      <c r="AQ162" s="252"/>
      <c r="AR162" s="252"/>
      <c r="AS162" s="252"/>
      <c r="AT162" s="252"/>
      <c r="AU162" s="37"/>
      <c r="AV162" s="303">
        <f t="shared" si="116"/>
        <v>0</v>
      </c>
      <c r="AW162" s="139">
        <f t="shared" si="117"/>
        <v>0</v>
      </c>
      <c r="AX162" s="139">
        <f t="shared" si="118"/>
        <v>0</v>
      </c>
      <c r="AY162" s="139">
        <f t="shared" si="119"/>
        <v>0</v>
      </c>
      <c r="AZ162" s="139">
        <f t="shared" si="120"/>
        <v>0</v>
      </c>
      <c r="BA162" s="303">
        <f t="shared" si="121"/>
        <v>0</v>
      </c>
      <c r="BB162" s="139">
        <f t="shared" si="122"/>
        <v>0</v>
      </c>
      <c r="BC162" s="139">
        <f t="shared" si="123"/>
        <v>0</v>
      </c>
      <c r="BD162" s="139">
        <f t="shared" si="124"/>
        <v>0</v>
      </c>
      <c r="BE162" s="139">
        <f t="shared" si="125"/>
        <v>0</v>
      </c>
      <c r="BF162" s="304">
        <f t="shared" si="126"/>
        <v>0</v>
      </c>
      <c r="BG162" s="142">
        <f t="shared" si="127"/>
        <v>0</v>
      </c>
      <c r="BH162" s="142">
        <f t="shared" si="128"/>
        <v>0</v>
      </c>
      <c r="BI162" s="142">
        <f t="shared" si="129"/>
        <v>0</v>
      </c>
      <c r="BJ162" s="142">
        <f t="shared" si="130"/>
        <v>0</v>
      </c>
      <c r="BK162" s="145">
        <f t="shared" si="131"/>
        <v>0</v>
      </c>
      <c r="BL162" s="95">
        <f t="shared" si="132"/>
        <v>0</v>
      </c>
      <c r="BM162" s="95">
        <f t="shared" si="133"/>
        <v>0</v>
      </c>
      <c r="BN162" s="95">
        <f t="shared" si="134"/>
        <v>0</v>
      </c>
      <c r="BO162" s="95">
        <f t="shared" si="135"/>
        <v>0</v>
      </c>
      <c r="BP162" s="96">
        <f t="shared" si="136"/>
        <v>0</v>
      </c>
      <c r="BQ162" s="184">
        <f>IF($AH162="3/3",$S162*参照!$J$4,IF($AH162="2/3",$S162*参照!$J$5,IF($AH162="1/3",$S162*参照!$J$6,IF($AH162="1/4(多子)",$S162*参照!$J$7,IF($AH162="1/4(工･農)",$S162*参照!$J$7,)))))</f>
        <v>0</v>
      </c>
      <c r="BR162" s="185" t="b">
        <f>IF(AJ162="3/3",$O162*参照!$I$4,IF(AJ162="2/3",$O162*参照!$I$5,IF(AJ162="1/3",$O162*参照!$I$6,IF(AJ162="1/4(多子)",$O162*参照!$I$7,IF(AJ162="1/4(工･農)",$O162*参照!$I$7,IF(AJ162="対象外",0))))))</f>
        <v>0</v>
      </c>
      <c r="BS162" s="185" t="b">
        <f>IF(AK162="3/3",$O162*参照!$I$4,IF(AK162="2/3",$O162*参照!$I$5,IF(AK162="1/3",$O162*参照!$I$6,IF(AK162="1/4(多子)",$O162*参照!$I$7,IF(AK162="1/4(工･農)",$O162*参照!$I$7,IF(AK162="対象外",0))))))</f>
        <v>0</v>
      </c>
      <c r="BT162" s="185" t="b">
        <f>IF(AL162="3/3",$O162*参照!$I$4,IF(AL162="2/3",$O162*参照!$I$5,IF(AL162="1/3",$O162*参照!$I$6,IF(AL162="1/4(多子)",$O162*参照!$I$7,IF(AL162="1/4(工･農)",$O162*参照!$I$7,IF(AL162="対象外",0))))))</f>
        <v>0</v>
      </c>
      <c r="BU162" s="185" t="b">
        <f>IF(AM162="3/3",$O162*参照!$I$4,IF(AM162="2/3",$O162*参照!$I$5,IF(AM162="1/3",$O162*参照!$I$6,IF(AM162="1/4(多子)",$O162*参照!$I$7,IF(AM162="1/4(工･農)",$O162*参照!$I$7,IF(AM162="対象外",0))))))</f>
        <v>0</v>
      </c>
      <c r="BV162" s="185" t="b">
        <f>IF(AN162="3/3",$O162*参照!$I$4,IF(AN162="2/3",$O162*参照!$I$5,IF(AN162="1/3",$O162*参照!$I$6,IF(AN162="1/4(多子)",$O162*参照!$I$7,IF(AN162="1/4(工･農)",$O162*参照!$I$7,IF(AN162="対象外",0))))))</f>
        <v>0</v>
      </c>
      <c r="BW162" s="185" t="b">
        <f>IF(AO162="3/3",$O162*参照!$I$4,IF(AO162="2/3",$O162*参照!$I$5,IF(AO162="1/3",$O162*参照!$I$6,IF(AO162="1/4(多子)",$O162*参照!$I$7,IF(AO162="1/4(工･農)",$O162*参照!$I$7,IF(AO162="対象外",0))))))</f>
        <v>0</v>
      </c>
      <c r="BX162" s="185" t="b">
        <f>IF(AP162="3/3",$O162*参照!$I$4,IF(AP162="2/3",$O162*参照!$I$5,IF(AP162="1/3",$O162*参照!$I$6,IF(AP162="1/4(多子)",$O162*参照!$I$7,IF(AP162="1/4(工･農)",$O162*参照!$I$7,IF(AP162="対象外",0))))))</f>
        <v>0</v>
      </c>
      <c r="BY162" s="185" t="b">
        <f>IF(AQ162="3/3",$O162*参照!$I$4,IF(AQ162="2/3",$O162*参照!$I$5,IF(AQ162="1/3",$O162*参照!$I$6,IF(AQ162="1/4(多子)",$O162*参照!$I$7,IF(AQ162="1/4(工･農)",$O162*参照!$I$7,IF(AQ162="対象外",0))))))</f>
        <v>0</v>
      </c>
      <c r="BZ162" s="185" t="b">
        <f>IF(AR162="3/3",$O162*参照!$I$4,IF(AR162="2/3",$O162*参照!$I$5,IF(AR162="1/3",$O162*参照!$I$6,IF(AR162="1/4(多子)",$O162*参照!$I$7,IF(AR162="1/4(工･農)",$O162*参照!$I$7,IF(AR162="対象外",0))))))</f>
        <v>0</v>
      </c>
      <c r="CA162" s="185" t="b">
        <f>IF(AS162="3/3",$O162*参照!$I$4,IF(AS162="2/3",$O162*参照!$I$5,IF(AS162="1/3",$O162*参照!$I$6,IF(AS162="1/4(多子)",$O162*参照!$I$7,IF(AS162="1/4(工･農)",$O162*参照!$I$7,IF(AS162="対象外",0))))))</f>
        <v>0</v>
      </c>
      <c r="CB162" s="185" t="b">
        <f>IF(AT162="3/3",$O162*参照!$I$4,IF(AT162="2/3",$O162*参照!$I$5,IF(AT162="1/3",$O162*参照!$I$6,IF(AT162="1/4(多子)",$O162*参照!$I$7,IF(AT162="1/4(工･農)",$O162*参照!$I$7,IF(AT162="対象外",0))))))</f>
        <v>0</v>
      </c>
      <c r="CC162" s="185" t="b">
        <f>IF(AU162="3/3",$O162*参照!$I$4,IF(AU162="2/3",$O162*参照!$I$5,IF(AU162="1/3",$O162*参照!$I$6,IF(AU162="1/4(多子)",$O162*参照!$I$7,IF(AU162="1/4(工･農)",$O162*参照!$I$7,IF(AU162="対象外",0))))))</f>
        <v>0</v>
      </c>
      <c r="CD162" s="185">
        <f t="shared" si="137"/>
        <v>0</v>
      </c>
      <c r="CE162" s="98"/>
      <c r="CF162" s="252"/>
      <c r="CG162" s="252"/>
      <c r="CH162" s="252"/>
      <c r="CI162" s="252"/>
      <c r="CJ162" s="252"/>
      <c r="CK162" s="254"/>
      <c r="CL162" s="137"/>
      <c r="CM162" s="252"/>
      <c r="CN162" s="252"/>
      <c r="CO162" s="252"/>
      <c r="CP162" s="252"/>
      <c r="CQ162" s="252"/>
      <c r="CR162" s="253">
        <f t="shared" si="138"/>
        <v>0</v>
      </c>
      <c r="CS162" s="111">
        <f>IF(BP162=0,0,(ROUNDUP(P162*(BK162*参照!$C$5+BL162*参照!$C$6+BM162*参照!$C$7+BN162*参照!$C$8+BO162*参照!$C$9)/BP162,-2)))</f>
        <v>0</v>
      </c>
      <c r="CT162" s="239" t="str">
        <f t="shared" si="105"/>
        <v>B</v>
      </c>
    </row>
    <row r="163" spans="1:98" s="33" customFormat="1" ht="14.4">
      <c r="A163" s="241">
        <v>133</v>
      </c>
      <c r="B163" s="654"/>
      <c r="C163" s="652"/>
      <c r="D163" s="651"/>
      <c r="E163" s="652"/>
      <c r="F163" s="186"/>
      <c r="G163" s="186"/>
      <c r="H163" s="305"/>
      <c r="I163" s="359"/>
      <c r="J163" s="651"/>
      <c r="K163" s="652"/>
      <c r="L163" s="306">
        <v>0</v>
      </c>
      <c r="M163" s="307">
        <f>IF(F163="昼間",参照!$E$4,IF(F163="夜間等",参照!$E$5,IF(F163="通信",参照!$E$6,0)))</f>
        <v>0</v>
      </c>
      <c r="N163" s="57">
        <f t="shared" si="106"/>
        <v>0</v>
      </c>
      <c r="O163" s="301">
        <f t="shared" si="107"/>
        <v>0</v>
      </c>
      <c r="P163" s="56"/>
      <c r="Q163" s="387">
        <v>0</v>
      </c>
      <c r="R163" s="309">
        <f>IF(F163="昼間",参照!$F$4,IF(F163="夜間等",参照!$F$5,IF(F163="通信",参照!$F$6,0)))</f>
        <v>0</v>
      </c>
      <c r="S163" s="308">
        <f t="shared" si="108"/>
        <v>0</v>
      </c>
      <c r="T163" s="361"/>
      <c r="U163" s="32">
        <f t="shared" si="109"/>
        <v>0</v>
      </c>
      <c r="V163" s="114">
        <f t="shared" si="110"/>
        <v>0</v>
      </c>
      <c r="W163" s="179">
        <f t="shared" si="111"/>
        <v>0</v>
      </c>
      <c r="X163" s="87">
        <f t="shared" si="112"/>
        <v>0</v>
      </c>
      <c r="Y163" s="77" t="str">
        <f t="shared" si="102"/>
        <v>0</v>
      </c>
      <c r="Z163" s="302">
        <f t="shared" si="113"/>
        <v>0</v>
      </c>
      <c r="AA163" s="375"/>
      <c r="AB163" s="375"/>
      <c r="AC163" s="374">
        <f t="shared" si="114"/>
        <v>0</v>
      </c>
      <c r="AD163" s="639">
        <f t="shared" si="115"/>
        <v>0</v>
      </c>
      <c r="AE163" s="640"/>
      <c r="AF163" s="177">
        <f t="shared" si="103"/>
        <v>0</v>
      </c>
      <c r="AG163" s="177">
        <f t="shared" si="104"/>
        <v>0</v>
      </c>
      <c r="AH163" s="299"/>
      <c r="AI163" s="36"/>
      <c r="AJ163" s="134"/>
      <c r="AK163" s="37"/>
      <c r="AL163" s="134"/>
      <c r="AM163" s="37"/>
      <c r="AN163" s="134"/>
      <c r="AO163" s="135"/>
      <c r="AP163" s="136"/>
      <c r="AQ163" s="252"/>
      <c r="AR163" s="252"/>
      <c r="AS163" s="252"/>
      <c r="AT163" s="252"/>
      <c r="AU163" s="37"/>
      <c r="AV163" s="303">
        <f t="shared" si="116"/>
        <v>0</v>
      </c>
      <c r="AW163" s="139">
        <f t="shared" si="117"/>
        <v>0</v>
      </c>
      <c r="AX163" s="139">
        <f t="shared" si="118"/>
        <v>0</v>
      </c>
      <c r="AY163" s="139">
        <f t="shared" si="119"/>
        <v>0</v>
      </c>
      <c r="AZ163" s="139">
        <f t="shared" si="120"/>
        <v>0</v>
      </c>
      <c r="BA163" s="303">
        <f t="shared" si="121"/>
        <v>0</v>
      </c>
      <c r="BB163" s="139">
        <f t="shared" si="122"/>
        <v>0</v>
      </c>
      <c r="BC163" s="139">
        <f t="shared" si="123"/>
        <v>0</v>
      </c>
      <c r="BD163" s="139">
        <f t="shared" si="124"/>
        <v>0</v>
      </c>
      <c r="BE163" s="139">
        <f t="shared" si="125"/>
        <v>0</v>
      </c>
      <c r="BF163" s="304">
        <f t="shared" si="126"/>
        <v>0</v>
      </c>
      <c r="BG163" s="142">
        <f t="shared" si="127"/>
        <v>0</v>
      </c>
      <c r="BH163" s="142">
        <f t="shared" si="128"/>
        <v>0</v>
      </c>
      <c r="BI163" s="142">
        <f t="shared" si="129"/>
        <v>0</v>
      </c>
      <c r="BJ163" s="142">
        <f t="shared" si="130"/>
        <v>0</v>
      </c>
      <c r="BK163" s="145">
        <f t="shared" si="131"/>
        <v>0</v>
      </c>
      <c r="BL163" s="95">
        <f t="shared" si="132"/>
        <v>0</v>
      </c>
      <c r="BM163" s="95">
        <f t="shared" si="133"/>
        <v>0</v>
      </c>
      <c r="BN163" s="95">
        <f t="shared" si="134"/>
        <v>0</v>
      </c>
      <c r="BO163" s="95">
        <f t="shared" si="135"/>
        <v>0</v>
      </c>
      <c r="BP163" s="96">
        <f t="shared" si="136"/>
        <v>0</v>
      </c>
      <c r="BQ163" s="184">
        <f>IF($AH163="3/3",$S163*参照!$J$4,IF($AH163="2/3",$S163*参照!$J$5,IF($AH163="1/3",$S163*参照!$J$6,IF($AH163="1/4(多子)",$S163*参照!$J$7,IF($AH163="1/4(工･農)",$S163*参照!$J$7,)))))</f>
        <v>0</v>
      </c>
      <c r="BR163" s="185" t="b">
        <f>IF(AJ163="3/3",$O163*参照!$I$4,IF(AJ163="2/3",$O163*参照!$I$5,IF(AJ163="1/3",$O163*参照!$I$6,IF(AJ163="1/4(多子)",$O163*参照!$I$7,IF(AJ163="1/4(工･農)",$O163*参照!$I$7,IF(AJ163="対象外",0))))))</f>
        <v>0</v>
      </c>
      <c r="BS163" s="185" t="b">
        <f>IF(AK163="3/3",$O163*参照!$I$4,IF(AK163="2/3",$O163*参照!$I$5,IF(AK163="1/3",$O163*参照!$I$6,IF(AK163="1/4(多子)",$O163*参照!$I$7,IF(AK163="1/4(工･農)",$O163*参照!$I$7,IF(AK163="対象外",0))))))</f>
        <v>0</v>
      </c>
      <c r="BT163" s="185" t="b">
        <f>IF(AL163="3/3",$O163*参照!$I$4,IF(AL163="2/3",$O163*参照!$I$5,IF(AL163="1/3",$O163*参照!$I$6,IF(AL163="1/4(多子)",$O163*参照!$I$7,IF(AL163="1/4(工･農)",$O163*参照!$I$7,IF(AL163="対象外",0))))))</f>
        <v>0</v>
      </c>
      <c r="BU163" s="185" t="b">
        <f>IF(AM163="3/3",$O163*参照!$I$4,IF(AM163="2/3",$O163*参照!$I$5,IF(AM163="1/3",$O163*参照!$I$6,IF(AM163="1/4(多子)",$O163*参照!$I$7,IF(AM163="1/4(工･農)",$O163*参照!$I$7,IF(AM163="対象外",0))))))</f>
        <v>0</v>
      </c>
      <c r="BV163" s="185" t="b">
        <f>IF(AN163="3/3",$O163*参照!$I$4,IF(AN163="2/3",$O163*参照!$I$5,IF(AN163="1/3",$O163*参照!$I$6,IF(AN163="1/4(多子)",$O163*参照!$I$7,IF(AN163="1/4(工･農)",$O163*参照!$I$7,IF(AN163="対象外",0))))))</f>
        <v>0</v>
      </c>
      <c r="BW163" s="185" t="b">
        <f>IF(AO163="3/3",$O163*参照!$I$4,IF(AO163="2/3",$O163*参照!$I$5,IF(AO163="1/3",$O163*参照!$I$6,IF(AO163="1/4(多子)",$O163*参照!$I$7,IF(AO163="1/4(工･農)",$O163*参照!$I$7,IF(AO163="対象外",0))))))</f>
        <v>0</v>
      </c>
      <c r="BX163" s="185" t="b">
        <f>IF(AP163="3/3",$O163*参照!$I$4,IF(AP163="2/3",$O163*参照!$I$5,IF(AP163="1/3",$O163*参照!$I$6,IF(AP163="1/4(多子)",$O163*参照!$I$7,IF(AP163="1/4(工･農)",$O163*参照!$I$7,IF(AP163="対象外",0))))))</f>
        <v>0</v>
      </c>
      <c r="BY163" s="185" t="b">
        <f>IF(AQ163="3/3",$O163*参照!$I$4,IF(AQ163="2/3",$O163*参照!$I$5,IF(AQ163="1/3",$O163*参照!$I$6,IF(AQ163="1/4(多子)",$O163*参照!$I$7,IF(AQ163="1/4(工･農)",$O163*参照!$I$7,IF(AQ163="対象外",0))))))</f>
        <v>0</v>
      </c>
      <c r="BZ163" s="185" t="b">
        <f>IF(AR163="3/3",$O163*参照!$I$4,IF(AR163="2/3",$O163*参照!$I$5,IF(AR163="1/3",$O163*参照!$I$6,IF(AR163="1/4(多子)",$O163*参照!$I$7,IF(AR163="1/4(工･農)",$O163*参照!$I$7,IF(AR163="対象外",0))))))</f>
        <v>0</v>
      </c>
      <c r="CA163" s="185" t="b">
        <f>IF(AS163="3/3",$O163*参照!$I$4,IF(AS163="2/3",$O163*参照!$I$5,IF(AS163="1/3",$O163*参照!$I$6,IF(AS163="1/4(多子)",$O163*参照!$I$7,IF(AS163="1/4(工･農)",$O163*参照!$I$7,IF(AS163="対象外",0))))))</f>
        <v>0</v>
      </c>
      <c r="CB163" s="185" t="b">
        <f>IF(AT163="3/3",$O163*参照!$I$4,IF(AT163="2/3",$O163*参照!$I$5,IF(AT163="1/3",$O163*参照!$I$6,IF(AT163="1/4(多子)",$O163*参照!$I$7,IF(AT163="1/4(工･農)",$O163*参照!$I$7,IF(AT163="対象外",0))))))</f>
        <v>0</v>
      </c>
      <c r="CC163" s="185" t="b">
        <f>IF(AU163="3/3",$O163*参照!$I$4,IF(AU163="2/3",$O163*参照!$I$5,IF(AU163="1/3",$O163*参照!$I$6,IF(AU163="1/4(多子)",$O163*参照!$I$7,IF(AU163="1/4(工･農)",$O163*参照!$I$7,IF(AU163="対象外",0))))))</f>
        <v>0</v>
      </c>
      <c r="CD163" s="185">
        <f t="shared" si="137"/>
        <v>0</v>
      </c>
      <c r="CE163" s="98"/>
      <c r="CF163" s="252"/>
      <c r="CG163" s="252"/>
      <c r="CH163" s="252"/>
      <c r="CI163" s="252"/>
      <c r="CJ163" s="252"/>
      <c r="CK163" s="254"/>
      <c r="CL163" s="137"/>
      <c r="CM163" s="252"/>
      <c r="CN163" s="252"/>
      <c r="CO163" s="252"/>
      <c r="CP163" s="252"/>
      <c r="CQ163" s="252"/>
      <c r="CR163" s="253">
        <f t="shared" si="138"/>
        <v>0</v>
      </c>
      <c r="CS163" s="111">
        <f>IF(BP163=0,0,(ROUNDUP(P163*(BK163*参照!$C$5+BL163*参照!$C$6+BM163*参照!$C$7+BN163*参照!$C$8+BO163*参照!$C$9)/BP163,-2)))</f>
        <v>0</v>
      </c>
      <c r="CT163" s="239" t="str">
        <f t="shared" si="105"/>
        <v>B</v>
      </c>
    </row>
    <row r="164" spans="1:98" s="33" customFormat="1" ht="14.4">
      <c r="A164" s="241">
        <v>134</v>
      </c>
      <c r="B164" s="654"/>
      <c r="C164" s="652"/>
      <c r="D164" s="651"/>
      <c r="E164" s="652"/>
      <c r="F164" s="186"/>
      <c r="G164" s="186"/>
      <c r="H164" s="305"/>
      <c r="I164" s="359"/>
      <c r="J164" s="651"/>
      <c r="K164" s="652"/>
      <c r="L164" s="306">
        <v>0</v>
      </c>
      <c r="M164" s="307">
        <f>IF(F164="昼間",参照!$E$4,IF(F164="夜間等",参照!$E$5,IF(F164="通信",参照!$E$6,0)))</f>
        <v>0</v>
      </c>
      <c r="N164" s="57">
        <f t="shared" si="106"/>
        <v>0</v>
      </c>
      <c r="O164" s="301">
        <f t="shared" si="107"/>
        <v>0</v>
      </c>
      <c r="P164" s="56"/>
      <c r="Q164" s="387">
        <v>0</v>
      </c>
      <c r="R164" s="309">
        <f>IF(F164="昼間",参照!$F$4,IF(F164="夜間等",参照!$F$5,IF(F164="通信",参照!$F$6,0)))</f>
        <v>0</v>
      </c>
      <c r="S164" s="308">
        <f t="shared" si="108"/>
        <v>0</v>
      </c>
      <c r="T164" s="361"/>
      <c r="U164" s="32">
        <f t="shared" si="109"/>
        <v>0</v>
      </c>
      <c r="V164" s="114">
        <f t="shared" si="110"/>
        <v>0</v>
      </c>
      <c r="W164" s="179">
        <f t="shared" si="111"/>
        <v>0</v>
      </c>
      <c r="X164" s="87">
        <f t="shared" si="112"/>
        <v>0</v>
      </c>
      <c r="Y164" s="77" t="str">
        <f t="shared" si="102"/>
        <v>0</v>
      </c>
      <c r="Z164" s="302">
        <f t="shared" si="113"/>
        <v>0</v>
      </c>
      <c r="AA164" s="375"/>
      <c r="AB164" s="375"/>
      <c r="AC164" s="374">
        <f t="shared" si="114"/>
        <v>0</v>
      </c>
      <c r="AD164" s="639">
        <f t="shared" si="115"/>
        <v>0</v>
      </c>
      <c r="AE164" s="640"/>
      <c r="AF164" s="177">
        <f t="shared" si="103"/>
        <v>0</v>
      </c>
      <c r="AG164" s="177">
        <f t="shared" si="104"/>
        <v>0</v>
      </c>
      <c r="AH164" s="299"/>
      <c r="AI164" s="36"/>
      <c r="AJ164" s="134"/>
      <c r="AK164" s="37"/>
      <c r="AL164" s="134"/>
      <c r="AM164" s="37"/>
      <c r="AN164" s="134"/>
      <c r="AO164" s="135"/>
      <c r="AP164" s="136"/>
      <c r="AQ164" s="252"/>
      <c r="AR164" s="252"/>
      <c r="AS164" s="252"/>
      <c r="AT164" s="252"/>
      <c r="AU164" s="37"/>
      <c r="AV164" s="303">
        <f t="shared" si="116"/>
        <v>0</v>
      </c>
      <c r="AW164" s="139">
        <f t="shared" si="117"/>
        <v>0</v>
      </c>
      <c r="AX164" s="139">
        <f t="shared" si="118"/>
        <v>0</v>
      </c>
      <c r="AY164" s="139">
        <f t="shared" si="119"/>
        <v>0</v>
      </c>
      <c r="AZ164" s="139">
        <f t="shared" si="120"/>
        <v>0</v>
      </c>
      <c r="BA164" s="303">
        <f t="shared" si="121"/>
        <v>0</v>
      </c>
      <c r="BB164" s="139">
        <f t="shared" si="122"/>
        <v>0</v>
      </c>
      <c r="BC164" s="139">
        <f t="shared" si="123"/>
        <v>0</v>
      </c>
      <c r="BD164" s="139">
        <f t="shared" si="124"/>
        <v>0</v>
      </c>
      <c r="BE164" s="139">
        <f t="shared" si="125"/>
        <v>0</v>
      </c>
      <c r="BF164" s="304">
        <f t="shared" si="126"/>
        <v>0</v>
      </c>
      <c r="BG164" s="142">
        <f t="shared" si="127"/>
        <v>0</v>
      </c>
      <c r="BH164" s="142">
        <f t="shared" si="128"/>
        <v>0</v>
      </c>
      <c r="BI164" s="142">
        <f t="shared" si="129"/>
        <v>0</v>
      </c>
      <c r="BJ164" s="142">
        <f t="shared" si="130"/>
        <v>0</v>
      </c>
      <c r="BK164" s="145">
        <f t="shared" si="131"/>
        <v>0</v>
      </c>
      <c r="BL164" s="95">
        <f t="shared" si="132"/>
        <v>0</v>
      </c>
      <c r="BM164" s="95">
        <f t="shared" si="133"/>
        <v>0</v>
      </c>
      <c r="BN164" s="95">
        <f t="shared" si="134"/>
        <v>0</v>
      </c>
      <c r="BO164" s="95">
        <f t="shared" si="135"/>
        <v>0</v>
      </c>
      <c r="BP164" s="96">
        <f t="shared" si="136"/>
        <v>0</v>
      </c>
      <c r="BQ164" s="184">
        <f>IF($AH164="3/3",$S164*参照!$J$4,IF($AH164="2/3",$S164*参照!$J$5,IF($AH164="1/3",$S164*参照!$J$6,IF($AH164="1/4(多子)",$S164*参照!$J$7,IF($AH164="1/4(工･農)",$S164*参照!$J$7,)))))</f>
        <v>0</v>
      </c>
      <c r="BR164" s="185" t="b">
        <f>IF(AJ164="3/3",$O164*参照!$I$4,IF(AJ164="2/3",$O164*参照!$I$5,IF(AJ164="1/3",$O164*参照!$I$6,IF(AJ164="1/4(多子)",$O164*参照!$I$7,IF(AJ164="1/4(工･農)",$O164*参照!$I$7,IF(AJ164="対象外",0))))))</f>
        <v>0</v>
      </c>
      <c r="BS164" s="185" t="b">
        <f>IF(AK164="3/3",$O164*参照!$I$4,IF(AK164="2/3",$O164*参照!$I$5,IF(AK164="1/3",$O164*参照!$I$6,IF(AK164="1/4(多子)",$O164*参照!$I$7,IF(AK164="1/4(工･農)",$O164*参照!$I$7,IF(AK164="対象外",0))))))</f>
        <v>0</v>
      </c>
      <c r="BT164" s="185" t="b">
        <f>IF(AL164="3/3",$O164*参照!$I$4,IF(AL164="2/3",$O164*参照!$I$5,IF(AL164="1/3",$O164*参照!$I$6,IF(AL164="1/4(多子)",$O164*参照!$I$7,IF(AL164="1/4(工･農)",$O164*参照!$I$7,IF(AL164="対象外",0))))))</f>
        <v>0</v>
      </c>
      <c r="BU164" s="185" t="b">
        <f>IF(AM164="3/3",$O164*参照!$I$4,IF(AM164="2/3",$O164*参照!$I$5,IF(AM164="1/3",$O164*参照!$I$6,IF(AM164="1/4(多子)",$O164*参照!$I$7,IF(AM164="1/4(工･農)",$O164*参照!$I$7,IF(AM164="対象外",0))))))</f>
        <v>0</v>
      </c>
      <c r="BV164" s="185" t="b">
        <f>IF(AN164="3/3",$O164*参照!$I$4,IF(AN164="2/3",$O164*参照!$I$5,IF(AN164="1/3",$O164*参照!$I$6,IF(AN164="1/4(多子)",$O164*参照!$I$7,IF(AN164="1/4(工･農)",$O164*参照!$I$7,IF(AN164="対象外",0))))))</f>
        <v>0</v>
      </c>
      <c r="BW164" s="185" t="b">
        <f>IF(AO164="3/3",$O164*参照!$I$4,IF(AO164="2/3",$O164*参照!$I$5,IF(AO164="1/3",$O164*参照!$I$6,IF(AO164="1/4(多子)",$O164*参照!$I$7,IF(AO164="1/4(工･農)",$O164*参照!$I$7,IF(AO164="対象外",0))))))</f>
        <v>0</v>
      </c>
      <c r="BX164" s="185" t="b">
        <f>IF(AP164="3/3",$O164*参照!$I$4,IF(AP164="2/3",$O164*参照!$I$5,IF(AP164="1/3",$O164*参照!$I$6,IF(AP164="1/4(多子)",$O164*参照!$I$7,IF(AP164="1/4(工･農)",$O164*参照!$I$7,IF(AP164="対象外",0))))))</f>
        <v>0</v>
      </c>
      <c r="BY164" s="185" t="b">
        <f>IF(AQ164="3/3",$O164*参照!$I$4,IF(AQ164="2/3",$O164*参照!$I$5,IF(AQ164="1/3",$O164*参照!$I$6,IF(AQ164="1/4(多子)",$O164*参照!$I$7,IF(AQ164="1/4(工･農)",$O164*参照!$I$7,IF(AQ164="対象外",0))))))</f>
        <v>0</v>
      </c>
      <c r="BZ164" s="185" t="b">
        <f>IF(AR164="3/3",$O164*参照!$I$4,IF(AR164="2/3",$O164*参照!$I$5,IF(AR164="1/3",$O164*参照!$I$6,IF(AR164="1/4(多子)",$O164*参照!$I$7,IF(AR164="1/4(工･農)",$O164*参照!$I$7,IF(AR164="対象外",0))))))</f>
        <v>0</v>
      </c>
      <c r="CA164" s="185" t="b">
        <f>IF(AS164="3/3",$O164*参照!$I$4,IF(AS164="2/3",$O164*参照!$I$5,IF(AS164="1/3",$O164*参照!$I$6,IF(AS164="1/4(多子)",$O164*参照!$I$7,IF(AS164="1/4(工･農)",$O164*参照!$I$7,IF(AS164="対象外",0))))))</f>
        <v>0</v>
      </c>
      <c r="CB164" s="185" t="b">
        <f>IF(AT164="3/3",$O164*参照!$I$4,IF(AT164="2/3",$O164*参照!$I$5,IF(AT164="1/3",$O164*参照!$I$6,IF(AT164="1/4(多子)",$O164*参照!$I$7,IF(AT164="1/4(工･農)",$O164*参照!$I$7,IF(AT164="対象外",0))))))</f>
        <v>0</v>
      </c>
      <c r="CC164" s="185" t="b">
        <f>IF(AU164="3/3",$O164*参照!$I$4,IF(AU164="2/3",$O164*参照!$I$5,IF(AU164="1/3",$O164*参照!$I$6,IF(AU164="1/4(多子)",$O164*参照!$I$7,IF(AU164="1/4(工･農)",$O164*参照!$I$7,IF(AU164="対象外",0))))))</f>
        <v>0</v>
      </c>
      <c r="CD164" s="185">
        <f t="shared" si="137"/>
        <v>0</v>
      </c>
      <c r="CE164" s="98"/>
      <c r="CF164" s="252"/>
      <c r="CG164" s="252"/>
      <c r="CH164" s="252"/>
      <c r="CI164" s="252"/>
      <c r="CJ164" s="252"/>
      <c r="CK164" s="254"/>
      <c r="CL164" s="137"/>
      <c r="CM164" s="252"/>
      <c r="CN164" s="252"/>
      <c r="CO164" s="252"/>
      <c r="CP164" s="252"/>
      <c r="CQ164" s="252"/>
      <c r="CR164" s="253">
        <f t="shared" si="138"/>
        <v>0</v>
      </c>
      <c r="CS164" s="111">
        <f>IF(BP164=0,0,(ROUNDUP(P164*(BK164*参照!$C$5+BL164*参照!$C$6+BM164*参照!$C$7+BN164*参照!$C$8+BO164*参照!$C$9)/BP164,-2)))</f>
        <v>0</v>
      </c>
      <c r="CT164" s="239" t="str">
        <f t="shared" si="105"/>
        <v>B</v>
      </c>
    </row>
    <row r="165" spans="1:98" s="33" customFormat="1" ht="14.4">
      <c r="A165" s="241">
        <v>135</v>
      </c>
      <c r="B165" s="654"/>
      <c r="C165" s="652"/>
      <c r="D165" s="651"/>
      <c r="E165" s="652"/>
      <c r="F165" s="186"/>
      <c r="G165" s="187"/>
      <c r="H165" s="305"/>
      <c r="I165" s="359"/>
      <c r="J165" s="651"/>
      <c r="K165" s="652"/>
      <c r="L165" s="306">
        <v>0</v>
      </c>
      <c r="M165" s="307">
        <f>IF(F165="昼間",参照!$E$4,IF(F165="夜間等",参照!$E$5,IF(F165="通信",参照!$E$6,0)))</f>
        <v>0</v>
      </c>
      <c r="N165" s="57">
        <f t="shared" si="106"/>
        <v>0</v>
      </c>
      <c r="O165" s="301">
        <f t="shared" si="107"/>
        <v>0</v>
      </c>
      <c r="P165" s="56"/>
      <c r="Q165" s="387">
        <v>0</v>
      </c>
      <c r="R165" s="309">
        <f>IF(F165="昼間",参照!$F$4,IF(F165="夜間等",参照!$F$5,IF(F165="通信",参照!$F$6,0)))</f>
        <v>0</v>
      </c>
      <c r="S165" s="308">
        <f t="shared" si="108"/>
        <v>0</v>
      </c>
      <c r="T165" s="361"/>
      <c r="U165" s="32">
        <f t="shared" si="109"/>
        <v>0</v>
      </c>
      <c r="V165" s="114">
        <f t="shared" si="110"/>
        <v>0</v>
      </c>
      <c r="W165" s="179">
        <f t="shared" si="111"/>
        <v>0</v>
      </c>
      <c r="X165" s="87">
        <f t="shared" si="112"/>
        <v>0</v>
      </c>
      <c r="Y165" s="77" t="str">
        <f t="shared" si="102"/>
        <v>0</v>
      </c>
      <c r="Z165" s="302">
        <f t="shared" si="113"/>
        <v>0</v>
      </c>
      <c r="AA165" s="375"/>
      <c r="AB165" s="375"/>
      <c r="AC165" s="374">
        <f t="shared" si="114"/>
        <v>0</v>
      </c>
      <c r="AD165" s="639">
        <f t="shared" si="115"/>
        <v>0</v>
      </c>
      <c r="AE165" s="640"/>
      <c r="AF165" s="177">
        <f t="shared" si="103"/>
        <v>0</v>
      </c>
      <c r="AG165" s="177">
        <f t="shared" si="104"/>
        <v>0</v>
      </c>
      <c r="AH165" s="299"/>
      <c r="AI165" s="36"/>
      <c r="AJ165" s="134"/>
      <c r="AK165" s="37"/>
      <c r="AL165" s="134"/>
      <c r="AM165" s="37"/>
      <c r="AN165" s="134"/>
      <c r="AO165" s="135"/>
      <c r="AP165" s="136"/>
      <c r="AQ165" s="252"/>
      <c r="AR165" s="252"/>
      <c r="AS165" s="252"/>
      <c r="AT165" s="252"/>
      <c r="AU165" s="37"/>
      <c r="AV165" s="303">
        <f t="shared" si="116"/>
        <v>0</v>
      </c>
      <c r="AW165" s="139">
        <f t="shared" si="117"/>
        <v>0</v>
      </c>
      <c r="AX165" s="139">
        <f t="shared" si="118"/>
        <v>0</v>
      </c>
      <c r="AY165" s="139">
        <f t="shared" si="119"/>
        <v>0</v>
      </c>
      <c r="AZ165" s="139">
        <f t="shared" si="120"/>
        <v>0</v>
      </c>
      <c r="BA165" s="303">
        <f t="shared" si="121"/>
        <v>0</v>
      </c>
      <c r="BB165" s="139">
        <f t="shared" si="122"/>
        <v>0</v>
      </c>
      <c r="BC165" s="139">
        <f t="shared" si="123"/>
        <v>0</v>
      </c>
      <c r="BD165" s="139">
        <f t="shared" si="124"/>
        <v>0</v>
      </c>
      <c r="BE165" s="139">
        <f t="shared" si="125"/>
        <v>0</v>
      </c>
      <c r="BF165" s="304">
        <f t="shared" si="126"/>
        <v>0</v>
      </c>
      <c r="BG165" s="142">
        <f t="shared" si="127"/>
        <v>0</v>
      </c>
      <c r="BH165" s="142">
        <f t="shared" si="128"/>
        <v>0</v>
      </c>
      <c r="BI165" s="142">
        <f t="shared" si="129"/>
        <v>0</v>
      </c>
      <c r="BJ165" s="142">
        <f t="shared" si="130"/>
        <v>0</v>
      </c>
      <c r="BK165" s="145">
        <f t="shared" si="131"/>
        <v>0</v>
      </c>
      <c r="BL165" s="95">
        <f t="shared" si="132"/>
        <v>0</v>
      </c>
      <c r="BM165" s="95">
        <f t="shared" si="133"/>
        <v>0</v>
      </c>
      <c r="BN165" s="95">
        <f t="shared" si="134"/>
        <v>0</v>
      </c>
      <c r="BO165" s="95">
        <f t="shared" si="135"/>
        <v>0</v>
      </c>
      <c r="BP165" s="96">
        <f t="shared" si="136"/>
        <v>0</v>
      </c>
      <c r="BQ165" s="184">
        <f>IF($AH165="3/3",$S165*参照!$J$4,IF($AH165="2/3",$S165*参照!$J$5,IF($AH165="1/3",$S165*参照!$J$6,IF($AH165="1/4(多子)",$S165*参照!$J$7,IF($AH165="1/4(工･農)",$S165*参照!$J$7,)))))</f>
        <v>0</v>
      </c>
      <c r="BR165" s="185" t="b">
        <f>IF(AJ165="3/3",$O165*参照!$I$4,IF(AJ165="2/3",$O165*参照!$I$5,IF(AJ165="1/3",$O165*参照!$I$6,IF(AJ165="1/4(多子)",$O165*参照!$I$7,IF(AJ165="1/4(工･農)",$O165*参照!$I$7,IF(AJ165="対象外",0))))))</f>
        <v>0</v>
      </c>
      <c r="BS165" s="185" t="b">
        <f>IF(AK165="3/3",$O165*参照!$I$4,IF(AK165="2/3",$O165*参照!$I$5,IF(AK165="1/3",$O165*参照!$I$6,IF(AK165="1/4(多子)",$O165*参照!$I$7,IF(AK165="1/4(工･農)",$O165*参照!$I$7,IF(AK165="対象外",0))))))</f>
        <v>0</v>
      </c>
      <c r="BT165" s="185" t="b">
        <f>IF(AL165="3/3",$O165*参照!$I$4,IF(AL165="2/3",$O165*参照!$I$5,IF(AL165="1/3",$O165*参照!$I$6,IF(AL165="1/4(多子)",$O165*参照!$I$7,IF(AL165="1/4(工･農)",$O165*参照!$I$7,IF(AL165="対象外",0))))))</f>
        <v>0</v>
      </c>
      <c r="BU165" s="185" t="b">
        <f>IF(AM165="3/3",$O165*参照!$I$4,IF(AM165="2/3",$O165*参照!$I$5,IF(AM165="1/3",$O165*参照!$I$6,IF(AM165="1/4(多子)",$O165*参照!$I$7,IF(AM165="1/4(工･農)",$O165*参照!$I$7,IF(AM165="対象外",0))))))</f>
        <v>0</v>
      </c>
      <c r="BV165" s="185" t="b">
        <f>IF(AN165="3/3",$O165*参照!$I$4,IF(AN165="2/3",$O165*参照!$I$5,IF(AN165="1/3",$O165*参照!$I$6,IF(AN165="1/4(多子)",$O165*参照!$I$7,IF(AN165="1/4(工･農)",$O165*参照!$I$7,IF(AN165="対象外",0))))))</f>
        <v>0</v>
      </c>
      <c r="BW165" s="185" t="b">
        <f>IF(AO165="3/3",$O165*参照!$I$4,IF(AO165="2/3",$O165*参照!$I$5,IF(AO165="1/3",$O165*参照!$I$6,IF(AO165="1/4(多子)",$O165*参照!$I$7,IF(AO165="1/4(工･農)",$O165*参照!$I$7,IF(AO165="対象外",0))))))</f>
        <v>0</v>
      </c>
      <c r="BX165" s="185" t="b">
        <f>IF(AP165="3/3",$O165*参照!$I$4,IF(AP165="2/3",$O165*参照!$I$5,IF(AP165="1/3",$O165*参照!$I$6,IF(AP165="1/4(多子)",$O165*参照!$I$7,IF(AP165="1/4(工･農)",$O165*参照!$I$7,IF(AP165="対象外",0))))))</f>
        <v>0</v>
      </c>
      <c r="BY165" s="185" t="b">
        <f>IF(AQ165="3/3",$O165*参照!$I$4,IF(AQ165="2/3",$O165*参照!$I$5,IF(AQ165="1/3",$O165*参照!$I$6,IF(AQ165="1/4(多子)",$O165*参照!$I$7,IF(AQ165="1/4(工･農)",$O165*参照!$I$7,IF(AQ165="対象外",0))))))</f>
        <v>0</v>
      </c>
      <c r="BZ165" s="185" t="b">
        <f>IF(AR165="3/3",$O165*参照!$I$4,IF(AR165="2/3",$O165*参照!$I$5,IF(AR165="1/3",$O165*参照!$I$6,IF(AR165="1/4(多子)",$O165*参照!$I$7,IF(AR165="1/4(工･農)",$O165*参照!$I$7,IF(AR165="対象外",0))))))</f>
        <v>0</v>
      </c>
      <c r="CA165" s="185" t="b">
        <f>IF(AS165="3/3",$O165*参照!$I$4,IF(AS165="2/3",$O165*参照!$I$5,IF(AS165="1/3",$O165*参照!$I$6,IF(AS165="1/4(多子)",$O165*参照!$I$7,IF(AS165="1/4(工･農)",$O165*参照!$I$7,IF(AS165="対象外",0))))))</f>
        <v>0</v>
      </c>
      <c r="CB165" s="185" t="b">
        <f>IF(AT165="3/3",$O165*参照!$I$4,IF(AT165="2/3",$O165*参照!$I$5,IF(AT165="1/3",$O165*参照!$I$6,IF(AT165="1/4(多子)",$O165*参照!$I$7,IF(AT165="1/4(工･農)",$O165*参照!$I$7,IF(AT165="対象外",0))))))</f>
        <v>0</v>
      </c>
      <c r="CC165" s="185" t="b">
        <f>IF(AU165="3/3",$O165*参照!$I$4,IF(AU165="2/3",$O165*参照!$I$5,IF(AU165="1/3",$O165*参照!$I$6,IF(AU165="1/4(多子)",$O165*参照!$I$7,IF(AU165="1/4(工･農)",$O165*参照!$I$7,IF(AU165="対象外",0))))))</f>
        <v>0</v>
      </c>
      <c r="CD165" s="185">
        <f t="shared" si="137"/>
        <v>0</v>
      </c>
      <c r="CE165" s="98"/>
      <c r="CF165" s="252"/>
      <c r="CG165" s="252"/>
      <c r="CH165" s="252"/>
      <c r="CI165" s="252"/>
      <c r="CJ165" s="252"/>
      <c r="CK165" s="254"/>
      <c r="CL165" s="137"/>
      <c r="CM165" s="252"/>
      <c r="CN165" s="252"/>
      <c r="CO165" s="252"/>
      <c r="CP165" s="252"/>
      <c r="CQ165" s="252"/>
      <c r="CR165" s="253">
        <f t="shared" si="138"/>
        <v>0</v>
      </c>
      <c r="CS165" s="111">
        <f>IF(BP165=0,0,(ROUNDUP(P165*(BK165*参照!$C$5+BL165*参照!$C$6+BM165*参照!$C$7+BN165*参照!$C$8+BO165*参照!$C$9)/BP165,-2)))</f>
        <v>0</v>
      </c>
      <c r="CT165" s="239" t="str">
        <f t="shared" si="105"/>
        <v>B</v>
      </c>
    </row>
    <row r="166" spans="1:98" s="33" customFormat="1" ht="14.4">
      <c r="A166" s="241">
        <v>136</v>
      </c>
      <c r="B166" s="654"/>
      <c r="C166" s="652"/>
      <c r="D166" s="651"/>
      <c r="E166" s="652"/>
      <c r="F166" s="186"/>
      <c r="G166" s="187"/>
      <c r="H166" s="305"/>
      <c r="I166" s="359"/>
      <c r="J166" s="651"/>
      <c r="K166" s="652"/>
      <c r="L166" s="306">
        <v>0</v>
      </c>
      <c r="M166" s="307">
        <f>IF(F166="昼間",参照!$E$4,IF(F166="夜間等",参照!$E$5,IF(F166="通信",参照!$E$6,0)))</f>
        <v>0</v>
      </c>
      <c r="N166" s="57">
        <f t="shared" si="106"/>
        <v>0</v>
      </c>
      <c r="O166" s="301">
        <f t="shared" si="107"/>
        <v>0</v>
      </c>
      <c r="P166" s="56"/>
      <c r="Q166" s="387">
        <v>0</v>
      </c>
      <c r="R166" s="309">
        <f>IF(F166="昼間",参照!$F$4,IF(F166="夜間等",参照!$F$5,IF(F166="通信",参照!$F$6,0)))</f>
        <v>0</v>
      </c>
      <c r="S166" s="308">
        <f t="shared" si="108"/>
        <v>0</v>
      </c>
      <c r="T166" s="361"/>
      <c r="U166" s="32">
        <f t="shared" si="109"/>
        <v>0</v>
      </c>
      <c r="V166" s="114">
        <f t="shared" si="110"/>
        <v>0</v>
      </c>
      <c r="W166" s="179">
        <f t="shared" si="111"/>
        <v>0</v>
      </c>
      <c r="X166" s="87">
        <f t="shared" si="112"/>
        <v>0</v>
      </c>
      <c r="Y166" s="77" t="str">
        <f t="shared" si="102"/>
        <v>0</v>
      </c>
      <c r="Z166" s="302">
        <f t="shared" si="113"/>
        <v>0</v>
      </c>
      <c r="AA166" s="375"/>
      <c r="AB166" s="375"/>
      <c r="AC166" s="374">
        <f t="shared" si="114"/>
        <v>0</v>
      </c>
      <c r="AD166" s="639">
        <f t="shared" si="115"/>
        <v>0</v>
      </c>
      <c r="AE166" s="640"/>
      <c r="AF166" s="177">
        <f t="shared" si="103"/>
        <v>0</v>
      </c>
      <c r="AG166" s="177">
        <f t="shared" si="104"/>
        <v>0</v>
      </c>
      <c r="AH166" s="299"/>
      <c r="AI166" s="36"/>
      <c r="AJ166" s="134"/>
      <c r="AK166" s="37"/>
      <c r="AL166" s="134"/>
      <c r="AM166" s="37"/>
      <c r="AN166" s="134"/>
      <c r="AO166" s="135"/>
      <c r="AP166" s="136"/>
      <c r="AQ166" s="252"/>
      <c r="AR166" s="252"/>
      <c r="AS166" s="252"/>
      <c r="AT166" s="252"/>
      <c r="AU166" s="37"/>
      <c r="AV166" s="303">
        <f t="shared" si="116"/>
        <v>0</v>
      </c>
      <c r="AW166" s="139">
        <f t="shared" si="117"/>
        <v>0</v>
      </c>
      <c r="AX166" s="139">
        <f t="shared" si="118"/>
        <v>0</v>
      </c>
      <c r="AY166" s="139">
        <f t="shared" si="119"/>
        <v>0</v>
      </c>
      <c r="AZ166" s="139">
        <f t="shared" si="120"/>
        <v>0</v>
      </c>
      <c r="BA166" s="303">
        <f t="shared" si="121"/>
        <v>0</v>
      </c>
      <c r="BB166" s="139">
        <f t="shared" si="122"/>
        <v>0</v>
      </c>
      <c r="BC166" s="139">
        <f t="shared" si="123"/>
        <v>0</v>
      </c>
      <c r="BD166" s="139">
        <f t="shared" si="124"/>
        <v>0</v>
      </c>
      <c r="BE166" s="139">
        <f t="shared" si="125"/>
        <v>0</v>
      </c>
      <c r="BF166" s="304">
        <f t="shared" si="126"/>
        <v>0</v>
      </c>
      <c r="BG166" s="142">
        <f t="shared" si="127"/>
        <v>0</v>
      </c>
      <c r="BH166" s="142">
        <f t="shared" si="128"/>
        <v>0</v>
      </c>
      <c r="BI166" s="142">
        <f t="shared" si="129"/>
        <v>0</v>
      </c>
      <c r="BJ166" s="142">
        <f t="shared" si="130"/>
        <v>0</v>
      </c>
      <c r="BK166" s="145">
        <f t="shared" si="131"/>
        <v>0</v>
      </c>
      <c r="BL166" s="95">
        <f t="shared" si="132"/>
        <v>0</v>
      </c>
      <c r="BM166" s="95">
        <f t="shared" si="133"/>
        <v>0</v>
      </c>
      <c r="BN166" s="95">
        <f t="shared" si="134"/>
        <v>0</v>
      </c>
      <c r="BO166" s="95">
        <f t="shared" si="135"/>
        <v>0</v>
      </c>
      <c r="BP166" s="96">
        <f t="shared" si="136"/>
        <v>0</v>
      </c>
      <c r="BQ166" s="184">
        <f>IF($AH166="3/3",$S166*参照!$J$4,IF($AH166="2/3",$S166*参照!$J$5,IF($AH166="1/3",$S166*参照!$J$6,IF($AH166="1/4(多子)",$S166*参照!$J$7,IF($AH166="1/4(工･農)",$S166*参照!$J$7,)))))</f>
        <v>0</v>
      </c>
      <c r="BR166" s="185" t="b">
        <f>IF(AJ166="3/3",$O166*参照!$I$4,IF(AJ166="2/3",$O166*参照!$I$5,IF(AJ166="1/3",$O166*参照!$I$6,IF(AJ166="1/4(多子)",$O166*参照!$I$7,IF(AJ166="1/4(工･農)",$O166*参照!$I$7,IF(AJ166="対象外",0))))))</f>
        <v>0</v>
      </c>
      <c r="BS166" s="185" t="b">
        <f>IF(AK166="3/3",$O166*参照!$I$4,IF(AK166="2/3",$O166*参照!$I$5,IF(AK166="1/3",$O166*参照!$I$6,IF(AK166="1/4(多子)",$O166*参照!$I$7,IF(AK166="1/4(工･農)",$O166*参照!$I$7,IF(AK166="対象外",0))))))</f>
        <v>0</v>
      </c>
      <c r="BT166" s="185" t="b">
        <f>IF(AL166="3/3",$O166*参照!$I$4,IF(AL166="2/3",$O166*参照!$I$5,IF(AL166="1/3",$O166*参照!$I$6,IF(AL166="1/4(多子)",$O166*参照!$I$7,IF(AL166="1/4(工･農)",$O166*参照!$I$7,IF(AL166="対象外",0))))))</f>
        <v>0</v>
      </c>
      <c r="BU166" s="185" t="b">
        <f>IF(AM166="3/3",$O166*参照!$I$4,IF(AM166="2/3",$O166*参照!$I$5,IF(AM166="1/3",$O166*参照!$I$6,IF(AM166="1/4(多子)",$O166*参照!$I$7,IF(AM166="1/4(工･農)",$O166*参照!$I$7,IF(AM166="対象外",0))))))</f>
        <v>0</v>
      </c>
      <c r="BV166" s="185" t="b">
        <f>IF(AN166="3/3",$O166*参照!$I$4,IF(AN166="2/3",$O166*参照!$I$5,IF(AN166="1/3",$O166*参照!$I$6,IF(AN166="1/4(多子)",$O166*参照!$I$7,IF(AN166="1/4(工･農)",$O166*参照!$I$7,IF(AN166="対象外",0))))))</f>
        <v>0</v>
      </c>
      <c r="BW166" s="185" t="b">
        <f>IF(AO166="3/3",$O166*参照!$I$4,IF(AO166="2/3",$O166*参照!$I$5,IF(AO166="1/3",$O166*参照!$I$6,IF(AO166="1/4(多子)",$O166*参照!$I$7,IF(AO166="1/4(工･農)",$O166*参照!$I$7,IF(AO166="対象外",0))))))</f>
        <v>0</v>
      </c>
      <c r="BX166" s="185" t="b">
        <f>IF(AP166="3/3",$O166*参照!$I$4,IF(AP166="2/3",$O166*参照!$I$5,IF(AP166="1/3",$O166*参照!$I$6,IF(AP166="1/4(多子)",$O166*参照!$I$7,IF(AP166="1/4(工･農)",$O166*参照!$I$7,IF(AP166="対象外",0))))))</f>
        <v>0</v>
      </c>
      <c r="BY166" s="185" t="b">
        <f>IF(AQ166="3/3",$O166*参照!$I$4,IF(AQ166="2/3",$O166*参照!$I$5,IF(AQ166="1/3",$O166*参照!$I$6,IF(AQ166="1/4(多子)",$O166*参照!$I$7,IF(AQ166="1/4(工･農)",$O166*参照!$I$7,IF(AQ166="対象外",0))))))</f>
        <v>0</v>
      </c>
      <c r="BZ166" s="185" t="b">
        <f>IF(AR166="3/3",$O166*参照!$I$4,IF(AR166="2/3",$O166*参照!$I$5,IF(AR166="1/3",$O166*参照!$I$6,IF(AR166="1/4(多子)",$O166*参照!$I$7,IF(AR166="1/4(工･農)",$O166*参照!$I$7,IF(AR166="対象外",0))))))</f>
        <v>0</v>
      </c>
      <c r="CA166" s="185" t="b">
        <f>IF(AS166="3/3",$O166*参照!$I$4,IF(AS166="2/3",$O166*参照!$I$5,IF(AS166="1/3",$O166*参照!$I$6,IF(AS166="1/4(多子)",$O166*参照!$I$7,IF(AS166="1/4(工･農)",$O166*参照!$I$7,IF(AS166="対象外",0))))))</f>
        <v>0</v>
      </c>
      <c r="CB166" s="185" t="b">
        <f>IF(AT166="3/3",$O166*参照!$I$4,IF(AT166="2/3",$O166*参照!$I$5,IF(AT166="1/3",$O166*参照!$I$6,IF(AT166="1/4(多子)",$O166*参照!$I$7,IF(AT166="1/4(工･農)",$O166*参照!$I$7,IF(AT166="対象外",0))))))</f>
        <v>0</v>
      </c>
      <c r="CC166" s="185" t="b">
        <f>IF(AU166="3/3",$O166*参照!$I$4,IF(AU166="2/3",$O166*参照!$I$5,IF(AU166="1/3",$O166*参照!$I$6,IF(AU166="1/4(多子)",$O166*参照!$I$7,IF(AU166="1/4(工･農)",$O166*参照!$I$7,IF(AU166="対象外",0))))))</f>
        <v>0</v>
      </c>
      <c r="CD166" s="185">
        <f t="shared" si="137"/>
        <v>0</v>
      </c>
      <c r="CE166" s="98"/>
      <c r="CF166" s="252"/>
      <c r="CG166" s="252"/>
      <c r="CH166" s="252"/>
      <c r="CI166" s="252"/>
      <c r="CJ166" s="252"/>
      <c r="CK166" s="254"/>
      <c r="CL166" s="137"/>
      <c r="CM166" s="252"/>
      <c r="CN166" s="252"/>
      <c r="CO166" s="252"/>
      <c r="CP166" s="252"/>
      <c r="CQ166" s="252"/>
      <c r="CR166" s="253">
        <f t="shared" si="138"/>
        <v>0</v>
      </c>
      <c r="CS166" s="111">
        <f>IF(BP166=0,0,(ROUNDUP(P166*(BK166*参照!$C$5+BL166*参照!$C$6+BM166*参照!$C$7+BN166*参照!$C$8+BO166*参照!$C$9)/BP166,-2)))</f>
        <v>0</v>
      </c>
      <c r="CT166" s="239" t="str">
        <f t="shared" si="105"/>
        <v>B</v>
      </c>
    </row>
    <row r="167" spans="1:98" s="33" customFormat="1" ht="14.4">
      <c r="A167" s="241">
        <v>137</v>
      </c>
      <c r="B167" s="654"/>
      <c r="C167" s="652"/>
      <c r="D167" s="651"/>
      <c r="E167" s="652"/>
      <c r="F167" s="186"/>
      <c r="G167" s="187"/>
      <c r="H167" s="305"/>
      <c r="I167" s="359"/>
      <c r="J167" s="651"/>
      <c r="K167" s="652"/>
      <c r="L167" s="306">
        <v>0</v>
      </c>
      <c r="M167" s="307">
        <f>IF(F167="昼間",参照!$E$4,IF(F167="夜間等",参照!$E$5,IF(F167="通信",参照!$E$6,0)))</f>
        <v>0</v>
      </c>
      <c r="N167" s="57">
        <f t="shared" si="106"/>
        <v>0</v>
      </c>
      <c r="O167" s="301">
        <f t="shared" si="107"/>
        <v>0</v>
      </c>
      <c r="P167" s="56"/>
      <c r="Q167" s="387">
        <v>0</v>
      </c>
      <c r="R167" s="309">
        <f>IF(F167="昼間",参照!$F$4,IF(F167="夜間等",参照!$F$5,IF(F167="通信",参照!$F$6,0)))</f>
        <v>0</v>
      </c>
      <c r="S167" s="308">
        <f t="shared" si="108"/>
        <v>0</v>
      </c>
      <c r="T167" s="361"/>
      <c r="U167" s="32">
        <f t="shared" si="109"/>
        <v>0</v>
      </c>
      <c r="V167" s="114">
        <f t="shared" si="110"/>
        <v>0</v>
      </c>
      <c r="W167" s="179">
        <f t="shared" si="111"/>
        <v>0</v>
      </c>
      <c r="X167" s="87">
        <f t="shared" si="112"/>
        <v>0</v>
      </c>
      <c r="Y167" s="77" t="str">
        <f t="shared" si="102"/>
        <v>0</v>
      </c>
      <c r="Z167" s="302">
        <f t="shared" si="113"/>
        <v>0</v>
      </c>
      <c r="AA167" s="375"/>
      <c r="AB167" s="375"/>
      <c r="AC167" s="374">
        <f t="shared" si="114"/>
        <v>0</v>
      </c>
      <c r="AD167" s="639">
        <f t="shared" si="115"/>
        <v>0</v>
      </c>
      <c r="AE167" s="640"/>
      <c r="AF167" s="177">
        <f t="shared" si="103"/>
        <v>0</v>
      </c>
      <c r="AG167" s="177">
        <f t="shared" si="104"/>
        <v>0</v>
      </c>
      <c r="AH167" s="299"/>
      <c r="AI167" s="36"/>
      <c r="AJ167" s="134"/>
      <c r="AK167" s="37"/>
      <c r="AL167" s="134"/>
      <c r="AM167" s="37"/>
      <c r="AN167" s="134"/>
      <c r="AO167" s="135"/>
      <c r="AP167" s="136"/>
      <c r="AQ167" s="252"/>
      <c r="AR167" s="252"/>
      <c r="AS167" s="252"/>
      <c r="AT167" s="252"/>
      <c r="AU167" s="37"/>
      <c r="AV167" s="303">
        <f t="shared" si="116"/>
        <v>0</v>
      </c>
      <c r="AW167" s="139">
        <f t="shared" si="117"/>
        <v>0</v>
      </c>
      <c r="AX167" s="139">
        <f t="shared" si="118"/>
        <v>0</v>
      </c>
      <c r="AY167" s="139">
        <f t="shared" si="119"/>
        <v>0</v>
      </c>
      <c r="AZ167" s="139">
        <f t="shared" si="120"/>
        <v>0</v>
      </c>
      <c r="BA167" s="303">
        <f t="shared" si="121"/>
        <v>0</v>
      </c>
      <c r="BB167" s="139">
        <f t="shared" si="122"/>
        <v>0</v>
      </c>
      <c r="BC167" s="139">
        <f t="shared" si="123"/>
        <v>0</v>
      </c>
      <c r="BD167" s="139">
        <f t="shared" si="124"/>
        <v>0</v>
      </c>
      <c r="BE167" s="139">
        <f t="shared" si="125"/>
        <v>0</v>
      </c>
      <c r="BF167" s="304">
        <f t="shared" si="126"/>
        <v>0</v>
      </c>
      <c r="BG167" s="142">
        <f t="shared" si="127"/>
        <v>0</v>
      </c>
      <c r="BH167" s="142">
        <f t="shared" si="128"/>
        <v>0</v>
      </c>
      <c r="BI167" s="142">
        <f t="shared" si="129"/>
        <v>0</v>
      </c>
      <c r="BJ167" s="142">
        <f t="shared" si="130"/>
        <v>0</v>
      </c>
      <c r="BK167" s="145">
        <f t="shared" si="131"/>
        <v>0</v>
      </c>
      <c r="BL167" s="95">
        <f t="shared" si="132"/>
        <v>0</v>
      </c>
      <c r="BM167" s="95">
        <f t="shared" si="133"/>
        <v>0</v>
      </c>
      <c r="BN167" s="95">
        <f t="shared" si="134"/>
        <v>0</v>
      </c>
      <c r="BO167" s="95">
        <f t="shared" si="135"/>
        <v>0</v>
      </c>
      <c r="BP167" s="96">
        <f t="shared" si="136"/>
        <v>0</v>
      </c>
      <c r="BQ167" s="184">
        <f>IF($AH167="3/3",$S167*参照!$J$4,IF($AH167="2/3",$S167*参照!$J$5,IF($AH167="1/3",$S167*参照!$J$6,IF($AH167="1/4(多子)",$S167*参照!$J$7,IF($AH167="1/4(工･農)",$S167*参照!$J$7,)))))</f>
        <v>0</v>
      </c>
      <c r="BR167" s="185" t="b">
        <f>IF(AJ167="3/3",$O167*参照!$I$4,IF(AJ167="2/3",$O167*参照!$I$5,IF(AJ167="1/3",$O167*参照!$I$6,IF(AJ167="1/4(多子)",$O167*参照!$I$7,IF(AJ167="1/4(工･農)",$O167*参照!$I$7,IF(AJ167="対象外",0))))))</f>
        <v>0</v>
      </c>
      <c r="BS167" s="185" t="b">
        <f>IF(AK167="3/3",$O167*参照!$I$4,IF(AK167="2/3",$O167*参照!$I$5,IF(AK167="1/3",$O167*参照!$I$6,IF(AK167="1/4(多子)",$O167*参照!$I$7,IF(AK167="1/4(工･農)",$O167*参照!$I$7,IF(AK167="対象外",0))))))</f>
        <v>0</v>
      </c>
      <c r="BT167" s="185" t="b">
        <f>IF(AL167="3/3",$O167*参照!$I$4,IF(AL167="2/3",$O167*参照!$I$5,IF(AL167="1/3",$O167*参照!$I$6,IF(AL167="1/4(多子)",$O167*参照!$I$7,IF(AL167="1/4(工･農)",$O167*参照!$I$7,IF(AL167="対象外",0))))))</f>
        <v>0</v>
      </c>
      <c r="BU167" s="185" t="b">
        <f>IF(AM167="3/3",$O167*参照!$I$4,IF(AM167="2/3",$O167*参照!$I$5,IF(AM167="1/3",$O167*参照!$I$6,IF(AM167="1/4(多子)",$O167*参照!$I$7,IF(AM167="1/4(工･農)",$O167*参照!$I$7,IF(AM167="対象外",0))))))</f>
        <v>0</v>
      </c>
      <c r="BV167" s="185" t="b">
        <f>IF(AN167="3/3",$O167*参照!$I$4,IF(AN167="2/3",$O167*参照!$I$5,IF(AN167="1/3",$O167*参照!$I$6,IF(AN167="1/4(多子)",$O167*参照!$I$7,IF(AN167="1/4(工･農)",$O167*参照!$I$7,IF(AN167="対象外",0))))))</f>
        <v>0</v>
      </c>
      <c r="BW167" s="185" t="b">
        <f>IF(AO167="3/3",$O167*参照!$I$4,IF(AO167="2/3",$O167*参照!$I$5,IF(AO167="1/3",$O167*参照!$I$6,IF(AO167="1/4(多子)",$O167*参照!$I$7,IF(AO167="1/4(工･農)",$O167*参照!$I$7,IF(AO167="対象外",0))))))</f>
        <v>0</v>
      </c>
      <c r="BX167" s="185" t="b">
        <f>IF(AP167="3/3",$O167*参照!$I$4,IF(AP167="2/3",$O167*参照!$I$5,IF(AP167="1/3",$O167*参照!$I$6,IF(AP167="1/4(多子)",$O167*参照!$I$7,IF(AP167="1/4(工･農)",$O167*参照!$I$7,IF(AP167="対象外",0))))))</f>
        <v>0</v>
      </c>
      <c r="BY167" s="185" t="b">
        <f>IF(AQ167="3/3",$O167*参照!$I$4,IF(AQ167="2/3",$O167*参照!$I$5,IF(AQ167="1/3",$O167*参照!$I$6,IF(AQ167="1/4(多子)",$O167*参照!$I$7,IF(AQ167="1/4(工･農)",$O167*参照!$I$7,IF(AQ167="対象外",0))))))</f>
        <v>0</v>
      </c>
      <c r="BZ167" s="185" t="b">
        <f>IF(AR167="3/3",$O167*参照!$I$4,IF(AR167="2/3",$O167*参照!$I$5,IF(AR167="1/3",$O167*参照!$I$6,IF(AR167="1/4(多子)",$O167*参照!$I$7,IF(AR167="1/4(工･農)",$O167*参照!$I$7,IF(AR167="対象外",0))))))</f>
        <v>0</v>
      </c>
      <c r="CA167" s="185" t="b">
        <f>IF(AS167="3/3",$O167*参照!$I$4,IF(AS167="2/3",$O167*参照!$I$5,IF(AS167="1/3",$O167*参照!$I$6,IF(AS167="1/4(多子)",$O167*参照!$I$7,IF(AS167="1/4(工･農)",$O167*参照!$I$7,IF(AS167="対象外",0))))))</f>
        <v>0</v>
      </c>
      <c r="CB167" s="185" t="b">
        <f>IF(AT167="3/3",$O167*参照!$I$4,IF(AT167="2/3",$O167*参照!$I$5,IF(AT167="1/3",$O167*参照!$I$6,IF(AT167="1/4(多子)",$O167*参照!$I$7,IF(AT167="1/4(工･農)",$O167*参照!$I$7,IF(AT167="対象外",0))))))</f>
        <v>0</v>
      </c>
      <c r="CC167" s="185" t="b">
        <f>IF(AU167="3/3",$O167*参照!$I$4,IF(AU167="2/3",$O167*参照!$I$5,IF(AU167="1/3",$O167*参照!$I$6,IF(AU167="1/4(多子)",$O167*参照!$I$7,IF(AU167="1/4(工･農)",$O167*参照!$I$7,IF(AU167="対象外",0))))))</f>
        <v>0</v>
      </c>
      <c r="CD167" s="185">
        <f t="shared" si="137"/>
        <v>0</v>
      </c>
      <c r="CE167" s="98"/>
      <c r="CF167" s="252"/>
      <c r="CG167" s="252"/>
      <c r="CH167" s="252"/>
      <c r="CI167" s="252"/>
      <c r="CJ167" s="252"/>
      <c r="CK167" s="254"/>
      <c r="CL167" s="137"/>
      <c r="CM167" s="252"/>
      <c r="CN167" s="252"/>
      <c r="CO167" s="252"/>
      <c r="CP167" s="252"/>
      <c r="CQ167" s="252"/>
      <c r="CR167" s="253">
        <f t="shared" si="138"/>
        <v>0</v>
      </c>
      <c r="CS167" s="111">
        <f>IF(BP167=0,0,(ROUNDUP(P167*(BK167*参照!$C$5+BL167*参照!$C$6+BM167*参照!$C$7+BN167*参照!$C$8+BO167*参照!$C$9)/BP167,-2)))</f>
        <v>0</v>
      </c>
      <c r="CT167" s="239" t="str">
        <f t="shared" si="105"/>
        <v>B</v>
      </c>
    </row>
    <row r="168" spans="1:98" s="33" customFormat="1" ht="14.4">
      <c r="A168" s="241">
        <v>138</v>
      </c>
      <c r="B168" s="654"/>
      <c r="C168" s="652"/>
      <c r="D168" s="651"/>
      <c r="E168" s="652"/>
      <c r="F168" s="186"/>
      <c r="G168" s="187"/>
      <c r="H168" s="305"/>
      <c r="I168" s="359"/>
      <c r="J168" s="651"/>
      <c r="K168" s="652"/>
      <c r="L168" s="306">
        <v>0</v>
      </c>
      <c r="M168" s="307">
        <f>IF(F168="昼間",参照!$E$4,IF(F168="夜間等",参照!$E$5,IF(F168="通信",参照!$E$6,0)))</f>
        <v>0</v>
      </c>
      <c r="N168" s="57">
        <f t="shared" si="106"/>
        <v>0</v>
      </c>
      <c r="O168" s="301">
        <f t="shared" si="107"/>
        <v>0</v>
      </c>
      <c r="P168" s="56"/>
      <c r="Q168" s="387">
        <v>0</v>
      </c>
      <c r="R168" s="309">
        <f>IF(F168="昼間",参照!$F$4,IF(F168="夜間等",参照!$F$5,IF(F168="通信",参照!$F$6,0)))</f>
        <v>0</v>
      </c>
      <c r="S168" s="308">
        <f t="shared" si="108"/>
        <v>0</v>
      </c>
      <c r="T168" s="361"/>
      <c r="U168" s="32">
        <f t="shared" si="109"/>
        <v>0</v>
      </c>
      <c r="V168" s="114">
        <f t="shared" si="110"/>
        <v>0</v>
      </c>
      <c r="W168" s="179">
        <f t="shared" si="111"/>
        <v>0</v>
      </c>
      <c r="X168" s="87">
        <f t="shared" si="112"/>
        <v>0</v>
      </c>
      <c r="Y168" s="77" t="str">
        <f t="shared" si="102"/>
        <v>0</v>
      </c>
      <c r="Z168" s="302">
        <f t="shared" si="113"/>
        <v>0</v>
      </c>
      <c r="AA168" s="375"/>
      <c r="AB168" s="375"/>
      <c r="AC168" s="374">
        <f t="shared" si="114"/>
        <v>0</v>
      </c>
      <c r="AD168" s="639">
        <f t="shared" si="115"/>
        <v>0</v>
      </c>
      <c r="AE168" s="640"/>
      <c r="AF168" s="177">
        <f t="shared" si="103"/>
        <v>0</v>
      </c>
      <c r="AG168" s="177">
        <f t="shared" si="104"/>
        <v>0</v>
      </c>
      <c r="AH168" s="299"/>
      <c r="AI168" s="36"/>
      <c r="AJ168" s="134"/>
      <c r="AK168" s="37"/>
      <c r="AL168" s="134"/>
      <c r="AM168" s="37"/>
      <c r="AN168" s="134"/>
      <c r="AO168" s="135"/>
      <c r="AP168" s="136"/>
      <c r="AQ168" s="252"/>
      <c r="AR168" s="252"/>
      <c r="AS168" s="252"/>
      <c r="AT168" s="252"/>
      <c r="AU168" s="37"/>
      <c r="AV168" s="303">
        <f t="shared" si="116"/>
        <v>0</v>
      </c>
      <c r="AW168" s="139">
        <f t="shared" si="117"/>
        <v>0</v>
      </c>
      <c r="AX168" s="139">
        <f t="shared" si="118"/>
        <v>0</v>
      </c>
      <c r="AY168" s="139">
        <f t="shared" si="119"/>
        <v>0</v>
      </c>
      <c r="AZ168" s="139">
        <f t="shared" si="120"/>
        <v>0</v>
      </c>
      <c r="BA168" s="303">
        <f t="shared" si="121"/>
        <v>0</v>
      </c>
      <c r="BB168" s="139">
        <f t="shared" si="122"/>
        <v>0</v>
      </c>
      <c r="BC168" s="139">
        <f t="shared" si="123"/>
        <v>0</v>
      </c>
      <c r="BD168" s="139">
        <f t="shared" si="124"/>
        <v>0</v>
      </c>
      <c r="BE168" s="139">
        <f t="shared" si="125"/>
        <v>0</v>
      </c>
      <c r="BF168" s="304">
        <f t="shared" si="126"/>
        <v>0</v>
      </c>
      <c r="BG168" s="142">
        <f t="shared" si="127"/>
        <v>0</v>
      </c>
      <c r="BH168" s="142">
        <f t="shared" si="128"/>
        <v>0</v>
      </c>
      <c r="BI168" s="142">
        <f t="shared" si="129"/>
        <v>0</v>
      </c>
      <c r="BJ168" s="142">
        <f t="shared" si="130"/>
        <v>0</v>
      </c>
      <c r="BK168" s="145">
        <f t="shared" si="131"/>
        <v>0</v>
      </c>
      <c r="BL168" s="95">
        <f t="shared" si="132"/>
        <v>0</v>
      </c>
      <c r="BM168" s="95">
        <f t="shared" si="133"/>
        <v>0</v>
      </c>
      <c r="BN168" s="95">
        <f t="shared" si="134"/>
        <v>0</v>
      </c>
      <c r="BO168" s="95">
        <f t="shared" si="135"/>
        <v>0</v>
      </c>
      <c r="BP168" s="96">
        <f t="shared" si="136"/>
        <v>0</v>
      </c>
      <c r="BQ168" s="184">
        <f>IF($AH168="3/3",$S168*参照!$J$4,IF($AH168="2/3",$S168*参照!$J$5,IF($AH168="1/3",$S168*参照!$J$6,IF($AH168="1/4(多子)",$S168*参照!$J$7,IF($AH168="1/4(工･農)",$S168*参照!$J$7,)))))</f>
        <v>0</v>
      </c>
      <c r="BR168" s="185" t="b">
        <f>IF(AJ168="3/3",$O168*参照!$I$4,IF(AJ168="2/3",$O168*参照!$I$5,IF(AJ168="1/3",$O168*参照!$I$6,IF(AJ168="1/4(多子)",$O168*参照!$I$7,IF(AJ168="1/4(工･農)",$O168*参照!$I$7,IF(AJ168="対象外",0))))))</f>
        <v>0</v>
      </c>
      <c r="BS168" s="185" t="b">
        <f>IF(AK168="3/3",$O168*参照!$I$4,IF(AK168="2/3",$O168*参照!$I$5,IF(AK168="1/3",$O168*参照!$I$6,IF(AK168="1/4(多子)",$O168*参照!$I$7,IF(AK168="1/4(工･農)",$O168*参照!$I$7,IF(AK168="対象外",0))))))</f>
        <v>0</v>
      </c>
      <c r="BT168" s="185" t="b">
        <f>IF(AL168="3/3",$O168*参照!$I$4,IF(AL168="2/3",$O168*参照!$I$5,IF(AL168="1/3",$O168*参照!$I$6,IF(AL168="1/4(多子)",$O168*参照!$I$7,IF(AL168="1/4(工･農)",$O168*参照!$I$7,IF(AL168="対象外",0))))))</f>
        <v>0</v>
      </c>
      <c r="BU168" s="185" t="b">
        <f>IF(AM168="3/3",$O168*参照!$I$4,IF(AM168="2/3",$O168*参照!$I$5,IF(AM168="1/3",$O168*参照!$I$6,IF(AM168="1/4(多子)",$O168*参照!$I$7,IF(AM168="1/4(工･農)",$O168*参照!$I$7,IF(AM168="対象外",0))))))</f>
        <v>0</v>
      </c>
      <c r="BV168" s="185" t="b">
        <f>IF(AN168="3/3",$O168*参照!$I$4,IF(AN168="2/3",$O168*参照!$I$5,IF(AN168="1/3",$O168*参照!$I$6,IF(AN168="1/4(多子)",$O168*参照!$I$7,IF(AN168="1/4(工･農)",$O168*参照!$I$7,IF(AN168="対象外",0))))))</f>
        <v>0</v>
      </c>
      <c r="BW168" s="185" t="b">
        <f>IF(AO168="3/3",$O168*参照!$I$4,IF(AO168="2/3",$O168*参照!$I$5,IF(AO168="1/3",$O168*参照!$I$6,IF(AO168="1/4(多子)",$O168*参照!$I$7,IF(AO168="1/4(工･農)",$O168*参照!$I$7,IF(AO168="対象外",0))))))</f>
        <v>0</v>
      </c>
      <c r="BX168" s="185" t="b">
        <f>IF(AP168="3/3",$O168*参照!$I$4,IF(AP168="2/3",$O168*参照!$I$5,IF(AP168="1/3",$O168*参照!$I$6,IF(AP168="1/4(多子)",$O168*参照!$I$7,IF(AP168="1/4(工･農)",$O168*参照!$I$7,IF(AP168="対象外",0))))))</f>
        <v>0</v>
      </c>
      <c r="BY168" s="185" t="b">
        <f>IF(AQ168="3/3",$O168*参照!$I$4,IF(AQ168="2/3",$O168*参照!$I$5,IF(AQ168="1/3",$O168*参照!$I$6,IF(AQ168="1/4(多子)",$O168*参照!$I$7,IF(AQ168="1/4(工･農)",$O168*参照!$I$7,IF(AQ168="対象外",0))))))</f>
        <v>0</v>
      </c>
      <c r="BZ168" s="185" t="b">
        <f>IF(AR168="3/3",$O168*参照!$I$4,IF(AR168="2/3",$O168*参照!$I$5,IF(AR168="1/3",$O168*参照!$I$6,IF(AR168="1/4(多子)",$O168*参照!$I$7,IF(AR168="1/4(工･農)",$O168*参照!$I$7,IF(AR168="対象外",0))))))</f>
        <v>0</v>
      </c>
      <c r="CA168" s="185" t="b">
        <f>IF(AS168="3/3",$O168*参照!$I$4,IF(AS168="2/3",$O168*参照!$I$5,IF(AS168="1/3",$O168*参照!$I$6,IF(AS168="1/4(多子)",$O168*参照!$I$7,IF(AS168="1/4(工･農)",$O168*参照!$I$7,IF(AS168="対象外",0))))))</f>
        <v>0</v>
      </c>
      <c r="CB168" s="185" t="b">
        <f>IF(AT168="3/3",$O168*参照!$I$4,IF(AT168="2/3",$O168*参照!$I$5,IF(AT168="1/3",$O168*参照!$I$6,IF(AT168="1/4(多子)",$O168*参照!$I$7,IF(AT168="1/4(工･農)",$O168*参照!$I$7,IF(AT168="対象外",0))))))</f>
        <v>0</v>
      </c>
      <c r="CC168" s="185" t="b">
        <f>IF(AU168="3/3",$O168*参照!$I$4,IF(AU168="2/3",$O168*参照!$I$5,IF(AU168="1/3",$O168*参照!$I$6,IF(AU168="1/4(多子)",$O168*参照!$I$7,IF(AU168="1/4(工･農)",$O168*参照!$I$7,IF(AU168="対象外",0))))))</f>
        <v>0</v>
      </c>
      <c r="CD168" s="185">
        <f t="shared" si="137"/>
        <v>0</v>
      </c>
      <c r="CE168" s="98"/>
      <c r="CF168" s="252"/>
      <c r="CG168" s="252"/>
      <c r="CH168" s="252"/>
      <c r="CI168" s="252"/>
      <c r="CJ168" s="252"/>
      <c r="CK168" s="254"/>
      <c r="CL168" s="137"/>
      <c r="CM168" s="252"/>
      <c r="CN168" s="252"/>
      <c r="CO168" s="252"/>
      <c r="CP168" s="252"/>
      <c r="CQ168" s="252"/>
      <c r="CR168" s="253">
        <f t="shared" si="138"/>
        <v>0</v>
      </c>
      <c r="CS168" s="111">
        <f>IF(BP168=0,0,(ROUNDUP(P168*(BK168*参照!$C$5+BL168*参照!$C$6+BM168*参照!$C$7+BN168*参照!$C$8+BO168*参照!$C$9)/BP168,-2)))</f>
        <v>0</v>
      </c>
      <c r="CT168" s="239" t="str">
        <f t="shared" si="105"/>
        <v>B</v>
      </c>
    </row>
    <row r="169" spans="1:98" s="33" customFormat="1" ht="14.4">
      <c r="A169" s="241">
        <v>139</v>
      </c>
      <c r="B169" s="654"/>
      <c r="C169" s="652"/>
      <c r="D169" s="651"/>
      <c r="E169" s="652"/>
      <c r="F169" s="186"/>
      <c r="G169" s="187"/>
      <c r="H169" s="305"/>
      <c r="I169" s="359"/>
      <c r="J169" s="651"/>
      <c r="K169" s="652"/>
      <c r="L169" s="306">
        <v>0</v>
      </c>
      <c r="M169" s="307">
        <f>IF(F169="昼間",参照!$E$4,IF(F169="夜間等",参照!$E$5,IF(F169="通信",参照!$E$6,0)))</f>
        <v>0</v>
      </c>
      <c r="N169" s="57">
        <f t="shared" si="106"/>
        <v>0</v>
      </c>
      <c r="O169" s="301">
        <f t="shared" si="107"/>
        <v>0</v>
      </c>
      <c r="P169" s="56"/>
      <c r="Q169" s="387">
        <v>0</v>
      </c>
      <c r="R169" s="309">
        <f>IF(F169="昼間",参照!$F$4,IF(F169="夜間等",参照!$F$5,IF(F169="通信",参照!$F$6,0)))</f>
        <v>0</v>
      </c>
      <c r="S169" s="308">
        <f t="shared" si="108"/>
        <v>0</v>
      </c>
      <c r="T169" s="361"/>
      <c r="U169" s="32">
        <f t="shared" si="109"/>
        <v>0</v>
      </c>
      <c r="V169" s="114">
        <f t="shared" si="110"/>
        <v>0</v>
      </c>
      <c r="W169" s="179">
        <f t="shared" si="111"/>
        <v>0</v>
      </c>
      <c r="X169" s="87">
        <f t="shared" si="112"/>
        <v>0</v>
      </c>
      <c r="Y169" s="77" t="str">
        <f t="shared" si="102"/>
        <v>0</v>
      </c>
      <c r="Z169" s="302">
        <f t="shared" si="113"/>
        <v>0</v>
      </c>
      <c r="AA169" s="375"/>
      <c r="AB169" s="375"/>
      <c r="AC169" s="374">
        <f t="shared" si="114"/>
        <v>0</v>
      </c>
      <c r="AD169" s="639">
        <f t="shared" si="115"/>
        <v>0</v>
      </c>
      <c r="AE169" s="640"/>
      <c r="AF169" s="177">
        <f t="shared" si="103"/>
        <v>0</v>
      </c>
      <c r="AG169" s="177">
        <f t="shared" si="104"/>
        <v>0</v>
      </c>
      <c r="AH169" s="299"/>
      <c r="AI169" s="36"/>
      <c r="AJ169" s="134"/>
      <c r="AK169" s="37"/>
      <c r="AL169" s="134"/>
      <c r="AM169" s="37"/>
      <c r="AN169" s="134"/>
      <c r="AO169" s="135"/>
      <c r="AP169" s="136"/>
      <c r="AQ169" s="252"/>
      <c r="AR169" s="252"/>
      <c r="AS169" s="252"/>
      <c r="AT169" s="252"/>
      <c r="AU169" s="37"/>
      <c r="AV169" s="303">
        <f t="shared" si="116"/>
        <v>0</v>
      </c>
      <c r="AW169" s="139">
        <f t="shared" si="117"/>
        <v>0</v>
      </c>
      <c r="AX169" s="139">
        <f t="shared" si="118"/>
        <v>0</v>
      </c>
      <c r="AY169" s="139">
        <f t="shared" si="119"/>
        <v>0</v>
      </c>
      <c r="AZ169" s="139">
        <f t="shared" si="120"/>
        <v>0</v>
      </c>
      <c r="BA169" s="303">
        <f t="shared" si="121"/>
        <v>0</v>
      </c>
      <c r="BB169" s="139">
        <f t="shared" si="122"/>
        <v>0</v>
      </c>
      <c r="BC169" s="139">
        <f t="shared" si="123"/>
        <v>0</v>
      </c>
      <c r="BD169" s="139">
        <f t="shared" si="124"/>
        <v>0</v>
      </c>
      <c r="BE169" s="139">
        <f t="shared" si="125"/>
        <v>0</v>
      </c>
      <c r="BF169" s="304">
        <f t="shared" si="126"/>
        <v>0</v>
      </c>
      <c r="BG169" s="142">
        <f t="shared" si="127"/>
        <v>0</v>
      </c>
      <c r="BH169" s="142">
        <f t="shared" si="128"/>
        <v>0</v>
      </c>
      <c r="BI169" s="142">
        <f t="shared" si="129"/>
        <v>0</v>
      </c>
      <c r="BJ169" s="142">
        <f t="shared" si="130"/>
        <v>0</v>
      </c>
      <c r="BK169" s="145">
        <f t="shared" si="131"/>
        <v>0</v>
      </c>
      <c r="BL169" s="95">
        <f t="shared" si="132"/>
        <v>0</v>
      </c>
      <c r="BM169" s="95">
        <f t="shared" si="133"/>
        <v>0</v>
      </c>
      <c r="BN169" s="95">
        <f t="shared" si="134"/>
        <v>0</v>
      </c>
      <c r="BO169" s="95">
        <f t="shared" si="135"/>
        <v>0</v>
      </c>
      <c r="BP169" s="96">
        <f t="shared" si="136"/>
        <v>0</v>
      </c>
      <c r="BQ169" s="184">
        <f>IF($AH169="3/3",$S169*参照!$J$4,IF($AH169="2/3",$S169*参照!$J$5,IF($AH169="1/3",$S169*参照!$J$6,IF($AH169="1/4(多子)",$S169*参照!$J$7,IF($AH169="1/4(工･農)",$S169*参照!$J$7,)))))</f>
        <v>0</v>
      </c>
      <c r="BR169" s="185" t="b">
        <f>IF(AJ169="3/3",$O169*参照!$I$4,IF(AJ169="2/3",$O169*参照!$I$5,IF(AJ169="1/3",$O169*参照!$I$6,IF(AJ169="1/4(多子)",$O169*参照!$I$7,IF(AJ169="1/4(工･農)",$O169*参照!$I$7,IF(AJ169="対象外",0))))))</f>
        <v>0</v>
      </c>
      <c r="BS169" s="185" t="b">
        <f>IF(AK169="3/3",$O169*参照!$I$4,IF(AK169="2/3",$O169*参照!$I$5,IF(AK169="1/3",$O169*参照!$I$6,IF(AK169="1/4(多子)",$O169*参照!$I$7,IF(AK169="1/4(工･農)",$O169*参照!$I$7,IF(AK169="対象外",0))))))</f>
        <v>0</v>
      </c>
      <c r="BT169" s="185" t="b">
        <f>IF(AL169="3/3",$O169*参照!$I$4,IF(AL169="2/3",$O169*参照!$I$5,IF(AL169="1/3",$O169*参照!$I$6,IF(AL169="1/4(多子)",$O169*参照!$I$7,IF(AL169="1/4(工･農)",$O169*参照!$I$7,IF(AL169="対象外",0))))))</f>
        <v>0</v>
      </c>
      <c r="BU169" s="185" t="b">
        <f>IF(AM169="3/3",$O169*参照!$I$4,IF(AM169="2/3",$O169*参照!$I$5,IF(AM169="1/3",$O169*参照!$I$6,IF(AM169="1/4(多子)",$O169*参照!$I$7,IF(AM169="1/4(工･農)",$O169*参照!$I$7,IF(AM169="対象外",0))))))</f>
        <v>0</v>
      </c>
      <c r="BV169" s="185" t="b">
        <f>IF(AN169="3/3",$O169*参照!$I$4,IF(AN169="2/3",$O169*参照!$I$5,IF(AN169="1/3",$O169*参照!$I$6,IF(AN169="1/4(多子)",$O169*参照!$I$7,IF(AN169="1/4(工･農)",$O169*参照!$I$7,IF(AN169="対象外",0))))))</f>
        <v>0</v>
      </c>
      <c r="BW169" s="185" t="b">
        <f>IF(AO169="3/3",$O169*参照!$I$4,IF(AO169="2/3",$O169*参照!$I$5,IF(AO169="1/3",$O169*参照!$I$6,IF(AO169="1/4(多子)",$O169*参照!$I$7,IF(AO169="1/4(工･農)",$O169*参照!$I$7,IF(AO169="対象外",0))))))</f>
        <v>0</v>
      </c>
      <c r="BX169" s="185" t="b">
        <f>IF(AP169="3/3",$O169*参照!$I$4,IF(AP169="2/3",$O169*参照!$I$5,IF(AP169="1/3",$O169*参照!$I$6,IF(AP169="1/4(多子)",$O169*参照!$I$7,IF(AP169="1/4(工･農)",$O169*参照!$I$7,IF(AP169="対象外",0))))))</f>
        <v>0</v>
      </c>
      <c r="BY169" s="185" t="b">
        <f>IF(AQ169="3/3",$O169*参照!$I$4,IF(AQ169="2/3",$O169*参照!$I$5,IF(AQ169="1/3",$O169*参照!$I$6,IF(AQ169="1/4(多子)",$O169*参照!$I$7,IF(AQ169="1/4(工･農)",$O169*参照!$I$7,IF(AQ169="対象外",0))))))</f>
        <v>0</v>
      </c>
      <c r="BZ169" s="185" t="b">
        <f>IF(AR169="3/3",$O169*参照!$I$4,IF(AR169="2/3",$O169*参照!$I$5,IF(AR169="1/3",$O169*参照!$I$6,IF(AR169="1/4(多子)",$O169*参照!$I$7,IF(AR169="1/4(工･農)",$O169*参照!$I$7,IF(AR169="対象外",0))))))</f>
        <v>0</v>
      </c>
      <c r="CA169" s="185" t="b">
        <f>IF(AS169="3/3",$O169*参照!$I$4,IF(AS169="2/3",$O169*参照!$I$5,IF(AS169="1/3",$O169*参照!$I$6,IF(AS169="1/4(多子)",$O169*参照!$I$7,IF(AS169="1/4(工･農)",$O169*参照!$I$7,IF(AS169="対象外",0))))))</f>
        <v>0</v>
      </c>
      <c r="CB169" s="185" t="b">
        <f>IF(AT169="3/3",$O169*参照!$I$4,IF(AT169="2/3",$O169*参照!$I$5,IF(AT169="1/3",$O169*参照!$I$6,IF(AT169="1/4(多子)",$O169*参照!$I$7,IF(AT169="1/4(工･農)",$O169*参照!$I$7,IF(AT169="対象外",0))))))</f>
        <v>0</v>
      </c>
      <c r="CC169" s="185" t="b">
        <f>IF(AU169="3/3",$O169*参照!$I$4,IF(AU169="2/3",$O169*参照!$I$5,IF(AU169="1/3",$O169*参照!$I$6,IF(AU169="1/4(多子)",$O169*参照!$I$7,IF(AU169="1/4(工･農)",$O169*参照!$I$7,IF(AU169="対象外",0))))))</f>
        <v>0</v>
      </c>
      <c r="CD169" s="185">
        <f t="shared" si="137"/>
        <v>0</v>
      </c>
      <c r="CE169" s="98"/>
      <c r="CF169" s="252"/>
      <c r="CG169" s="252"/>
      <c r="CH169" s="252"/>
      <c r="CI169" s="252"/>
      <c r="CJ169" s="252"/>
      <c r="CK169" s="254"/>
      <c r="CL169" s="137"/>
      <c r="CM169" s="252"/>
      <c r="CN169" s="252"/>
      <c r="CO169" s="252"/>
      <c r="CP169" s="252"/>
      <c r="CQ169" s="252"/>
      <c r="CR169" s="253">
        <f t="shared" si="138"/>
        <v>0</v>
      </c>
      <c r="CS169" s="111">
        <f>IF(BP169=0,0,(ROUNDUP(P169*(BK169*参照!$C$5+BL169*参照!$C$6+BM169*参照!$C$7+BN169*参照!$C$8+BO169*参照!$C$9)/BP169,-2)))</f>
        <v>0</v>
      </c>
      <c r="CT169" s="239" t="str">
        <f t="shared" si="105"/>
        <v>B</v>
      </c>
    </row>
    <row r="170" spans="1:98" s="33" customFormat="1" ht="14.4">
      <c r="A170" s="241">
        <v>140</v>
      </c>
      <c r="B170" s="654"/>
      <c r="C170" s="652"/>
      <c r="D170" s="651"/>
      <c r="E170" s="652"/>
      <c r="F170" s="186"/>
      <c r="G170" s="187"/>
      <c r="H170" s="305"/>
      <c r="I170" s="359"/>
      <c r="J170" s="651"/>
      <c r="K170" s="652"/>
      <c r="L170" s="306">
        <v>0</v>
      </c>
      <c r="M170" s="307">
        <f>IF(F170="昼間",参照!$E$4,IF(F170="夜間等",参照!$E$5,IF(F170="通信",参照!$E$6,0)))</f>
        <v>0</v>
      </c>
      <c r="N170" s="57">
        <f t="shared" si="106"/>
        <v>0</v>
      </c>
      <c r="O170" s="301">
        <f t="shared" si="107"/>
        <v>0</v>
      </c>
      <c r="P170" s="56"/>
      <c r="Q170" s="387">
        <v>0</v>
      </c>
      <c r="R170" s="309">
        <f>IF(F170="昼間",参照!$F$4,IF(F170="夜間等",参照!$F$5,IF(F170="通信",参照!$F$6,0)))</f>
        <v>0</v>
      </c>
      <c r="S170" s="308">
        <f t="shared" si="108"/>
        <v>0</v>
      </c>
      <c r="T170" s="361"/>
      <c r="U170" s="32">
        <f t="shared" si="109"/>
        <v>0</v>
      </c>
      <c r="V170" s="114">
        <f t="shared" si="110"/>
        <v>0</v>
      </c>
      <c r="W170" s="179">
        <f t="shared" si="111"/>
        <v>0</v>
      </c>
      <c r="X170" s="87">
        <f t="shared" si="112"/>
        <v>0</v>
      </c>
      <c r="Y170" s="77" t="str">
        <f t="shared" si="102"/>
        <v>0</v>
      </c>
      <c r="Z170" s="302">
        <f t="shared" si="113"/>
        <v>0</v>
      </c>
      <c r="AA170" s="375"/>
      <c r="AB170" s="375"/>
      <c r="AC170" s="374">
        <f t="shared" si="114"/>
        <v>0</v>
      </c>
      <c r="AD170" s="639">
        <f t="shared" si="115"/>
        <v>0</v>
      </c>
      <c r="AE170" s="640"/>
      <c r="AF170" s="177">
        <f t="shared" si="103"/>
        <v>0</v>
      </c>
      <c r="AG170" s="177">
        <f t="shared" si="104"/>
        <v>0</v>
      </c>
      <c r="AH170" s="299"/>
      <c r="AI170" s="36"/>
      <c r="AJ170" s="134"/>
      <c r="AK170" s="37"/>
      <c r="AL170" s="134"/>
      <c r="AM170" s="37"/>
      <c r="AN170" s="134"/>
      <c r="AO170" s="135"/>
      <c r="AP170" s="136"/>
      <c r="AQ170" s="252"/>
      <c r="AR170" s="252"/>
      <c r="AS170" s="252"/>
      <c r="AT170" s="252"/>
      <c r="AU170" s="37"/>
      <c r="AV170" s="303">
        <f t="shared" si="116"/>
        <v>0</v>
      </c>
      <c r="AW170" s="139">
        <f t="shared" si="117"/>
        <v>0</v>
      </c>
      <c r="AX170" s="139">
        <f t="shared" si="118"/>
        <v>0</v>
      </c>
      <c r="AY170" s="139">
        <f t="shared" si="119"/>
        <v>0</v>
      </c>
      <c r="AZ170" s="139">
        <f t="shared" si="120"/>
        <v>0</v>
      </c>
      <c r="BA170" s="303">
        <f t="shared" si="121"/>
        <v>0</v>
      </c>
      <c r="BB170" s="139">
        <f t="shared" si="122"/>
        <v>0</v>
      </c>
      <c r="BC170" s="139">
        <f t="shared" si="123"/>
        <v>0</v>
      </c>
      <c r="BD170" s="139">
        <f t="shared" si="124"/>
        <v>0</v>
      </c>
      <c r="BE170" s="139">
        <f t="shared" si="125"/>
        <v>0</v>
      </c>
      <c r="BF170" s="304">
        <f t="shared" si="126"/>
        <v>0</v>
      </c>
      <c r="BG170" s="142">
        <f t="shared" si="127"/>
        <v>0</v>
      </c>
      <c r="BH170" s="142">
        <f t="shared" si="128"/>
        <v>0</v>
      </c>
      <c r="BI170" s="142">
        <f t="shared" si="129"/>
        <v>0</v>
      </c>
      <c r="BJ170" s="142">
        <f t="shared" si="130"/>
        <v>0</v>
      </c>
      <c r="BK170" s="145">
        <f t="shared" si="131"/>
        <v>0</v>
      </c>
      <c r="BL170" s="95">
        <f t="shared" si="132"/>
        <v>0</v>
      </c>
      <c r="BM170" s="95">
        <f t="shared" si="133"/>
        <v>0</v>
      </c>
      <c r="BN170" s="95">
        <f t="shared" si="134"/>
        <v>0</v>
      </c>
      <c r="BO170" s="95">
        <f t="shared" si="135"/>
        <v>0</v>
      </c>
      <c r="BP170" s="96">
        <f t="shared" si="136"/>
        <v>0</v>
      </c>
      <c r="BQ170" s="184">
        <f>IF($AH170="3/3",$S170*参照!$J$4,IF($AH170="2/3",$S170*参照!$J$5,IF($AH170="1/3",$S170*参照!$J$6,IF($AH170="1/4(多子)",$S170*参照!$J$7,IF($AH170="1/4(工･農)",$S170*参照!$J$7,)))))</f>
        <v>0</v>
      </c>
      <c r="BR170" s="185" t="b">
        <f>IF(AJ170="3/3",$O170*参照!$I$4,IF(AJ170="2/3",$O170*参照!$I$5,IF(AJ170="1/3",$O170*参照!$I$6,IF(AJ170="1/4(多子)",$O170*参照!$I$7,IF(AJ170="1/4(工･農)",$O170*参照!$I$7,IF(AJ170="対象外",0))))))</f>
        <v>0</v>
      </c>
      <c r="BS170" s="185" t="b">
        <f>IF(AK170="3/3",$O170*参照!$I$4,IF(AK170="2/3",$O170*参照!$I$5,IF(AK170="1/3",$O170*参照!$I$6,IF(AK170="1/4(多子)",$O170*参照!$I$7,IF(AK170="1/4(工･農)",$O170*参照!$I$7,IF(AK170="対象外",0))))))</f>
        <v>0</v>
      </c>
      <c r="BT170" s="185" t="b">
        <f>IF(AL170="3/3",$O170*参照!$I$4,IF(AL170="2/3",$O170*参照!$I$5,IF(AL170="1/3",$O170*参照!$I$6,IF(AL170="1/4(多子)",$O170*参照!$I$7,IF(AL170="1/4(工･農)",$O170*参照!$I$7,IF(AL170="対象外",0))))))</f>
        <v>0</v>
      </c>
      <c r="BU170" s="185" t="b">
        <f>IF(AM170="3/3",$O170*参照!$I$4,IF(AM170="2/3",$O170*参照!$I$5,IF(AM170="1/3",$O170*参照!$I$6,IF(AM170="1/4(多子)",$O170*参照!$I$7,IF(AM170="1/4(工･農)",$O170*参照!$I$7,IF(AM170="対象外",0))))))</f>
        <v>0</v>
      </c>
      <c r="BV170" s="185" t="b">
        <f>IF(AN170="3/3",$O170*参照!$I$4,IF(AN170="2/3",$O170*参照!$I$5,IF(AN170="1/3",$O170*参照!$I$6,IF(AN170="1/4(多子)",$O170*参照!$I$7,IF(AN170="1/4(工･農)",$O170*参照!$I$7,IF(AN170="対象外",0))))))</f>
        <v>0</v>
      </c>
      <c r="BW170" s="185" t="b">
        <f>IF(AO170="3/3",$O170*参照!$I$4,IF(AO170="2/3",$O170*参照!$I$5,IF(AO170="1/3",$O170*参照!$I$6,IF(AO170="1/4(多子)",$O170*参照!$I$7,IF(AO170="1/4(工･農)",$O170*参照!$I$7,IF(AO170="対象外",0))))))</f>
        <v>0</v>
      </c>
      <c r="BX170" s="185" t="b">
        <f>IF(AP170="3/3",$O170*参照!$I$4,IF(AP170="2/3",$O170*参照!$I$5,IF(AP170="1/3",$O170*参照!$I$6,IF(AP170="1/4(多子)",$O170*参照!$I$7,IF(AP170="1/4(工･農)",$O170*参照!$I$7,IF(AP170="対象外",0))))))</f>
        <v>0</v>
      </c>
      <c r="BY170" s="185" t="b">
        <f>IF(AQ170="3/3",$O170*参照!$I$4,IF(AQ170="2/3",$O170*参照!$I$5,IF(AQ170="1/3",$O170*参照!$I$6,IF(AQ170="1/4(多子)",$O170*参照!$I$7,IF(AQ170="1/4(工･農)",$O170*参照!$I$7,IF(AQ170="対象外",0))))))</f>
        <v>0</v>
      </c>
      <c r="BZ170" s="185" t="b">
        <f>IF(AR170="3/3",$O170*参照!$I$4,IF(AR170="2/3",$O170*参照!$I$5,IF(AR170="1/3",$O170*参照!$I$6,IF(AR170="1/4(多子)",$O170*参照!$I$7,IF(AR170="1/4(工･農)",$O170*参照!$I$7,IF(AR170="対象外",0))))))</f>
        <v>0</v>
      </c>
      <c r="CA170" s="185" t="b">
        <f>IF(AS170="3/3",$O170*参照!$I$4,IF(AS170="2/3",$O170*参照!$I$5,IF(AS170="1/3",$O170*参照!$I$6,IF(AS170="1/4(多子)",$O170*参照!$I$7,IF(AS170="1/4(工･農)",$O170*参照!$I$7,IF(AS170="対象外",0))))))</f>
        <v>0</v>
      </c>
      <c r="CB170" s="185" t="b">
        <f>IF(AT170="3/3",$O170*参照!$I$4,IF(AT170="2/3",$O170*参照!$I$5,IF(AT170="1/3",$O170*参照!$I$6,IF(AT170="1/4(多子)",$O170*参照!$I$7,IF(AT170="1/4(工･農)",$O170*参照!$I$7,IF(AT170="対象外",0))))))</f>
        <v>0</v>
      </c>
      <c r="CC170" s="185" t="b">
        <f>IF(AU170="3/3",$O170*参照!$I$4,IF(AU170="2/3",$O170*参照!$I$5,IF(AU170="1/3",$O170*参照!$I$6,IF(AU170="1/4(多子)",$O170*参照!$I$7,IF(AU170="1/4(工･農)",$O170*参照!$I$7,IF(AU170="対象外",0))))))</f>
        <v>0</v>
      </c>
      <c r="CD170" s="185">
        <f t="shared" si="137"/>
        <v>0</v>
      </c>
      <c r="CE170" s="98"/>
      <c r="CF170" s="252"/>
      <c r="CG170" s="252"/>
      <c r="CH170" s="252"/>
      <c r="CI170" s="252"/>
      <c r="CJ170" s="252"/>
      <c r="CK170" s="254"/>
      <c r="CL170" s="137"/>
      <c r="CM170" s="252"/>
      <c r="CN170" s="252"/>
      <c r="CO170" s="252"/>
      <c r="CP170" s="252"/>
      <c r="CQ170" s="252"/>
      <c r="CR170" s="253">
        <f t="shared" si="138"/>
        <v>0</v>
      </c>
      <c r="CS170" s="111">
        <f>IF(BP170=0,0,(ROUNDUP(P170*(BK170*参照!$C$5+BL170*参照!$C$6+BM170*参照!$C$7+BN170*参照!$C$8+BO170*参照!$C$9)/BP170,-2)))</f>
        <v>0</v>
      </c>
      <c r="CT170" s="239" t="str">
        <f t="shared" si="105"/>
        <v>B</v>
      </c>
    </row>
    <row r="171" spans="1:98" s="33" customFormat="1" ht="14.4">
      <c r="A171" s="241">
        <v>141</v>
      </c>
      <c r="B171" s="654"/>
      <c r="C171" s="652"/>
      <c r="D171" s="651"/>
      <c r="E171" s="652"/>
      <c r="F171" s="186"/>
      <c r="G171" s="187"/>
      <c r="H171" s="305"/>
      <c r="I171" s="359"/>
      <c r="J171" s="651"/>
      <c r="K171" s="652"/>
      <c r="L171" s="306">
        <v>0</v>
      </c>
      <c r="M171" s="307">
        <f>IF(F171="昼間",参照!$E$4,IF(F171="夜間等",参照!$E$5,IF(F171="通信",参照!$E$6,0)))</f>
        <v>0</v>
      </c>
      <c r="N171" s="57">
        <f t="shared" si="106"/>
        <v>0</v>
      </c>
      <c r="O171" s="301">
        <f t="shared" si="107"/>
        <v>0</v>
      </c>
      <c r="P171" s="56"/>
      <c r="Q171" s="387">
        <v>0</v>
      </c>
      <c r="R171" s="309">
        <f>IF(F171="昼間",参照!$F$4,IF(F171="夜間等",参照!$F$5,IF(F171="通信",参照!$F$6,0)))</f>
        <v>0</v>
      </c>
      <c r="S171" s="308">
        <f t="shared" si="108"/>
        <v>0</v>
      </c>
      <c r="T171" s="361"/>
      <c r="U171" s="32">
        <f t="shared" si="109"/>
        <v>0</v>
      </c>
      <c r="V171" s="114">
        <f t="shared" si="110"/>
        <v>0</v>
      </c>
      <c r="W171" s="179">
        <f t="shared" si="111"/>
        <v>0</v>
      </c>
      <c r="X171" s="87">
        <f t="shared" si="112"/>
        <v>0</v>
      </c>
      <c r="Y171" s="77" t="str">
        <f t="shared" si="102"/>
        <v>0</v>
      </c>
      <c r="Z171" s="302">
        <f t="shared" si="113"/>
        <v>0</v>
      </c>
      <c r="AA171" s="375"/>
      <c r="AB171" s="375"/>
      <c r="AC171" s="374">
        <f t="shared" si="114"/>
        <v>0</v>
      </c>
      <c r="AD171" s="639">
        <f t="shared" si="115"/>
        <v>0</v>
      </c>
      <c r="AE171" s="640"/>
      <c r="AF171" s="177">
        <f t="shared" si="103"/>
        <v>0</v>
      </c>
      <c r="AG171" s="177">
        <f t="shared" si="104"/>
        <v>0</v>
      </c>
      <c r="AH171" s="299"/>
      <c r="AI171" s="36"/>
      <c r="AJ171" s="134"/>
      <c r="AK171" s="37"/>
      <c r="AL171" s="134"/>
      <c r="AM171" s="37"/>
      <c r="AN171" s="134"/>
      <c r="AO171" s="135"/>
      <c r="AP171" s="136"/>
      <c r="AQ171" s="252"/>
      <c r="AR171" s="252"/>
      <c r="AS171" s="252"/>
      <c r="AT171" s="252"/>
      <c r="AU171" s="37"/>
      <c r="AV171" s="303">
        <f t="shared" si="116"/>
        <v>0</v>
      </c>
      <c r="AW171" s="139">
        <f t="shared" si="117"/>
        <v>0</v>
      </c>
      <c r="AX171" s="139">
        <f t="shared" si="118"/>
        <v>0</v>
      </c>
      <c r="AY171" s="139">
        <f t="shared" si="119"/>
        <v>0</v>
      </c>
      <c r="AZ171" s="139">
        <f t="shared" si="120"/>
        <v>0</v>
      </c>
      <c r="BA171" s="303">
        <f t="shared" si="121"/>
        <v>0</v>
      </c>
      <c r="BB171" s="139">
        <f t="shared" si="122"/>
        <v>0</v>
      </c>
      <c r="BC171" s="139">
        <f t="shared" si="123"/>
        <v>0</v>
      </c>
      <c r="BD171" s="139">
        <f t="shared" si="124"/>
        <v>0</v>
      </c>
      <c r="BE171" s="139">
        <f t="shared" si="125"/>
        <v>0</v>
      </c>
      <c r="BF171" s="304">
        <f t="shared" si="126"/>
        <v>0</v>
      </c>
      <c r="BG171" s="142">
        <f t="shared" si="127"/>
        <v>0</v>
      </c>
      <c r="BH171" s="142">
        <f t="shared" si="128"/>
        <v>0</v>
      </c>
      <c r="BI171" s="142">
        <f t="shared" si="129"/>
        <v>0</v>
      </c>
      <c r="BJ171" s="142">
        <f t="shared" si="130"/>
        <v>0</v>
      </c>
      <c r="BK171" s="145">
        <f t="shared" si="131"/>
        <v>0</v>
      </c>
      <c r="BL171" s="95">
        <f t="shared" si="132"/>
        <v>0</v>
      </c>
      <c r="BM171" s="95">
        <f t="shared" si="133"/>
        <v>0</v>
      </c>
      <c r="BN171" s="95">
        <f t="shared" si="134"/>
        <v>0</v>
      </c>
      <c r="BO171" s="95">
        <f t="shared" si="135"/>
        <v>0</v>
      </c>
      <c r="BP171" s="96">
        <f t="shared" si="136"/>
        <v>0</v>
      </c>
      <c r="BQ171" s="184">
        <f>IF($AH171="3/3",$S171*参照!$J$4,IF($AH171="2/3",$S171*参照!$J$5,IF($AH171="1/3",$S171*参照!$J$6,IF($AH171="1/4(多子)",$S171*参照!$J$7,IF($AH171="1/4(工･農)",$S171*参照!$J$7,)))))</f>
        <v>0</v>
      </c>
      <c r="BR171" s="185" t="b">
        <f>IF(AJ171="3/3",$O171*参照!$I$4,IF(AJ171="2/3",$O171*参照!$I$5,IF(AJ171="1/3",$O171*参照!$I$6,IF(AJ171="1/4(多子)",$O171*参照!$I$7,IF(AJ171="1/4(工･農)",$O171*参照!$I$7,IF(AJ171="対象外",0))))))</f>
        <v>0</v>
      </c>
      <c r="BS171" s="185" t="b">
        <f>IF(AK171="3/3",$O171*参照!$I$4,IF(AK171="2/3",$O171*参照!$I$5,IF(AK171="1/3",$O171*参照!$I$6,IF(AK171="1/4(多子)",$O171*参照!$I$7,IF(AK171="1/4(工･農)",$O171*参照!$I$7,IF(AK171="対象外",0))))))</f>
        <v>0</v>
      </c>
      <c r="BT171" s="185" t="b">
        <f>IF(AL171="3/3",$O171*参照!$I$4,IF(AL171="2/3",$O171*参照!$I$5,IF(AL171="1/3",$O171*参照!$I$6,IF(AL171="1/4(多子)",$O171*参照!$I$7,IF(AL171="1/4(工･農)",$O171*参照!$I$7,IF(AL171="対象外",0))))))</f>
        <v>0</v>
      </c>
      <c r="BU171" s="185" t="b">
        <f>IF(AM171="3/3",$O171*参照!$I$4,IF(AM171="2/3",$O171*参照!$I$5,IF(AM171="1/3",$O171*参照!$I$6,IF(AM171="1/4(多子)",$O171*参照!$I$7,IF(AM171="1/4(工･農)",$O171*参照!$I$7,IF(AM171="対象外",0))))))</f>
        <v>0</v>
      </c>
      <c r="BV171" s="185" t="b">
        <f>IF(AN171="3/3",$O171*参照!$I$4,IF(AN171="2/3",$O171*参照!$I$5,IF(AN171="1/3",$O171*参照!$I$6,IF(AN171="1/4(多子)",$O171*参照!$I$7,IF(AN171="1/4(工･農)",$O171*参照!$I$7,IF(AN171="対象外",0))))))</f>
        <v>0</v>
      </c>
      <c r="BW171" s="185" t="b">
        <f>IF(AO171="3/3",$O171*参照!$I$4,IF(AO171="2/3",$O171*参照!$I$5,IF(AO171="1/3",$O171*参照!$I$6,IF(AO171="1/4(多子)",$O171*参照!$I$7,IF(AO171="1/4(工･農)",$O171*参照!$I$7,IF(AO171="対象外",0))))))</f>
        <v>0</v>
      </c>
      <c r="BX171" s="185" t="b">
        <f>IF(AP171="3/3",$O171*参照!$I$4,IF(AP171="2/3",$O171*参照!$I$5,IF(AP171="1/3",$O171*参照!$I$6,IF(AP171="1/4(多子)",$O171*参照!$I$7,IF(AP171="1/4(工･農)",$O171*参照!$I$7,IF(AP171="対象外",0))))))</f>
        <v>0</v>
      </c>
      <c r="BY171" s="185" t="b">
        <f>IF(AQ171="3/3",$O171*参照!$I$4,IF(AQ171="2/3",$O171*参照!$I$5,IF(AQ171="1/3",$O171*参照!$I$6,IF(AQ171="1/4(多子)",$O171*参照!$I$7,IF(AQ171="1/4(工･農)",$O171*参照!$I$7,IF(AQ171="対象外",0))))))</f>
        <v>0</v>
      </c>
      <c r="BZ171" s="185" t="b">
        <f>IF(AR171="3/3",$O171*参照!$I$4,IF(AR171="2/3",$O171*参照!$I$5,IF(AR171="1/3",$O171*参照!$I$6,IF(AR171="1/4(多子)",$O171*参照!$I$7,IF(AR171="1/4(工･農)",$O171*参照!$I$7,IF(AR171="対象外",0))))))</f>
        <v>0</v>
      </c>
      <c r="CA171" s="185" t="b">
        <f>IF(AS171="3/3",$O171*参照!$I$4,IF(AS171="2/3",$O171*参照!$I$5,IF(AS171="1/3",$O171*参照!$I$6,IF(AS171="1/4(多子)",$O171*参照!$I$7,IF(AS171="1/4(工･農)",$O171*参照!$I$7,IF(AS171="対象外",0))))))</f>
        <v>0</v>
      </c>
      <c r="CB171" s="185" t="b">
        <f>IF(AT171="3/3",$O171*参照!$I$4,IF(AT171="2/3",$O171*参照!$I$5,IF(AT171="1/3",$O171*参照!$I$6,IF(AT171="1/4(多子)",$O171*参照!$I$7,IF(AT171="1/4(工･農)",$O171*参照!$I$7,IF(AT171="対象外",0))))))</f>
        <v>0</v>
      </c>
      <c r="CC171" s="185" t="b">
        <f>IF(AU171="3/3",$O171*参照!$I$4,IF(AU171="2/3",$O171*参照!$I$5,IF(AU171="1/3",$O171*参照!$I$6,IF(AU171="1/4(多子)",$O171*参照!$I$7,IF(AU171="1/4(工･農)",$O171*参照!$I$7,IF(AU171="対象外",0))))))</f>
        <v>0</v>
      </c>
      <c r="CD171" s="185">
        <f t="shared" si="137"/>
        <v>0</v>
      </c>
      <c r="CE171" s="98"/>
      <c r="CF171" s="252"/>
      <c r="CG171" s="252"/>
      <c r="CH171" s="252"/>
      <c r="CI171" s="252"/>
      <c r="CJ171" s="252"/>
      <c r="CK171" s="254"/>
      <c r="CL171" s="137"/>
      <c r="CM171" s="252"/>
      <c r="CN171" s="252"/>
      <c r="CO171" s="252"/>
      <c r="CP171" s="252"/>
      <c r="CQ171" s="252"/>
      <c r="CR171" s="253">
        <f t="shared" si="138"/>
        <v>0</v>
      </c>
      <c r="CS171" s="111">
        <f>IF(BP171=0,0,(ROUNDUP(P171*(BK171*参照!$C$5+BL171*参照!$C$6+BM171*参照!$C$7+BN171*参照!$C$8+BO171*参照!$C$9)/BP171,-2)))</f>
        <v>0</v>
      </c>
      <c r="CT171" s="239" t="str">
        <f t="shared" si="105"/>
        <v>B</v>
      </c>
    </row>
    <row r="172" spans="1:98" s="33" customFormat="1" ht="14.4">
      <c r="A172" s="241">
        <v>142</v>
      </c>
      <c r="B172" s="654"/>
      <c r="C172" s="652"/>
      <c r="D172" s="651"/>
      <c r="E172" s="652"/>
      <c r="F172" s="186"/>
      <c r="G172" s="187"/>
      <c r="H172" s="305"/>
      <c r="I172" s="359"/>
      <c r="J172" s="651"/>
      <c r="K172" s="652"/>
      <c r="L172" s="306">
        <v>0</v>
      </c>
      <c r="M172" s="307">
        <f>IF(F172="昼間",参照!$E$4,IF(F172="夜間等",参照!$E$5,IF(F172="通信",参照!$E$6,0)))</f>
        <v>0</v>
      </c>
      <c r="N172" s="57">
        <f t="shared" si="106"/>
        <v>0</v>
      </c>
      <c r="O172" s="301">
        <f t="shared" si="107"/>
        <v>0</v>
      </c>
      <c r="P172" s="56"/>
      <c r="Q172" s="387">
        <v>0</v>
      </c>
      <c r="R172" s="309">
        <f>IF(F172="昼間",参照!$F$4,IF(F172="夜間等",参照!$F$5,IF(F172="通信",参照!$F$6,0)))</f>
        <v>0</v>
      </c>
      <c r="S172" s="308">
        <f t="shared" si="108"/>
        <v>0</v>
      </c>
      <c r="T172" s="361"/>
      <c r="U172" s="32">
        <f t="shared" si="109"/>
        <v>0</v>
      </c>
      <c r="V172" s="114">
        <f t="shared" si="110"/>
        <v>0</v>
      </c>
      <c r="W172" s="179">
        <f t="shared" si="111"/>
        <v>0</v>
      </c>
      <c r="X172" s="87">
        <f t="shared" si="112"/>
        <v>0</v>
      </c>
      <c r="Y172" s="77" t="str">
        <f t="shared" si="102"/>
        <v>0</v>
      </c>
      <c r="Z172" s="302">
        <f t="shared" si="113"/>
        <v>0</v>
      </c>
      <c r="AA172" s="375"/>
      <c r="AB172" s="375"/>
      <c r="AC172" s="374">
        <f t="shared" si="114"/>
        <v>0</v>
      </c>
      <c r="AD172" s="639">
        <f t="shared" si="115"/>
        <v>0</v>
      </c>
      <c r="AE172" s="640"/>
      <c r="AF172" s="177">
        <f t="shared" si="103"/>
        <v>0</v>
      </c>
      <c r="AG172" s="177">
        <f t="shared" si="104"/>
        <v>0</v>
      </c>
      <c r="AH172" s="299"/>
      <c r="AI172" s="36"/>
      <c r="AJ172" s="134"/>
      <c r="AK172" s="37"/>
      <c r="AL172" s="134"/>
      <c r="AM172" s="37"/>
      <c r="AN172" s="134"/>
      <c r="AO172" s="135"/>
      <c r="AP172" s="136"/>
      <c r="AQ172" s="252"/>
      <c r="AR172" s="252"/>
      <c r="AS172" s="252"/>
      <c r="AT172" s="252"/>
      <c r="AU172" s="37"/>
      <c r="AV172" s="303">
        <f t="shared" si="116"/>
        <v>0</v>
      </c>
      <c r="AW172" s="139">
        <f t="shared" si="117"/>
        <v>0</v>
      </c>
      <c r="AX172" s="139">
        <f t="shared" si="118"/>
        <v>0</v>
      </c>
      <c r="AY172" s="139">
        <f t="shared" si="119"/>
        <v>0</v>
      </c>
      <c r="AZ172" s="139">
        <f t="shared" si="120"/>
        <v>0</v>
      </c>
      <c r="BA172" s="303">
        <f t="shared" si="121"/>
        <v>0</v>
      </c>
      <c r="BB172" s="139">
        <f t="shared" si="122"/>
        <v>0</v>
      </c>
      <c r="BC172" s="139">
        <f t="shared" si="123"/>
        <v>0</v>
      </c>
      <c r="BD172" s="139">
        <f t="shared" si="124"/>
        <v>0</v>
      </c>
      <c r="BE172" s="139">
        <f t="shared" si="125"/>
        <v>0</v>
      </c>
      <c r="BF172" s="304">
        <f t="shared" si="126"/>
        <v>0</v>
      </c>
      <c r="BG172" s="142">
        <f t="shared" si="127"/>
        <v>0</v>
      </c>
      <c r="BH172" s="142">
        <f t="shared" si="128"/>
        <v>0</v>
      </c>
      <c r="BI172" s="142">
        <f t="shared" si="129"/>
        <v>0</v>
      </c>
      <c r="BJ172" s="142">
        <f t="shared" si="130"/>
        <v>0</v>
      </c>
      <c r="BK172" s="145">
        <f t="shared" si="131"/>
        <v>0</v>
      </c>
      <c r="BL172" s="95">
        <f t="shared" si="132"/>
        <v>0</v>
      </c>
      <c r="BM172" s="95">
        <f t="shared" si="133"/>
        <v>0</v>
      </c>
      <c r="BN172" s="95">
        <f t="shared" si="134"/>
        <v>0</v>
      </c>
      <c r="BO172" s="95">
        <f t="shared" si="135"/>
        <v>0</v>
      </c>
      <c r="BP172" s="96">
        <f t="shared" si="136"/>
        <v>0</v>
      </c>
      <c r="BQ172" s="184">
        <f>IF($AH172="3/3",$S172*参照!$J$4,IF($AH172="2/3",$S172*参照!$J$5,IF($AH172="1/3",$S172*参照!$J$6,IF($AH172="1/4(多子)",$S172*参照!$J$7,IF($AH172="1/4(工･農)",$S172*参照!$J$7,)))))</f>
        <v>0</v>
      </c>
      <c r="BR172" s="185" t="b">
        <f>IF(AJ172="3/3",$O172*参照!$I$4,IF(AJ172="2/3",$O172*参照!$I$5,IF(AJ172="1/3",$O172*参照!$I$6,IF(AJ172="1/4(多子)",$O172*参照!$I$7,IF(AJ172="1/4(工･農)",$O172*参照!$I$7,IF(AJ172="対象外",0))))))</f>
        <v>0</v>
      </c>
      <c r="BS172" s="185" t="b">
        <f>IF(AK172="3/3",$O172*参照!$I$4,IF(AK172="2/3",$O172*参照!$I$5,IF(AK172="1/3",$O172*参照!$I$6,IF(AK172="1/4(多子)",$O172*参照!$I$7,IF(AK172="1/4(工･農)",$O172*参照!$I$7,IF(AK172="対象外",0))))))</f>
        <v>0</v>
      </c>
      <c r="BT172" s="185" t="b">
        <f>IF(AL172="3/3",$O172*参照!$I$4,IF(AL172="2/3",$O172*参照!$I$5,IF(AL172="1/3",$O172*参照!$I$6,IF(AL172="1/4(多子)",$O172*参照!$I$7,IF(AL172="1/4(工･農)",$O172*参照!$I$7,IF(AL172="対象外",0))))))</f>
        <v>0</v>
      </c>
      <c r="BU172" s="185" t="b">
        <f>IF(AM172="3/3",$O172*参照!$I$4,IF(AM172="2/3",$O172*参照!$I$5,IF(AM172="1/3",$O172*参照!$I$6,IF(AM172="1/4(多子)",$O172*参照!$I$7,IF(AM172="1/4(工･農)",$O172*参照!$I$7,IF(AM172="対象外",0))))))</f>
        <v>0</v>
      </c>
      <c r="BV172" s="185" t="b">
        <f>IF(AN172="3/3",$O172*参照!$I$4,IF(AN172="2/3",$O172*参照!$I$5,IF(AN172="1/3",$O172*参照!$I$6,IF(AN172="1/4(多子)",$O172*参照!$I$7,IF(AN172="1/4(工･農)",$O172*参照!$I$7,IF(AN172="対象外",0))))))</f>
        <v>0</v>
      </c>
      <c r="BW172" s="185" t="b">
        <f>IF(AO172="3/3",$O172*参照!$I$4,IF(AO172="2/3",$O172*参照!$I$5,IF(AO172="1/3",$O172*参照!$I$6,IF(AO172="1/4(多子)",$O172*参照!$I$7,IF(AO172="1/4(工･農)",$O172*参照!$I$7,IF(AO172="対象外",0))))))</f>
        <v>0</v>
      </c>
      <c r="BX172" s="185" t="b">
        <f>IF(AP172="3/3",$O172*参照!$I$4,IF(AP172="2/3",$O172*参照!$I$5,IF(AP172="1/3",$O172*参照!$I$6,IF(AP172="1/4(多子)",$O172*参照!$I$7,IF(AP172="1/4(工･農)",$O172*参照!$I$7,IF(AP172="対象外",0))))))</f>
        <v>0</v>
      </c>
      <c r="BY172" s="185" t="b">
        <f>IF(AQ172="3/3",$O172*参照!$I$4,IF(AQ172="2/3",$O172*参照!$I$5,IF(AQ172="1/3",$O172*参照!$I$6,IF(AQ172="1/4(多子)",$O172*参照!$I$7,IF(AQ172="1/4(工･農)",$O172*参照!$I$7,IF(AQ172="対象外",0))))))</f>
        <v>0</v>
      </c>
      <c r="BZ172" s="185" t="b">
        <f>IF(AR172="3/3",$O172*参照!$I$4,IF(AR172="2/3",$O172*参照!$I$5,IF(AR172="1/3",$O172*参照!$I$6,IF(AR172="1/4(多子)",$O172*参照!$I$7,IF(AR172="1/4(工･農)",$O172*参照!$I$7,IF(AR172="対象外",0))))))</f>
        <v>0</v>
      </c>
      <c r="CA172" s="185" t="b">
        <f>IF(AS172="3/3",$O172*参照!$I$4,IF(AS172="2/3",$O172*参照!$I$5,IF(AS172="1/3",$O172*参照!$I$6,IF(AS172="1/4(多子)",$O172*参照!$I$7,IF(AS172="1/4(工･農)",$O172*参照!$I$7,IF(AS172="対象外",0))))))</f>
        <v>0</v>
      </c>
      <c r="CB172" s="185" t="b">
        <f>IF(AT172="3/3",$O172*参照!$I$4,IF(AT172="2/3",$O172*参照!$I$5,IF(AT172="1/3",$O172*参照!$I$6,IF(AT172="1/4(多子)",$O172*参照!$I$7,IF(AT172="1/4(工･農)",$O172*参照!$I$7,IF(AT172="対象外",0))))))</f>
        <v>0</v>
      </c>
      <c r="CC172" s="185" t="b">
        <f>IF(AU172="3/3",$O172*参照!$I$4,IF(AU172="2/3",$O172*参照!$I$5,IF(AU172="1/3",$O172*参照!$I$6,IF(AU172="1/4(多子)",$O172*参照!$I$7,IF(AU172="1/4(工･農)",$O172*参照!$I$7,IF(AU172="対象外",0))))))</f>
        <v>0</v>
      </c>
      <c r="CD172" s="185">
        <f t="shared" si="137"/>
        <v>0</v>
      </c>
      <c r="CE172" s="98"/>
      <c r="CF172" s="252"/>
      <c r="CG172" s="252"/>
      <c r="CH172" s="252"/>
      <c r="CI172" s="252"/>
      <c r="CJ172" s="252"/>
      <c r="CK172" s="254"/>
      <c r="CL172" s="137"/>
      <c r="CM172" s="252"/>
      <c r="CN172" s="252"/>
      <c r="CO172" s="252"/>
      <c r="CP172" s="252"/>
      <c r="CQ172" s="252"/>
      <c r="CR172" s="253">
        <f t="shared" si="138"/>
        <v>0</v>
      </c>
      <c r="CS172" s="111">
        <f>IF(BP172=0,0,(ROUNDUP(P172*(BK172*参照!$C$5+BL172*参照!$C$6+BM172*参照!$C$7+BN172*参照!$C$8+BO172*参照!$C$9)/BP172,-2)))</f>
        <v>0</v>
      </c>
      <c r="CT172" s="239" t="str">
        <f t="shared" si="105"/>
        <v>B</v>
      </c>
    </row>
    <row r="173" spans="1:98" s="33" customFormat="1" ht="14.4">
      <c r="A173" s="241">
        <v>143</v>
      </c>
      <c r="B173" s="654"/>
      <c r="C173" s="652"/>
      <c r="D173" s="651"/>
      <c r="E173" s="652"/>
      <c r="F173" s="186"/>
      <c r="G173" s="187"/>
      <c r="H173" s="305"/>
      <c r="I173" s="359"/>
      <c r="J173" s="651"/>
      <c r="K173" s="652"/>
      <c r="L173" s="306">
        <v>0</v>
      </c>
      <c r="M173" s="307">
        <f>IF(F173="昼間",参照!$E$4,IF(F173="夜間等",参照!$E$5,IF(F173="通信",参照!$E$6,0)))</f>
        <v>0</v>
      </c>
      <c r="N173" s="57">
        <f t="shared" si="106"/>
        <v>0</v>
      </c>
      <c r="O173" s="301">
        <f t="shared" si="107"/>
        <v>0</v>
      </c>
      <c r="P173" s="56"/>
      <c r="Q173" s="387">
        <v>0</v>
      </c>
      <c r="R173" s="309">
        <f>IF(F173="昼間",参照!$F$4,IF(F173="夜間等",参照!$F$5,IF(F173="通信",参照!$F$6,0)))</f>
        <v>0</v>
      </c>
      <c r="S173" s="308">
        <f t="shared" si="108"/>
        <v>0</v>
      </c>
      <c r="T173" s="361"/>
      <c r="U173" s="32">
        <f t="shared" si="109"/>
        <v>0</v>
      </c>
      <c r="V173" s="114">
        <f t="shared" si="110"/>
        <v>0</v>
      </c>
      <c r="W173" s="179">
        <f t="shared" si="111"/>
        <v>0</v>
      </c>
      <c r="X173" s="87">
        <f t="shared" si="112"/>
        <v>0</v>
      </c>
      <c r="Y173" s="77" t="str">
        <f t="shared" si="102"/>
        <v>0</v>
      </c>
      <c r="Z173" s="302">
        <f t="shared" si="113"/>
        <v>0</v>
      </c>
      <c r="AA173" s="375"/>
      <c r="AB173" s="375"/>
      <c r="AC173" s="374">
        <f t="shared" si="114"/>
        <v>0</v>
      </c>
      <c r="AD173" s="639">
        <f t="shared" si="115"/>
        <v>0</v>
      </c>
      <c r="AE173" s="640"/>
      <c r="AF173" s="177">
        <f t="shared" si="103"/>
        <v>0</v>
      </c>
      <c r="AG173" s="177">
        <f t="shared" si="104"/>
        <v>0</v>
      </c>
      <c r="AH173" s="299"/>
      <c r="AI173" s="36"/>
      <c r="AJ173" s="134"/>
      <c r="AK173" s="37"/>
      <c r="AL173" s="134"/>
      <c r="AM173" s="37"/>
      <c r="AN173" s="134"/>
      <c r="AO173" s="135"/>
      <c r="AP173" s="136"/>
      <c r="AQ173" s="252"/>
      <c r="AR173" s="252"/>
      <c r="AS173" s="252"/>
      <c r="AT173" s="252"/>
      <c r="AU173" s="37"/>
      <c r="AV173" s="303">
        <f t="shared" si="116"/>
        <v>0</v>
      </c>
      <c r="AW173" s="139">
        <f t="shared" si="117"/>
        <v>0</v>
      </c>
      <c r="AX173" s="139">
        <f t="shared" si="118"/>
        <v>0</v>
      </c>
      <c r="AY173" s="139">
        <f t="shared" si="119"/>
        <v>0</v>
      </c>
      <c r="AZ173" s="139">
        <f t="shared" si="120"/>
        <v>0</v>
      </c>
      <c r="BA173" s="303">
        <f t="shared" si="121"/>
        <v>0</v>
      </c>
      <c r="BB173" s="139">
        <f t="shared" si="122"/>
        <v>0</v>
      </c>
      <c r="BC173" s="139">
        <f t="shared" si="123"/>
        <v>0</v>
      </c>
      <c r="BD173" s="139">
        <f t="shared" si="124"/>
        <v>0</v>
      </c>
      <c r="BE173" s="139">
        <f t="shared" si="125"/>
        <v>0</v>
      </c>
      <c r="BF173" s="304">
        <f t="shared" si="126"/>
        <v>0</v>
      </c>
      <c r="BG173" s="142">
        <f t="shared" si="127"/>
        <v>0</v>
      </c>
      <c r="BH173" s="142">
        <f t="shared" si="128"/>
        <v>0</v>
      </c>
      <c r="BI173" s="142">
        <f t="shared" si="129"/>
        <v>0</v>
      </c>
      <c r="BJ173" s="142">
        <f t="shared" si="130"/>
        <v>0</v>
      </c>
      <c r="BK173" s="145">
        <f t="shared" si="131"/>
        <v>0</v>
      </c>
      <c r="BL173" s="95">
        <f t="shared" si="132"/>
        <v>0</v>
      </c>
      <c r="BM173" s="95">
        <f t="shared" si="133"/>
        <v>0</v>
      </c>
      <c r="BN173" s="95">
        <f t="shared" si="134"/>
        <v>0</v>
      </c>
      <c r="BO173" s="95">
        <f t="shared" si="135"/>
        <v>0</v>
      </c>
      <c r="BP173" s="96">
        <f t="shared" si="136"/>
        <v>0</v>
      </c>
      <c r="BQ173" s="184">
        <f>IF($AH173="3/3",$S173*参照!$J$4,IF($AH173="2/3",$S173*参照!$J$5,IF($AH173="1/3",$S173*参照!$J$6,IF($AH173="1/4(多子)",$S173*参照!$J$7,IF($AH173="1/4(工･農)",$S173*参照!$J$7,)))))</f>
        <v>0</v>
      </c>
      <c r="BR173" s="185" t="b">
        <f>IF(AJ173="3/3",$O173*参照!$I$4,IF(AJ173="2/3",$O173*参照!$I$5,IF(AJ173="1/3",$O173*参照!$I$6,IF(AJ173="1/4(多子)",$O173*参照!$I$7,IF(AJ173="1/4(工･農)",$O173*参照!$I$7,IF(AJ173="対象外",0))))))</f>
        <v>0</v>
      </c>
      <c r="BS173" s="185" t="b">
        <f>IF(AK173="3/3",$O173*参照!$I$4,IF(AK173="2/3",$O173*参照!$I$5,IF(AK173="1/3",$O173*参照!$I$6,IF(AK173="1/4(多子)",$O173*参照!$I$7,IF(AK173="1/4(工･農)",$O173*参照!$I$7,IF(AK173="対象外",0))))))</f>
        <v>0</v>
      </c>
      <c r="BT173" s="185" t="b">
        <f>IF(AL173="3/3",$O173*参照!$I$4,IF(AL173="2/3",$O173*参照!$I$5,IF(AL173="1/3",$O173*参照!$I$6,IF(AL173="1/4(多子)",$O173*参照!$I$7,IF(AL173="1/4(工･農)",$O173*参照!$I$7,IF(AL173="対象外",0))))))</f>
        <v>0</v>
      </c>
      <c r="BU173" s="185" t="b">
        <f>IF(AM173="3/3",$O173*参照!$I$4,IF(AM173="2/3",$O173*参照!$I$5,IF(AM173="1/3",$O173*参照!$I$6,IF(AM173="1/4(多子)",$O173*参照!$I$7,IF(AM173="1/4(工･農)",$O173*参照!$I$7,IF(AM173="対象外",0))))))</f>
        <v>0</v>
      </c>
      <c r="BV173" s="185" t="b">
        <f>IF(AN173="3/3",$O173*参照!$I$4,IF(AN173="2/3",$O173*参照!$I$5,IF(AN173="1/3",$O173*参照!$I$6,IF(AN173="1/4(多子)",$O173*参照!$I$7,IF(AN173="1/4(工･農)",$O173*参照!$I$7,IF(AN173="対象外",0))))))</f>
        <v>0</v>
      </c>
      <c r="BW173" s="185" t="b">
        <f>IF(AO173="3/3",$O173*参照!$I$4,IF(AO173="2/3",$O173*参照!$I$5,IF(AO173="1/3",$O173*参照!$I$6,IF(AO173="1/4(多子)",$O173*参照!$I$7,IF(AO173="1/4(工･農)",$O173*参照!$I$7,IF(AO173="対象外",0))))))</f>
        <v>0</v>
      </c>
      <c r="BX173" s="185" t="b">
        <f>IF(AP173="3/3",$O173*参照!$I$4,IF(AP173="2/3",$O173*参照!$I$5,IF(AP173="1/3",$O173*参照!$I$6,IF(AP173="1/4(多子)",$O173*参照!$I$7,IF(AP173="1/4(工･農)",$O173*参照!$I$7,IF(AP173="対象外",0))))))</f>
        <v>0</v>
      </c>
      <c r="BY173" s="185" t="b">
        <f>IF(AQ173="3/3",$O173*参照!$I$4,IF(AQ173="2/3",$O173*参照!$I$5,IF(AQ173="1/3",$O173*参照!$I$6,IF(AQ173="1/4(多子)",$O173*参照!$I$7,IF(AQ173="1/4(工･農)",$O173*参照!$I$7,IF(AQ173="対象外",0))))))</f>
        <v>0</v>
      </c>
      <c r="BZ173" s="185" t="b">
        <f>IF(AR173="3/3",$O173*参照!$I$4,IF(AR173="2/3",$O173*参照!$I$5,IF(AR173="1/3",$O173*参照!$I$6,IF(AR173="1/4(多子)",$O173*参照!$I$7,IF(AR173="1/4(工･農)",$O173*参照!$I$7,IF(AR173="対象外",0))))))</f>
        <v>0</v>
      </c>
      <c r="CA173" s="185" t="b">
        <f>IF(AS173="3/3",$O173*参照!$I$4,IF(AS173="2/3",$O173*参照!$I$5,IF(AS173="1/3",$O173*参照!$I$6,IF(AS173="1/4(多子)",$O173*参照!$I$7,IF(AS173="1/4(工･農)",$O173*参照!$I$7,IF(AS173="対象外",0))))))</f>
        <v>0</v>
      </c>
      <c r="CB173" s="185" t="b">
        <f>IF(AT173="3/3",$O173*参照!$I$4,IF(AT173="2/3",$O173*参照!$I$5,IF(AT173="1/3",$O173*参照!$I$6,IF(AT173="1/4(多子)",$O173*参照!$I$7,IF(AT173="1/4(工･農)",$O173*参照!$I$7,IF(AT173="対象外",0))))))</f>
        <v>0</v>
      </c>
      <c r="CC173" s="185" t="b">
        <f>IF(AU173="3/3",$O173*参照!$I$4,IF(AU173="2/3",$O173*参照!$I$5,IF(AU173="1/3",$O173*参照!$I$6,IF(AU173="1/4(多子)",$O173*参照!$I$7,IF(AU173="1/4(工･農)",$O173*参照!$I$7,IF(AU173="対象外",0))))))</f>
        <v>0</v>
      </c>
      <c r="CD173" s="185">
        <f t="shared" si="137"/>
        <v>0</v>
      </c>
      <c r="CE173" s="98"/>
      <c r="CF173" s="252"/>
      <c r="CG173" s="252"/>
      <c r="CH173" s="252"/>
      <c r="CI173" s="252"/>
      <c r="CJ173" s="252"/>
      <c r="CK173" s="254"/>
      <c r="CL173" s="137"/>
      <c r="CM173" s="252"/>
      <c r="CN173" s="252"/>
      <c r="CO173" s="252"/>
      <c r="CP173" s="252"/>
      <c r="CQ173" s="252"/>
      <c r="CR173" s="253">
        <f t="shared" si="138"/>
        <v>0</v>
      </c>
      <c r="CS173" s="111">
        <f>IF(BP173=0,0,(ROUNDUP(P173*(BK173*参照!$C$5+BL173*参照!$C$6+BM173*参照!$C$7+BN173*参照!$C$8+BO173*参照!$C$9)/BP173,-2)))</f>
        <v>0</v>
      </c>
      <c r="CT173" s="239" t="str">
        <f t="shared" si="105"/>
        <v>B</v>
      </c>
    </row>
    <row r="174" spans="1:98" s="33" customFormat="1" ht="14.4">
      <c r="A174" s="241">
        <v>144</v>
      </c>
      <c r="B174" s="654"/>
      <c r="C174" s="652"/>
      <c r="D174" s="651"/>
      <c r="E174" s="652"/>
      <c r="F174" s="186"/>
      <c r="G174" s="187"/>
      <c r="H174" s="305"/>
      <c r="I174" s="359"/>
      <c r="J174" s="651"/>
      <c r="K174" s="652"/>
      <c r="L174" s="306">
        <v>0</v>
      </c>
      <c r="M174" s="307">
        <f>IF(F174="昼間",参照!$E$4,IF(F174="夜間等",参照!$E$5,IF(F174="通信",参照!$E$6,0)))</f>
        <v>0</v>
      </c>
      <c r="N174" s="57">
        <f t="shared" si="106"/>
        <v>0</v>
      </c>
      <c r="O174" s="301">
        <f t="shared" si="107"/>
        <v>0</v>
      </c>
      <c r="P174" s="56"/>
      <c r="Q174" s="387">
        <v>0</v>
      </c>
      <c r="R174" s="309">
        <f>IF(F174="昼間",参照!$F$4,IF(F174="夜間等",参照!$F$5,IF(F174="通信",参照!$F$6,0)))</f>
        <v>0</v>
      </c>
      <c r="S174" s="308">
        <f t="shared" si="108"/>
        <v>0</v>
      </c>
      <c r="T174" s="361"/>
      <c r="U174" s="32">
        <f t="shared" si="109"/>
        <v>0</v>
      </c>
      <c r="V174" s="114">
        <f t="shared" si="110"/>
        <v>0</v>
      </c>
      <c r="W174" s="179">
        <f t="shared" si="111"/>
        <v>0</v>
      </c>
      <c r="X174" s="87">
        <f t="shared" si="112"/>
        <v>0</v>
      </c>
      <c r="Y174" s="77" t="str">
        <f t="shared" si="102"/>
        <v>0</v>
      </c>
      <c r="Z174" s="302">
        <f t="shared" si="113"/>
        <v>0</v>
      </c>
      <c r="AA174" s="375"/>
      <c r="AB174" s="375"/>
      <c r="AC174" s="374">
        <f t="shared" si="114"/>
        <v>0</v>
      </c>
      <c r="AD174" s="639">
        <f t="shared" si="115"/>
        <v>0</v>
      </c>
      <c r="AE174" s="640"/>
      <c r="AF174" s="177">
        <f t="shared" si="103"/>
        <v>0</v>
      </c>
      <c r="AG174" s="177">
        <f t="shared" si="104"/>
        <v>0</v>
      </c>
      <c r="AH174" s="299"/>
      <c r="AI174" s="36"/>
      <c r="AJ174" s="134"/>
      <c r="AK174" s="37"/>
      <c r="AL174" s="134"/>
      <c r="AM174" s="37"/>
      <c r="AN174" s="134"/>
      <c r="AO174" s="135"/>
      <c r="AP174" s="136"/>
      <c r="AQ174" s="252"/>
      <c r="AR174" s="252"/>
      <c r="AS174" s="252"/>
      <c r="AT174" s="252"/>
      <c r="AU174" s="37"/>
      <c r="AV174" s="303">
        <f t="shared" si="116"/>
        <v>0</v>
      </c>
      <c r="AW174" s="139">
        <f t="shared" si="117"/>
        <v>0</v>
      </c>
      <c r="AX174" s="139">
        <f t="shared" si="118"/>
        <v>0</v>
      </c>
      <c r="AY174" s="139">
        <f t="shared" si="119"/>
        <v>0</v>
      </c>
      <c r="AZ174" s="139">
        <f t="shared" si="120"/>
        <v>0</v>
      </c>
      <c r="BA174" s="303">
        <f t="shared" si="121"/>
        <v>0</v>
      </c>
      <c r="BB174" s="139">
        <f t="shared" si="122"/>
        <v>0</v>
      </c>
      <c r="BC174" s="139">
        <f t="shared" si="123"/>
        <v>0</v>
      </c>
      <c r="BD174" s="139">
        <f t="shared" si="124"/>
        <v>0</v>
      </c>
      <c r="BE174" s="139">
        <f t="shared" si="125"/>
        <v>0</v>
      </c>
      <c r="BF174" s="304">
        <f t="shared" si="126"/>
        <v>0</v>
      </c>
      <c r="BG174" s="142">
        <f t="shared" si="127"/>
        <v>0</v>
      </c>
      <c r="BH174" s="142">
        <f t="shared" si="128"/>
        <v>0</v>
      </c>
      <c r="BI174" s="142">
        <f t="shared" si="129"/>
        <v>0</v>
      </c>
      <c r="BJ174" s="142">
        <f t="shared" si="130"/>
        <v>0</v>
      </c>
      <c r="BK174" s="145">
        <f t="shared" si="131"/>
        <v>0</v>
      </c>
      <c r="BL174" s="95">
        <f t="shared" si="132"/>
        <v>0</v>
      </c>
      <c r="BM174" s="95">
        <f t="shared" si="133"/>
        <v>0</v>
      </c>
      <c r="BN174" s="95">
        <f t="shared" si="134"/>
        <v>0</v>
      </c>
      <c r="BO174" s="95">
        <f t="shared" si="135"/>
        <v>0</v>
      </c>
      <c r="BP174" s="96">
        <f t="shared" si="136"/>
        <v>0</v>
      </c>
      <c r="BQ174" s="184">
        <f>IF($AH174="3/3",$S174*参照!$J$4,IF($AH174="2/3",$S174*参照!$J$5,IF($AH174="1/3",$S174*参照!$J$6,IF($AH174="1/4(多子)",$S174*参照!$J$7,IF($AH174="1/4(工･農)",$S174*参照!$J$7,)))))</f>
        <v>0</v>
      </c>
      <c r="BR174" s="185" t="b">
        <f>IF(AJ174="3/3",$O174*参照!$I$4,IF(AJ174="2/3",$O174*参照!$I$5,IF(AJ174="1/3",$O174*参照!$I$6,IF(AJ174="1/4(多子)",$O174*参照!$I$7,IF(AJ174="1/4(工･農)",$O174*参照!$I$7,IF(AJ174="対象外",0))))))</f>
        <v>0</v>
      </c>
      <c r="BS174" s="185" t="b">
        <f>IF(AK174="3/3",$O174*参照!$I$4,IF(AK174="2/3",$O174*参照!$I$5,IF(AK174="1/3",$O174*参照!$I$6,IF(AK174="1/4(多子)",$O174*参照!$I$7,IF(AK174="1/4(工･農)",$O174*参照!$I$7,IF(AK174="対象外",0))))))</f>
        <v>0</v>
      </c>
      <c r="BT174" s="185" t="b">
        <f>IF(AL174="3/3",$O174*参照!$I$4,IF(AL174="2/3",$O174*参照!$I$5,IF(AL174="1/3",$O174*参照!$I$6,IF(AL174="1/4(多子)",$O174*参照!$I$7,IF(AL174="1/4(工･農)",$O174*参照!$I$7,IF(AL174="対象外",0))))))</f>
        <v>0</v>
      </c>
      <c r="BU174" s="185" t="b">
        <f>IF(AM174="3/3",$O174*参照!$I$4,IF(AM174="2/3",$O174*参照!$I$5,IF(AM174="1/3",$O174*参照!$I$6,IF(AM174="1/4(多子)",$O174*参照!$I$7,IF(AM174="1/4(工･農)",$O174*参照!$I$7,IF(AM174="対象外",0))))))</f>
        <v>0</v>
      </c>
      <c r="BV174" s="185" t="b">
        <f>IF(AN174="3/3",$O174*参照!$I$4,IF(AN174="2/3",$O174*参照!$I$5,IF(AN174="1/3",$O174*参照!$I$6,IF(AN174="1/4(多子)",$O174*参照!$I$7,IF(AN174="1/4(工･農)",$O174*参照!$I$7,IF(AN174="対象外",0))))))</f>
        <v>0</v>
      </c>
      <c r="BW174" s="185" t="b">
        <f>IF(AO174="3/3",$O174*参照!$I$4,IF(AO174="2/3",$O174*参照!$I$5,IF(AO174="1/3",$O174*参照!$I$6,IF(AO174="1/4(多子)",$O174*参照!$I$7,IF(AO174="1/4(工･農)",$O174*参照!$I$7,IF(AO174="対象外",0))))))</f>
        <v>0</v>
      </c>
      <c r="BX174" s="185" t="b">
        <f>IF(AP174="3/3",$O174*参照!$I$4,IF(AP174="2/3",$O174*参照!$I$5,IF(AP174="1/3",$O174*参照!$I$6,IF(AP174="1/4(多子)",$O174*参照!$I$7,IF(AP174="1/4(工･農)",$O174*参照!$I$7,IF(AP174="対象外",0))))))</f>
        <v>0</v>
      </c>
      <c r="BY174" s="185" t="b">
        <f>IF(AQ174="3/3",$O174*参照!$I$4,IF(AQ174="2/3",$O174*参照!$I$5,IF(AQ174="1/3",$O174*参照!$I$6,IF(AQ174="1/4(多子)",$O174*参照!$I$7,IF(AQ174="1/4(工･農)",$O174*参照!$I$7,IF(AQ174="対象外",0))))))</f>
        <v>0</v>
      </c>
      <c r="BZ174" s="185" t="b">
        <f>IF(AR174="3/3",$O174*参照!$I$4,IF(AR174="2/3",$O174*参照!$I$5,IF(AR174="1/3",$O174*参照!$I$6,IF(AR174="1/4(多子)",$O174*参照!$I$7,IF(AR174="1/4(工･農)",$O174*参照!$I$7,IF(AR174="対象外",0))))))</f>
        <v>0</v>
      </c>
      <c r="CA174" s="185" t="b">
        <f>IF(AS174="3/3",$O174*参照!$I$4,IF(AS174="2/3",$O174*参照!$I$5,IF(AS174="1/3",$O174*参照!$I$6,IF(AS174="1/4(多子)",$O174*参照!$I$7,IF(AS174="1/4(工･農)",$O174*参照!$I$7,IF(AS174="対象外",0))))))</f>
        <v>0</v>
      </c>
      <c r="CB174" s="185" t="b">
        <f>IF(AT174="3/3",$O174*参照!$I$4,IF(AT174="2/3",$O174*参照!$I$5,IF(AT174="1/3",$O174*参照!$I$6,IF(AT174="1/4(多子)",$O174*参照!$I$7,IF(AT174="1/4(工･農)",$O174*参照!$I$7,IF(AT174="対象外",0))))))</f>
        <v>0</v>
      </c>
      <c r="CC174" s="185" t="b">
        <f>IF(AU174="3/3",$O174*参照!$I$4,IF(AU174="2/3",$O174*参照!$I$5,IF(AU174="1/3",$O174*参照!$I$6,IF(AU174="1/4(多子)",$O174*参照!$I$7,IF(AU174="1/4(工･農)",$O174*参照!$I$7,IF(AU174="対象外",0))))))</f>
        <v>0</v>
      </c>
      <c r="CD174" s="185">
        <f t="shared" si="137"/>
        <v>0</v>
      </c>
      <c r="CE174" s="98"/>
      <c r="CF174" s="252"/>
      <c r="CG174" s="252"/>
      <c r="CH174" s="252"/>
      <c r="CI174" s="252"/>
      <c r="CJ174" s="252"/>
      <c r="CK174" s="254"/>
      <c r="CL174" s="137"/>
      <c r="CM174" s="252"/>
      <c r="CN174" s="252"/>
      <c r="CO174" s="252"/>
      <c r="CP174" s="252"/>
      <c r="CQ174" s="252"/>
      <c r="CR174" s="253">
        <f t="shared" si="138"/>
        <v>0</v>
      </c>
      <c r="CS174" s="111">
        <f>IF(BP174=0,0,(ROUNDUP(P174*(BK174*参照!$C$5+BL174*参照!$C$6+BM174*参照!$C$7+BN174*参照!$C$8+BO174*参照!$C$9)/BP174,-2)))</f>
        <v>0</v>
      </c>
      <c r="CT174" s="239" t="str">
        <f t="shared" si="105"/>
        <v>B</v>
      </c>
    </row>
    <row r="175" spans="1:98" s="33" customFormat="1" ht="14.4">
      <c r="A175" s="241">
        <v>145</v>
      </c>
      <c r="B175" s="654"/>
      <c r="C175" s="652"/>
      <c r="D175" s="651"/>
      <c r="E175" s="652"/>
      <c r="F175" s="186"/>
      <c r="G175" s="187"/>
      <c r="H175" s="305"/>
      <c r="I175" s="359"/>
      <c r="J175" s="651"/>
      <c r="K175" s="652"/>
      <c r="L175" s="306">
        <v>0</v>
      </c>
      <c r="M175" s="307">
        <f>IF(F175="昼間",参照!$E$4,IF(F175="夜間等",参照!$E$5,IF(F175="通信",参照!$E$6,0)))</f>
        <v>0</v>
      </c>
      <c r="N175" s="57">
        <f t="shared" si="106"/>
        <v>0</v>
      </c>
      <c r="O175" s="301">
        <f t="shared" si="107"/>
        <v>0</v>
      </c>
      <c r="P175" s="56"/>
      <c r="Q175" s="387">
        <v>0</v>
      </c>
      <c r="R175" s="309">
        <f>IF(F175="昼間",参照!$F$4,IF(F175="夜間等",参照!$F$5,IF(F175="通信",参照!$F$6,0)))</f>
        <v>0</v>
      </c>
      <c r="S175" s="308">
        <f t="shared" si="108"/>
        <v>0</v>
      </c>
      <c r="T175" s="361"/>
      <c r="U175" s="32">
        <f t="shared" si="109"/>
        <v>0</v>
      </c>
      <c r="V175" s="114">
        <f t="shared" si="110"/>
        <v>0</v>
      </c>
      <c r="W175" s="179">
        <f t="shared" si="111"/>
        <v>0</v>
      </c>
      <c r="X175" s="87">
        <f t="shared" si="112"/>
        <v>0</v>
      </c>
      <c r="Y175" s="77" t="str">
        <f t="shared" si="102"/>
        <v>0</v>
      </c>
      <c r="Z175" s="302">
        <f t="shared" si="113"/>
        <v>0</v>
      </c>
      <c r="AA175" s="375"/>
      <c r="AB175" s="375"/>
      <c r="AC175" s="374">
        <f t="shared" si="114"/>
        <v>0</v>
      </c>
      <c r="AD175" s="639">
        <f t="shared" si="115"/>
        <v>0</v>
      </c>
      <c r="AE175" s="640"/>
      <c r="AF175" s="177">
        <f t="shared" si="103"/>
        <v>0</v>
      </c>
      <c r="AG175" s="177">
        <f t="shared" si="104"/>
        <v>0</v>
      </c>
      <c r="AH175" s="299"/>
      <c r="AI175" s="36"/>
      <c r="AJ175" s="134"/>
      <c r="AK175" s="37"/>
      <c r="AL175" s="134"/>
      <c r="AM175" s="37"/>
      <c r="AN175" s="134"/>
      <c r="AO175" s="135"/>
      <c r="AP175" s="136"/>
      <c r="AQ175" s="252"/>
      <c r="AR175" s="252"/>
      <c r="AS175" s="252"/>
      <c r="AT175" s="252"/>
      <c r="AU175" s="37"/>
      <c r="AV175" s="303">
        <f t="shared" si="116"/>
        <v>0</v>
      </c>
      <c r="AW175" s="139">
        <f t="shared" si="117"/>
        <v>0</v>
      </c>
      <c r="AX175" s="139">
        <f t="shared" si="118"/>
        <v>0</v>
      </c>
      <c r="AY175" s="139">
        <f t="shared" si="119"/>
        <v>0</v>
      </c>
      <c r="AZ175" s="139">
        <f t="shared" si="120"/>
        <v>0</v>
      </c>
      <c r="BA175" s="303">
        <f t="shared" si="121"/>
        <v>0</v>
      </c>
      <c r="BB175" s="139">
        <f t="shared" si="122"/>
        <v>0</v>
      </c>
      <c r="BC175" s="139">
        <f t="shared" si="123"/>
        <v>0</v>
      </c>
      <c r="BD175" s="139">
        <f t="shared" si="124"/>
        <v>0</v>
      </c>
      <c r="BE175" s="139">
        <f t="shared" si="125"/>
        <v>0</v>
      </c>
      <c r="BF175" s="304">
        <f t="shared" si="126"/>
        <v>0</v>
      </c>
      <c r="BG175" s="142">
        <f t="shared" si="127"/>
        <v>0</v>
      </c>
      <c r="BH175" s="142">
        <f t="shared" si="128"/>
        <v>0</v>
      </c>
      <c r="BI175" s="142">
        <f t="shared" si="129"/>
        <v>0</v>
      </c>
      <c r="BJ175" s="142">
        <f t="shared" si="130"/>
        <v>0</v>
      </c>
      <c r="BK175" s="145">
        <f t="shared" si="131"/>
        <v>0</v>
      </c>
      <c r="BL175" s="95">
        <f t="shared" si="132"/>
        <v>0</v>
      </c>
      <c r="BM175" s="95">
        <f t="shared" si="133"/>
        <v>0</v>
      </c>
      <c r="BN175" s="95">
        <f t="shared" si="134"/>
        <v>0</v>
      </c>
      <c r="BO175" s="95">
        <f t="shared" si="135"/>
        <v>0</v>
      </c>
      <c r="BP175" s="96">
        <f t="shared" si="136"/>
        <v>0</v>
      </c>
      <c r="BQ175" s="184">
        <f>IF($AH175="3/3",$S175*参照!$J$4,IF($AH175="2/3",$S175*参照!$J$5,IF($AH175="1/3",$S175*参照!$J$6,IF($AH175="1/4(多子)",$S175*参照!$J$7,IF($AH175="1/4(工･農)",$S175*参照!$J$7,)))))</f>
        <v>0</v>
      </c>
      <c r="BR175" s="185" t="b">
        <f>IF(AJ175="3/3",$O175*参照!$I$4,IF(AJ175="2/3",$O175*参照!$I$5,IF(AJ175="1/3",$O175*参照!$I$6,IF(AJ175="1/4(多子)",$O175*参照!$I$7,IF(AJ175="1/4(工･農)",$O175*参照!$I$7,IF(AJ175="対象外",0))))))</f>
        <v>0</v>
      </c>
      <c r="BS175" s="185" t="b">
        <f>IF(AK175="3/3",$O175*参照!$I$4,IF(AK175="2/3",$O175*参照!$I$5,IF(AK175="1/3",$O175*参照!$I$6,IF(AK175="1/4(多子)",$O175*参照!$I$7,IF(AK175="1/4(工･農)",$O175*参照!$I$7,IF(AK175="対象外",0))))))</f>
        <v>0</v>
      </c>
      <c r="BT175" s="185" t="b">
        <f>IF(AL175="3/3",$O175*参照!$I$4,IF(AL175="2/3",$O175*参照!$I$5,IF(AL175="1/3",$O175*参照!$I$6,IF(AL175="1/4(多子)",$O175*参照!$I$7,IF(AL175="1/4(工･農)",$O175*参照!$I$7,IF(AL175="対象外",0))))))</f>
        <v>0</v>
      </c>
      <c r="BU175" s="185" t="b">
        <f>IF(AM175="3/3",$O175*参照!$I$4,IF(AM175="2/3",$O175*参照!$I$5,IF(AM175="1/3",$O175*参照!$I$6,IF(AM175="1/4(多子)",$O175*参照!$I$7,IF(AM175="1/4(工･農)",$O175*参照!$I$7,IF(AM175="対象外",0))))))</f>
        <v>0</v>
      </c>
      <c r="BV175" s="185" t="b">
        <f>IF(AN175="3/3",$O175*参照!$I$4,IF(AN175="2/3",$O175*参照!$I$5,IF(AN175="1/3",$O175*参照!$I$6,IF(AN175="1/4(多子)",$O175*参照!$I$7,IF(AN175="1/4(工･農)",$O175*参照!$I$7,IF(AN175="対象外",0))))))</f>
        <v>0</v>
      </c>
      <c r="BW175" s="185" t="b">
        <f>IF(AO175="3/3",$O175*参照!$I$4,IF(AO175="2/3",$O175*参照!$I$5,IF(AO175="1/3",$O175*参照!$I$6,IF(AO175="1/4(多子)",$O175*参照!$I$7,IF(AO175="1/4(工･農)",$O175*参照!$I$7,IF(AO175="対象外",0))))))</f>
        <v>0</v>
      </c>
      <c r="BX175" s="185" t="b">
        <f>IF(AP175="3/3",$O175*参照!$I$4,IF(AP175="2/3",$O175*参照!$I$5,IF(AP175="1/3",$O175*参照!$I$6,IF(AP175="1/4(多子)",$O175*参照!$I$7,IF(AP175="1/4(工･農)",$O175*参照!$I$7,IF(AP175="対象外",0))))))</f>
        <v>0</v>
      </c>
      <c r="BY175" s="185" t="b">
        <f>IF(AQ175="3/3",$O175*参照!$I$4,IF(AQ175="2/3",$O175*参照!$I$5,IF(AQ175="1/3",$O175*参照!$I$6,IF(AQ175="1/4(多子)",$O175*参照!$I$7,IF(AQ175="1/4(工･農)",$O175*参照!$I$7,IF(AQ175="対象外",0))))))</f>
        <v>0</v>
      </c>
      <c r="BZ175" s="185" t="b">
        <f>IF(AR175="3/3",$O175*参照!$I$4,IF(AR175="2/3",$O175*参照!$I$5,IF(AR175="1/3",$O175*参照!$I$6,IF(AR175="1/4(多子)",$O175*参照!$I$7,IF(AR175="1/4(工･農)",$O175*参照!$I$7,IF(AR175="対象外",0))))))</f>
        <v>0</v>
      </c>
      <c r="CA175" s="185" t="b">
        <f>IF(AS175="3/3",$O175*参照!$I$4,IF(AS175="2/3",$O175*参照!$I$5,IF(AS175="1/3",$O175*参照!$I$6,IF(AS175="1/4(多子)",$O175*参照!$I$7,IF(AS175="1/4(工･農)",$O175*参照!$I$7,IF(AS175="対象外",0))))))</f>
        <v>0</v>
      </c>
      <c r="CB175" s="185" t="b">
        <f>IF(AT175="3/3",$O175*参照!$I$4,IF(AT175="2/3",$O175*参照!$I$5,IF(AT175="1/3",$O175*参照!$I$6,IF(AT175="1/4(多子)",$O175*参照!$I$7,IF(AT175="1/4(工･農)",$O175*参照!$I$7,IF(AT175="対象外",0))))))</f>
        <v>0</v>
      </c>
      <c r="CC175" s="185" t="b">
        <f>IF(AU175="3/3",$O175*参照!$I$4,IF(AU175="2/3",$O175*参照!$I$5,IF(AU175="1/3",$O175*参照!$I$6,IF(AU175="1/4(多子)",$O175*参照!$I$7,IF(AU175="1/4(工･農)",$O175*参照!$I$7,IF(AU175="対象外",0))))))</f>
        <v>0</v>
      </c>
      <c r="CD175" s="185">
        <f t="shared" si="137"/>
        <v>0</v>
      </c>
      <c r="CE175" s="98"/>
      <c r="CF175" s="252"/>
      <c r="CG175" s="252"/>
      <c r="CH175" s="252"/>
      <c r="CI175" s="252"/>
      <c r="CJ175" s="252"/>
      <c r="CK175" s="254"/>
      <c r="CL175" s="137"/>
      <c r="CM175" s="252"/>
      <c r="CN175" s="252"/>
      <c r="CO175" s="252"/>
      <c r="CP175" s="252"/>
      <c r="CQ175" s="252"/>
      <c r="CR175" s="253">
        <f t="shared" si="138"/>
        <v>0</v>
      </c>
      <c r="CS175" s="111">
        <f>IF(BP175=0,0,(ROUNDUP(P175*(BK175*参照!$C$5+BL175*参照!$C$6+BM175*参照!$C$7+BN175*参照!$C$8+BO175*参照!$C$9)/BP175,-2)))</f>
        <v>0</v>
      </c>
      <c r="CT175" s="239" t="str">
        <f t="shared" si="105"/>
        <v>B</v>
      </c>
    </row>
    <row r="176" spans="1:98" s="33" customFormat="1" ht="14.4">
      <c r="A176" s="241">
        <v>146</v>
      </c>
      <c r="B176" s="654"/>
      <c r="C176" s="652"/>
      <c r="D176" s="651"/>
      <c r="E176" s="652"/>
      <c r="F176" s="186"/>
      <c r="G176" s="187"/>
      <c r="H176" s="305"/>
      <c r="I176" s="359"/>
      <c r="J176" s="651"/>
      <c r="K176" s="652"/>
      <c r="L176" s="306">
        <v>0</v>
      </c>
      <c r="M176" s="307">
        <f>IF(F176="昼間",参照!$E$4,IF(F176="夜間等",参照!$E$5,IF(F176="通信",参照!$E$6,0)))</f>
        <v>0</v>
      </c>
      <c r="N176" s="57">
        <f t="shared" si="106"/>
        <v>0</v>
      </c>
      <c r="O176" s="301">
        <f t="shared" si="107"/>
        <v>0</v>
      </c>
      <c r="P176" s="56"/>
      <c r="Q176" s="387">
        <v>0</v>
      </c>
      <c r="R176" s="309">
        <f>IF(F176="昼間",参照!$F$4,IF(F176="夜間等",参照!$F$5,IF(F176="通信",参照!$F$6,0)))</f>
        <v>0</v>
      </c>
      <c r="S176" s="308">
        <f t="shared" si="108"/>
        <v>0</v>
      </c>
      <c r="T176" s="361"/>
      <c r="U176" s="32">
        <f t="shared" si="109"/>
        <v>0</v>
      </c>
      <c r="V176" s="114">
        <f t="shared" si="110"/>
        <v>0</v>
      </c>
      <c r="W176" s="179">
        <f t="shared" si="111"/>
        <v>0</v>
      </c>
      <c r="X176" s="87">
        <f t="shared" si="112"/>
        <v>0</v>
      </c>
      <c r="Y176" s="77" t="str">
        <f t="shared" si="102"/>
        <v>0</v>
      </c>
      <c r="Z176" s="302">
        <f t="shared" si="113"/>
        <v>0</v>
      </c>
      <c r="AA176" s="375"/>
      <c r="AB176" s="375"/>
      <c r="AC176" s="374">
        <f t="shared" si="114"/>
        <v>0</v>
      </c>
      <c r="AD176" s="639">
        <f t="shared" si="115"/>
        <v>0</v>
      </c>
      <c r="AE176" s="640"/>
      <c r="AF176" s="177">
        <f t="shared" si="103"/>
        <v>0</v>
      </c>
      <c r="AG176" s="177">
        <f t="shared" si="104"/>
        <v>0</v>
      </c>
      <c r="AH176" s="299"/>
      <c r="AI176" s="36"/>
      <c r="AJ176" s="134"/>
      <c r="AK176" s="37"/>
      <c r="AL176" s="134"/>
      <c r="AM176" s="37"/>
      <c r="AN176" s="134"/>
      <c r="AO176" s="135"/>
      <c r="AP176" s="136"/>
      <c r="AQ176" s="252"/>
      <c r="AR176" s="252"/>
      <c r="AS176" s="252"/>
      <c r="AT176" s="252"/>
      <c r="AU176" s="37"/>
      <c r="AV176" s="303">
        <f t="shared" si="116"/>
        <v>0</v>
      </c>
      <c r="AW176" s="139">
        <f t="shared" si="117"/>
        <v>0</v>
      </c>
      <c r="AX176" s="139">
        <f t="shared" si="118"/>
        <v>0</v>
      </c>
      <c r="AY176" s="139">
        <f t="shared" si="119"/>
        <v>0</v>
      </c>
      <c r="AZ176" s="139">
        <f t="shared" si="120"/>
        <v>0</v>
      </c>
      <c r="BA176" s="303">
        <f t="shared" si="121"/>
        <v>0</v>
      </c>
      <c r="BB176" s="139">
        <f t="shared" si="122"/>
        <v>0</v>
      </c>
      <c r="BC176" s="139">
        <f t="shared" si="123"/>
        <v>0</v>
      </c>
      <c r="BD176" s="139">
        <f t="shared" si="124"/>
        <v>0</v>
      </c>
      <c r="BE176" s="139">
        <f t="shared" si="125"/>
        <v>0</v>
      </c>
      <c r="BF176" s="304">
        <f t="shared" si="126"/>
        <v>0</v>
      </c>
      <c r="BG176" s="142">
        <f t="shared" si="127"/>
        <v>0</v>
      </c>
      <c r="BH176" s="142">
        <f t="shared" si="128"/>
        <v>0</v>
      </c>
      <c r="BI176" s="142">
        <f t="shared" si="129"/>
        <v>0</v>
      </c>
      <c r="BJ176" s="142">
        <f t="shared" si="130"/>
        <v>0</v>
      </c>
      <c r="BK176" s="145">
        <f t="shared" si="131"/>
        <v>0</v>
      </c>
      <c r="BL176" s="95">
        <f t="shared" si="132"/>
        <v>0</v>
      </c>
      <c r="BM176" s="95">
        <f t="shared" si="133"/>
        <v>0</v>
      </c>
      <c r="BN176" s="95">
        <f t="shared" si="134"/>
        <v>0</v>
      </c>
      <c r="BO176" s="95">
        <f t="shared" si="135"/>
        <v>0</v>
      </c>
      <c r="BP176" s="96">
        <f t="shared" si="136"/>
        <v>0</v>
      </c>
      <c r="BQ176" s="184">
        <f>IF($AH176="3/3",$S176*参照!$J$4,IF($AH176="2/3",$S176*参照!$J$5,IF($AH176="1/3",$S176*参照!$J$6,IF($AH176="1/4(多子)",$S176*参照!$J$7,IF($AH176="1/4(工･農)",$S176*参照!$J$7,)))))</f>
        <v>0</v>
      </c>
      <c r="BR176" s="185" t="b">
        <f>IF(AJ176="3/3",$O176*参照!$I$4,IF(AJ176="2/3",$O176*参照!$I$5,IF(AJ176="1/3",$O176*参照!$I$6,IF(AJ176="1/4(多子)",$O176*参照!$I$7,IF(AJ176="1/4(工･農)",$O176*参照!$I$7,IF(AJ176="対象外",0))))))</f>
        <v>0</v>
      </c>
      <c r="BS176" s="185" t="b">
        <f>IF(AK176="3/3",$O176*参照!$I$4,IF(AK176="2/3",$O176*参照!$I$5,IF(AK176="1/3",$O176*参照!$I$6,IF(AK176="1/4(多子)",$O176*参照!$I$7,IF(AK176="1/4(工･農)",$O176*参照!$I$7,IF(AK176="対象外",0))))))</f>
        <v>0</v>
      </c>
      <c r="BT176" s="185" t="b">
        <f>IF(AL176="3/3",$O176*参照!$I$4,IF(AL176="2/3",$O176*参照!$I$5,IF(AL176="1/3",$O176*参照!$I$6,IF(AL176="1/4(多子)",$O176*参照!$I$7,IF(AL176="1/4(工･農)",$O176*参照!$I$7,IF(AL176="対象外",0))))))</f>
        <v>0</v>
      </c>
      <c r="BU176" s="185" t="b">
        <f>IF(AM176="3/3",$O176*参照!$I$4,IF(AM176="2/3",$O176*参照!$I$5,IF(AM176="1/3",$O176*参照!$I$6,IF(AM176="1/4(多子)",$O176*参照!$I$7,IF(AM176="1/4(工･農)",$O176*参照!$I$7,IF(AM176="対象外",0))))))</f>
        <v>0</v>
      </c>
      <c r="BV176" s="185" t="b">
        <f>IF(AN176="3/3",$O176*参照!$I$4,IF(AN176="2/3",$O176*参照!$I$5,IF(AN176="1/3",$O176*参照!$I$6,IF(AN176="1/4(多子)",$O176*参照!$I$7,IF(AN176="1/4(工･農)",$O176*参照!$I$7,IF(AN176="対象外",0))))))</f>
        <v>0</v>
      </c>
      <c r="BW176" s="185" t="b">
        <f>IF(AO176="3/3",$O176*参照!$I$4,IF(AO176="2/3",$O176*参照!$I$5,IF(AO176="1/3",$O176*参照!$I$6,IF(AO176="1/4(多子)",$O176*参照!$I$7,IF(AO176="1/4(工･農)",$O176*参照!$I$7,IF(AO176="対象外",0))))))</f>
        <v>0</v>
      </c>
      <c r="BX176" s="185" t="b">
        <f>IF(AP176="3/3",$O176*参照!$I$4,IF(AP176="2/3",$O176*参照!$I$5,IF(AP176="1/3",$O176*参照!$I$6,IF(AP176="1/4(多子)",$O176*参照!$I$7,IF(AP176="1/4(工･農)",$O176*参照!$I$7,IF(AP176="対象外",0))))))</f>
        <v>0</v>
      </c>
      <c r="BY176" s="185" t="b">
        <f>IF(AQ176="3/3",$O176*参照!$I$4,IF(AQ176="2/3",$O176*参照!$I$5,IF(AQ176="1/3",$O176*参照!$I$6,IF(AQ176="1/4(多子)",$O176*参照!$I$7,IF(AQ176="1/4(工･農)",$O176*参照!$I$7,IF(AQ176="対象外",0))))))</f>
        <v>0</v>
      </c>
      <c r="BZ176" s="185" t="b">
        <f>IF(AR176="3/3",$O176*参照!$I$4,IF(AR176="2/3",$O176*参照!$I$5,IF(AR176="1/3",$O176*参照!$I$6,IF(AR176="1/4(多子)",$O176*参照!$I$7,IF(AR176="1/4(工･農)",$O176*参照!$I$7,IF(AR176="対象外",0))))))</f>
        <v>0</v>
      </c>
      <c r="CA176" s="185" t="b">
        <f>IF(AS176="3/3",$O176*参照!$I$4,IF(AS176="2/3",$O176*参照!$I$5,IF(AS176="1/3",$O176*参照!$I$6,IF(AS176="1/4(多子)",$O176*参照!$I$7,IF(AS176="1/4(工･農)",$O176*参照!$I$7,IF(AS176="対象外",0))))))</f>
        <v>0</v>
      </c>
      <c r="CB176" s="185" t="b">
        <f>IF(AT176="3/3",$O176*参照!$I$4,IF(AT176="2/3",$O176*参照!$I$5,IF(AT176="1/3",$O176*参照!$I$6,IF(AT176="1/4(多子)",$O176*参照!$I$7,IF(AT176="1/4(工･農)",$O176*参照!$I$7,IF(AT176="対象外",0))))))</f>
        <v>0</v>
      </c>
      <c r="CC176" s="185" t="b">
        <f>IF(AU176="3/3",$O176*参照!$I$4,IF(AU176="2/3",$O176*参照!$I$5,IF(AU176="1/3",$O176*参照!$I$6,IF(AU176="1/4(多子)",$O176*参照!$I$7,IF(AU176="1/4(工･農)",$O176*参照!$I$7,IF(AU176="対象外",0))))))</f>
        <v>0</v>
      </c>
      <c r="CD176" s="185">
        <f t="shared" si="137"/>
        <v>0</v>
      </c>
      <c r="CE176" s="98"/>
      <c r="CF176" s="252"/>
      <c r="CG176" s="252"/>
      <c r="CH176" s="252"/>
      <c r="CI176" s="252"/>
      <c r="CJ176" s="252"/>
      <c r="CK176" s="254"/>
      <c r="CL176" s="137"/>
      <c r="CM176" s="252"/>
      <c r="CN176" s="252"/>
      <c r="CO176" s="252"/>
      <c r="CP176" s="252"/>
      <c r="CQ176" s="252"/>
      <c r="CR176" s="253">
        <f t="shared" si="138"/>
        <v>0</v>
      </c>
      <c r="CS176" s="111">
        <f>IF(BP176=0,0,(ROUNDUP(P176*(BK176*参照!$C$5+BL176*参照!$C$6+BM176*参照!$C$7+BN176*参照!$C$8+BO176*参照!$C$9)/BP176,-2)))</f>
        <v>0</v>
      </c>
      <c r="CT176" s="239" t="str">
        <f t="shared" si="105"/>
        <v>B</v>
      </c>
    </row>
    <row r="177" spans="1:98" s="33" customFormat="1" ht="14.4">
      <c r="A177" s="241">
        <v>147</v>
      </c>
      <c r="B177" s="654"/>
      <c r="C177" s="652"/>
      <c r="D177" s="651"/>
      <c r="E177" s="652"/>
      <c r="F177" s="186"/>
      <c r="G177" s="187"/>
      <c r="H177" s="305"/>
      <c r="I177" s="359"/>
      <c r="J177" s="651"/>
      <c r="K177" s="652"/>
      <c r="L177" s="306">
        <v>0</v>
      </c>
      <c r="M177" s="307">
        <f>IF(F177="昼間",参照!$E$4,IF(F177="夜間等",参照!$E$5,IF(F177="通信",参照!$E$6,0)))</f>
        <v>0</v>
      </c>
      <c r="N177" s="57">
        <f t="shared" si="106"/>
        <v>0</v>
      </c>
      <c r="O177" s="301">
        <f t="shared" si="107"/>
        <v>0</v>
      </c>
      <c r="P177" s="56"/>
      <c r="Q177" s="387">
        <v>0</v>
      </c>
      <c r="R177" s="309">
        <f>IF(F177="昼間",参照!$F$4,IF(F177="夜間等",参照!$F$5,IF(F177="通信",参照!$F$6,0)))</f>
        <v>0</v>
      </c>
      <c r="S177" s="308">
        <f t="shared" si="108"/>
        <v>0</v>
      </c>
      <c r="T177" s="361"/>
      <c r="U177" s="32">
        <f t="shared" si="109"/>
        <v>0</v>
      </c>
      <c r="V177" s="114">
        <f t="shared" si="110"/>
        <v>0</v>
      </c>
      <c r="W177" s="179">
        <f t="shared" si="111"/>
        <v>0</v>
      </c>
      <c r="X177" s="87">
        <f t="shared" si="112"/>
        <v>0</v>
      </c>
      <c r="Y177" s="77" t="str">
        <f t="shared" si="102"/>
        <v>0</v>
      </c>
      <c r="Z177" s="302">
        <f t="shared" si="113"/>
        <v>0</v>
      </c>
      <c r="AA177" s="375"/>
      <c r="AB177" s="375"/>
      <c r="AC177" s="374">
        <f t="shared" si="114"/>
        <v>0</v>
      </c>
      <c r="AD177" s="639">
        <f t="shared" si="115"/>
        <v>0</v>
      </c>
      <c r="AE177" s="640"/>
      <c r="AF177" s="177">
        <f t="shared" si="103"/>
        <v>0</v>
      </c>
      <c r="AG177" s="177">
        <f t="shared" si="104"/>
        <v>0</v>
      </c>
      <c r="AH177" s="299"/>
      <c r="AI177" s="36"/>
      <c r="AJ177" s="134"/>
      <c r="AK177" s="37"/>
      <c r="AL177" s="134"/>
      <c r="AM177" s="37"/>
      <c r="AN177" s="134"/>
      <c r="AO177" s="135"/>
      <c r="AP177" s="136"/>
      <c r="AQ177" s="252"/>
      <c r="AR177" s="252"/>
      <c r="AS177" s="252"/>
      <c r="AT177" s="252"/>
      <c r="AU177" s="37"/>
      <c r="AV177" s="303">
        <f t="shared" si="116"/>
        <v>0</v>
      </c>
      <c r="AW177" s="139">
        <f t="shared" si="117"/>
        <v>0</v>
      </c>
      <c r="AX177" s="139">
        <f t="shared" si="118"/>
        <v>0</v>
      </c>
      <c r="AY177" s="139">
        <f t="shared" si="119"/>
        <v>0</v>
      </c>
      <c r="AZ177" s="139">
        <f t="shared" si="120"/>
        <v>0</v>
      </c>
      <c r="BA177" s="303">
        <f t="shared" si="121"/>
        <v>0</v>
      </c>
      <c r="BB177" s="139">
        <f t="shared" si="122"/>
        <v>0</v>
      </c>
      <c r="BC177" s="139">
        <f t="shared" si="123"/>
        <v>0</v>
      </c>
      <c r="BD177" s="139">
        <f t="shared" si="124"/>
        <v>0</v>
      </c>
      <c r="BE177" s="139">
        <f t="shared" si="125"/>
        <v>0</v>
      </c>
      <c r="BF177" s="304">
        <f t="shared" si="126"/>
        <v>0</v>
      </c>
      <c r="BG177" s="142">
        <f t="shared" si="127"/>
        <v>0</v>
      </c>
      <c r="BH177" s="142">
        <f t="shared" si="128"/>
        <v>0</v>
      </c>
      <c r="BI177" s="142">
        <f t="shared" si="129"/>
        <v>0</v>
      </c>
      <c r="BJ177" s="142">
        <f t="shared" si="130"/>
        <v>0</v>
      </c>
      <c r="BK177" s="145">
        <f t="shared" si="131"/>
        <v>0</v>
      </c>
      <c r="BL177" s="95">
        <f t="shared" si="132"/>
        <v>0</v>
      </c>
      <c r="BM177" s="95">
        <f t="shared" si="133"/>
        <v>0</v>
      </c>
      <c r="BN177" s="95">
        <f t="shared" si="134"/>
        <v>0</v>
      </c>
      <c r="BO177" s="95">
        <f t="shared" si="135"/>
        <v>0</v>
      </c>
      <c r="BP177" s="96">
        <f t="shared" si="136"/>
        <v>0</v>
      </c>
      <c r="BQ177" s="184">
        <f>IF($AH177="3/3",$S177*参照!$J$4,IF($AH177="2/3",$S177*参照!$J$5,IF($AH177="1/3",$S177*参照!$J$6,IF($AH177="1/4(多子)",$S177*参照!$J$7,IF($AH177="1/4(工･農)",$S177*参照!$J$7,)))))</f>
        <v>0</v>
      </c>
      <c r="BR177" s="185" t="b">
        <f>IF(AJ177="3/3",$O177*参照!$I$4,IF(AJ177="2/3",$O177*参照!$I$5,IF(AJ177="1/3",$O177*参照!$I$6,IF(AJ177="1/4(多子)",$O177*参照!$I$7,IF(AJ177="1/4(工･農)",$O177*参照!$I$7,IF(AJ177="対象外",0))))))</f>
        <v>0</v>
      </c>
      <c r="BS177" s="185" t="b">
        <f>IF(AK177="3/3",$O177*参照!$I$4,IF(AK177="2/3",$O177*参照!$I$5,IF(AK177="1/3",$O177*参照!$I$6,IF(AK177="1/4(多子)",$O177*参照!$I$7,IF(AK177="1/4(工･農)",$O177*参照!$I$7,IF(AK177="対象外",0))))))</f>
        <v>0</v>
      </c>
      <c r="BT177" s="185" t="b">
        <f>IF(AL177="3/3",$O177*参照!$I$4,IF(AL177="2/3",$O177*参照!$I$5,IF(AL177="1/3",$O177*参照!$I$6,IF(AL177="1/4(多子)",$O177*参照!$I$7,IF(AL177="1/4(工･農)",$O177*参照!$I$7,IF(AL177="対象外",0))))))</f>
        <v>0</v>
      </c>
      <c r="BU177" s="185" t="b">
        <f>IF(AM177="3/3",$O177*参照!$I$4,IF(AM177="2/3",$O177*参照!$I$5,IF(AM177="1/3",$O177*参照!$I$6,IF(AM177="1/4(多子)",$O177*参照!$I$7,IF(AM177="1/4(工･農)",$O177*参照!$I$7,IF(AM177="対象外",0))))))</f>
        <v>0</v>
      </c>
      <c r="BV177" s="185" t="b">
        <f>IF(AN177="3/3",$O177*参照!$I$4,IF(AN177="2/3",$O177*参照!$I$5,IF(AN177="1/3",$O177*参照!$I$6,IF(AN177="1/4(多子)",$O177*参照!$I$7,IF(AN177="1/4(工･農)",$O177*参照!$I$7,IF(AN177="対象外",0))))))</f>
        <v>0</v>
      </c>
      <c r="BW177" s="185" t="b">
        <f>IF(AO177="3/3",$O177*参照!$I$4,IF(AO177="2/3",$O177*参照!$I$5,IF(AO177="1/3",$O177*参照!$I$6,IF(AO177="1/4(多子)",$O177*参照!$I$7,IF(AO177="1/4(工･農)",$O177*参照!$I$7,IF(AO177="対象外",0))))))</f>
        <v>0</v>
      </c>
      <c r="BX177" s="185" t="b">
        <f>IF(AP177="3/3",$O177*参照!$I$4,IF(AP177="2/3",$O177*参照!$I$5,IF(AP177="1/3",$O177*参照!$I$6,IF(AP177="1/4(多子)",$O177*参照!$I$7,IF(AP177="1/4(工･農)",$O177*参照!$I$7,IF(AP177="対象外",0))))))</f>
        <v>0</v>
      </c>
      <c r="BY177" s="185" t="b">
        <f>IF(AQ177="3/3",$O177*参照!$I$4,IF(AQ177="2/3",$O177*参照!$I$5,IF(AQ177="1/3",$O177*参照!$I$6,IF(AQ177="1/4(多子)",$O177*参照!$I$7,IF(AQ177="1/4(工･農)",$O177*参照!$I$7,IF(AQ177="対象外",0))))))</f>
        <v>0</v>
      </c>
      <c r="BZ177" s="185" t="b">
        <f>IF(AR177="3/3",$O177*参照!$I$4,IF(AR177="2/3",$O177*参照!$I$5,IF(AR177="1/3",$O177*参照!$I$6,IF(AR177="1/4(多子)",$O177*参照!$I$7,IF(AR177="1/4(工･農)",$O177*参照!$I$7,IF(AR177="対象外",0))))))</f>
        <v>0</v>
      </c>
      <c r="CA177" s="185" t="b">
        <f>IF(AS177="3/3",$O177*参照!$I$4,IF(AS177="2/3",$O177*参照!$I$5,IF(AS177="1/3",$O177*参照!$I$6,IF(AS177="1/4(多子)",$O177*参照!$I$7,IF(AS177="1/4(工･農)",$O177*参照!$I$7,IF(AS177="対象外",0))))))</f>
        <v>0</v>
      </c>
      <c r="CB177" s="185" t="b">
        <f>IF(AT177="3/3",$O177*参照!$I$4,IF(AT177="2/3",$O177*参照!$I$5,IF(AT177="1/3",$O177*参照!$I$6,IF(AT177="1/4(多子)",$O177*参照!$I$7,IF(AT177="1/4(工･農)",$O177*参照!$I$7,IF(AT177="対象外",0))))))</f>
        <v>0</v>
      </c>
      <c r="CC177" s="185" t="b">
        <f>IF(AU177="3/3",$O177*参照!$I$4,IF(AU177="2/3",$O177*参照!$I$5,IF(AU177="1/3",$O177*参照!$I$6,IF(AU177="1/4(多子)",$O177*参照!$I$7,IF(AU177="1/4(工･農)",$O177*参照!$I$7,IF(AU177="対象外",0))))))</f>
        <v>0</v>
      </c>
      <c r="CD177" s="185">
        <f t="shared" si="137"/>
        <v>0</v>
      </c>
      <c r="CE177" s="98"/>
      <c r="CF177" s="252"/>
      <c r="CG177" s="252"/>
      <c r="CH177" s="252"/>
      <c r="CI177" s="252"/>
      <c r="CJ177" s="252"/>
      <c r="CK177" s="254"/>
      <c r="CL177" s="137"/>
      <c r="CM177" s="252"/>
      <c r="CN177" s="252"/>
      <c r="CO177" s="252"/>
      <c r="CP177" s="252"/>
      <c r="CQ177" s="252"/>
      <c r="CR177" s="253">
        <f t="shared" si="138"/>
        <v>0</v>
      </c>
      <c r="CS177" s="111">
        <f>IF(BP177=0,0,(ROUNDUP(P177*(BK177*参照!$C$5+BL177*参照!$C$6+BM177*参照!$C$7+BN177*参照!$C$8+BO177*参照!$C$9)/BP177,-2)))</f>
        <v>0</v>
      </c>
      <c r="CT177" s="239" t="str">
        <f t="shared" si="105"/>
        <v>B</v>
      </c>
    </row>
    <row r="178" spans="1:98" s="33" customFormat="1" ht="14.4">
      <c r="A178" s="241">
        <v>148</v>
      </c>
      <c r="B178" s="654"/>
      <c r="C178" s="652"/>
      <c r="D178" s="651"/>
      <c r="E178" s="652"/>
      <c r="F178" s="186"/>
      <c r="G178" s="187"/>
      <c r="H178" s="305"/>
      <c r="I178" s="359"/>
      <c r="J178" s="651"/>
      <c r="K178" s="652"/>
      <c r="L178" s="306">
        <v>0</v>
      </c>
      <c r="M178" s="307">
        <f>IF(F178="昼間",参照!$E$4,IF(F178="夜間等",参照!$E$5,IF(F178="通信",参照!$E$6,0)))</f>
        <v>0</v>
      </c>
      <c r="N178" s="57">
        <f t="shared" si="106"/>
        <v>0</v>
      </c>
      <c r="O178" s="301">
        <f t="shared" si="107"/>
        <v>0</v>
      </c>
      <c r="P178" s="56"/>
      <c r="Q178" s="387">
        <v>0</v>
      </c>
      <c r="R178" s="309">
        <f>IF(F178="昼間",参照!$F$4,IF(F178="夜間等",参照!$F$5,IF(F178="通信",参照!$F$6,0)))</f>
        <v>0</v>
      </c>
      <c r="S178" s="308">
        <f t="shared" si="108"/>
        <v>0</v>
      </c>
      <c r="T178" s="361"/>
      <c r="U178" s="32">
        <f t="shared" si="109"/>
        <v>0</v>
      </c>
      <c r="V178" s="114">
        <f t="shared" si="110"/>
        <v>0</v>
      </c>
      <c r="W178" s="179">
        <f t="shared" si="111"/>
        <v>0</v>
      </c>
      <c r="X178" s="87">
        <f t="shared" si="112"/>
        <v>0</v>
      </c>
      <c r="Y178" s="77" t="str">
        <f t="shared" si="102"/>
        <v>0</v>
      </c>
      <c r="Z178" s="302">
        <f t="shared" si="113"/>
        <v>0</v>
      </c>
      <c r="AA178" s="375"/>
      <c r="AB178" s="375"/>
      <c r="AC178" s="374">
        <f t="shared" si="114"/>
        <v>0</v>
      </c>
      <c r="AD178" s="639">
        <f t="shared" si="115"/>
        <v>0</v>
      </c>
      <c r="AE178" s="640"/>
      <c r="AF178" s="177">
        <f t="shared" si="103"/>
        <v>0</v>
      </c>
      <c r="AG178" s="177">
        <f t="shared" si="104"/>
        <v>0</v>
      </c>
      <c r="AH178" s="299"/>
      <c r="AI178" s="36"/>
      <c r="AJ178" s="134"/>
      <c r="AK178" s="37"/>
      <c r="AL178" s="134"/>
      <c r="AM178" s="37"/>
      <c r="AN178" s="134"/>
      <c r="AO178" s="135"/>
      <c r="AP178" s="136"/>
      <c r="AQ178" s="252"/>
      <c r="AR178" s="252"/>
      <c r="AS178" s="252"/>
      <c r="AT178" s="252"/>
      <c r="AU178" s="37"/>
      <c r="AV178" s="303">
        <f t="shared" si="116"/>
        <v>0</v>
      </c>
      <c r="AW178" s="139">
        <f t="shared" si="117"/>
        <v>0</v>
      </c>
      <c r="AX178" s="139">
        <f t="shared" si="118"/>
        <v>0</v>
      </c>
      <c r="AY178" s="139">
        <f t="shared" si="119"/>
        <v>0</v>
      </c>
      <c r="AZ178" s="139">
        <f t="shared" si="120"/>
        <v>0</v>
      </c>
      <c r="BA178" s="303">
        <f t="shared" si="121"/>
        <v>0</v>
      </c>
      <c r="BB178" s="139">
        <f t="shared" si="122"/>
        <v>0</v>
      </c>
      <c r="BC178" s="139">
        <f t="shared" si="123"/>
        <v>0</v>
      </c>
      <c r="BD178" s="139">
        <f t="shared" si="124"/>
        <v>0</v>
      </c>
      <c r="BE178" s="139">
        <f t="shared" si="125"/>
        <v>0</v>
      </c>
      <c r="BF178" s="304">
        <f t="shared" si="126"/>
        <v>0</v>
      </c>
      <c r="BG178" s="142">
        <f t="shared" si="127"/>
        <v>0</v>
      </c>
      <c r="BH178" s="142">
        <f t="shared" si="128"/>
        <v>0</v>
      </c>
      <c r="BI178" s="142">
        <f t="shared" si="129"/>
        <v>0</v>
      </c>
      <c r="BJ178" s="142">
        <f t="shared" si="130"/>
        <v>0</v>
      </c>
      <c r="BK178" s="145">
        <f t="shared" si="131"/>
        <v>0</v>
      </c>
      <c r="BL178" s="95">
        <f t="shared" si="132"/>
        <v>0</v>
      </c>
      <c r="BM178" s="95">
        <f t="shared" si="133"/>
        <v>0</v>
      </c>
      <c r="BN178" s="95">
        <f t="shared" si="134"/>
        <v>0</v>
      </c>
      <c r="BO178" s="95">
        <f t="shared" si="135"/>
        <v>0</v>
      </c>
      <c r="BP178" s="96">
        <f t="shared" si="136"/>
        <v>0</v>
      </c>
      <c r="BQ178" s="184">
        <f>IF($AH178="3/3",$S178*参照!$J$4,IF($AH178="2/3",$S178*参照!$J$5,IF($AH178="1/3",$S178*参照!$J$6,IF($AH178="1/4(多子)",$S178*参照!$J$7,IF($AH178="1/4(工･農)",$S178*参照!$J$7,)))))</f>
        <v>0</v>
      </c>
      <c r="BR178" s="185" t="b">
        <f>IF(AJ178="3/3",$O178*参照!$I$4,IF(AJ178="2/3",$O178*参照!$I$5,IF(AJ178="1/3",$O178*参照!$I$6,IF(AJ178="1/4(多子)",$O178*参照!$I$7,IF(AJ178="1/4(工･農)",$O178*参照!$I$7,IF(AJ178="対象外",0))))))</f>
        <v>0</v>
      </c>
      <c r="BS178" s="185" t="b">
        <f>IF(AK178="3/3",$O178*参照!$I$4,IF(AK178="2/3",$O178*参照!$I$5,IF(AK178="1/3",$O178*参照!$I$6,IF(AK178="1/4(多子)",$O178*参照!$I$7,IF(AK178="1/4(工･農)",$O178*参照!$I$7,IF(AK178="対象外",0))))))</f>
        <v>0</v>
      </c>
      <c r="BT178" s="185" t="b">
        <f>IF(AL178="3/3",$O178*参照!$I$4,IF(AL178="2/3",$O178*参照!$I$5,IF(AL178="1/3",$O178*参照!$I$6,IF(AL178="1/4(多子)",$O178*参照!$I$7,IF(AL178="1/4(工･農)",$O178*参照!$I$7,IF(AL178="対象外",0))))))</f>
        <v>0</v>
      </c>
      <c r="BU178" s="185" t="b">
        <f>IF(AM178="3/3",$O178*参照!$I$4,IF(AM178="2/3",$O178*参照!$I$5,IF(AM178="1/3",$O178*参照!$I$6,IF(AM178="1/4(多子)",$O178*参照!$I$7,IF(AM178="1/4(工･農)",$O178*参照!$I$7,IF(AM178="対象外",0))))))</f>
        <v>0</v>
      </c>
      <c r="BV178" s="185" t="b">
        <f>IF(AN178="3/3",$O178*参照!$I$4,IF(AN178="2/3",$O178*参照!$I$5,IF(AN178="1/3",$O178*参照!$I$6,IF(AN178="1/4(多子)",$O178*参照!$I$7,IF(AN178="1/4(工･農)",$O178*参照!$I$7,IF(AN178="対象外",0))))))</f>
        <v>0</v>
      </c>
      <c r="BW178" s="185" t="b">
        <f>IF(AO178="3/3",$O178*参照!$I$4,IF(AO178="2/3",$O178*参照!$I$5,IF(AO178="1/3",$O178*参照!$I$6,IF(AO178="1/4(多子)",$O178*参照!$I$7,IF(AO178="1/4(工･農)",$O178*参照!$I$7,IF(AO178="対象外",0))))))</f>
        <v>0</v>
      </c>
      <c r="BX178" s="185" t="b">
        <f>IF(AP178="3/3",$O178*参照!$I$4,IF(AP178="2/3",$O178*参照!$I$5,IF(AP178="1/3",$O178*参照!$I$6,IF(AP178="1/4(多子)",$O178*参照!$I$7,IF(AP178="1/4(工･農)",$O178*参照!$I$7,IF(AP178="対象外",0))))))</f>
        <v>0</v>
      </c>
      <c r="BY178" s="185" t="b">
        <f>IF(AQ178="3/3",$O178*参照!$I$4,IF(AQ178="2/3",$O178*参照!$I$5,IF(AQ178="1/3",$O178*参照!$I$6,IF(AQ178="1/4(多子)",$O178*参照!$I$7,IF(AQ178="1/4(工･農)",$O178*参照!$I$7,IF(AQ178="対象外",0))))))</f>
        <v>0</v>
      </c>
      <c r="BZ178" s="185" t="b">
        <f>IF(AR178="3/3",$O178*参照!$I$4,IF(AR178="2/3",$O178*参照!$I$5,IF(AR178="1/3",$O178*参照!$I$6,IF(AR178="1/4(多子)",$O178*参照!$I$7,IF(AR178="1/4(工･農)",$O178*参照!$I$7,IF(AR178="対象外",0))))))</f>
        <v>0</v>
      </c>
      <c r="CA178" s="185" t="b">
        <f>IF(AS178="3/3",$O178*参照!$I$4,IF(AS178="2/3",$O178*参照!$I$5,IF(AS178="1/3",$O178*参照!$I$6,IF(AS178="1/4(多子)",$O178*参照!$I$7,IF(AS178="1/4(工･農)",$O178*参照!$I$7,IF(AS178="対象外",0))))))</f>
        <v>0</v>
      </c>
      <c r="CB178" s="185" t="b">
        <f>IF(AT178="3/3",$O178*参照!$I$4,IF(AT178="2/3",$O178*参照!$I$5,IF(AT178="1/3",$O178*参照!$I$6,IF(AT178="1/4(多子)",$O178*参照!$I$7,IF(AT178="1/4(工･農)",$O178*参照!$I$7,IF(AT178="対象外",0))))))</f>
        <v>0</v>
      </c>
      <c r="CC178" s="185" t="b">
        <f>IF(AU178="3/3",$O178*参照!$I$4,IF(AU178="2/3",$O178*参照!$I$5,IF(AU178="1/3",$O178*参照!$I$6,IF(AU178="1/4(多子)",$O178*参照!$I$7,IF(AU178="1/4(工･農)",$O178*参照!$I$7,IF(AU178="対象外",0))))))</f>
        <v>0</v>
      </c>
      <c r="CD178" s="185">
        <f t="shared" si="137"/>
        <v>0</v>
      </c>
      <c r="CE178" s="98"/>
      <c r="CF178" s="252"/>
      <c r="CG178" s="252"/>
      <c r="CH178" s="252"/>
      <c r="CI178" s="252"/>
      <c r="CJ178" s="252"/>
      <c r="CK178" s="254"/>
      <c r="CL178" s="137"/>
      <c r="CM178" s="252"/>
      <c r="CN178" s="252"/>
      <c r="CO178" s="252"/>
      <c r="CP178" s="252"/>
      <c r="CQ178" s="252"/>
      <c r="CR178" s="253">
        <f t="shared" si="138"/>
        <v>0</v>
      </c>
      <c r="CS178" s="111">
        <f>IF(BP178=0,0,(ROUNDUP(P178*(BK178*参照!$C$5+BL178*参照!$C$6+BM178*参照!$C$7+BN178*参照!$C$8+BO178*参照!$C$9)/BP178,-2)))</f>
        <v>0</v>
      </c>
      <c r="CT178" s="239" t="str">
        <f t="shared" si="105"/>
        <v>B</v>
      </c>
    </row>
    <row r="179" spans="1:98" s="33" customFormat="1" ht="14.4">
      <c r="A179" s="241">
        <v>149</v>
      </c>
      <c r="B179" s="654"/>
      <c r="C179" s="652"/>
      <c r="D179" s="651"/>
      <c r="E179" s="652"/>
      <c r="F179" s="186"/>
      <c r="G179" s="187"/>
      <c r="H179" s="305"/>
      <c r="I179" s="359"/>
      <c r="J179" s="651"/>
      <c r="K179" s="652"/>
      <c r="L179" s="306">
        <v>0</v>
      </c>
      <c r="M179" s="307">
        <f>IF(F179="昼間",参照!$E$4,IF(F179="夜間等",参照!$E$5,IF(F179="通信",参照!$E$6,0)))</f>
        <v>0</v>
      </c>
      <c r="N179" s="57">
        <f t="shared" si="106"/>
        <v>0</v>
      </c>
      <c r="O179" s="301">
        <f t="shared" si="107"/>
        <v>0</v>
      </c>
      <c r="P179" s="56"/>
      <c r="Q179" s="387">
        <v>0</v>
      </c>
      <c r="R179" s="309">
        <f>IF(F179="昼間",参照!$F$4,IF(F179="夜間等",参照!$F$5,IF(F179="通信",参照!$F$6,0)))</f>
        <v>0</v>
      </c>
      <c r="S179" s="308">
        <f t="shared" si="108"/>
        <v>0</v>
      </c>
      <c r="T179" s="361"/>
      <c r="U179" s="32">
        <f t="shared" si="109"/>
        <v>0</v>
      </c>
      <c r="V179" s="114">
        <f t="shared" si="110"/>
        <v>0</v>
      </c>
      <c r="W179" s="179">
        <f t="shared" si="111"/>
        <v>0</v>
      </c>
      <c r="X179" s="87">
        <f t="shared" si="112"/>
        <v>0</v>
      </c>
      <c r="Y179" s="77" t="str">
        <f t="shared" si="102"/>
        <v>0</v>
      </c>
      <c r="Z179" s="302">
        <f t="shared" si="113"/>
        <v>0</v>
      </c>
      <c r="AA179" s="375"/>
      <c r="AB179" s="375"/>
      <c r="AC179" s="374">
        <f t="shared" si="114"/>
        <v>0</v>
      </c>
      <c r="AD179" s="639">
        <f t="shared" si="115"/>
        <v>0</v>
      </c>
      <c r="AE179" s="640"/>
      <c r="AF179" s="177">
        <f t="shared" si="103"/>
        <v>0</v>
      </c>
      <c r="AG179" s="177">
        <f t="shared" si="104"/>
        <v>0</v>
      </c>
      <c r="AH179" s="299"/>
      <c r="AI179" s="36"/>
      <c r="AJ179" s="134"/>
      <c r="AK179" s="37"/>
      <c r="AL179" s="134"/>
      <c r="AM179" s="37"/>
      <c r="AN179" s="134"/>
      <c r="AO179" s="135"/>
      <c r="AP179" s="136"/>
      <c r="AQ179" s="252"/>
      <c r="AR179" s="252"/>
      <c r="AS179" s="252"/>
      <c r="AT179" s="252"/>
      <c r="AU179" s="37"/>
      <c r="AV179" s="303">
        <f t="shared" si="116"/>
        <v>0</v>
      </c>
      <c r="AW179" s="139">
        <f t="shared" si="117"/>
        <v>0</v>
      </c>
      <c r="AX179" s="139">
        <f t="shared" si="118"/>
        <v>0</v>
      </c>
      <c r="AY179" s="139">
        <f t="shared" si="119"/>
        <v>0</v>
      </c>
      <c r="AZ179" s="139">
        <f t="shared" si="120"/>
        <v>0</v>
      </c>
      <c r="BA179" s="303">
        <f t="shared" si="121"/>
        <v>0</v>
      </c>
      <c r="BB179" s="139">
        <f t="shared" si="122"/>
        <v>0</v>
      </c>
      <c r="BC179" s="139">
        <f t="shared" si="123"/>
        <v>0</v>
      </c>
      <c r="BD179" s="139">
        <f t="shared" si="124"/>
        <v>0</v>
      </c>
      <c r="BE179" s="139">
        <f t="shared" si="125"/>
        <v>0</v>
      </c>
      <c r="BF179" s="304">
        <f t="shared" si="126"/>
        <v>0</v>
      </c>
      <c r="BG179" s="142">
        <f t="shared" si="127"/>
        <v>0</v>
      </c>
      <c r="BH179" s="142">
        <f t="shared" si="128"/>
        <v>0</v>
      </c>
      <c r="BI179" s="142">
        <f t="shared" si="129"/>
        <v>0</v>
      </c>
      <c r="BJ179" s="142">
        <f t="shared" si="130"/>
        <v>0</v>
      </c>
      <c r="BK179" s="145">
        <f t="shared" si="131"/>
        <v>0</v>
      </c>
      <c r="BL179" s="95">
        <f t="shared" si="132"/>
        <v>0</v>
      </c>
      <c r="BM179" s="95">
        <f t="shared" si="133"/>
        <v>0</v>
      </c>
      <c r="BN179" s="95">
        <f t="shared" si="134"/>
        <v>0</v>
      </c>
      <c r="BO179" s="95">
        <f t="shared" si="135"/>
        <v>0</v>
      </c>
      <c r="BP179" s="96">
        <f t="shared" si="136"/>
        <v>0</v>
      </c>
      <c r="BQ179" s="184">
        <f>IF($AH179="3/3",$S179*参照!$J$4,IF($AH179="2/3",$S179*参照!$J$5,IF($AH179="1/3",$S179*参照!$J$6,IF($AH179="1/4(多子)",$S179*参照!$J$7,IF($AH179="1/4(工･農)",$S179*参照!$J$7,)))))</f>
        <v>0</v>
      </c>
      <c r="BR179" s="185" t="b">
        <f>IF(AJ179="3/3",$O179*参照!$I$4,IF(AJ179="2/3",$O179*参照!$I$5,IF(AJ179="1/3",$O179*参照!$I$6,IF(AJ179="1/4(多子)",$O179*参照!$I$7,IF(AJ179="1/4(工･農)",$O179*参照!$I$7,IF(AJ179="対象外",0))))))</f>
        <v>0</v>
      </c>
      <c r="BS179" s="185" t="b">
        <f>IF(AK179="3/3",$O179*参照!$I$4,IF(AK179="2/3",$O179*参照!$I$5,IF(AK179="1/3",$O179*参照!$I$6,IF(AK179="1/4(多子)",$O179*参照!$I$7,IF(AK179="1/4(工･農)",$O179*参照!$I$7,IF(AK179="対象外",0))))))</f>
        <v>0</v>
      </c>
      <c r="BT179" s="185" t="b">
        <f>IF(AL179="3/3",$O179*参照!$I$4,IF(AL179="2/3",$O179*参照!$I$5,IF(AL179="1/3",$O179*参照!$I$6,IF(AL179="1/4(多子)",$O179*参照!$I$7,IF(AL179="1/4(工･農)",$O179*参照!$I$7,IF(AL179="対象外",0))))))</f>
        <v>0</v>
      </c>
      <c r="BU179" s="185" t="b">
        <f>IF(AM179="3/3",$O179*参照!$I$4,IF(AM179="2/3",$O179*参照!$I$5,IF(AM179="1/3",$O179*参照!$I$6,IF(AM179="1/4(多子)",$O179*参照!$I$7,IF(AM179="1/4(工･農)",$O179*参照!$I$7,IF(AM179="対象外",0))))))</f>
        <v>0</v>
      </c>
      <c r="BV179" s="185" t="b">
        <f>IF(AN179="3/3",$O179*参照!$I$4,IF(AN179="2/3",$O179*参照!$I$5,IF(AN179="1/3",$O179*参照!$I$6,IF(AN179="1/4(多子)",$O179*参照!$I$7,IF(AN179="1/4(工･農)",$O179*参照!$I$7,IF(AN179="対象外",0))))))</f>
        <v>0</v>
      </c>
      <c r="BW179" s="185" t="b">
        <f>IF(AO179="3/3",$O179*参照!$I$4,IF(AO179="2/3",$O179*参照!$I$5,IF(AO179="1/3",$O179*参照!$I$6,IF(AO179="1/4(多子)",$O179*参照!$I$7,IF(AO179="1/4(工･農)",$O179*参照!$I$7,IF(AO179="対象外",0))))))</f>
        <v>0</v>
      </c>
      <c r="BX179" s="185" t="b">
        <f>IF(AP179="3/3",$O179*参照!$I$4,IF(AP179="2/3",$O179*参照!$I$5,IF(AP179="1/3",$O179*参照!$I$6,IF(AP179="1/4(多子)",$O179*参照!$I$7,IF(AP179="1/4(工･農)",$O179*参照!$I$7,IF(AP179="対象外",0))))))</f>
        <v>0</v>
      </c>
      <c r="BY179" s="185" t="b">
        <f>IF(AQ179="3/3",$O179*参照!$I$4,IF(AQ179="2/3",$O179*参照!$I$5,IF(AQ179="1/3",$O179*参照!$I$6,IF(AQ179="1/4(多子)",$O179*参照!$I$7,IF(AQ179="1/4(工･農)",$O179*参照!$I$7,IF(AQ179="対象外",0))))))</f>
        <v>0</v>
      </c>
      <c r="BZ179" s="185" t="b">
        <f>IF(AR179="3/3",$O179*参照!$I$4,IF(AR179="2/3",$O179*参照!$I$5,IF(AR179="1/3",$O179*参照!$I$6,IF(AR179="1/4(多子)",$O179*参照!$I$7,IF(AR179="1/4(工･農)",$O179*参照!$I$7,IF(AR179="対象外",0))))))</f>
        <v>0</v>
      </c>
      <c r="CA179" s="185" t="b">
        <f>IF(AS179="3/3",$O179*参照!$I$4,IF(AS179="2/3",$O179*参照!$I$5,IF(AS179="1/3",$O179*参照!$I$6,IF(AS179="1/4(多子)",$O179*参照!$I$7,IF(AS179="1/4(工･農)",$O179*参照!$I$7,IF(AS179="対象外",0))))))</f>
        <v>0</v>
      </c>
      <c r="CB179" s="185" t="b">
        <f>IF(AT179="3/3",$O179*参照!$I$4,IF(AT179="2/3",$O179*参照!$I$5,IF(AT179="1/3",$O179*参照!$I$6,IF(AT179="1/4(多子)",$O179*参照!$I$7,IF(AT179="1/4(工･農)",$O179*参照!$I$7,IF(AT179="対象外",0))))))</f>
        <v>0</v>
      </c>
      <c r="CC179" s="185" t="b">
        <f>IF(AU179="3/3",$O179*参照!$I$4,IF(AU179="2/3",$O179*参照!$I$5,IF(AU179="1/3",$O179*参照!$I$6,IF(AU179="1/4(多子)",$O179*参照!$I$7,IF(AU179="1/4(工･農)",$O179*参照!$I$7,IF(AU179="対象外",0))))))</f>
        <v>0</v>
      </c>
      <c r="CD179" s="185">
        <f t="shared" si="137"/>
        <v>0</v>
      </c>
      <c r="CE179" s="98"/>
      <c r="CF179" s="252"/>
      <c r="CG179" s="252"/>
      <c r="CH179" s="252"/>
      <c r="CI179" s="252"/>
      <c r="CJ179" s="252"/>
      <c r="CK179" s="254"/>
      <c r="CL179" s="137"/>
      <c r="CM179" s="252"/>
      <c r="CN179" s="252"/>
      <c r="CO179" s="252"/>
      <c r="CP179" s="252"/>
      <c r="CQ179" s="252"/>
      <c r="CR179" s="253">
        <f t="shared" si="138"/>
        <v>0</v>
      </c>
      <c r="CS179" s="111">
        <f>IF(BP179=0,0,(ROUNDUP(P179*(BK179*参照!$C$5+BL179*参照!$C$6+BM179*参照!$C$7+BN179*参照!$C$8+BO179*参照!$C$9)/BP179,-2)))</f>
        <v>0</v>
      </c>
      <c r="CT179" s="239" t="str">
        <f t="shared" si="105"/>
        <v>B</v>
      </c>
    </row>
    <row r="180" spans="1:98" s="33" customFormat="1" ht="14.4">
      <c r="A180" s="241">
        <v>150</v>
      </c>
      <c r="B180" s="654"/>
      <c r="C180" s="652"/>
      <c r="D180" s="651"/>
      <c r="E180" s="652"/>
      <c r="F180" s="186"/>
      <c r="G180" s="187"/>
      <c r="H180" s="305"/>
      <c r="I180" s="359"/>
      <c r="J180" s="651"/>
      <c r="K180" s="652"/>
      <c r="L180" s="306">
        <v>0</v>
      </c>
      <c r="M180" s="307">
        <f>IF(F180="昼間",参照!$E$4,IF(F180="夜間等",参照!$E$5,IF(F180="通信",参照!$E$6,0)))</f>
        <v>0</v>
      </c>
      <c r="N180" s="57">
        <f t="shared" si="106"/>
        <v>0</v>
      </c>
      <c r="O180" s="301">
        <f t="shared" si="107"/>
        <v>0</v>
      </c>
      <c r="P180" s="56"/>
      <c r="Q180" s="387">
        <v>0</v>
      </c>
      <c r="R180" s="309">
        <f>IF(F180="昼間",参照!$F$4,IF(F180="夜間等",参照!$F$5,IF(F180="通信",参照!$F$6,0)))</f>
        <v>0</v>
      </c>
      <c r="S180" s="308">
        <f t="shared" si="108"/>
        <v>0</v>
      </c>
      <c r="T180" s="361"/>
      <c r="U180" s="32">
        <f t="shared" si="109"/>
        <v>0</v>
      </c>
      <c r="V180" s="114">
        <f t="shared" si="110"/>
        <v>0</v>
      </c>
      <c r="W180" s="179">
        <f t="shared" si="111"/>
        <v>0</v>
      </c>
      <c r="X180" s="87">
        <f t="shared" si="112"/>
        <v>0</v>
      </c>
      <c r="Y180" s="77" t="str">
        <f t="shared" si="102"/>
        <v>0</v>
      </c>
      <c r="Z180" s="302">
        <f t="shared" si="113"/>
        <v>0</v>
      </c>
      <c r="AA180" s="375"/>
      <c r="AB180" s="375"/>
      <c r="AC180" s="374">
        <f t="shared" si="114"/>
        <v>0</v>
      </c>
      <c r="AD180" s="639">
        <f t="shared" si="115"/>
        <v>0</v>
      </c>
      <c r="AE180" s="640"/>
      <c r="AF180" s="177">
        <f t="shared" si="103"/>
        <v>0</v>
      </c>
      <c r="AG180" s="177">
        <f t="shared" si="104"/>
        <v>0</v>
      </c>
      <c r="AH180" s="299"/>
      <c r="AI180" s="36"/>
      <c r="AJ180" s="134"/>
      <c r="AK180" s="37"/>
      <c r="AL180" s="134"/>
      <c r="AM180" s="37"/>
      <c r="AN180" s="134"/>
      <c r="AO180" s="135"/>
      <c r="AP180" s="136"/>
      <c r="AQ180" s="252"/>
      <c r="AR180" s="252"/>
      <c r="AS180" s="252"/>
      <c r="AT180" s="252"/>
      <c r="AU180" s="37"/>
      <c r="AV180" s="303">
        <f t="shared" si="116"/>
        <v>0</v>
      </c>
      <c r="AW180" s="139">
        <f t="shared" si="117"/>
        <v>0</v>
      </c>
      <c r="AX180" s="139">
        <f t="shared" si="118"/>
        <v>0</v>
      </c>
      <c r="AY180" s="139">
        <f t="shared" si="119"/>
        <v>0</v>
      </c>
      <c r="AZ180" s="139">
        <f t="shared" si="120"/>
        <v>0</v>
      </c>
      <c r="BA180" s="303">
        <f t="shared" si="121"/>
        <v>0</v>
      </c>
      <c r="BB180" s="139">
        <f t="shared" si="122"/>
        <v>0</v>
      </c>
      <c r="BC180" s="139">
        <f t="shared" si="123"/>
        <v>0</v>
      </c>
      <c r="BD180" s="139">
        <f t="shared" si="124"/>
        <v>0</v>
      </c>
      <c r="BE180" s="139">
        <f t="shared" si="125"/>
        <v>0</v>
      </c>
      <c r="BF180" s="304">
        <f t="shared" si="126"/>
        <v>0</v>
      </c>
      <c r="BG180" s="142">
        <f t="shared" si="127"/>
        <v>0</v>
      </c>
      <c r="BH180" s="142">
        <f t="shared" si="128"/>
        <v>0</v>
      </c>
      <c r="BI180" s="142">
        <f t="shared" si="129"/>
        <v>0</v>
      </c>
      <c r="BJ180" s="142">
        <f t="shared" si="130"/>
        <v>0</v>
      </c>
      <c r="BK180" s="145">
        <f t="shared" si="131"/>
        <v>0</v>
      </c>
      <c r="BL180" s="95">
        <f t="shared" si="132"/>
        <v>0</v>
      </c>
      <c r="BM180" s="95">
        <f t="shared" si="133"/>
        <v>0</v>
      </c>
      <c r="BN180" s="95">
        <f t="shared" si="134"/>
        <v>0</v>
      </c>
      <c r="BO180" s="95">
        <f t="shared" si="135"/>
        <v>0</v>
      </c>
      <c r="BP180" s="96">
        <f t="shared" si="136"/>
        <v>0</v>
      </c>
      <c r="BQ180" s="184">
        <f>IF($AH180="3/3",$S180*参照!$J$4,IF($AH180="2/3",$S180*参照!$J$5,IF($AH180="1/3",$S180*参照!$J$6,IF($AH180="1/4(多子)",$S180*参照!$J$7,IF($AH180="1/4(工･農)",$S180*参照!$J$7,)))))</f>
        <v>0</v>
      </c>
      <c r="BR180" s="185" t="b">
        <f>IF(AJ180="3/3",$O180*参照!$I$4,IF(AJ180="2/3",$O180*参照!$I$5,IF(AJ180="1/3",$O180*参照!$I$6,IF(AJ180="1/4(多子)",$O180*参照!$I$7,IF(AJ180="1/4(工･農)",$O180*参照!$I$7,IF(AJ180="対象外",0))))))</f>
        <v>0</v>
      </c>
      <c r="BS180" s="185" t="b">
        <f>IF(AK180="3/3",$O180*参照!$I$4,IF(AK180="2/3",$O180*参照!$I$5,IF(AK180="1/3",$O180*参照!$I$6,IF(AK180="1/4(多子)",$O180*参照!$I$7,IF(AK180="1/4(工･農)",$O180*参照!$I$7,IF(AK180="対象外",0))))))</f>
        <v>0</v>
      </c>
      <c r="BT180" s="185" t="b">
        <f>IF(AL180="3/3",$O180*参照!$I$4,IF(AL180="2/3",$O180*参照!$I$5,IF(AL180="1/3",$O180*参照!$I$6,IF(AL180="1/4(多子)",$O180*参照!$I$7,IF(AL180="1/4(工･農)",$O180*参照!$I$7,IF(AL180="対象外",0))))))</f>
        <v>0</v>
      </c>
      <c r="BU180" s="185" t="b">
        <f>IF(AM180="3/3",$O180*参照!$I$4,IF(AM180="2/3",$O180*参照!$I$5,IF(AM180="1/3",$O180*参照!$I$6,IF(AM180="1/4(多子)",$O180*参照!$I$7,IF(AM180="1/4(工･農)",$O180*参照!$I$7,IF(AM180="対象外",0))))))</f>
        <v>0</v>
      </c>
      <c r="BV180" s="185" t="b">
        <f>IF(AN180="3/3",$O180*参照!$I$4,IF(AN180="2/3",$O180*参照!$I$5,IF(AN180="1/3",$O180*参照!$I$6,IF(AN180="1/4(多子)",$O180*参照!$I$7,IF(AN180="1/4(工･農)",$O180*参照!$I$7,IF(AN180="対象外",0))))))</f>
        <v>0</v>
      </c>
      <c r="BW180" s="185" t="b">
        <f>IF(AO180="3/3",$O180*参照!$I$4,IF(AO180="2/3",$O180*参照!$I$5,IF(AO180="1/3",$O180*参照!$I$6,IF(AO180="1/4(多子)",$O180*参照!$I$7,IF(AO180="1/4(工･農)",$O180*参照!$I$7,IF(AO180="対象外",0))))))</f>
        <v>0</v>
      </c>
      <c r="BX180" s="185" t="b">
        <f>IF(AP180="3/3",$O180*参照!$I$4,IF(AP180="2/3",$O180*参照!$I$5,IF(AP180="1/3",$O180*参照!$I$6,IF(AP180="1/4(多子)",$O180*参照!$I$7,IF(AP180="1/4(工･農)",$O180*参照!$I$7,IF(AP180="対象外",0))))))</f>
        <v>0</v>
      </c>
      <c r="BY180" s="185" t="b">
        <f>IF(AQ180="3/3",$O180*参照!$I$4,IF(AQ180="2/3",$O180*参照!$I$5,IF(AQ180="1/3",$O180*参照!$I$6,IF(AQ180="1/4(多子)",$O180*参照!$I$7,IF(AQ180="1/4(工･農)",$O180*参照!$I$7,IF(AQ180="対象外",0))))))</f>
        <v>0</v>
      </c>
      <c r="BZ180" s="185" t="b">
        <f>IF(AR180="3/3",$O180*参照!$I$4,IF(AR180="2/3",$O180*参照!$I$5,IF(AR180="1/3",$O180*参照!$I$6,IF(AR180="1/4(多子)",$O180*参照!$I$7,IF(AR180="1/4(工･農)",$O180*参照!$I$7,IF(AR180="対象外",0))))))</f>
        <v>0</v>
      </c>
      <c r="CA180" s="185" t="b">
        <f>IF(AS180="3/3",$O180*参照!$I$4,IF(AS180="2/3",$O180*参照!$I$5,IF(AS180="1/3",$O180*参照!$I$6,IF(AS180="1/4(多子)",$O180*参照!$I$7,IF(AS180="1/4(工･農)",$O180*参照!$I$7,IF(AS180="対象外",0))))))</f>
        <v>0</v>
      </c>
      <c r="CB180" s="185" t="b">
        <f>IF(AT180="3/3",$O180*参照!$I$4,IF(AT180="2/3",$O180*参照!$I$5,IF(AT180="1/3",$O180*参照!$I$6,IF(AT180="1/4(多子)",$O180*参照!$I$7,IF(AT180="1/4(工･農)",$O180*参照!$I$7,IF(AT180="対象外",0))))))</f>
        <v>0</v>
      </c>
      <c r="CC180" s="185" t="b">
        <f>IF(AU180="3/3",$O180*参照!$I$4,IF(AU180="2/3",$O180*参照!$I$5,IF(AU180="1/3",$O180*参照!$I$6,IF(AU180="1/4(多子)",$O180*参照!$I$7,IF(AU180="1/4(工･農)",$O180*参照!$I$7,IF(AU180="対象外",0))))))</f>
        <v>0</v>
      </c>
      <c r="CD180" s="185">
        <f t="shared" si="137"/>
        <v>0</v>
      </c>
      <c r="CE180" s="98"/>
      <c r="CF180" s="252"/>
      <c r="CG180" s="252"/>
      <c r="CH180" s="252"/>
      <c r="CI180" s="252"/>
      <c r="CJ180" s="252"/>
      <c r="CK180" s="254"/>
      <c r="CL180" s="137"/>
      <c r="CM180" s="252"/>
      <c r="CN180" s="252"/>
      <c r="CO180" s="252"/>
      <c r="CP180" s="252"/>
      <c r="CQ180" s="252"/>
      <c r="CR180" s="253">
        <f t="shared" si="138"/>
        <v>0</v>
      </c>
      <c r="CS180" s="111">
        <f>IF(BP180=0,0,(ROUNDUP(P180*(BK180*参照!$C$5+BL180*参照!$C$6+BM180*参照!$C$7+BN180*参照!$C$8+BO180*参照!$C$9)/BP180,-2)))</f>
        <v>0</v>
      </c>
      <c r="CT180" s="239" t="str">
        <f t="shared" si="105"/>
        <v>B</v>
      </c>
    </row>
    <row r="181" spans="1:98" s="33" customFormat="1" ht="14.4">
      <c r="A181" s="241">
        <v>151</v>
      </c>
      <c r="B181" s="654"/>
      <c r="C181" s="652"/>
      <c r="D181" s="651"/>
      <c r="E181" s="652"/>
      <c r="F181" s="186"/>
      <c r="G181" s="187"/>
      <c r="H181" s="305"/>
      <c r="I181" s="359"/>
      <c r="J181" s="651"/>
      <c r="K181" s="652"/>
      <c r="L181" s="306">
        <v>0</v>
      </c>
      <c r="M181" s="307">
        <f>IF(F181="昼間",参照!$E$4,IF(F181="夜間等",参照!$E$5,IF(F181="通信",参照!$E$6,0)))</f>
        <v>0</v>
      </c>
      <c r="N181" s="57">
        <f t="shared" si="106"/>
        <v>0</v>
      </c>
      <c r="O181" s="301">
        <f t="shared" si="107"/>
        <v>0</v>
      </c>
      <c r="P181" s="56"/>
      <c r="Q181" s="387">
        <v>0</v>
      </c>
      <c r="R181" s="309">
        <f>IF(F181="昼間",参照!$F$4,IF(F181="夜間等",参照!$F$5,IF(F181="通信",参照!$F$6,0)))</f>
        <v>0</v>
      </c>
      <c r="S181" s="308">
        <f t="shared" si="108"/>
        <v>0</v>
      </c>
      <c r="T181" s="361"/>
      <c r="U181" s="32">
        <f t="shared" si="109"/>
        <v>0</v>
      </c>
      <c r="V181" s="114">
        <f t="shared" si="110"/>
        <v>0</v>
      </c>
      <c r="W181" s="179">
        <f t="shared" si="111"/>
        <v>0</v>
      </c>
      <c r="X181" s="87">
        <f t="shared" si="112"/>
        <v>0</v>
      </c>
      <c r="Y181" s="77" t="str">
        <f t="shared" si="102"/>
        <v>0</v>
      </c>
      <c r="Z181" s="302">
        <f t="shared" si="113"/>
        <v>0</v>
      </c>
      <c r="AA181" s="375"/>
      <c r="AB181" s="375"/>
      <c r="AC181" s="374">
        <f t="shared" si="114"/>
        <v>0</v>
      </c>
      <c r="AD181" s="639">
        <f t="shared" si="115"/>
        <v>0</v>
      </c>
      <c r="AE181" s="640"/>
      <c r="AF181" s="177">
        <f t="shared" si="103"/>
        <v>0</v>
      </c>
      <c r="AG181" s="177">
        <f t="shared" si="104"/>
        <v>0</v>
      </c>
      <c r="AH181" s="299"/>
      <c r="AI181" s="36"/>
      <c r="AJ181" s="134"/>
      <c r="AK181" s="37"/>
      <c r="AL181" s="134"/>
      <c r="AM181" s="37"/>
      <c r="AN181" s="134"/>
      <c r="AO181" s="135"/>
      <c r="AP181" s="136"/>
      <c r="AQ181" s="252"/>
      <c r="AR181" s="252"/>
      <c r="AS181" s="252"/>
      <c r="AT181" s="252"/>
      <c r="AU181" s="37"/>
      <c r="AV181" s="303">
        <f t="shared" si="116"/>
        <v>0</v>
      </c>
      <c r="AW181" s="139">
        <f t="shared" si="117"/>
        <v>0</v>
      </c>
      <c r="AX181" s="139">
        <f t="shared" si="118"/>
        <v>0</v>
      </c>
      <c r="AY181" s="139">
        <f t="shared" si="119"/>
        <v>0</v>
      </c>
      <c r="AZ181" s="139">
        <f t="shared" si="120"/>
        <v>0</v>
      </c>
      <c r="BA181" s="303">
        <f t="shared" si="121"/>
        <v>0</v>
      </c>
      <c r="BB181" s="139">
        <f t="shared" si="122"/>
        <v>0</v>
      </c>
      <c r="BC181" s="139">
        <f t="shared" si="123"/>
        <v>0</v>
      </c>
      <c r="BD181" s="139">
        <f t="shared" si="124"/>
        <v>0</v>
      </c>
      <c r="BE181" s="139">
        <f t="shared" si="125"/>
        <v>0</v>
      </c>
      <c r="BF181" s="304">
        <f t="shared" si="126"/>
        <v>0</v>
      </c>
      <c r="BG181" s="142">
        <f t="shared" si="127"/>
        <v>0</v>
      </c>
      <c r="BH181" s="142">
        <f t="shared" si="128"/>
        <v>0</v>
      </c>
      <c r="BI181" s="142">
        <f t="shared" si="129"/>
        <v>0</v>
      </c>
      <c r="BJ181" s="142">
        <f t="shared" si="130"/>
        <v>0</v>
      </c>
      <c r="BK181" s="145">
        <f t="shared" si="131"/>
        <v>0</v>
      </c>
      <c r="BL181" s="95">
        <f t="shared" si="132"/>
        <v>0</v>
      </c>
      <c r="BM181" s="95">
        <f t="shared" si="133"/>
        <v>0</v>
      </c>
      <c r="BN181" s="95">
        <f t="shared" si="134"/>
        <v>0</v>
      </c>
      <c r="BO181" s="95">
        <f t="shared" si="135"/>
        <v>0</v>
      </c>
      <c r="BP181" s="96">
        <f t="shared" si="136"/>
        <v>0</v>
      </c>
      <c r="BQ181" s="184">
        <f>IF($AH181="3/3",$S181*参照!$J$4,IF($AH181="2/3",$S181*参照!$J$5,IF($AH181="1/3",$S181*参照!$J$6,IF($AH181="1/4(多子)",$S181*参照!$J$7,IF($AH181="1/4(工･農)",$S181*参照!$J$7,)))))</f>
        <v>0</v>
      </c>
      <c r="BR181" s="185" t="b">
        <f>IF(AJ181="3/3",$O181*参照!$I$4,IF(AJ181="2/3",$O181*参照!$I$5,IF(AJ181="1/3",$O181*参照!$I$6,IF(AJ181="1/4(多子)",$O181*参照!$I$7,IF(AJ181="1/4(工･農)",$O181*参照!$I$7,IF(AJ181="対象外",0))))))</f>
        <v>0</v>
      </c>
      <c r="BS181" s="185" t="b">
        <f>IF(AK181="3/3",$O181*参照!$I$4,IF(AK181="2/3",$O181*参照!$I$5,IF(AK181="1/3",$O181*参照!$I$6,IF(AK181="1/4(多子)",$O181*参照!$I$7,IF(AK181="1/4(工･農)",$O181*参照!$I$7,IF(AK181="対象外",0))))))</f>
        <v>0</v>
      </c>
      <c r="BT181" s="185" t="b">
        <f>IF(AL181="3/3",$O181*参照!$I$4,IF(AL181="2/3",$O181*参照!$I$5,IF(AL181="1/3",$O181*参照!$I$6,IF(AL181="1/4(多子)",$O181*参照!$I$7,IF(AL181="1/4(工･農)",$O181*参照!$I$7,IF(AL181="対象外",0))))))</f>
        <v>0</v>
      </c>
      <c r="BU181" s="185" t="b">
        <f>IF(AM181="3/3",$O181*参照!$I$4,IF(AM181="2/3",$O181*参照!$I$5,IF(AM181="1/3",$O181*参照!$I$6,IF(AM181="1/4(多子)",$O181*参照!$I$7,IF(AM181="1/4(工･農)",$O181*参照!$I$7,IF(AM181="対象外",0))))))</f>
        <v>0</v>
      </c>
      <c r="BV181" s="185" t="b">
        <f>IF(AN181="3/3",$O181*参照!$I$4,IF(AN181="2/3",$O181*参照!$I$5,IF(AN181="1/3",$O181*参照!$I$6,IF(AN181="1/4(多子)",$O181*参照!$I$7,IF(AN181="1/4(工･農)",$O181*参照!$I$7,IF(AN181="対象外",0))))))</f>
        <v>0</v>
      </c>
      <c r="BW181" s="185" t="b">
        <f>IF(AO181="3/3",$O181*参照!$I$4,IF(AO181="2/3",$O181*参照!$I$5,IF(AO181="1/3",$O181*参照!$I$6,IF(AO181="1/4(多子)",$O181*参照!$I$7,IF(AO181="1/4(工･農)",$O181*参照!$I$7,IF(AO181="対象外",0))))))</f>
        <v>0</v>
      </c>
      <c r="BX181" s="185" t="b">
        <f>IF(AP181="3/3",$O181*参照!$I$4,IF(AP181="2/3",$O181*参照!$I$5,IF(AP181="1/3",$O181*参照!$I$6,IF(AP181="1/4(多子)",$O181*参照!$I$7,IF(AP181="1/4(工･農)",$O181*参照!$I$7,IF(AP181="対象外",0))))))</f>
        <v>0</v>
      </c>
      <c r="BY181" s="185" t="b">
        <f>IF(AQ181="3/3",$O181*参照!$I$4,IF(AQ181="2/3",$O181*参照!$I$5,IF(AQ181="1/3",$O181*参照!$I$6,IF(AQ181="1/4(多子)",$O181*参照!$I$7,IF(AQ181="1/4(工･農)",$O181*参照!$I$7,IF(AQ181="対象外",0))))))</f>
        <v>0</v>
      </c>
      <c r="BZ181" s="185" t="b">
        <f>IF(AR181="3/3",$O181*参照!$I$4,IF(AR181="2/3",$O181*参照!$I$5,IF(AR181="1/3",$O181*参照!$I$6,IF(AR181="1/4(多子)",$O181*参照!$I$7,IF(AR181="1/4(工･農)",$O181*参照!$I$7,IF(AR181="対象外",0))))))</f>
        <v>0</v>
      </c>
      <c r="CA181" s="185" t="b">
        <f>IF(AS181="3/3",$O181*参照!$I$4,IF(AS181="2/3",$O181*参照!$I$5,IF(AS181="1/3",$O181*参照!$I$6,IF(AS181="1/4(多子)",$O181*参照!$I$7,IF(AS181="1/4(工･農)",$O181*参照!$I$7,IF(AS181="対象外",0))))))</f>
        <v>0</v>
      </c>
      <c r="CB181" s="185" t="b">
        <f>IF(AT181="3/3",$O181*参照!$I$4,IF(AT181="2/3",$O181*参照!$I$5,IF(AT181="1/3",$O181*参照!$I$6,IF(AT181="1/4(多子)",$O181*参照!$I$7,IF(AT181="1/4(工･農)",$O181*参照!$I$7,IF(AT181="対象外",0))))))</f>
        <v>0</v>
      </c>
      <c r="CC181" s="185" t="b">
        <f>IF(AU181="3/3",$O181*参照!$I$4,IF(AU181="2/3",$O181*参照!$I$5,IF(AU181="1/3",$O181*参照!$I$6,IF(AU181="1/4(多子)",$O181*参照!$I$7,IF(AU181="1/4(工･農)",$O181*参照!$I$7,IF(AU181="対象外",0))))))</f>
        <v>0</v>
      </c>
      <c r="CD181" s="185">
        <f t="shared" si="137"/>
        <v>0</v>
      </c>
      <c r="CE181" s="98"/>
      <c r="CF181" s="252"/>
      <c r="CG181" s="252"/>
      <c r="CH181" s="252"/>
      <c r="CI181" s="252"/>
      <c r="CJ181" s="252"/>
      <c r="CK181" s="254"/>
      <c r="CL181" s="137"/>
      <c r="CM181" s="252"/>
      <c r="CN181" s="252"/>
      <c r="CO181" s="252"/>
      <c r="CP181" s="252"/>
      <c r="CQ181" s="252"/>
      <c r="CR181" s="253">
        <f t="shared" si="138"/>
        <v>0</v>
      </c>
      <c r="CS181" s="111">
        <f>IF(BP181=0,0,(ROUNDUP(P181*(BK181*参照!$C$5+BL181*参照!$C$6+BM181*参照!$C$7+BN181*参照!$C$8+BO181*参照!$C$9)/BP181,-2)))</f>
        <v>0</v>
      </c>
      <c r="CT181" s="239" t="str">
        <f t="shared" si="105"/>
        <v>B</v>
      </c>
    </row>
    <row r="182" spans="1:98" s="33" customFormat="1" ht="14.4">
      <c r="A182" s="241">
        <v>152</v>
      </c>
      <c r="B182" s="654"/>
      <c r="C182" s="652"/>
      <c r="D182" s="651"/>
      <c r="E182" s="652"/>
      <c r="F182" s="186"/>
      <c r="G182" s="187"/>
      <c r="H182" s="305"/>
      <c r="I182" s="359"/>
      <c r="J182" s="651"/>
      <c r="K182" s="652"/>
      <c r="L182" s="306">
        <v>0</v>
      </c>
      <c r="M182" s="307">
        <f>IF(F182="昼間",参照!$E$4,IF(F182="夜間等",参照!$E$5,IF(F182="通信",参照!$E$6,0)))</f>
        <v>0</v>
      </c>
      <c r="N182" s="57">
        <f t="shared" si="106"/>
        <v>0</v>
      </c>
      <c r="O182" s="301">
        <f t="shared" si="107"/>
        <v>0</v>
      </c>
      <c r="P182" s="56"/>
      <c r="Q182" s="387">
        <v>0</v>
      </c>
      <c r="R182" s="309">
        <f>IF(F182="昼間",参照!$F$4,IF(F182="夜間等",参照!$F$5,IF(F182="通信",参照!$F$6,0)))</f>
        <v>0</v>
      </c>
      <c r="S182" s="308">
        <f t="shared" si="108"/>
        <v>0</v>
      </c>
      <c r="T182" s="361"/>
      <c r="U182" s="32">
        <f t="shared" si="109"/>
        <v>0</v>
      </c>
      <c r="V182" s="114">
        <f t="shared" si="110"/>
        <v>0</v>
      </c>
      <c r="W182" s="179">
        <f t="shared" si="111"/>
        <v>0</v>
      </c>
      <c r="X182" s="87">
        <f t="shared" si="112"/>
        <v>0</v>
      </c>
      <c r="Y182" s="77" t="str">
        <f t="shared" si="102"/>
        <v>0</v>
      </c>
      <c r="Z182" s="302">
        <f t="shared" si="113"/>
        <v>0</v>
      </c>
      <c r="AA182" s="375"/>
      <c r="AB182" s="375"/>
      <c r="AC182" s="374">
        <f t="shared" si="114"/>
        <v>0</v>
      </c>
      <c r="AD182" s="639">
        <f t="shared" si="115"/>
        <v>0</v>
      </c>
      <c r="AE182" s="640"/>
      <c r="AF182" s="177">
        <f t="shared" si="103"/>
        <v>0</v>
      </c>
      <c r="AG182" s="177">
        <f t="shared" si="104"/>
        <v>0</v>
      </c>
      <c r="AH182" s="299"/>
      <c r="AI182" s="36"/>
      <c r="AJ182" s="134"/>
      <c r="AK182" s="37"/>
      <c r="AL182" s="134"/>
      <c r="AM182" s="37"/>
      <c r="AN182" s="134"/>
      <c r="AO182" s="135"/>
      <c r="AP182" s="136"/>
      <c r="AQ182" s="252"/>
      <c r="AR182" s="252"/>
      <c r="AS182" s="252"/>
      <c r="AT182" s="252"/>
      <c r="AU182" s="37"/>
      <c r="AV182" s="303">
        <f t="shared" si="116"/>
        <v>0</v>
      </c>
      <c r="AW182" s="139">
        <f t="shared" si="117"/>
        <v>0</v>
      </c>
      <c r="AX182" s="139">
        <f t="shared" si="118"/>
        <v>0</v>
      </c>
      <c r="AY182" s="139">
        <f t="shared" si="119"/>
        <v>0</v>
      </c>
      <c r="AZ182" s="139">
        <f t="shared" si="120"/>
        <v>0</v>
      </c>
      <c r="BA182" s="303">
        <f t="shared" si="121"/>
        <v>0</v>
      </c>
      <c r="BB182" s="139">
        <f t="shared" si="122"/>
        <v>0</v>
      </c>
      <c r="BC182" s="139">
        <f t="shared" si="123"/>
        <v>0</v>
      </c>
      <c r="BD182" s="139">
        <f t="shared" si="124"/>
        <v>0</v>
      </c>
      <c r="BE182" s="139">
        <f t="shared" si="125"/>
        <v>0</v>
      </c>
      <c r="BF182" s="304">
        <f t="shared" si="126"/>
        <v>0</v>
      </c>
      <c r="BG182" s="142">
        <f t="shared" si="127"/>
        <v>0</v>
      </c>
      <c r="BH182" s="142">
        <f t="shared" si="128"/>
        <v>0</v>
      </c>
      <c r="BI182" s="142">
        <f t="shared" si="129"/>
        <v>0</v>
      </c>
      <c r="BJ182" s="142">
        <f t="shared" si="130"/>
        <v>0</v>
      </c>
      <c r="BK182" s="145">
        <f t="shared" si="131"/>
        <v>0</v>
      </c>
      <c r="BL182" s="95">
        <f t="shared" si="132"/>
        <v>0</v>
      </c>
      <c r="BM182" s="95">
        <f t="shared" si="133"/>
        <v>0</v>
      </c>
      <c r="BN182" s="95">
        <f t="shared" si="134"/>
        <v>0</v>
      </c>
      <c r="BO182" s="95">
        <f t="shared" si="135"/>
        <v>0</v>
      </c>
      <c r="BP182" s="96">
        <f t="shared" si="136"/>
        <v>0</v>
      </c>
      <c r="BQ182" s="184">
        <f>IF($AH182="3/3",$S182*参照!$J$4,IF($AH182="2/3",$S182*参照!$J$5,IF($AH182="1/3",$S182*参照!$J$6,IF($AH182="1/4(多子)",$S182*参照!$J$7,IF($AH182="1/4(工･農)",$S182*参照!$J$7,)))))</f>
        <v>0</v>
      </c>
      <c r="BR182" s="185" t="b">
        <f>IF(AJ182="3/3",$O182*参照!$I$4,IF(AJ182="2/3",$O182*参照!$I$5,IF(AJ182="1/3",$O182*参照!$I$6,IF(AJ182="1/4(多子)",$O182*参照!$I$7,IF(AJ182="1/4(工･農)",$O182*参照!$I$7,IF(AJ182="対象外",0))))))</f>
        <v>0</v>
      </c>
      <c r="BS182" s="185" t="b">
        <f>IF(AK182="3/3",$O182*参照!$I$4,IF(AK182="2/3",$O182*参照!$I$5,IF(AK182="1/3",$O182*参照!$I$6,IF(AK182="1/4(多子)",$O182*参照!$I$7,IF(AK182="1/4(工･農)",$O182*参照!$I$7,IF(AK182="対象外",0))))))</f>
        <v>0</v>
      </c>
      <c r="BT182" s="185" t="b">
        <f>IF(AL182="3/3",$O182*参照!$I$4,IF(AL182="2/3",$O182*参照!$I$5,IF(AL182="1/3",$O182*参照!$I$6,IF(AL182="1/4(多子)",$O182*参照!$I$7,IF(AL182="1/4(工･農)",$O182*参照!$I$7,IF(AL182="対象外",0))))))</f>
        <v>0</v>
      </c>
      <c r="BU182" s="185" t="b">
        <f>IF(AM182="3/3",$O182*参照!$I$4,IF(AM182="2/3",$O182*参照!$I$5,IF(AM182="1/3",$O182*参照!$I$6,IF(AM182="1/4(多子)",$O182*参照!$I$7,IF(AM182="1/4(工･農)",$O182*参照!$I$7,IF(AM182="対象外",0))))))</f>
        <v>0</v>
      </c>
      <c r="BV182" s="185" t="b">
        <f>IF(AN182="3/3",$O182*参照!$I$4,IF(AN182="2/3",$O182*参照!$I$5,IF(AN182="1/3",$O182*参照!$I$6,IF(AN182="1/4(多子)",$O182*参照!$I$7,IF(AN182="1/4(工･農)",$O182*参照!$I$7,IF(AN182="対象外",0))))))</f>
        <v>0</v>
      </c>
      <c r="BW182" s="185" t="b">
        <f>IF(AO182="3/3",$O182*参照!$I$4,IF(AO182="2/3",$O182*参照!$I$5,IF(AO182="1/3",$O182*参照!$I$6,IF(AO182="1/4(多子)",$O182*参照!$I$7,IF(AO182="1/4(工･農)",$O182*参照!$I$7,IF(AO182="対象外",0))))))</f>
        <v>0</v>
      </c>
      <c r="BX182" s="185" t="b">
        <f>IF(AP182="3/3",$O182*参照!$I$4,IF(AP182="2/3",$O182*参照!$I$5,IF(AP182="1/3",$O182*参照!$I$6,IF(AP182="1/4(多子)",$O182*参照!$I$7,IF(AP182="1/4(工･農)",$O182*参照!$I$7,IF(AP182="対象外",0))))))</f>
        <v>0</v>
      </c>
      <c r="BY182" s="185" t="b">
        <f>IF(AQ182="3/3",$O182*参照!$I$4,IF(AQ182="2/3",$O182*参照!$I$5,IF(AQ182="1/3",$O182*参照!$I$6,IF(AQ182="1/4(多子)",$O182*参照!$I$7,IF(AQ182="1/4(工･農)",$O182*参照!$I$7,IF(AQ182="対象外",0))))))</f>
        <v>0</v>
      </c>
      <c r="BZ182" s="185" t="b">
        <f>IF(AR182="3/3",$O182*参照!$I$4,IF(AR182="2/3",$O182*参照!$I$5,IF(AR182="1/3",$O182*参照!$I$6,IF(AR182="1/4(多子)",$O182*参照!$I$7,IF(AR182="1/4(工･農)",$O182*参照!$I$7,IF(AR182="対象外",0))))))</f>
        <v>0</v>
      </c>
      <c r="CA182" s="185" t="b">
        <f>IF(AS182="3/3",$O182*参照!$I$4,IF(AS182="2/3",$O182*参照!$I$5,IF(AS182="1/3",$O182*参照!$I$6,IF(AS182="1/4(多子)",$O182*参照!$I$7,IF(AS182="1/4(工･農)",$O182*参照!$I$7,IF(AS182="対象外",0))))))</f>
        <v>0</v>
      </c>
      <c r="CB182" s="185" t="b">
        <f>IF(AT182="3/3",$O182*参照!$I$4,IF(AT182="2/3",$O182*参照!$I$5,IF(AT182="1/3",$O182*参照!$I$6,IF(AT182="1/4(多子)",$O182*参照!$I$7,IF(AT182="1/4(工･農)",$O182*参照!$I$7,IF(AT182="対象外",0))))))</f>
        <v>0</v>
      </c>
      <c r="CC182" s="185" t="b">
        <f>IF(AU182="3/3",$O182*参照!$I$4,IF(AU182="2/3",$O182*参照!$I$5,IF(AU182="1/3",$O182*参照!$I$6,IF(AU182="1/4(多子)",$O182*参照!$I$7,IF(AU182="1/4(工･農)",$O182*参照!$I$7,IF(AU182="対象外",0))))))</f>
        <v>0</v>
      </c>
      <c r="CD182" s="185">
        <f t="shared" si="137"/>
        <v>0</v>
      </c>
      <c r="CE182" s="98"/>
      <c r="CF182" s="252"/>
      <c r="CG182" s="252"/>
      <c r="CH182" s="252"/>
      <c r="CI182" s="252"/>
      <c r="CJ182" s="252"/>
      <c r="CK182" s="254"/>
      <c r="CL182" s="137"/>
      <c r="CM182" s="252"/>
      <c r="CN182" s="252"/>
      <c r="CO182" s="252"/>
      <c r="CP182" s="252"/>
      <c r="CQ182" s="252"/>
      <c r="CR182" s="253">
        <f t="shared" si="138"/>
        <v>0</v>
      </c>
      <c r="CS182" s="111">
        <f>IF(BP182=0,0,(ROUNDUP(P182*(BK182*参照!$C$5+BL182*参照!$C$6+BM182*参照!$C$7+BN182*参照!$C$8+BO182*参照!$C$9)/BP182,-2)))</f>
        <v>0</v>
      </c>
      <c r="CT182" s="239" t="str">
        <f t="shared" si="105"/>
        <v>B</v>
      </c>
    </row>
    <row r="183" spans="1:98" s="33" customFormat="1" ht="14.4">
      <c r="A183" s="241">
        <v>153</v>
      </c>
      <c r="B183" s="654"/>
      <c r="C183" s="652"/>
      <c r="D183" s="651"/>
      <c r="E183" s="652"/>
      <c r="F183" s="186"/>
      <c r="G183" s="187"/>
      <c r="H183" s="305"/>
      <c r="I183" s="359"/>
      <c r="J183" s="651"/>
      <c r="K183" s="652"/>
      <c r="L183" s="306">
        <v>0</v>
      </c>
      <c r="M183" s="307">
        <f>IF(F183="昼間",参照!$E$4,IF(F183="夜間等",参照!$E$5,IF(F183="通信",参照!$E$6,0)))</f>
        <v>0</v>
      </c>
      <c r="N183" s="57">
        <f t="shared" si="106"/>
        <v>0</v>
      </c>
      <c r="O183" s="301">
        <f t="shared" si="107"/>
        <v>0</v>
      </c>
      <c r="P183" s="56"/>
      <c r="Q183" s="387">
        <v>0</v>
      </c>
      <c r="R183" s="309">
        <f>IF(F183="昼間",参照!$F$4,IF(F183="夜間等",参照!$F$5,IF(F183="通信",参照!$F$6,0)))</f>
        <v>0</v>
      </c>
      <c r="S183" s="308">
        <f t="shared" si="108"/>
        <v>0</v>
      </c>
      <c r="T183" s="361"/>
      <c r="U183" s="32">
        <f t="shared" si="109"/>
        <v>0</v>
      </c>
      <c r="V183" s="114">
        <f t="shared" si="110"/>
        <v>0</v>
      </c>
      <c r="W183" s="179">
        <f t="shared" si="111"/>
        <v>0</v>
      </c>
      <c r="X183" s="87">
        <f t="shared" si="112"/>
        <v>0</v>
      </c>
      <c r="Y183" s="77" t="str">
        <f t="shared" si="102"/>
        <v>0</v>
      </c>
      <c r="Z183" s="302">
        <f t="shared" si="113"/>
        <v>0</v>
      </c>
      <c r="AA183" s="375"/>
      <c r="AB183" s="375"/>
      <c r="AC183" s="374">
        <f t="shared" si="114"/>
        <v>0</v>
      </c>
      <c r="AD183" s="639">
        <f t="shared" si="115"/>
        <v>0</v>
      </c>
      <c r="AE183" s="640"/>
      <c r="AF183" s="177">
        <f t="shared" si="103"/>
        <v>0</v>
      </c>
      <c r="AG183" s="177">
        <f t="shared" si="104"/>
        <v>0</v>
      </c>
      <c r="AH183" s="299"/>
      <c r="AI183" s="36"/>
      <c r="AJ183" s="134"/>
      <c r="AK183" s="37"/>
      <c r="AL183" s="134"/>
      <c r="AM183" s="37"/>
      <c r="AN183" s="134"/>
      <c r="AO183" s="135"/>
      <c r="AP183" s="136"/>
      <c r="AQ183" s="252"/>
      <c r="AR183" s="252"/>
      <c r="AS183" s="252"/>
      <c r="AT183" s="252"/>
      <c r="AU183" s="37"/>
      <c r="AV183" s="303">
        <f t="shared" si="116"/>
        <v>0</v>
      </c>
      <c r="AW183" s="139">
        <f t="shared" si="117"/>
        <v>0</v>
      </c>
      <c r="AX183" s="139">
        <f t="shared" si="118"/>
        <v>0</v>
      </c>
      <c r="AY183" s="139">
        <f t="shared" si="119"/>
        <v>0</v>
      </c>
      <c r="AZ183" s="139">
        <f t="shared" si="120"/>
        <v>0</v>
      </c>
      <c r="BA183" s="303">
        <f t="shared" si="121"/>
        <v>0</v>
      </c>
      <c r="BB183" s="139">
        <f t="shared" si="122"/>
        <v>0</v>
      </c>
      <c r="BC183" s="139">
        <f t="shared" si="123"/>
        <v>0</v>
      </c>
      <c r="BD183" s="139">
        <f t="shared" si="124"/>
        <v>0</v>
      </c>
      <c r="BE183" s="139">
        <f t="shared" si="125"/>
        <v>0</v>
      </c>
      <c r="BF183" s="304">
        <f t="shared" si="126"/>
        <v>0</v>
      </c>
      <c r="BG183" s="142">
        <f t="shared" si="127"/>
        <v>0</v>
      </c>
      <c r="BH183" s="142">
        <f t="shared" si="128"/>
        <v>0</v>
      </c>
      <c r="BI183" s="142">
        <f t="shared" si="129"/>
        <v>0</v>
      </c>
      <c r="BJ183" s="142">
        <f t="shared" si="130"/>
        <v>0</v>
      </c>
      <c r="BK183" s="145">
        <f t="shared" si="131"/>
        <v>0</v>
      </c>
      <c r="BL183" s="95">
        <f t="shared" si="132"/>
        <v>0</v>
      </c>
      <c r="BM183" s="95">
        <f t="shared" si="133"/>
        <v>0</v>
      </c>
      <c r="BN183" s="95">
        <f t="shared" si="134"/>
        <v>0</v>
      </c>
      <c r="BO183" s="95">
        <f t="shared" si="135"/>
        <v>0</v>
      </c>
      <c r="BP183" s="96">
        <f t="shared" si="136"/>
        <v>0</v>
      </c>
      <c r="BQ183" s="184">
        <f>IF($AH183="3/3",$S183*参照!$J$4,IF($AH183="2/3",$S183*参照!$J$5,IF($AH183="1/3",$S183*参照!$J$6,IF($AH183="1/4(多子)",$S183*参照!$J$7,IF($AH183="1/4(工･農)",$S183*参照!$J$7,)))))</f>
        <v>0</v>
      </c>
      <c r="BR183" s="185" t="b">
        <f>IF(AJ183="3/3",$O183*参照!$I$4,IF(AJ183="2/3",$O183*参照!$I$5,IF(AJ183="1/3",$O183*参照!$I$6,IF(AJ183="1/4(多子)",$O183*参照!$I$7,IF(AJ183="1/4(工･農)",$O183*参照!$I$7,IF(AJ183="対象外",0))))))</f>
        <v>0</v>
      </c>
      <c r="BS183" s="185" t="b">
        <f>IF(AK183="3/3",$O183*参照!$I$4,IF(AK183="2/3",$O183*参照!$I$5,IF(AK183="1/3",$O183*参照!$I$6,IF(AK183="1/4(多子)",$O183*参照!$I$7,IF(AK183="1/4(工･農)",$O183*参照!$I$7,IF(AK183="対象外",0))))))</f>
        <v>0</v>
      </c>
      <c r="BT183" s="185" t="b">
        <f>IF(AL183="3/3",$O183*参照!$I$4,IF(AL183="2/3",$O183*参照!$I$5,IF(AL183="1/3",$O183*参照!$I$6,IF(AL183="1/4(多子)",$O183*参照!$I$7,IF(AL183="1/4(工･農)",$O183*参照!$I$7,IF(AL183="対象外",0))))))</f>
        <v>0</v>
      </c>
      <c r="BU183" s="185" t="b">
        <f>IF(AM183="3/3",$O183*参照!$I$4,IF(AM183="2/3",$O183*参照!$I$5,IF(AM183="1/3",$O183*参照!$I$6,IF(AM183="1/4(多子)",$O183*参照!$I$7,IF(AM183="1/4(工･農)",$O183*参照!$I$7,IF(AM183="対象外",0))))))</f>
        <v>0</v>
      </c>
      <c r="BV183" s="185" t="b">
        <f>IF(AN183="3/3",$O183*参照!$I$4,IF(AN183="2/3",$O183*参照!$I$5,IF(AN183="1/3",$O183*参照!$I$6,IF(AN183="1/4(多子)",$O183*参照!$I$7,IF(AN183="1/4(工･農)",$O183*参照!$I$7,IF(AN183="対象外",0))))))</f>
        <v>0</v>
      </c>
      <c r="BW183" s="185" t="b">
        <f>IF(AO183="3/3",$O183*参照!$I$4,IF(AO183="2/3",$O183*参照!$I$5,IF(AO183="1/3",$O183*参照!$I$6,IF(AO183="1/4(多子)",$O183*参照!$I$7,IF(AO183="1/4(工･農)",$O183*参照!$I$7,IF(AO183="対象外",0))))))</f>
        <v>0</v>
      </c>
      <c r="BX183" s="185" t="b">
        <f>IF(AP183="3/3",$O183*参照!$I$4,IF(AP183="2/3",$O183*参照!$I$5,IF(AP183="1/3",$O183*参照!$I$6,IF(AP183="1/4(多子)",$O183*参照!$I$7,IF(AP183="1/4(工･農)",$O183*参照!$I$7,IF(AP183="対象外",0))))))</f>
        <v>0</v>
      </c>
      <c r="BY183" s="185" t="b">
        <f>IF(AQ183="3/3",$O183*参照!$I$4,IF(AQ183="2/3",$O183*参照!$I$5,IF(AQ183="1/3",$O183*参照!$I$6,IF(AQ183="1/4(多子)",$O183*参照!$I$7,IF(AQ183="1/4(工･農)",$O183*参照!$I$7,IF(AQ183="対象外",0))))))</f>
        <v>0</v>
      </c>
      <c r="BZ183" s="185" t="b">
        <f>IF(AR183="3/3",$O183*参照!$I$4,IF(AR183="2/3",$O183*参照!$I$5,IF(AR183="1/3",$O183*参照!$I$6,IF(AR183="1/4(多子)",$O183*参照!$I$7,IF(AR183="1/4(工･農)",$O183*参照!$I$7,IF(AR183="対象外",0))))))</f>
        <v>0</v>
      </c>
      <c r="CA183" s="185" t="b">
        <f>IF(AS183="3/3",$O183*参照!$I$4,IF(AS183="2/3",$O183*参照!$I$5,IF(AS183="1/3",$O183*参照!$I$6,IF(AS183="1/4(多子)",$O183*参照!$I$7,IF(AS183="1/4(工･農)",$O183*参照!$I$7,IF(AS183="対象外",0))))))</f>
        <v>0</v>
      </c>
      <c r="CB183" s="185" t="b">
        <f>IF(AT183="3/3",$O183*参照!$I$4,IF(AT183="2/3",$O183*参照!$I$5,IF(AT183="1/3",$O183*参照!$I$6,IF(AT183="1/4(多子)",$O183*参照!$I$7,IF(AT183="1/4(工･農)",$O183*参照!$I$7,IF(AT183="対象外",0))))))</f>
        <v>0</v>
      </c>
      <c r="CC183" s="185" t="b">
        <f>IF(AU183="3/3",$O183*参照!$I$4,IF(AU183="2/3",$O183*参照!$I$5,IF(AU183="1/3",$O183*参照!$I$6,IF(AU183="1/4(多子)",$O183*参照!$I$7,IF(AU183="1/4(工･農)",$O183*参照!$I$7,IF(AU183="対象外",0))))))</f>
        <v>0</v>
      </c>
      <c r="CD183" s="185">
        <f t="shared" si="137"/>
        <v>0</v>
      </c>
      <c r="CE183" s="98"/>
      <c r="CF183" s="252"/>
      <c r="CG183" s="252"/>
      <c r="CH183" s="252"/>
      <c r="CI183" s="252"/>
      <c r="CJ183" s="252"/>
      <c r="CK183" s="254"/>
      <c r="CL183" s="137"/>
      <c r="CM183" s="252"/>
      <c r="CN183" s="252"/>
      <c r="CO183" s="252"/>
      <c r="CP183" s="252"/>
      <c r="CQ183" s="252"/>
      <c r="CR183" s="253">
        <f t="shared" si="138"/>
        <v>0</v>
      </c>
      <c r="CS183" s="111">
        <f>IF(BP183=0,0,(ROUNDUP(P183*(BK183*参照!$C$5+BL183*参照!$C$6+BM183*参照!$C$7+BN183*参照!$C$8+BO183*参照!$C$9)/BP183,-2)))</f>
        <v>0</v>
      </c>
      <c r="CT183" s="239" t="str">
        <f t="shared" si="105"/>
        <v>B</v>
      </c>
    </row>
    <row r="184" spans="1:98" s="33" customFormat="1" ht="14.4">
      <c r="A184" s="241">
        <v>154</v>
      </c>
      <c r="B184" s="654"/>
      <c r="C184" s="652"/>
      <c r="D184" s="651"/>
      <c r="E184" s="652"/>
      <c r="F184" s="186"/>
      <c r="G184" s="187"/>
      <c r="H184" s="305"/>
      <c r="I184" s="359"/>
      <c r="J184" s="651"/>
      <c r="K184" s="652"/>
      <c r="L184" s="306">
        <v>0</v>
      </c>
      <c r="M184" s="307">
        <f>IF(F184="昼間",参照!$E$4,IF(F184="夜間等",参照!$E$5,IF(F184="通信",参照!$E$6,0)))</f>
        <v>0</v>
      </c>
      <c r="N184" s="57">
        <f t="shared" si="106"/>
        <v>0</v>
      </c>
      <c r="O184" s="301">
        <f t="shared" si="107"/>
        <v>0</v>
      </c>
      <c r="P184" s="56"/>
      <c r="Q184" s="387">
        <v>0</v>
      </c>
      <c r="R184" s="309">
        <f>IF(F184="昼間",参照!$F$4,IF(F184="夜間等",参照!$F$5,IF(F184="通信",参照!$F$6,0)))</f>
        <v>0</v>
      </c>
      <c r="S184" s="308">
        <f t="shared" si="108"/>
        <v>0</v>
      </c>
      <c r="T184" s="361"/>
      <c r="U184" s="32">
        <f t="shared" si="109"/>
        <v>0</v>
      </c>
      <c r="V184" s="114">
        <f t="shared" si="110"/>
        <v>0</v>
      </c>
      <c r="W184" s="179">
        <f t="shared" si="111"/>
        <v>0</v>
      </c>
      <c r="X184" s="87">
        <f t="shared" si="112"/>
        <v>0</v>
      </c>
      <c r="Y184" s="77" t="str">
        <f t="shared" si="102"/>
        <v>0</v>
      </c>
      <c r="Z184" s="302">
        <f t="shared" si="113"/>
        <v>0</v>
      </c>
      <c r="AA184" s="375"/>
      <c r="AB184" s="375"/>
      <c r="AC184" s="374">
        <f t="shared" si="114"/>
        <v>0</v>
      </c>
      <c r="AD184" s="639">
        <f t="shared" si="115"/>
        <v>0</v>
      </c>
      <c r="AE184" s="640"/>
      <c r="AF184" s="177">
        <f t="shared" si="103"/>
        <v>0</v>
      </c>
      <c r="AG184" s="177">
        <f t="shared" si="104"/>
        <v>0</v>
      </c>
      <c r="AH184" s="299"/>
      <c r="AI184" s="36"/>
      <c r="AJ184" s="134"/>
      <c r="AK184" s="37"/>
      <c r="AL184" s="134"/>
      <c r="AM184" s="37"/>
      <c r="AN184" s="134"/>
      <c r="AO184" s="135"/>
      <c r="AP184" s="136"/>
      <c r="AQ184" s="252"/>
      <c r="AR184" s="252"/>
      <c r="AS184" s="252"/>
      <c r="AT184" s="252"/>
      <c r="AU184" s="37"/>
      <c r="AV184" s="303">
        <f t="shared" si="116"/>
        <v>0</v>
      </c>
      <c r="AW184" s="139">
        <f t="shared" si="117"/>
        <v>0</v>
      </c>
      <c r="AX184" s="139">
        <f t="shared" si="118"/>
        <v>0</v>
      </c>
      <c r="AY184" s="139">
        <f t="shared" si="119"/>
        <v>0</v>
      </c>
      <c r="AZ184" s="139">
        <f t="shared" si="120"/>
        <v>0</v>
      </c>
      <c r="BA184" s="303">
        <f t="shared" si="121"/>
        <v>0</v>
      </c>
      <c r="BB184" s="139">
        <f t="shared" si="122"/>
        <v>0</v>
      </c>
      <c r="BC184" s="139">
        <f t="shared" si="123"/>
        <v>0</v>
      </c>
      <c r="BD184" s="139">
        <f t="shared" si="124"/>
        <v>0</v>
      </c>
      <c r="BE184" s="139">
        <f t="shared" si="125"/>
        <v>0</v>
      </c>
      <c r="BF184" s="304">
        <f t="shared" si="126"/>
        <v>0</v>
      </c>
      <c r="BG184" s="142">
        <f t="shared" si="127"/>
        <v>0</v>
      </c>
      <c r="BH184" s="142">
        <f t="shared" si="128"/>
        <v>0</v>
      </c>
      <c r="BI184" s="142">
        <f t="shared" si="129"/>
        <v>0</v>
      </c>
      <c r="BJ184" s="142">
        <f t="shared" si="130"/>
        <v>0</v>
      </c>
      <c r="BK184" s="145">
        <f t="shared" si="131"/>
        <v>0</v>
      </c>
      <c r="BL184" s="95">
        <f t="shared" si="132"/>
        <v>0</v>
      </c>
      <c r="BM184" s="95">
        <f t="shared" si="133"/>
        <v>0</v>
      </c>
      <c r="BN184" s="95">
        <f t="shared" si="134"/>
        <v>0</v>
      </c>
      <c r="BO184" s="95">
        <f t="shared" si="135"/>
        <v>0</v>
      </c>
      <c r="BP184" s="96">
        <f t="shared" si="136"/>
        <v>0</v>
      </c>
      <c r="BQ184" s="184">
        <f>IF($AH184="3/3",$S184*参照!$J$4,IF($AH184="2/3",$S184*参照!$J$5,IF($AH184="1/3",$S184*参照!$J$6,IF($AH184="1/4(多子)",$S184*参照!$J$7,IF($AH184="1/4(工･農)",$S184*参照!$J$7,)))))</f>
        <v>0</v>
      </c>
      <c r="BR184" s="185" t="b">
        <f>IF(AJ184="3/3",$O184*参照!$I$4,IF(AJ184="2/3",$O184*参照!$I$5,IF(AJ184="1/3",$O184*参照!$I$6,IF(AJ184="1/4(多子)",$O184*参照!$I$7,IF(AJ184="1/4(工･農)",$O184*参照!$I$7,IF(AJ184="対象外",0))))))</f>
        <v>0</v>
      </c>
      <c r="BS184" s="185" t="b">
        <f>IF(AK184="3/3",$O184*参照!$I$4,IF(AK184="2/3",$O184*参照!$I$5,IF(AK184="1/3",$O184*参照!$I$6,IF(AK184="1/4(多子)",$O184*参照!$I$7,IF(AK184="1/4(工･農)",$O184*参照!$I$7,IF(AK184="対象外",0))))))</f>
        <v>0</v>
      </c>
      <c r="BT184" s="185" t="b">
        <f>IF(AL184="3/3",$O184*参照!$I$4,IF(AL184="2/3",$O184*参照!$I$5,IF(AL184="1/3",$O184*参照!$I$6,IF(AL184="1/4(多子)",$O184*参照!$I$7,IF(AL184="1/4(工･農)",$O184*参照!$I$7,IF(AL184="対象外",0))))))</f>
        <v>0</v>
      </c>
      <c r="BU184" s="185" t="b">
        <f>IF(AM184="3/3",$O184*参照!$I$4,IF(AM184="2/3",$O184*参照!$I$5,IF(AM184="1/3",$O184*参照!$I$6,IF(AM184="1/4(多子)",$O184*参照!$I$7,IF(AM184="1/4(工･農)",$O184*参照!$I$7,IF(AM184="対象外",0))))))</f>
        <v>0</v>
      </c>
      <c r="BV184" s="185" t="b">
        <f>IF(AN184="3/3",$O184*参照!$I$4,IF(AN184="2/3",$O184*参照!$I$5,IF(AN184="1/3",$O184*参照!$I$6,IF(AN184="1/4(多子)",$O184*参照!$I$7,IF(AN184="1/4(工･農)",$O184*参照!$I$7,IF(AN184="対象外",0))))))</f>
        <v>0</v>
      </c>
      <c r="BW184" s="185" t="b">
        <f>IF(AO184="3/3",$O184*参照!$I$4,IF(AO184="2/3",$O184*参照!$I$5,IF(AO184="1/3",$O184*参照!$I$6,IF(AO184="1/4(多子)",$O184*参照!$I$7,IF(AO184="1/4(工･農)",$O184*参照!$I$7,IF(AO184="対象外",0))))))</f>
        <v>0</v>
      </c>
      <c r="BX184" s="185" t="b">
        <f>IF(AP184="3/3",$O184*参照!$I$4,IF(AP184="2/3",$O184*参照!$I$5,IF(AP184="1/3",$O184*参照!$I$6,IF(AP184="1/4(多子)",$O184*参照!$I$7,IF(AP184="1/4(工･農)",$O184*参照!$I$7,IF(AP184="対象外",0))))))</f>
        <v>0</v>
      </c>
      <c r="BY184" s="185" t="b">
        <f>IF(AQ184="3/3",$O184*参照!$I$4,IF(AQ184="2/3",$O184*参照!$I$5,IF(AQ184="1/3",$O184*参照!$I$6,IF(AQ184="1/4(多子)",$O184*参照!$I$7,IF(AQ184="1/4(工･農)",$O184*参照!$I$7,IF(AQ184="対象外",0))))))</f>
        <v>0</v>
      </c>
      <c r="BZ184" s="185" t="b">
        <f>IF(AR184="3/3",$O184*参照!$I$4,IF(AR184="2/3",$O184*参照!$I$5,IF(AR184="1/3",$O184*参照!$I$6,IF(AR184="1/4(多子)",$O184*参照!$I$7,IF(AR184="1/4(工･農)",$O184*参照!$I$7,IF(AR184="対象外",0))))))</f>
        <v>0</v>
      </c>
      <c r="CA184" s="185" t="b">
        <f>IF(AS184="3/3",$O184*参照!$I$4,IF(AS184="2/3",$O184*参照!$I$5,IF(AS184="1/3",$O184*参照!$I$6,IF(AS184="1/4(多子)",$O184*参照!$I$7,IF(AS184="1/4(工･農)",$O184*参照!$I$7,IF(AS184="対象外",0))))))</f>
        <v>0</v>
      </c>
      <c r="CB184" s="185" t="b">
        <f>IF(AT184="3/3",$O184*参照!$I$4,IF(AT184="2/3",$O184*参照!$I$5,IF(AT184="1/3",$O184*参照!$I$6,IF(AT184="1/4(多子)",$O184*参照!$I$7,IF(AT184="1/4(工･農)",$O184*参照!$I$7,IF(AT184="対象外",0))))))</f>
        <v>0</v>
      </c>
      <c r="CC184" s="185" t="b">
        <f>IF(AU184="3/3",$O184*参照!$I$4,IF(AU184="2/3",$O184*参照!$I$5,IF(AU184="1/3",$O184*参照!$I$6,IF(AU184="1/4(多子)",$O184*参照!$I$7,IF(AU184="1/4(工･農)",$O184*参照!$I$7,IF(AU184="対象外",0))))))</f>
        <v>0</v>
      </c>
      <c r="CD184" s="185">
        <f t="shared" si="137"/>
        <v>0</v>
      </c>
      <c r="CE184" s="98"/>
      <c r="CF184" s="252"/>
      <c r="CG184" s="252"/>
      <c r="CH184" s="252"/>
      <c r="CI184" s="252"/>
      <c r="CJ184" s="252"/>
      <c r="CK184" s="254"/>
      <c r="CL184" s="137"/>
      <c r="CM184" s="252"/>
      <c r="CN184" s="252"/>
      <c r="CO184" s="252"/>
      <c r="CP184" s="252"/>
      <c r="CQ184" s="252"/>
      <c r="CR184" s="253">
        <f t="shared" si="138"/>
        <v>0</v>
      </c>
      <c r="CS184" s="111">
        <f>IF(BP184=0,0,(ROUNDUP(P184*(BK184*参照!$C$5+BL184*参照!$C$6+BM184*参照!$C$7+BN184*参照!$C$8+BO184*参照!$C$9)/BP184,-2)))</f>
        <v>0</v>
      </c>
      <c r="CT184" s="239" t="str">
        <f t="shared" si="105"/>
        <v>B</v>
      </c>
    </row>
    <row r="185" spans="1:98" s="33" customFormat="1" ht="14.4">
      <c r="A185" s="241">
        <v>155</v>
      </c>
      <c r="B185" s="654"/>
      <c r="C185" s="652"/>
      <c r="D185" s="651"/>
      <c r="E185" s="652"/>
      <c r="F185" s="186"/>
      <c r="G185" s="187"/>
      <c r="H185" s="305"/>
      <c r="I185" s="359"/>
      <c r="J185" s="651"/>
      <c r="K185" s="652"/>
      <c r="L185" s="306">
        <v>0</v>
      </c>
      <c r="M185" s="307">
        <f>IF(F185="昼間",参照!$E$4,IF(F185="夜間等",参照!$E$5,IF(F185="通信",参照!$E$6,0)))</f>
        <v>0</v>
      </c>
      <c r="N185" s="57">
        <f t="shared" si="106"/>
        <v>0</v>
      </c>
      <c r="O185" s="301">
        <f t="shared" si="107"/>
        <v>0</v>
      </c>
      <c r="P185" s="56"/>
      <c r="Q185" s="387">
        <v>0</v>
      </c>
      <c r="R185" s="309">
        <f>IF(F185="昼間",参照!$F$4,IF(F185="夜間等",参照!$F$5,IF(F185="通信",参照!$F$6,0)))</f>
        <v>0</v>
      </c>
      <c r="S185" s="308">
        <f t="shared" si="108"/>
        <v>0</v>
      </c>
      <c r="T185" s="361"/>
      <c r="U185" s="32">
        <f t="shared" si="109"/>
        <v>0</v>
      </c>
      <c r="V185" s="114">
        <f t="shared" si="110"/>
        <v>0</v>
      </c>
      <c r="W185" s="179">
        <f t="shared" si="111"/>
        <v>0</v>
      </c>
      <c r="X185" s="87">
        <f t="shared" si="112"/>
        <v>0</v>
      </c>
      <c r="Y185" s="77" t="str">
        <f t="shared" si="102"/>
        <v>0</v>
      </c>
      <c r="Z185" s="302">
        <f t="shared" si="113"/>
        <v>0</v>
      </c>
      <c r="AA185" s="375"/>
      <c r="AB185" s="375"/>
      <c r="AC185" s="374">
        <f t="shared" si="114"/>
        <v>0</v>
      </c>
      <c r="AD185" s="639">
        <f t="shared" si="115"/>
        <v>0</v>
      </c>
      <c r="AE185" s="640"/>
      <c r="AF185" s="177">
        <f t="shared" si="103"/>
        <v>0</v>
      </c>
      <c r="AG185" s="177">
        <f t="shared" si="104"/>
        <v>0</v>
      </c>
      <c r="AH185" s="299"/>
      <c r="AI185" s="36"/>
      <c r="AJ185" s="134"/>
      <c r="AK185" s="37"/>
      <c r="AL185" s="134"/>
      <c r="AM185" s="37"/>
      <c r="AN185" s="134"/>
      <c r="AO185" s="135"/>
      <c r="AP185" s="136"/>
      <c r="AQ185" s="252"/>
      <c r="AR185" s="252"/>
      <c r="AS185" s="252"/>
      <c r="AT185" s="252"/>
      <c r="AU185" s="37"/>
      <c r="AV185" s="303">
        <f t="shared" si="116"/>
        <v>0</v>
      </c>
      <c r="AW185" s="139">
        <f t="shared" si="117"/>
        <v>0</v>
      </c>
      <c r="AX185" s="139">
        <f t="shared" si="118"/>
        <v>0</v>
      </c>
      <c r="AY185" s="139">
        <f t="shared" si="119"/>
        <v>0</v>
      </c>
      <c r="AZ185" s="139">
        <f t="shared" si="120"/>
        <v>0</v>
      </c>
      <c r="BA185" s="303">
        <f t="shared" si="121"/>
        <v>0</v>
      </c>
      <c r="BB185" s="139">
        <f t="shared" si="122"/>
        <v>0</v>
      </c>
      <c r="BC185" s="139">
        <f t="shared" si="123"/>
        <v>0</v>
      </c>
      <c r="BD185" s="139">
        <f t="shared" si="124"/>
        <v>0</v>
      </c>
      <c r="BE185" s="139">
        <f t="shared" si="125"/>
        <v>0</v>
      </c>
      <c r="BF185" s="304">
        <f t="shared" si="126"/>
        <v>0</v>
      </c>
      <c r="BG185" s="142">
        <f t="shared" si="127"/>
        <v>0</v>
      </c>
      <c r="BH185" s="142">
        <f t="shared" si="128"/>
        <v>0</v>
      </c>
      <c r="BI185" s="142">
        <f t="shared" si="129"/>
        <v>0</v>
      </c>
      <c r="BJ185" s="142">
        <f t="shared" si="130"/>
        <v>0</v>
      </c>
      <c r="BK185" s="145">
        <f t="shared" si="131"/>
        <v>0</v>
      </c>
      <c r="BL185" s="95">
        <f t="shared" si="132"/>
        <v>0</v>
      </c>
      <c r="BM185" s="95">
        <f t="shared" si="133"/>
        <v>0</v>
      </c>
      <c r="BN185" s="95">
        <f t="shared" si="134"/>
        <v>0</v>
      </c>
      <c r="BO185" s="95">
        <f t="shared" si="135"/>
        <v>0</v>
      </c>
      <c r="BP185" s="96">
        <f t="shared" si="136"/>
        <v>0</v>
      </c>
      <c r="BQ185" s="184">
        <f>IF($AH185="3/3",$S185*参照!$J$4,IF($AH185="2/3",$S185*参照!$J$5,IF($AH185="1/3",$S185*参照!$J$6,IF($AH185="1/4(多子)",$S185*参照!$J$7,IF($AH185="1/4(工･農)",$S185*参照!$J$7,)))))</f>
        <v>0</v>
      </c>
      <c r="BR185" s="185" t="b">
        <f>IF(AJ185="3/3",$O185*参照!$I$4,IF(AJ185="2/3",$O185*参照!$I$5,IF(AJ185="1/3",$O185*参照!$I$6,IF(AJ185="1/4(多子)",$O185*参照!$I$7,IF(AJ185="1/4(工･農)",$O185*参照!$I$7,IF(AJ185="対象外",0))))))</f>
        <v>0</v>
      </c>
      <c r="BS185" s="185" t="b">
        <f>IF(AK185="3/3",$O185*参照!$I$4,IF(AK185="2/3",$O185*参照!$I$5,IF(AK185="1/3",$O185*参照!$I$6,IF(AK185="1/4(多子)",$O185*参照!$I$7,IF(AK185="1/4(工･農)",$O185*参照!$I$7,IF(AK185="対象外",0))))))</f>
        <v>0</v>
      </c>
      <c r="BT185" s="185" t="b">
        <f>IF(AL185="3/3",$O185*参照!$I$4,IF(AL185="2/3",$O185*参照!$I$5,IF(AL185="1/3",$O185*参照!$I$6,IF(AL185="1/4(多子)",$O185*参照!$I$7,IF(AL185="1/4(工･農)",$O185*参照!$I$7,IF(AL185="対象外",0))))))</f>
        <v>0</v>
      </c>
      <c r="BU185" s="185" t="b">
        <f>IF(AM185="3/3",$O185*参照!$I$4,IF(AM185="2/3",$O185*参照!$I$5,IF(AM185="1/3",$O185*参照!$I$6,IF(AM185="1/4(多子)",$O185*参照!$I$7,IF(AM185="1/4(工･農)",$O185*参照!$I$7,IF(AM185="対象外",0))))))</f>
        <v>0</v>
      </c>
      <c r="BV185" s="185" t="b">
        <f>IF(AN185="3/3",$O185*参照!$I$4,IF(AN185="2/3",$O185*参照!$I$5,IF(AN185="1/3",$O185*参照!$I$6,IF(AN185="1/4(多子)",$O185*参照!$I$7,IF(AN185="1/4(工･農)",$O185*参照!$I$7,IF(AN185="対象外",0))))))</f>
        <v>0</v>
      </c>
      <c r="BW185" s="185" t="b">
        <f>IF(AO185="3/3",$O185*参照!$I$4,IF(AO185="2/3",$O185*参照!$I$5,IF(AO185="1/3",$O185*参照!$I$6,IF(AO185="1/4(多子)",$O185*参照!$I$7,IF(AO185="1/4(工･農)",$O185*参照!$I$7,IF(AO185="対象外",0))))))</f>
        <v>0</v>
      </c>
      <c r="BX185" s="185" t="b">
        <f>IF(AP185="3/3",$O185*参照!$I$4,IF(AP185="2/3",$O185*参照!$I$5,IF(AP185="1/3",$O185*参照!$I$6,IF(AP185="1/4(多子)",$O185*参照!$I$7,IF(AP185="1/4(工･農)",$O185*参照!$I$7,IF(AP185="対象外",0))))))</f>
        <v>0</v>
      </c>
      <c r="BY185" s="185" t="b">
        <f>IF(AQ185="3/3",$O185*参照!$I$4,IF(AQ185="2/3",$O185*参照!$I$5,IF(AQ185="1/3",$O185*参照!$I$6,IF(AQ185="1/4(多子)",$O185*参照!$I$7,IF(AQ185="1/4(工･農)",$O185*参照!$I$7,IF(AQ185="対象外",0))))))</f>
        <v>0</v>
      </c>
      <c r="BZ185" s="185" t="b">
        <f>IF(AR185="3/3",$O185*参照!$I$4,IF(AR185="2/3",$O185*参照!$I$5,IF(AR185="1/3",$O185*参照!$I$6,IF(AR185="1/4(多子)",$O185*参照!$I$7,IF(AR185="1/4(工･農)",$O185*参照!$I$7,IF(AR185="対象外",0))))))</f>
        <v>0</v>
      </c>
      <c r="CA185" s="185" t="b">
        <f>IF(AS185="3/3",$O185*参照!$I$4,IF(AS185="2/3",$O185*参照!$I$5,IF(AS185="1/3",$O185*参照!$I$6,IF(AS185="1/4(多子)",$O185*参照!$I$7,IF(AS185="1/4(工･農)",$O185*参照!$I$7,IF(AS185="対象外",0))))))</f>
        <v>0</v>
      </c>
      <c r="CB185" s="185" t="b">
        <f>IF(AT185="3/3",$O185*参照!$I$4,IF(AT185="2/3",$O185*参照!$I$5,IF(AT185="1/3",$O185*参照!$I$6,IF(AT185="1/4(多子)",$O185*参照!$I$7,IF(AT185="1/4(工･農)",$O185*参照!$I$7,IF(AT185="対象外",0))))))</f>
        <v>0</v>
      </c>
      <c r="CC185" s="185" t="b">
        <f>IF(AU185="3/3",$O185*参照!$I$4,IF(AU185="2/3",$O185*参照!$I$5,IF(AU185="1/3",$O185*参照!$I$6,IF(AU185="1/4(多子)",$O185*参照!$I$7,IF(AU185="1/4(工･農)",$O185*参照!$I$7,IF(AU185="対象外",0))))))</f>
        <v>0</v>
      </c>
      <c r="CD185" s="185">
        <f t="shared" si="137"/>
        <v>0</v>
      </c>
      <c r="CE185" s="98"/>
      <c r="CF185" s="252"/>
      <c r="CG185" s="252"/>
      <c r="CH185" s="252"/>
      <c r="CI185" s="252"/>
      <c r="CJ185" s="252"/>
      <c r="CK185" s="254"/>
      <c r="CL185" s="137"/>
      <c r="CM185" s="252"/>
      <c r="CN185" s="252"/>
      <c r="CO185" s="252"/>
      <c r="CP185" s="252"/>
      <c r="CQ185" s="252"/>
      <c r="CR185" s="253">
        <f t="shared" si="138"/>
        <v>0</v>
      </c>
      <c r="CS185" s="111">
        <f>IF(BP185=0,0,(ROUNDUP(P185*(BK185*参照!$C$5+BL185*参照!$C$6+BM185*参照!$C$7+BN185*参照!$C$8+BO185*参照!$C$9)/BP185,-2)))</f>
        <v>0</v>
      </c>
      <c r="CT185" s="239" t="str">
        <f t="shared" si="105"/>
        <v>B</v>
      </c>
    </row>
    <row r="186" spans="1:98" s="33" customFormat="1" ht="14.4">
      <c r="A186" s="241">
        <v>156</v>
      </c>
      <c r="B186" s="654"/>
      <c r="C186" s="652"/>
      <c r="D186" s="651"/>
      <c r="E186" s="652"/>
      <c r="F186" s="186"/>
      <c r="G186" s="187"/>
      <c r="H186" s="305"/>
      <c r="I186" s="359"/>
      <c r="J186" s="651"/>
      <c r="K186" s="652"/>
      <c r="L186" s="306">
        <v>0</v>
      </c>
      <c r="M186" s="307">
        <f>IF(F186="昼間",参照!$E$4,IF(F186="夜間等",参照!$E$5,IF(F186="通信",参照!$E$6,0)))</f>
        <v>0</v>
      </c>
      <c r="N186" s="57">
        <f t="shared" si="106"/>
        <v>0</v>
      </c>
      <c r="O186" s="301">
        <f t="shared" si="107"/>
        <v>0</v>
      </c>
      <c r="P186" s="56"/>
      <c r="Q186" s="387">
        <v>0</v>
      </c>
      <c r="R186" s="309">
        <f>IF(F186="昼間",参照!$F$4,IF(F186="夜間等",参照!$F$5,IF(F186="通信",参照!$F$6,0)))</f>
        <v>0</v>
      </c>
      <c r="S186" s="308">
        <f t="shared" si="108"/>
        <v>0</v>
      </c>
      <c r="T186" s="361"/>
      <c r="U186" s="32">
        <f t="shared" si="109"/>
        <v>0</v>
      </c>
      <c r="V186" s="114">
        <f t="shared" si="110"/>
        <v>0</v>
      </c>
      <c r="W186" s="179">
        <f t="shared" si="111"/>
        <v>0</v>
      </c>
      <c r="X186" s="87">
        <f t="shared" si="112"/>
        <v>0</v>
      </c>
      <c r="Y186" s="77" t="str">
        <f t="shared" si="102"/>
        <v>0</v>
      </c>
      <c r="Z186" s="302">
        <f t="shared" si="113"/>
        <v>0</v>
      </c>
      <c r="AA186" s="375"/>
      <c r="AB186" s="375"/>
      <c r="AC186" s="374">
        <f t="shared" si="114"/>
        <v>0</v>
      </c>
      <c r="AD186" s="639">
        <f t="shared" si="115"/>
        <v>0</v>
      </c>
      <c r="AE186" s="640"/>
      <c r="AF186" s="177">
        <f t="shared" si="103"/>
        <v>0</v>
      </c>
      <c r="AG186" s="177">
        <f t="shared" si="104"/>
        <v>0</v>
      </c>
      <c r="AH186" s="299"/>
      <c r="AI186" s="36"/>
      <c r="AJ186" s="134"/>
      <c r="AK186" s="37"/>
      <c r="AL186" s="134"/>
      <c r="AM186" s="37"/>
      <c r="AN186" s="134"/>
      <c r="AO186" s="135"/>
      <c r="AP186" s="136"/>
      <c r="AQ186" s="252"/>
      <c r="AR186" s="252"/>
      <c r="AS186" s="252"/>
      <c r="AT186" s="252"/>
      <c r="AU186" s="37"/>
      <c r="AV186" s="303">
        <f t="shared" si="116"/>
        <v>0</v>
      </c>
      <c r="AW186" s="139">
        <f t="shared" si="117"/>
        <v>0</v>
      </c>
      <c r="AX186" s="139">
        <f t="shared" si="118"/>
        <v>0</v>
      </c>
      <c r="AY186" s="139">
        <f t="shared" si="119"/>
        <v>0</v>
      </c>
      <c r="AZ186" s="139">
        <f t="shared" si="120"/>
        <v>0</v>
      </c>
      <c r="BA186" s="303">
        <f t="shared" si="121"/>
        <v>0</v>
      </c>
      <c r="BB186" s="139">
        <f t="shared" si="122"/>
        <v>0</v>
      </c>
      <c r="BC186" s="139">
        <f t="shared" si="123"/>
        <v>0</v>
      </c>
      <c r="BD186" s="139">
        <f t="shared" si="124"/>
        <v>0</v>
      </c>
      <c r="BE186" s="139">
        <f t="shared" si="125"/>
        <v>0</v>
      </c>
      <c r="BF186" s="304">
        <f t="shared" si="126"/>
        <v>0</v>
      </c>
      <c r="BG186" s="142">
        <f t="shared" si="127"/>
        <v>0</v>
      </c>
      <c r="BH186" s="142">
        <f t="shared" si="128"/>
        <v>0</v>
      </c>
      <c r="BI186" s="142">
        <f t="shared" si="129"/>
        <v>0</v>
      </c>
      <c r="BJ186" s="142">
        <f t="shared" si="130"/>
        <v>0</v>
      </c>
      <c r="BK186" s="145">
        <f t="shared" si="131"/>
        <v>0</v>
      </c>
      <c r="BL186" s="95">
        <f t="shared" si="132"/>
        <v>0</v>
      </c>
      <c r="BM186" s="95">
        <f t="shared" si="133"/>
        <v>0</v>
      </c>
      <c r="BN186" s="95">
        <f t="shared" si="134"/>
        <v>0</v>
      </c>
      <c r="BO186" s="95">
        <f t="shared" si="135"/>
        <v>0</v>
      </c>
      <c r="BP186" s="96">
        <f t="shared" si="136"/>
        <v>0</v>
      </c>
      <c r="BQ186" s="184">
        <f>IF($AH186="3/3",$S186*参照!$J$4,IF($AH186="2/3",$S186*参照!$J$5,IF($AH186="1/3",$S186*参照!$J$6,IF($AH186="1/4(多子)",$S186*参照!$J$7,IF($AH186="1/4(工･農)",$S186*参照!$J$7,)))))</f>
        <v>0</v>
      </c>
      <c r="BR186" s="185" t="b">
        <f>IF(AJ186="3/3",$O186*参照!$I$4,IF(AJ186="2/3",$O186*参照!$I$5,IF(AJ186="1/3",$O186*参照!$I$6,IF(AJ186="1/4(多子)",$O186*参照!$I$7,IF(AJ186="1/4(工･農)",$O186*参照!$I$7,IF(AJ186="対象外",0))))))</f>
        <v>0</v>
      </c>
      <c r="BS186" s="185" t="b">
        <f>IF(AK186="3/3",$O186*参照!$I$4,IF(AK186="2/3",$O186*参照!$I$5,IF(AK186="1/3",$O186*参照!$I$6,IF(AK186="1/4(多子)",$O186*参照!$I$7,IF(AK186="1/4(工･農)",$O186*参照!$I$7,IF(AK186="対象外",0))))))</f>
        <v>0</v>
      </c>
      <c r="BT186" s="185" t="b">
        <f>IF(AL186="3/3",$O186*参照!$I$4,IF(AL186="2/3",$O186*参照!$I$5,IF(AL186="1/3",$O186*参照!$I$6,IF(AL186="1/4(多子)",$O186*参照!$I$7,IF(AL186="1/4(工･農)",$O186*参照!$I$7,IF(AL186="対象外",0))))))</f>
        <v>0</v>
      </c>
      <c r="BU186" s="185" t="b">
        <f>IF(AM186="3/3",$O186*参照!$I$4,IF(AM186="2/3",$O186*参照!$I$5,IF(AM186="1/3",$O186*参照!$I$6,IF(AM186="1/4(多子)",$O186*参照!$I$7,IF(AM186="1/4(工･農)",$O186*参照!$I$7,IF(AM186="対象外",0))))))</f>
        <v>0</v>
      </c>
      <c r="BV186" s="185" t="b">
        <f>IF(AN186="3/3",$O186*参照!$I$4,IF(AN186="2/3",$O186*参照!$I$5,IF(AN186="1/3",$O186*参照!$I$6,IF(AN186="1/4(多子)",$O186*参照!$I$7,IF(AN186="1/4(工･農)",$O186*参照!$I$7,IF(AN186="対象外",0))))))</f>
        <v>0</v>
      </c>
      <c r="BW186" s="185" t="b">
        <f>IF(AO186="3/3",$O186*参照!$I$4,IF(AO186="2/3",$O186*参照!$I$5,IF(AO186="1/3",$O186*参照!$I$6,IF(AO186="1/4(多子)",$O186*参照!$I$7,IF(AO186="1/4(工･農)",$O186*参照!$I$7,IF(AO186="対象外",0))))))</f>
        <v>0</v>
      </c>
      <c r="BX186" s="185" t="b">
        <f>IF(AP186="3/3",$O186*参照!$I$4,IF(AP186="2/3",$O186*参照!$I$5,IF(AP186="1/3",$O186*参照!$I$6,IF(AP186="1/4(多子)",$O186*参照!$I$7,IF(AP186="1/4(工･農)",$O186*参照!$I$7,IF(AP186="対象外",0))))))</f>
        <v>0</v>
      </c>
      <c r="BY186" s="185" t="b">
        <f>IF(AQ186="3/3",$O186*参照!$I$4,IF(AQ186="2/3",$O186*参照!$I$5,IF(AQ186="1/3",$O186*参照!$I$6,IF(AQ186="1/4(多子)",$O186*参照!$I$7,IF(AQ186="1/4(工･農)",$O186*参照!$I$7,IF(AQ186="対象外",0))))))</f>
        <v>0</v>
      </c>
      <c r="BZ186" s="185" t="b">
        <f>IF(AR186="3/3",$O186*参照!$I$4,IF(AR186="2/3",$O186*参照!$I$5,IF(AR186="1/3",$O186*参照!$I$6,IF(AR186="1/4(多子)",$O186*参照!$I$7,IF(AR186="1/4(工･農)",$O186*参照!$I$7,IF(AR186="対象外",0))))))</f>
        <v>0</v>
      </c>
      <c r="CA186" s="185" t="b">
        <f>IF(AS186="3/3",$O186*参照!$I$4,IF(AS186="2/3",$O186*参照!$I$5,IF(AS186="1/3",$O186*参照!$I$6,IF(AS186="1/4(多子)",$O186*参照!$I$7,IF(AS186="1/4(工･農)",$O186*参照!$I$7,IF(AS186="対象外",0))))))</f>
        <v>0</v>
      </c>
      <c r="CB186" s="185" t="b">
        <f>IF(AT186="3/3",$O186*参照!$I$4,IF(AT186="2/3",$O186*参照!$I$5,IF(AT186="1/3",$O186*参照!$I$6,IF(AT186="1/4(多子)",$O186*参照!$I$7,IF(AT186="1/4(工･農)",$O186*参照!$I$7,IF(AT186="対象外",0))))))</f>
        <v>0</v>
      </c>
      <c r="CC186" s="185" t="b">
        <f>IF(AU186="3/3",$O186*参照!$I$4,IF(AU186="2/3",$O186*参照!$I$5,IF(AU186="1/3",$O186*参照!$I$6,IF(AU186="1/4(多子)",$O186*参照!$I$7,IF(AU186="1/4(工･農)",$O186*参照!$I$7,IF(AU186="対象外",0))))))</f>
        <v>0</v>
      </c>
      <c r="CD186" s="185">
        <f t="shared" si="137"/>
        <v>0</v>
      </c>
      <c r="CE186" s="98"/>
      <c r="CF186" s="252"/>
      <c r="CG186" s="252"/>
      <c r="CH186" s="252"/>
      <c r="CI186" s="252"/>
      <c r="CJ186" s="252"/>
      <c r="CK186" s="254"/>
      <c r="CL186" s="137"/>
      <c r="CM186" s="252"/>
      <c r="CN186" s="252"/>
      <c r="CO186" s="252"/>
      <c r="CP186" s="252"/>
      <c r="CQ186" s="252"/>
      <c r="CR186" s="253">
        <f t="shared" si="138"/>
        <v>0</v>
      </c>
      <c r="CS186" s="111">
        <f>IF(BP186=0,0,(ROUNDUP(P186*(BK186*参照!$C$5+BL186*参照!$C$6+BM186*参照!$C$7+BN186*参照!$C$8+BO186*参照!$C$9)/BP186,-2)))</f>
        <v>0</v>
      </c>
      <c r="CT186" s="239" t="str">
        <f t="shared" si="105"/>
        <v>B</v>
      </c>
    </row>
    <row r="187" spans="1:98" s="33" customFormat="1" ht="14.4">
      <c r="A187" s="241">
        <v>157</v>
      </c>
      <c r="B187" s="654"/>
      <c r="C187" s="652"/>
      <c r="D187" s="651"/>
      <c r="E187" s="652"/>
      <c r="F187" s="186"/>
      <c r="G187" s="187"/>
      <c r="H187" s="305"/>
      <c r="I187" s="359"/>
      <c r="J187" s="651"/>
      <c r="K187" s="652"/>
      <c r="L187" s="306">
        <v>0</v>
      </c>
      <c r="M187" s="307">
        <f>IF(F187="昼間",参照!$E$4,IF(F187="夜間等",参照!$E$5,IF(F187="通信",参照!$E$6,0)))</f>
        <v>0</v>
      </c>
      <c r="N187" s="57">
        <f t="shared" si="106"/>
        <v>0</v>
      </c>
      <c r="O187" s="301">
        <f t="shared" si="107"/>
        <v>0</v>
      </c>
      <c r="P187" s="56"/>
      <c r="Q187" s="387">
        <v>0</v>
      </c>
      <c r="R187" s="309">
        <f>IF(F187="昼間",参照!$F$4,IF(F187="夜間等",参照!$F$5,IF(F187="通信",参照!$F$6,0)))</f>
        <v>0</v>
      </c>
      <c r="S187" s="308">
        <f t="shared" si="108"/>
        <v>0</v>
      </c>
      <c r="T187" s="361"/>
      <c r="U187" s="32">
        <f t="shared" si="109"/>
        <v>0</v>
      </c>
      <c r="V187" s="114">
        <f t="shared" si="110"/>
        <v>0</v>
      </c>
      <c r="W187" s="179">
        <f t="shared" si="111"/>
        <v>0</v>
      </c>
      <c r="X187" s="87">
        <f t="shared" si="112"/>
        <v>0</v>
      </c>
      <c r="Y187" s="77" t="str">
        <f t="shared" si="102"/>
        <v>0</v>
      </c>
      <c r="Z187" s="302">
        <f t="shared" si="113"/>
        <v>0</v>
      </c>
      <c r="AA187" s="375"/>
      <c r="AB187" s="375"/>
      <c r="AC187" s="374">
        <f t="shared" si="114"/>
        <v>0</v>
      </c>
      <c r="AD187" s="639">
        <f t="shared" si="115"/>
        <v>0</v>
      </c>
      <c r="AE187" s="640"/>
      <c r="AF187" s="177">
        <f t="shared" si="103"/>
        <v>0</v>
      </c>
      <c r="AG187" s="177">
        <f t="shared" si="104"/>
        <v>0</v>
      </c>
      <c r="AH187" s="299"/>
      <c r="AI187" s="36"/>
      <c r="AJ187" s="134"/>
      <c r="AK187" s="37"/>
      <c r="AL187" s="134"/>
      <c r="AM187" s="37"/>
      <c r="AN187" s="134"/>
      <c r="AO187" s="135"/>
      <c r="AP187" s="136"/>
      <c r="AQ187" s="252"/>
      <c r="AR187" s="252"/>
      <c r="AS187" s="252"/>
      <c r="AT187" s="252"/>
      <c r="AU187" s="37"/>
      <c r="AV187" s="303">
        <f t="shared" si="116"/>
        <v>0</v>
      </c>
      <c r="AW187" s="139">
        <f t="shared" si="117"/>
        <v>0</v>
      </c>
      <c r="AX187" s="139">
        <f t="shared" si="118"/>
        <v>0</v>
      </c>
      <c r="AY187" s="139">
        <f t="shared" si="119"/>
        <v>0</v>
      </c>
      <c r="AZ187" s="139">
        <f t="shared" si="120"/>
        <v>0</v>
      </c>
      <c r="BA187" s="303">
        <f t="shared" si="121"/>
        <v>0</v>
      </c>
      <c r="BB187" s="139">
        <f t="shared" si="122"/>
        <v>0</v>
      </c>
      <c r="BC187" s="139">
        <f t="shared" si="123"/>
        <v>0</v>
      </c>
      <c r="BD187" s="139">
        <f t="shared" si="124"/>
        <v>0</v>
      </c>
      <c r="BE187" s="139">
        <f t="shared" si="125"/>
        <v>0</v>
      </c>
      <c r="BF187" s="304">
        <f t="shared" si="126"/>
        <v>0</v>
      </c>
      <c r="BG187" s="142">
        <f t="shared" si="127"/>
        <v>0</v>
      </c>
      <c r="BH187" s="142">
        <f t="shared" si="128"/>
        <v>0</v>
      </c>
      <c r="BI187" s="142">
        <f t="shared" si="129"/>
        <v>0</v>
      </c>
      <c r="BJ187" s="142">
        <f t="shared" si="130"/>
        <v>0</v>
      </c>
      <c r="BK187" s="145">
        <f t="shared" si="131"/>
        <v>0</v>
      </c>
      <c r="BL187" s="95">
        <f t="shared" si="132"/>
        <v>0</v>
      </c>
      <c r="BM187" s="95">
        <f t="shared" si="133"/>
        <v>0</v>
      </c>
      <c r="BN187" s="95">
        <f t="shared" si="134"/>
        <v>0</v>
      </c>
      <c r="BO187" s="95">
        <f t="shared" si="135"/>
        <v>0</v>
      </c>
      <c r="BP187" s="96">
        <f t="shared" si="136"/>
        <v>0</v>
      </c>
      <c r="BQ187" s="184">
        <f>IF($AH187="3/3",$S187*参照!$J$4,IF($AH187="2/3",$S187*参照!$J$5,IF($AH187="1/3",$S187*参照!$J$6,IF($AH187="1/4(多子)",$S187*参照!$J$7,IF($AH187="1/4(工･農)",$S187*参照!$J$7,)))))</f>
        <v>0</v>
      </c>
      <c r="BR187" s="185" t="b">
        <f>IF(AJ187="3/3",$O187*参照!$I$4,IF(AJ187="2/3",$O187*参照!$I$5,IF(AJ187="1/3",$O187*参照!$I$6,IF(AJ187="1/4(多子)",$O187*参照!$I$7,IF(AJ187="1/4(工･農)",$O187*参照!$I$7,IF(AJ187="対象外",0))))))</f>
        <v>0</v>
      </c>
      <c r="BS187" s="185" t="b">
        <f>IF(AK187="3/3",$O187*参照!$I$4,IF(AK187="2/3",$O187*参照!$I$5,IF(AK187="1/3",$O187*参照!$I$6,IF(AK187="1/4(多子)",$O187*参照!$I$7,IF(AK187="1/4(工･農)",$O187*参照!$I$7,IF(AK187="対象外",0))))))</f>
        <v>0</v>
      </c>
      <c r="BT187" s="185" t="b">
        <f>IF(AL187="3/3",$O187*参照!$I$4,IF(AL187="2/3",$O187*参照!$I$5,IF(AL187="1/3",$O187*参照!$I$6,IF(AL187="1/4(多子)",$O187*参照!$I$7,IF(AL187="1/4(工･農)",$O187*参照!$I$7,IF(AL187="対象外",0))))))</f>
        <v>0</v>
      </c>
      <c r="BU187" s="185" t="b">
        <f>IF(AM187="3/3",$O187*参照!$I$4,IF(AM187="2/3",$O187*参照!$I$5,IF(AM187="1/3",$O187*参照!$I$6,IF(AM187="1/4(多子)",$O187*参照!$I$7,IF(AM187="1/4(工･農)",$O187*参照!$I$7,IF(AM187="対象外",0))))))</f>
        <v>0</v>
      </c>
      <c r="BV187" s="185" t="b">
        <f>IF(AN187="3/3",$O187*参照!$I$4,IF(AN187="2/3",$O187*参照!$I$5,IF(AN187="1/3",$O187*参照!$I$6,IF(AN187="1/4(多子)",$O187*参照!$I$7,IF(AN187="1/4(工･農)",$O187*参照!$I$7,IF(AN187="対象外",0))))))</f>
        <v>0</v>
      </c>
      <c r="BW187" s="185" t="b">
        <f>IF(AO187="3/3",$O187*参照!$I$4,IF(AO187="2/3",$O187*参照!$I$5,IF(AO187="1/3",$O187*参照!$I$6,IF(AO187="1/4(多子)",$O187*参照!$I$7,IF(AO187="1/4(工･農)",$O187*参照!$I$7,IF(AO187="対象外",0))))))</f>
        <v>0</v>
      </c>
      <c r="BX187" s="185" t="b">
        <f>IF(AP187="3/3",$O187*参照!$I$4,IF(AP187="2/3",$O187*参照!$I$5,IF(AP187="1/3",$O187*参照!$I$6,IF(AP187="1/4(多子)",$O187*参照!$I$7,IF(AP187="1/4(工･農)",$O187*参照!$I$7,IF(AP187="対象外",0))))))</f>
        <v>0</v>
      </c>
      <c r="BY187" s="185" t="b">
        <f>IF(AQ187="3/3",$O187*参照!$I$4,IF(AQ187="2/3",$O187*参照!$I$5,IF(AQ187="1/3",$O187*参照!$I$6,IF(AQ187="1/4(多子)",$O187*参照!$I$7,IF(AQ187="1/4(工･農)",$O187*参照!$I$7,IF(AQ187="対象外",0))))))</f>
        <v>0</v>
      </c>
      <c r="BZ187" s="185" t="b">
        <f>IF(AR187="3/3",$O187*参照!$I$4,IF(AR187="2/3",$O187*参照!$I$5,IF(AR187="1/3",$O187*参照!$I$6,IF(AR187="1/4(多子)",$O187*参照!$I$7,IF(AR187="1/4(工･農)",$O187*参照!$I$7,IF(AR187="対象外",0))))))</f>
        <v>0</v>
      </c>
      <c r="CA187" s="185" t="b">
        <f>IF(AS187="3/3",$O187*参照!$I$4,IF(AS187="2/3",$O187*参照!$I$5,IF(AS187="1/3",$O187*参照!$I$6,IF(AS187="1/4(多子)",$O187*参照!$I$7,IF(AS187="1/4(工･農)",$O187*参照!$I$7,IF(AS187="対象外",0))))))</f>
        <v>0</v>
      </c>
      <c r="CB187" s="185" t="b">
        <f>IF(AT187="3/3",$O187*参照!$I$4,IF(AT187="2/3",$O187*参照!$I$5,IF(AT187="1/3",$O187*参照!$I$6,IF(AT187="1/4(多子)",$O187*参照!$I$7,IF(AT187="1/4(工･農)",$O187*参照!$I$7,IF(AT187="対象外",0))))))</f>
        <v>0</v>
      </c>
      <c r="CC187" s="185" t="b">
        <f>IF(AU187="3/3",$O187*参照!$I$4,IF(AU187="2/3",$O187*参照!$I$5,IF(AU187="1/3",$O187*参照!$I$6,IF(AU187="1/4(多子)",$O187*参照!$I$7,IF(AU187="1/4(工･農)",$O187*参照!$I$7,IF(AU187="対象外",0))))))</f>
        <v>0</v>
      </c>
      <c r="CD187" s="185">
        <f t="shared" si="137"/>
        <v>0</v>
      </c>
      <c r="CE187" s="98"/>
      <c r="CF187" s="252"/>
      <c r="CG187" s="252"/>
      <c r="CH187" s="252"/>
      <c r="CI187" s="252"/>
      <c r="CJ187" s="252"/>
      <c r="CK187" s="254"/>
      <c r="CL187" s="137"/>
      <c r="CM187" s="252"/>
      <c r="CN187" s="252"/>
      <c r="CO187" s="252"/>
      <c r="CP187" s="252"/>
      <c r="CQ187" s="252"/>
      <c r="CR187" s="253">
        <f t="shared" si="138"/>
        <v>0</v>
      </c>
      <c r="CS187" s="111">
        <f>IF(BP187=0,0,(ROUNDUP(P187*(BK187*参照!$C$5+BL187*参照!$C$6+BM187*参照!$C$7+BN187*参照!$C$8+BO187*参照!$C$9)/BP187,-2)))</f>
        <v>0</v>
      </c>
      <c r="CT187" s="239" t="str">
        <f t="shared" si="105"/>
        <v>B</v>
      </c>
    </row>
    <row r="188" spans="1:98" s="33" customFormat="1" ht="14.4">
      <c r="A188" s="241">
        <v>158</v>
      </c>
      <c r="B188" s="654"/>
      <c r="C188" s="652"/>
      <c r="D188" s="651"/>
      <c r="E188" s="652"/>
      <c r="F188" s="186"/>
      <c r="G188" s="187"/>
      <c r="H188" s="305"/>
      <c r="I188" s="359"/>
      <c r="J188" s="651"/>
      <c r="K188" s="652"/>
      <c r="L188" s="306">
        <v>0</v>
      </c>
      <c r="M188" s="307">
        <f>IF(F188="昼間",参照!$E$4,IF(F188="夜間等",参照!$E$5,IF(F188="通信",参照!$E$6,0)))</f>
        <v>0</v>
      </c>
      <c r="N188" s="57">
        <f t="shared" si="106"/>
        <v>0</v>
      </c>
      <c r="O188" s="301">
        <f t="shared" si="107"/>
        <v>0</v>
      </c>
      <c r="P188" s="56"/>
      <c r="Q188" s="387">
        <v>0</v>
      </c>
      <c r="R188" s="309">
        <f>IF(F188="昼間",参照!$F$4,IF(F188="夜間等",参照!$F$5,IF(F188="通信",参照!$F$6,0)))</f>
        <v>0</v>
      </c>
      <c r="S188" s="308">
        <f t="shared" si="108"/>
        <v>0</v>
      </c>
      <c r="T188" s="361"/>
      <c r="U188" s="32">
        <f t="shared" si="109"/>
        <v>0</v>
      </c>
      <c r="V188" s="114">
        <f t="shared" si="110"/>
        <v>0</v>
      </c>
      <c r="W188" s="179">
        <f t="shared" si="111"/>
        <v>0</v>
      </c>
      <c r="X188" s="87">
        <f t="shared" si="112"/>
        <v>0</v>
      </c>
      <c r="Y188" s="77" t="str">
        <f t="shared" si="102"/>
        <v>0</v>
      </c>
      <c r="Z188" s="302">
        <f t="shared" si="113"/>
        <v>0</v>
      </c>
      <c r="AA188" s="375"/>
      <c r="AB188" s="375"/>
      <c r="AC188" s="374">
        <f t="shared" si="114"/>
        <v>0</v>
      </c>
      <c r="AD188" s="639">
        <f t="shared" si="115"/>
        <v>0</v>
      </c>
      <c r="AE188" s="640"/>
      <c r="AF188" s="177">
        <f t="shared" si="103"/>
        <v>0</v>
      </c>
      <c r="AG188" s="177">
        <f t="shared" si="104"/>
        <v>0</v>
      </c>
      <c r="AH188" s="299"/>
      <c r="AI188" s="36"/>
      <c r="AJ188" s="134"/>
      <c r="AK188" s="37"/>
      <c r="AL188" s="134"/>
      <c r="AM188" s="37"/>
      <c r="AN188" s="134"/>
      <c r="AO188" s="135"/>
      <c r="AP188" s="136"/>
      <c r="AQ188" s="252"/>
      <c r="AR188" s="252"/>
      <c r="AS188" s="252"/>
      <c r="AT188" s="252"/>
      <c r="AU188" s="37"/>
      <c r="AV188" s="303">
        <f t="shared" si="116"/>
        <v>0</v>
      </c>
      <c r="AW188" s="139">
        <f t="shared" si="117"/>
        <v>0</v>
      </c>
      <c r="AX188" s="139">
        <f t="shared" si="118"/>
        <v>0</v>
      </c>
      <c r="AY188" s="139">
        <f t="shared" si="119"/>
        <v>0</v>
      </c>
      <c r="AZ188" s="139">
        <f t="shared" si="120"/>
        <v>0</v>
      </c>
      <c r="BA188" s="303">
        <f t="shared" si="121"/>
        <v>0</v>
      </c>
      <c r="BB188" s="139">
        <f t="shared" si="122"/>
        <v>0</v>
      </c>
      <c r="BC188" s="139">
        <f t="shared" si="123"/>
        <v>0</v>
      </c>
      <c r="BD188" s="139">
        <f t="shared" si="124"/>
        <v>0</v>
      </c>
      <c r="BE188" s="139">
        <f t="shared" si="125"/>
        <v>0</v>
      </c>
      <c r="BF188" s="304">
        <f t="shared" si="126"/>
        <v>0</v>
      </c>
      <c r="BG188" s="142">
        <f t="shared" si="127"/>
        <v>0</v>
      </c>
      <c r="BH188" s="142">
        <f t="shared" si="128"/>
        <v>0</v>
      </c>
      <c r="BI188" s="142">
        <f t="shared" si="129"/>
        <v>0</v>
      </c>
      <c r="BJ188" s="142">
        <f t="shared" si="130"/>
        <v>0</v>
      </c>
      <c r="BK188" s="145">
        <f t="shared" si="131"/>
        <v>0</v>
      </c>
      <c r="BL188" s="95">
        <f t="shared" si="132"/>
        <v>0</v>
      </c>
      <c r="BM188" s="95">
        <f t="shared" si="133"/>
        <v>0</v>
      </c>
      <c r="BN188" s="95">
        <f t="shared" si="134"/>
        <v>0</v>
      </c>
      <c r="BO188" s="95">
        <f t="shared" si="135"/>
        <v>0</v>
      </c>
      <c r="BP188" s="96">
        <f t="shared" si="136"/>
        <v>0</v>
      </c>
      <c r="BQ188" s="184">
        <f>IF($AH188="3/3",$S188*参照!$J$4,IF($AH188="2/3",$S188*参照!$J$5,IF($AH188="1/3",$S188*参照!$J$6,IF($AH188="1/4(多子)",$S188*参照!$J$7,IF($AH188="1/4(工･農)",$S188*参照!$J$7,)))))</f>
        <v>0</v>
      </c>
      <c r="BR188" s="185" t="b">
        <f>IF(AJ188="3/3",$O188*参照!$I$4,IF(AJ188="2/3",$O188*参照!$I$5,IF(AJ188="1/3",$O188*参照!$I$6,IF(AJ188="1/4(多子)",$O188*参照!$I$7,IF(AJ188="1/4(工･農)",$O188*参照!$I$7,IF(AJ188="対象外",0))))))</f>
        <v>0</v>
      </c>
      <c r="BS188" s="185" t="b">
        <f>IF(AK188="3/3",$O188*参照!$I$4,IF(AK188="2/3",$O188*参照!$I$5,IF(AK188="1/3",$O188*参照!$I$6,IF(AK188="1/4(多子)",$O188*参照!$I$7,IF(AK188="1/4(工･農)",$O188*参照!$I$7,IF(AK188="対象外",0))))))</f>
        <v>0</v>
      </c>
      <c r="BT188" s="185" t="b">
        <f>IF(AL188="3/3",$O188*参照!$I$4,IF(AL188="2/3",$O188*参照!$I$5,IF(AL188="1/3",$O188*参照!$I$6,IF(AL188="1/4(多子)",$O188*参照!$I$7,IF(AL188="1/4(工･農)",$O188*参照!$I$7,IF(AL188="対象外",0))))))</f>
        <v>0</v>
      </c>
      <c r="BU188" s="185" t="b">
        <f>IF(AM188="3/3",$O188*参照!$I$4,IF(AM188="2/3",$O188*参照!$I$5,IF(AM188="1/3",$O188*参照!$I$6,IF(AM188="1/4(多子)",$O188*参照!$I$7,IF(AM188="1/4(工･農)",$O188*参照!$I$7,IF(AM188="対象外",0))))))</f>
        <v>0</v>
      </c>
      <c r="BV188" s="185" t="b">
        <f>IF(AN188="3/3",$O188*参照!$I$4,IF(AN188="2/3",$O188*参照!$I$5,IF(AN188="1/3",$O188*参照!$I$6,IF(AN188="1/4(多子)",$O188*参照!$I$7,IF(AN188="1/4(工･農)",$O188*参照!$I$7,IF(AN188="対象外",0))))))</f>
        <v>0</v>
      </c>
      <c r="BW188" s="185" t="b">
        <f>IF(AO188="3/3",$O188*参照!$I$4,IF(AO188="2/3",$O188*参照!$I$5,IF(AO188="1/3",$O188*参照!$I$6,IF(AO188="1/4(多子)",$O188*参照!$I$7,IF(AO188="1/4(工･農)",$O188*参照!$I$7,IF(AO188="対象外",0))))))</f>
        <v>0</v>
      </c>
      <c r="BX188" s="185" t="b">
        <f>IF(AP188="3/3",$O188*参照!$I$4,IF(AP188="2/3",$O188*参照!$I$5,IF(AP188="1/3",$O188*参照!$I$6,IF(AP188="1/4(多子)",$O188*参照!$I$7,IF(AP188="1/4(工･農)",$O188*参照!$I$7,IF(AP188="対象外",0))))))</f>
        <v>0</v>
      </c>
      <c r="BY188" s="185" t="b">
        <f>IF(AQ188="3/3",$O188*参照!$I$4,IF(AQ188="2/3",$O188*参照!$I$5,IF(AQ188="1/3",$O188*参照!$I$6,IF(AQ188="1/4(多子)",$O188*参照!$I$7,IF(AQ188="1/4(工･農)",$O188*参照!$I$7,IF(AQ188="対象外",0))))))</f>
        <v>0</v>
      </c>
      <c r="BZ188" s="185" t="b">
        <f>IF(AR188="3/3",$O188*参照!$I$4,IF(AR188="2/3",$O188*参照!$I$5,IF(AR188="1/3",$O188*参照!$I$6,IF(AR188="1/4(多子)",$O188*参照!$I$7,IF(AR188="1/4(工･農)",$O188*参照!$I$7,IF(AR188="対象外",0))))))</f>
        <v>0</v>
      </c>
      <c r="CA188" s="185" t="b">
        <f>IF(AS188="3/3",$O188*参照!$I$4,IF(AS188="2/3",$O188*参照!$I$5,IF(AS188="1/3",$O188*参照!$I$6,IF(AS188="1/4(多子)",$O188*参照!$I$7,IF(AS188="1/4(工･農)",$O188*参照!$I$7,IF(AS188="対象外",0))))))</f>
        <v>0</v>
      </c>
      <c r="CB188" s="185" t="b">
        <f>IF(AT188="3/3",$O188*参照!$I$4,IF(AT188="2/3",$O188*参照!$I$5,IF(AT188="1/3",$O188*参照!$I$6,IF(AT188="1/4(多子)",$O188*参照!$I$7,IF(AT188="1/4(工･農)",$O188*参照!$I$7,IF(AT188="対象外",0))))))</f>
        <v>0</v>
      </c>
      <c r="CC188" s="185" t="b">
        <f>IF(AU188="3/3",$O188*参照!$I$4,IF(AU188="2/3",$O188*参照!$I$5,IF(AU188="1/3",$O188*参照!$I$6,IF(AU188="1/4(多子)",$O188*参照!$I$7,IF(AU188="1/4(工･農)",$O188*参照!$I$7,IF(AU188="対象外",0))))))</f>
        <v>0</v>
      </c>
      <c r="CD188" s="185">
        <f t="shared" si="137"/>
        <v>0</v>
      </c>
      <c r="CE188" s="98"/>
      <c r="CF188" s="252"/>
      <c r="CG188" s="252"/>
      <c r="CH188" s="252"/>
      <c r="CI188" s="252"/>
      <c r="CJ188" s="252"/>
      <c r="CK188" s="254"/>
      <c r="CL188" s="137"/>
      <c r="CM188" s="252"/>
      <c r="CN188" s="252"/>
      <c r="CO188" s="252"/>
      <c r="CP188" s="252"/>
      <c r="CQ188" s="252"/>
      <c r="CR188" s="253">
        <f t="shared" si="138"/>
        <v>0</v>
      </c>
      <c r="CS188" s="111">
        <f>IF(BP188=0,0,(ROUNDUP(P188*(BK188*参照!$C$5+BL188*参照!$C$6+BM188*参照!$C$7+BN188*参照!$C$8+BO188*参照!$C$9)/BP188,-2)))</f>
        <v>0</v>
      </c>
      <c r="CT188" s="239" t="str">
        <f t="shared" si="105"/>
        <v>B</v>
      </c>
    </row>
    <row r="189" spans="1:98" s="33" customFormat="1" ht="14.4">
      <c r="A189" s="241">
        <v>159</v>
      </c>
      <c r="B189" s="654"/>
      <c r="C189" s="652"/>
      <c r="D189" s="651"/>
      <c r="E189" s="652"/>
      <c r="F189" s="186"/>
      <c r="G189" s="187"/>
      <c r="H189" s="305"/>
      <c r="I189" s="359"/>
      <c r="J189" s="651"/>
      <c r="K189" s="652"/>
      <c r="L189" s="306">
        <v>0</v>
      </c>
      <c r="M189" s="307">
        <f>IF(F189="昼間",参照!$E$4,IF(F189="夜間等",参照!$E$5,IF(F189="通信",参照!$E$6,0)))</f>
        <v>0</v>
      </c>
      <c r="N189" s="57">
        <f t="shared" si="106"/>
        <v>0</v>
      </c>
      <c r="O189" s="301">
        <f t="shared" si="107"/>
        <v>0</v>
      </c>
      <c r="P189" s="56"/>
      <c r="Q189" s="387">
        <v>0</v>
      </c>
      <c r="R189" s="309">
        <f>IF(F189="昼間",参照!$F$4,IF(F189="夜間等",参照!$F$5,IF(F189="通信",参照!$F$6,0)))</f>
        <v>0</v>
      </c>
      <c r="S189" s="308">
        <f t="shared" si="108"/>
        <v>0</v>
      </c>
      <c r="T189" s="361"/>
      <c r="U189" s="32">
        <f t="shared" si="109"/>
        <v>0</v>
      </c>
      <c r="V189" s="114">
        <f t="shared" si="110"/>
        <v>0</v>
      </c>
      <c r="W189" s="179">
        <f t="shared" si="111"/>
        <v>0</v>
      </c>
      <c r="X189" s="87">
        <f t="shared" si="112"/>
        <v>0</v>
      </c>
      <c r="Y189" s="77" t="str">
        <f t="shared" si="102"/>
        <v>0</v>
      </c>
      <c r="Z189" s="302">
        <f t="shared" si="113"/>
        <v>0</v>
      </c>
      <c r="AA189" s="375"/>
      <c r="AB189" s="375"/>
      <c r="AC189" s="374">
        <f t="shared" si="114"/>
        <v>0</v>
      </c>
      <c r="AD189" s="639">
        <f t="shared" si="115"/>
        <v>0</v>
      </c>
      <c r="AE189" s="640"/>
      <c r="AF189" s="177">
        <f t="shared" si="103"/>
        <v>0</v>
      </c>
      <c r="AG189" s="177">
        <f t="shared" si="104"/>
        <v>0</v>
      </c>
      <c r="AH189" s="299"/>
      <c r="AI189" s="36"/>
      <c r="AJ189" s="134"/>
      <c r="AK189" s="37"/>
      <c r="AL189" s="134"/>
      <c r="AM189" s="37"/>
      <c r="AN189" s="134"/>
      <c r="AO189" s="135"/>
      <c r="AP189" s="136"/>
      <c r="AQ189" s="252"/>
      <c r="AR189" s="252"/>
      <c r="AS189" s="252"/>
      <c r="AT189" s="252"/>
      <c r="AU189" s="37"/>
      <c r="AV189" s="303">
        <f t="shared" si="116"/>
        <v>0</v>
      </c>
      <c r="AW189" s="139">
        <f t="shared" si="117"/>
        <v>0</v>
      </c>
      <c r="AX189" s="139">
        <f t="shared" si="118"/>
        <v>0</v>
      </c>
      <c r="AY189" s="139">
        <f t="shared" si="119"/>
        <v>0</v>
      </c>
      <c r="AZ189" s="139">
        <f t="shared" si="120"/>
        <v>0</v>
      </c>
      <c r="BA189" s="303">
        <f t="shared" si="121"/>
        <v>0</v>
      </c>
      <c r="BB189" s="139">
        <f t="shared" si="122"/>
        <v>0</v>
      </c>
      <c r="BC189" s="139">
        <f t="shared" si="123"/>
        <v>0</v>
      </c>
      <c r="BD189" s="139">
        <f t="shared" si="124"/>
        <v>0</v>
      </c>
      <c r="BE189" s="139">
        <f t="shared" si="125"/>
        <v>0</v>
      </c>
      <c r="BF189" s="304">
        <f t="shared" si="126"/>
        <v>0</v>
      </c>
      <c r="BG189" s="142">
        <f t="shared" si="127"/>
        <v>0</v>
      </c>
      <c r="BH189" s="142">
        <f t="shared" si="128"/>
        <v>0</v>
      </c>
      <c r="BI189" s="142">
        <f t="shared" si="129"/>
        <v>0</v>
      </c>
      <c r="BJ189" s="142">
        <f t="shared" si="130"/>
        <v>0</v>
      </c>
      <c r="BK189" s="145">
        <f t="shared" si="131"/>
        <v>0</v>
      </c>
      <c r="BL189" s="95">
        <f t="shared" si="132"/>
        <v>0</v>
      </c>
      <c r="BM189" s="95">
        <f t="shared" si="133"/>
        <v>0</v>
      </c>
      <c r="BN189" s="95">
        <f t="shared" si="134"/>
        <v>0</v>
      </c>
      <c r="BO189" s="95">
        <f t="shared" si="135"/>
        <v>0</v>
      </c>
      <c r="BP189" s="96">
        <f t="shared" si="136"/>
        <v>0</v>
      </c>
      <c r="BQ189" s="184">
        <f>IF($AH189="3/3",$S189*参照!$J$4,IF($AH189="2/3",$S189*参照!$J$5,IF($AH189="1/3",$S189*参照!$J$6,IF($AH189="1/4(多子)",$S189*参照!$J$7,IF($AH189="1/4(工･農)",$S189*参照!$J$7,)))))</f>
        <v>0</v>
      </c>
      <c r="BR189" s="185" t="b">
        <f>IF(AJ189="3/3",$O189*参照!$I$4,IF(AJ189="2/3",$O189*参照!$I$5,IF(AJ189="1/3",$O189*参照!$I$6,IF(AJ189="1/4(多子)",$O189*参照!$I$7,IF(AJ189="1/4(工･農)",$O189*参照!$I$7,IF(AJ189="対象外",0))))))</f>
        <v>0</v>
      </c>
      <c r="BS189" s="185" t="b">
        <f>IF(AK189="3/3",$O189*参照!$I$4,IF(AK189="2/3",$O189*参照!$I$5,IF(AK189="1/3",$O189*参照!$I$6,IF(AK189="1/4(多子)",$O189*参照!$I$7,IF(AK189="1/4(工･農)",$O189*参照!$I$7,IF(AK189="対象外",0))))))</f>
        <v>0</v>
      </c>
      <c r="BT189" s="185" t="b">
        <f>IF(AL189="3/3",$O189*参照!$I$4,IF(AL189="2/3",$O189*参照!$I$5,IF(AL189="1/3",$O189*参照!$I$6,IF(AL189="1/4(多子)",$O189*参照!$I$7,IF(AL189="1/4(工･農)",$O189*参照!$I$7,IF(AL189="対象外",0))))))</f>
        <v>0</v>
      </c>
      <c r="BU189" s="185" t="b">
        <f>IF(AM189="3/3",$O189*参照!$I$4,IF(AM189="2/3",$O189*参照!$I$5,IF(AM189="1/3",$O189*参照!$I$6,IF(AM189="1/4(多子)",$O189*参照!$I$7,IF(AM189="1/4(工･農)",$O189*参照!$I$7,IF(AM189="対象外",0))))))</f>
        <v>0</v>
      </c>
      <c r="BV189" s="185" t="b">
        <f>IF(AN189="3/3",$O189*参照!$I$4,IF(AN189="2/3",$O189*参照!$I$5,IF(AN189="1/3",$O189*参照!$I$6,IF(AN189="1/4(多子)",$O189*参照!$I$7,IF(AN189="1/4(工･農)",$O189*参照!$I$7,IF(AN189="対象外",0))))))</f>
        <v>0</v>
      </c>
      <c r="BW189" s="185" t="b">
        <f>IF(AO189="3/3",$O189*参照!$I$4,IF(AO189="2/3",$O189*参照!$I$5,IF(AO189="1/3",$O189*参照!$I$6,IF(AO189="1/4(多子)",$O189*参照!$I$7,IF(AO189="1/4(工･農)",$O189*参照!$I$7,IF(AO189="対象外",0))))))</f>
        <v>0</v>
      </c>
      <c r="BX189" s="185" t="b">
        <f>IF(AP189="3/3",$O189*参照!$I$4,IF(AP189="2/3",$O189*参照!$I$5,IF(AP189="1/3",$O189*参照!$I$6,IF(AP189="1/4(多子)",$O189*参照!$I$7,IF(AP189="1/4(工･農)",$O189*参照!$I$7,IF(AP189="対象外",0))))))</f>
        <v>0</v>
      </c>
      <c r="BY189" s="185" t="b">
        <f>IF(AQ189="3/3",$O189*参照!$I$4,IF(AQ189="2/3",$O189*参照!$I$5,IF(AQ189="1/3",$O189*参照!$I$6,IF(AQ189="1/4(多子)",$O189*参照!$I$7,IF(AQ189="1/4(工･農)",$O189*参照!$I$7,IF(AQ189="対象外",0))))))</f>
        <v>0</v>
      </c>
      <c r="BZ189" s="185" t="b">
        <f>IF(AR189="3/3",$O189*参照!$I$4,IF(AR189="2/3",$O189*参照!$I$5,IF(AR189="1/3",$O189*参照!$I$6,IF(AR189="1/4(多子)",$O189*参照!$I$7,IF(AR189="1/4(工･農)",$O189*参照!$I$7,IF(AR189="対象外",0))))))</f>
        <v>0</v>
      </c>
      <c r="CA189" s="185" t="b">
        <f>IF(AS189="3/3",$O189*参照!$I$4,IF(AS189="2/3",$O189*参照!$I$5,IF(AS189="1/3",$O189*参照!$I$6,IF(AS189="1/4(多子)",$O189*参照!$I$7,IF(AS189="1/4(工･農)",$O189*参照!$I$7,IF(AS189="対象外",0))))))</f>
        <v>0</v>
      </c>
      <c r="CB189" s="185" t="b">
        <f>IF(AT189="3/3",$O189*参照!$I$4,IF(AT189="2/3",$O189*参照!$I$5,IF(AT189="1/3",$O189*参照!$I$6,IF(AT189="1/4(多子)",$O189*参照!$I$7,IF(AT189="1/4(工･農)",$O189*参照!$I$7,IF(AT189="対象外",0))))))</f>
        <v>0</v>
      </c>
      <c r="CC189" s="185" t="b">
        <f>IF(AU189="3/3",$O189*参照!$I$4,IF(AU189="2/3",$O189*参照!$I$5,IF(AU189="1/3",$O189*参照!$I$6,IF(AU189="1/4(多子)",$O189*参照!$I$7,IF(AU189="1/4(工･農)",$O189*参照!$I$7,IF(AU189="対象外",0))))))</f>
        <v>0</v>
      </c>
      <c r="CD189" s="185">
        <f t="shared" si="137"/>
        <v>0</v>
      </c>
      <c r="CE189" s="98"/>
      <c r="CF189" s="252"/>
      <c r="CG189" s="252"/>
      <c r="CH189" s="252"/>
      <c r="CI189" s="252"/>
      <c r="CJ189" s="252"/>
      <c r="CK189" s="254"/>
      <c r="CL189" s="137"/>
      <c r="CM189" s="252"/>
      <c r="CN189" s="252"/>
      <c r="CO189" s="252"/>
      <c r="CP189" s="252"/>
      <c r="CQ189" s="252"/>
      <c r="CR189" s="253">
        <f t="shared" si="138"/>
        <v>0</v>
      </c>
      <c r="CS189" s="111">
        <f>IF(BP189=0,0,(ROUNDUP(P189*(BK189*参照!$C$5+BL189*参照!$C$6+BM189*参照!$C$7+BN189*参照!$C$8+BO189*参照!$C$9)/BP189,-2)))</f>
        <v>0</v>
      </c>
      <c r="CT189" s="239" t="str">
        <f t="shared" si="105"/>
        <v>B</v>
      </c>
    </row>
    <row r="190" spans="1:98" s="33" customFormat="1" ht="14.4">
      <c r="A190" s="241">
        <v>160</v>
      </c>
      <c r="B190" s="654"/>
      <c r="C190" s="652"/>
      <c r="D190" s="651"/>
      <c r="E190" s="652"/>
      <c r="F190" s="186"/>
      <c r="G190" s="187"/>
      <c r="H190" s="305"/>
      <c r="I190" s="359"/>
      <c r="J190" s="651"/>
      <c r="K190" s="652"/>
      <c r="L190" s="306">
        <v>0</v>
      </c>
      <c r="M190" s="307">
        <f>IF(F190="昼間",参照!$E$4,IF(F190="夜間等",参照!$E$5,IF(F190="通信",参照!$E$6,0)))</f>
        <v>0</v>
      </c>
      <c r="N190" s="57">
        <f t="shared" si="106"/>
        <v>0</v>
      </c>
      <c r="O190" s="301">
        <f t="shared" si="107"/>
        <v>0</v>
      </c>
      <c r="P190" s="56"/>
      <c r="Q190" s="387">
        <v>0</v>
      </c>
      <c r="R190" s="309">
        <f>IF(F190="昼間",参照!$F$4,IF(F190="夜間等",参照!$F$5,IF(F190="通信",参照!$F$6,0)))</f>
        <v>0</v>
      </c>
      <c r="S190" s="308">
        <f t="shared" si="108"/>
        <v>0</v>
      </c>
      <c r="T190" s="361"/>
      <c r="U190" s="32">
        <f t="shared" si="109"/>
        <v>0</v>
      </c>
      <c r="V190" s="114">
        <f t="shared" si="110"/>
        <v>0</v>
      </c>
      <c r="W190" s="179">
        <f t="shared" si="111"/>
        <v>0</v>
      </c>
      <c r="X190" s="87">
        <f t="shared" si="112"/>
        <v>0</v>
      </c>
      <c r="Y190" s="77" t="str">
        <f t="shared" si="102"/>
        <v>0</v>
      </c>
      <c r="Z190" s="302">
        <f t="shared" si="113"/>
        <v>0</v>
      </c>
      <c r="AA190" s="375"/>
      <c r="AB190" s="375"/>
      <c r="AC190" s="374">
        <f t="shared" si="114"/>
        <v>0</v>
      </c>
      <c r="AD190" s="639">
        <f t="shared" si="115"/>
        <v>0</v>
      </c>
      <c r="AE190" s="640"/>
      <c r="AF190" s="177">
        <f t="shared" si="103"/>
        <v>0</v>
      </c>
      <c r="AG190" s="177">
        <f t="shared" si="104"/>
        <v>0</v>
      </c>
      <c r="AH190" s="299"/>
      <c r="AI190" s="36"/>
      <c r="AJ190" s="134"/>
      <c r="AK190" s="37"/>
      <c r="AL190" s="134"/>
      <c r="AM190" s="37"/>
      <c r="AN190" s="134"/>
      <c r="AO190" s="135"/>
      <c r="AP190" s="136"/>
      <c r="AQ190" s="252"/>
      <c r="AR190" s="252"/>
      <c r="AS190" s="252"/>
      <c r="AT190" s="252"/>
      <c r="AU190" s="37"/>
      <c r="AV190" s="303">
        <f t="shared" si="116"/>
        <v>0</v>
      </c>
      <c r="AW190" s="139">
        <f t="shared" si="117"/>
        <v>0</v>
      </c>
      <c r="AX190" s="139">
        <f t="shared" si="118"/>
        <v>0</v>
      </c>
      <c r="AY190" s="139">
        <f t="shared" si="119"/>
        <v>0</v>
      </c>
      <c r="AZ190" s="139">
        <f t="shared" si="120"/>
        <v>0</v>
      </c>
      <c r="BA190" s="303">
        <f t="shared" si="121"/>
        <v>0</v>
      </c>
      <c r="BB190" s="139">
        <f t="shared" si="122"/>
        <v>0</v>
      </c>
      <c r="BC190" s="139">
        <f t="shared" si="123"/>
        <v>0</v>
      </c>
      <c r="BD190" s="139">
        <f t="shared" si="124"/>
        <v>0</v>
      </c>
      <c r="BE190" s="139">
        <f t="shared" si="125"/>
        <v>0</v>
      </c>
      <c r="BF190" s="304">
        <f t="shared" si="126"/>
        <v>0</v>
      </c>
      <c r="BG190" s="142">
        <f t="shared" si="127"/>
        <v>0</v>
      </c>
      <c r="BH190" s="142">
        <f t="shared" si="128"/>
        <v>0</v>
      </c>
      <c r="BI190" s="142">
        <f t="shared" si="129"/>
        <v>0</v>
      </c>
      <c r="BJ190" s="142">
        <f t="shared" si="130"/>
        <v>0</v>
      </c>
      <c r="BK190" s="145">
        <f t="shared" si="131"/>
        <v>0</v>
      </c>
      <c r="BL190" s="95">
        <f t="shared" si="132"/>
        <v>0</v>
      </c>
      <c r="BM190" s="95">
        <f t="shared" si="133"/>
        <v>0</v>
      </c>
      <c r="BN190" s="95">
        <f t="shared" si="134"/>
        <v>0</v>
      </c>
      <c r="BO190" s="95">
        <f t="shared" si="135"/>
        <v>0</v>
      </c>
      <c r="BP190" s="96">
        <f t="shared" si="136"/>
        <v>0</v>
      </c>
      <c r="BQ190" s="184">
        <f>IF($AH190="3/3",$S190*参照!$J$4,IF($AH190="2/3",$S190*参照!$J$5,IF($AH190="1/3",$S190*参照!$J$6,IF($AH190="1/4(多子)",$S190*参照!$J$7,IF($AH190="1/4(工･農)",$S190*参照!$J$7,)))))</f>
        <v>0</v>
      </c>
      <c r="BR190" s="185" t="b">
        <f>IF(AJ190="3/3",$O190*参照!$I$4,IF(AJ190="2/3",$O190*参照!$I$5,IF(AJ190="1/3",$O190*参照!$I$6,IF(AJ190="1/4(多子)",$O190*参照!$I$7,IF(AJ190="1/4(工･農)",$O190*参照!$I$7,IF(AJ190="対象外",0))))))</f>
        <v>0</v>
      </c>
      <c r="BS190" s="185" t="b">
        <f>IF(AK190="3/3",$O190*参照!$I$4,IF(AK190="2/3",$O190*参照!$I$5,IF(AK190="1/3",$O190*参照!$I$6,IF(AK190="1/4(多子)",$O190*参照!$I$7,IF(AK190="1/4(工･農)",$O190*参照!$I$7,IF(AK190="対象外",0))))))</f>
        <v>0</v>
      </c>
      <c r="BT190" s="185" t="b">
        <f>IF(AL190="3/3",$O190*参照!$I$4,IF(AL190="2/3",$O190*参照!$I$5,IF(AL190="1/3",$O190*参照!$I$6,IF(AL190="1/4(多子)",$O190*参照!$I$7,IF(AL190="1/4(工･農)",$O190*参照!$I$7,IF(AL190="対象外",0))))))</f>
        <v>0</v>
      </c>
      <c r="BU190" s="185" t="b">
        <f>IF(AM190="3/3",$O190*参照!$I$4,IF(AM190="2/3",$O190*参照!$I$5,IF(AM190="1/3",$O190*参照!$I$6,IF(AM190="1/4(多子)",$O190*参照!$I$7,IF(AM190="1/4(工･農)",$O190*参照!$I$7,IF(AM190="対象外",0))))))</f>
        <v>0</v>
      </c>
      <c r="BV190" s="185" t="b">
        <f>IF(AN190="3/3",$O190*参照!$I$4,IF(AN190="2/3",$O190*参照!$I$5,IF(AN190="1/3",$O190*参照!$I$6,IF(AN190="1/4(多子)",$O190*参照!$I$7,IF(AN190="1/4(工･農)",$O190*参照!$I$7,IF(AN190="対象外",0))))))</f>
        <v>0</v>
      </c>
      <c r="BW190" s="185" t="b">
        <f>IF(AO190="3/3",$O190*参照!$I$4,IF(AO190="2/3",$O190*参照!$I$5,IF(AO190="1/3",$O190*参照!$I$6,IF(AO190="1/4(多子)",$O190*参照!$I$7,IF(AO190="1/4(工･農)",$O190*参照!$I$7,IF(AO190="対象外",0))))))</f>
        <v>0</v>
      </c>
      <c r="BX190" s="185" t="b">
        <f>IF(AP190="3/3",$O190*参照!$I$4,IF(AP190="2/3",$O190*参照!$I$5,IF(AP190="1/3",$O190*参照!$I$6,IF(AP190="1/4(多子)",$O190*参照!$I$7,IF(AP190="1/4(工･農)",$O190*参照!$I$7,IF(AP190="対象外",0))))))</f>
        <v>0</v>
      </c>
      <c r="BY190" s="185" t="b">
        <f>IF(AQ190="3/3",$O190*参照!$I$4,IF(AQ190="2/3",$O190*参照!$I$5,IF(AQ190="1/3",$O190*参照!$I$6,IF(AQ190="1/4(多子)",$O190*参照!$I$7,IF(AQ190="1/4(工･農)",$O190*参照!$I$7,IF(AQ190="対象外",0))))))</f>
        <v>0</v>
      </c>
      <c r="BZ190" s="185" t="b">
        <f>IF(AR190="3/3",$O190*参照!$I$4,IF(AR190="2/3",$O190*参照!$I$5,IF(AR190="1/3",$O190*参照!$I$6,IF(AR190="1/4(多子)",$O190*参照!$I$7,IF(AR190="1/4(工･農)",$O190*参照!$I$7,IF(AR190="対象外",0))))))</f>
        <v>0</v>
      </c>
      <c r="CA190" s="185" t="b">
        <f>IF(AS190="3/3",$O190*参照!$I$4,IF(AS190="2/3",$O190*参照!$I$5,IF(AS190="1/3",$O190*参照!$I$6,IF(AS190="1/4(多子)",$O190*参照!$I$7,IF(AS190="1/4(工･農)",$O190*参照!$I$7,IF(AS190="対象外",0))))))</f>
        <v>0</v>
      </c>
      <c r="CB190" s="185" t="b">
        <f>IF(AT190="3/3",$O190*参照!$I$4,IF(AT190="2/3",$O190*参照!$I$5,IF(AT190="1/3",$O190*参照!$I$6,IF(AT190="1/4(多子)",$O190*参照!$I$7,IF(AT190="1/4(工･農)",$O190*参照!$I$7,IF(AT190="対象外",0))))))</f>
        <v>0</v>
      </c>
      <c r="CC190" s="185" t="b">
        <f>IF(AU190="3/3",$O190*参照!$I$4,IF(AU190="2/3",$O190*参照!$I$5,IF(AU190="1/3",$O190*参照!$I$6,IF(AU190="1/4(多子)",$O190*参照!$I$7,IF(AU190="1/4(工･農)",$O190*参照!$I$7,IF(AU190="対象外",0))))))</f>
        <v>0</v>
      </c>
      <c r="CD190" s="185">
        <f t="shared" si="137"/>
        <v>0</v>
      </c>
      <c r="CE190" s="98"/>
      <c r="CF190" s="252"/>
      <c r="CG190" s="252"/>
      <c r="CH190" s="252"/>
      <c r="CI190" s="252"/>
      <c r="CJ190" s="252"/>
      <c r="CK190" s="254"/>
      <c r="CL190" s="137"/>
      <c r="CM190" s="252"/>
      <c r="CN190" s="252"/>
      <c r="CO190" s="252"/>
      <c r="CP190" s="252"/>
      <c r="CQ190" s="252"/>
      <c r="CR190" s="253">
        <f t="shared" si="138"/>
        <v>0</v>
      </c>
      <c r="CS190" s="111">
        <f>IF(BP190=0,0,(ROUNDUP(P190*(BK190*参照!$C$5+BL190*参照!$C$6+BM190*参照!$C$7+BN190*参照!$C$8+BO190*参照!$C$9)/BP190,-2)))</f>
        <v>0</v>
      </c>
      <c r="CT190" s="239" t="str">
        <f t="shared" si="105"/>
        <v>B</v>
      </c>
    </row>
    <row r="191" spans="1:98" s="33" customFormat="1" ht="14.4">
      <c r="A191" s="241">
        <v>161</v>
      </c>
      <c r="B191" s="654"/>
      <c r="C191" s="652"/>
      <c r="D191" s="651"/>
      <c r="E191" s="652"/>
      <c r="F191" s="186"/>
      <c r="G191" s="187"/>
      <c r="H191" s="305"/>
      <c r="I191" s="359"/>
      <c r="J191" s="651"/>
      <c r="K191" s="652"/>
      <c r="L191" s="306">
        <v>0</v>
      </c>
      <c r="M191" s="307">
        <f>IF(F191="昼間",参照!$E$4,IF(F191="夜間等",参照!$E$5,IF(F191="通信",参照!$E$6,0)))</f>
        <v>0</v>
      </c>
      <c r="N191" s="57">
        <f t="shared" si="106"/>
        <v>0</v>
      </c>
      <c r="O191" s="301">
        <f t="shared" si="107"/>
        <v>0</v>
      </c>
      <c r="P191" s="56"/>
      <c r="Q191" s="387">
        <v>0</v>
      </c>
      <c r="R191" s="309">
        <f>IF(F191="昼間",参照!$F$4,IF(F191="夜間等",参照!$F$5,IF(F191="通信",参照!$F$6,0)))</f>
        <v>0</v>
      </c>
      <c r="S191" s="308">
        <f t="shared" si="108"/>
        <v>0</v>
      </c>
      <c r="T191" s="361"/>
      <c r="U191" s="32">
        <f t="shared" si="109"/>
        <v>0</v>
      </c>
      <c r="V191" s="114">
        <f t="shared" si="110"/>
        <v>0</v>
      </c>
      <c r="W191" s="179">
        <f t="shared" si="111"/>
        <v>0</v>
      </c>
      <c r="X191" s="87">
        <f t="shared" si="112"/>
        <v>0</v>
      </c>
      <c r="Y191" s="77" t="str">
        <f t="shared" si="102"/>
        <v>0</v>
      </c>
      <c r="Z191" s="302">
        <f t="shared" si="113"/>
        <v>0</v>
      </c>
      <c r="AA191" s="375"/>
      <c r="AB191" s="375"/>
      <c r="AC191" s="374">
        <f t="shared" si="114"/>
        <v>0</v>
      </c>
      <c r="AD191" s="639">
        <f t="shared" si="115"/>
        <v>0</v>
      </c>
      <c r="AE191" s="640"/>
      <c r="AF191" s="177">
        <f t="shared" si="103"/>
        <v>0</v>
      </c>
      <c r="AG191" s="177">
        <f t="shared" si="104"/>
        <v>0</v>
      </c>
      <c r="AH191" s="299"/>
      <c r="AI191" s="36"/>
      <c r="AJ191" s="134"/>
      <c r="AK191" s="37"/>
      <c r="AL191" s="134"/>
      <c r="AM191" s="37"/>
      <c r="AN191" s="134"/>
      <c r="AO191" s="135"/>
      <c r="AP191" s="136"/>
      <c r="AQ191" s="252"/>
      <c r="AR191" s="252"/>
      <c r="AS191" s="252"/>
      <c r="AT191" s="252"/>
      <c r="AU191" s="37"/>
      <c r="AV191" s="303">
        <f t="shared" si="116"/>
        <v>0</v>
      </c>
      <c r="AW191" s="139">
        <f t="shared" si="117"/>
        <v>0</v>
      </c>
      <c r="AX191" s="139">
        <f t="shared" si="118"/>
        <v>0</v>
      </c>
      <c r="AY191" s="139">
        <f t="shared" si="119"/>
        <v>0</v>
      </c>
      <c r="AZ191" s="139">
        <f t="shared" si="120"/>
        <v>0</v>
      </c>
      <c r="BA191" s="303">
        <f t="shared" si="121"/>
        <v>0</v>
      </c>
      <c r="BB191" s="139">
        <f t="shared" si="122"/>
        <v>0</v>
      </c>
      <c r="BC191" s="139">
        <f t="shared" si="123"/>
        <v>0</v>
      </c>
      <c r="BD191" s="139">
        <f t="shared" si="124"/>
        <v>0</v>
      </c>
      <c r="BE191" s="139">
        <f t="shared" si="125"/>
        <v>0</v>
      </c>
      <c r="BF191" s="304">
        <f t="shared" si="126"/>
        <v>0</v>
      </c>
      <c r="BG191" s="142">
        <f t="shared" si="127"/>
        <v>0</v>
      </c>
      <c r="BH191" s="142">
        <f t="shared" si="128"/>
        <v>0</v>
      </c>
      <c r="BI191" s="142">
        <f t="shared" si="129"/>
        <v>0</v>
      </c>
      <c r="BJ191" s="142">
        <f t="shared" si="130"/>
        <v>0</v>
      </c>
      <c r="BK191" s="145">
        <f t="shared" si="131"/>
        <v>0</v>
      </c>
      <c r="BL191" s="95">
        <f t="shared" si="132"/>
        <v>0</v>
      </c>
      <c r="BM191" s="95">
        <f t="shared" si="133"/>
        <v>0</v>
      </c>
      <c r="BN191" s="95">
        <f t="shared" si="134"/>
        <v>0</v>
      </c>
      <c r="BO191" s="95">
        <f t="shared" si="135"/>
        <v>0</v>
      </c>
      <c r="BP191" s="96">
        <f t="shared" si="136"/>
        <v>0</v>
      </c>
      <c r="BQ191" s="184">
        <f>IF($AH191="3/3",$S191*参照!$J$4,IF($AH191="2/3",$S191*参照!$J$5,IF($AH191="1/3",$S191*参照!$J$6,IF($AH191="1/4(多子)",$S191*参照!$J$7,IF($AH191="1/4(工･農)",$S191*参照!$J$7,)))))</f>
        <v>0</v>
      </c>
      <c r="BR191" s="185" t="b">
        <f>IF(AJ191="3/3",$O191*参照!$I$4,IF(AJ191="2/3",$O191*参照!$I$5,IF(AJ191="1/3",$O191*参照!$I$6,IF(AJ191="1/4(多子)",$O191*参照!$I$7,IF(AJ191="1/4(工･農)",$O191*参照!$I$7,IF(AJ191="対象外",0))))))</f>
        <v>0</v>
      </c>
      <c r="BS191" s="185" t="b">
        <f>IF(AK191="3/3",$O191*参照!$I$4,IF(AK191="2/3",$O191*参照!$I$5,IF(AK191="1/3",$O191*参照!$I$6,IF(AK191="1/4(多子)",$O191*参照!$I$7,IF(AK191="1/4(工･農)",$O191*参照!$I$7,IF(AK191="対象外",0))))))</f>
        <v>0</v>
      </c>
      <c r="BT191" s="185" t="b">
        <f>IF(AL191="3/3",$O191*参照!$I$4,IF(AL191="2/3",$O191*参照!$I$5,IF(AL191="1/3",$O191*参照!$I$6,IF(AL191="1/4(多子)",$O191*参照!$I$7,IF(AL191="1/4(工･農)",$O191*参照!$I$7,IF(AL191="対象外",0))))))</f>
        <v>0</v>
      </c>
      <c r="BU191" s="185" t="b">
        <f>IF(AM191="3/3",$O191*参照!$I$4,IF(AM191="2/3",$O191*参照!$I$5,IF(AM191="1/3",$O191*参照!$I$6,IF(AM191="1/4(多子)",$O191*参照!$I$7,IF(AM191="1/4(工･農)",$O191*参照!$I$7,IF(AM191="対象外",0))))))</f>
        <v>0</v>
      </c>
      <c r="BV191" s="185" t="b">
        <f>IF(AN191="3/3",$O191*参照!$I$4,IF(AN191="2/3",$O191*参照!$I$5,IF(AN191="1/3",$O191*参照!$I$6,IF(AN191="1/4(多子)",$O191*参照!$I$7,IF(AN191="1/4(工･農)",$O191*参照!$I$7,IF(AN191="対象外",0))))))</f>
        <v>0</v>
      </c>
      <c r="BW191" s="185" t="b">
        <f>IF(AO191="3/3",$O191*参照!$I$4,IF(AO191="2/3",$O191*参照!$I$5,IF(AO191="1/3",$O191*参照!$I$6,IF(AO191="1/4(多子)",$O191*参照!$I$7,IF(AO191="1/4(工･農)",$O191*参照!$I$7,IF(AO191="対象外",0))))))</f>
        <v>0</v>
      </c>
      <c r="BX191" s="185" t="b">
        <f>IF(AP191="3/3",$O191*参照!$I$4,IF(AP191="2/3",$O191*参照!$I$5,IF(AP191="1/3",$O191*参照!$I$6,IF(AP191="1/4(多子)",$O191*参照!$I$7,IF(AP191="1/4(工･農)",$O191*参照!$I$7,IF(AP191="対象外",0))))))</f>
        <v>0</v>
      </c>
      <c r="BY191" s="185" t="b">
        <f>IF(AQ191="3/3",$O191*参照!$I$4,IF(AQ191="2/3",$O191*参照!$I$5,IF(AQ191="1/3",$O191*参照!$I$6,IF(AQ191="1/4(多子)",$O191*参照!$I$7,IF(AQ191="1/4(工･農)",$O191*参照!$I$7,IF(AQ191="対象外",0))))))</f>
        <v>0</v>
      </c>
      <c r="BZ191" s="185" t="b">
        <f>IF(AR191="3/3",$O191*参照!$I$4,IF(AR191="2/3",$O191*参照!$I$5,IF(AR191="1/3",$O191*参照!$I$6,IF(AR191="1/4(多子)",$O191*参照!$I$7,IF(AR191="1/4(工･農)",$O191*参照!$I$7,IF(AR191="対象外",0))))))</f>
        <v>0</v>
      </c>
      <c r="CA191" s="185" t="b">
        <f>IF(AS191="3/3",$O191*参照!$I$4,IF(AS191="2/3",$O191*参照!$I$5,IF(AS191="1/3",$O191*参照!$I$6,IF(AS191="1/4(多子)",$O191*参照!$I$7,IF(AS191="1/4(工･農)",$O191*参照!$I$7,IF(AS191="対象外",0))))))</f>
        <v>0</v>
      </c>
      <c r="CB191" s="185" t="b">
        <f>IF(AT191="3/3",$O191*参照!$I$4,IF(AT191="2/3",$O191*参照!$I$5,IF(AT191="1/3",$O191*参照!$I$6,IF(AT191="1/4(多子)",$O191*参照!$I$7,IF(AT191="1/4(工･農)",$O191*参照!$I$7,IF(AT191="対象外",0))))))</f>
        <v>0</v>
      </c>
      <c r="CC191" s="185" t="b">
        <f>IF(AU191="3/3",$O191*参照!$I$4,IF(AU191="2/3",$O191*参照!$I$5,IF(AU191="1/3",$O191*参照!$I$6,IF(AU191="1/4(多子)",$O191*参照!$I$7,IF(AU191="1/4(工･農)",$O191*参照!$I$7,IF(AU191="対象外",0))))))</f>
        <v>0</v>
      </c>
      <c r="CD191" s="185">
        <f t="shared" si="137"/>
        <v>0</v>
      </c>
      <c r="CE191" s="98"/>
      <c r="CF191" s="252"/>
      <c r="CG191" s="252"/>
      <c r="CH191" s="252"/>
      <c r="CI191" s="252"/>
      <c r="CJ191" s="252"/>
      <c r="CK191" s="254"/>
      <c r="CL191" s="137"/>
      <c r="CM191" s="252"/>
      <c r="CN191" s="252"/>
      <c r="CO191" s="252"/>
      <c r="CP191" s="252"/>
      <c r="CQ191" s="252"/>
      <c r="CR191" s="253">
        <f t="shared" si="138"/>
        <v>0</v>
      </c>
      <c r="CS191" s="111">
        <f>IF(BP191=0,0,(ROUNDUP(P191*(BK191*参照!$C$5+BL191*参照!$C$6+BM191*参照!$C$7+BN191*参照!$C$8+BO191*参照!$C$9)/BP191,-2)))</f>
        <v>0</v>
      </c>
      <c r="CT191" s="239" t="str">
        <f t="shared" si="105"/>
        <v>B</v>
      </c>
    </row>
    <row r="192" spans="1:98" s="33" customFormat="1" ht="14.4">
      <c r="A192" s="241">
        <v>162</v>
      </c>
      <c r="B192" s="654"/>
      <c r="C192" s="652"/>
      <c r="D192" s="651"/>
      <c r="E192" s="652"/>
      <c r="F192" s="186"/>
      <c r="G192" s="187"/>
      <c r="H192" s="305"/>
      <c r="I192" s="359"/>
      <c r="J192" s="651"/>
      <c r="K192" s="652"/>
      <c r="L192" s="306">
        <v>0</v>
      </c>
      <c r="M192" s="307">
        <f>IF(F192="昼間",参照!$E$4,IF(F192="夜間等",参照!$E$5,IF(F192="通信",参照!$E$6,0)))</f>
        <v>0</v>
      </c>
      <c r="N192" s="57">
        <f t="shared" si="106"/>
        <v>0</v>
      </c>
      <c r="O192" s="301">
        <f t="shared" si="107"/>
        <v>0</v>
      </c>
      <c r="P192" s="56"/>
      <c r="Q192" s="387">
        <v>0</v>
      </c>
      <c r="R192" s="309">
        <f>IF(F192="昼間",参照!$F$4,IF(F192="夜間等",参照!$F$5,IF(F192="通信",参照!$F$6,0)))</f>
        <v>0</v>
      </c>
      <c r="S192" s="308">
        <f t="shared" si="108"/>
        <v>0</v>
      </c>
      <c r="T192" s="361"/>
      <c r="U192" s="32">
        <f t="shared" si="109"/>
        <v>0</v>
      </c>
      <c r="V192" s="114">
        <f t="shared" si="110"/>
        <v>0</v>
      </c>
      <c r="W192" s="179">
        <f t="shared" si="111"/>
        <v>0</v>
      </c>
      <c r="X192" s="87">
        <f t="shared" si="112"/>
        <v>0</v>
      </c>
      <c r="Y192" s="77" t="str">
        <f t="shared" si="102"/>
        <v>0</v>
      </c>
      <c r="Z192" s="302">
        <f t="shared" si="113"/>
        <v>0</v>
      </c>
      <c r="AA192" s="375"/>
      <c r="AB192" s="375"/>
      <c r="AC192" s="374">
        <f t="shared" si="114"/>
        <v>0</v>
      </c>
      <c r="AD192" s="639">
        <f t="shared" si="115"/>
        <v>0</v>
      </c>
      <c r="AE192" s="640"/>
      <c r="AF192" s="177">
        <f t="shared" si="103"/>
        <v>0</v>
      </c>
      <c r="AG192" s="177">
        <f t="shared" si="104"/>
        <v>0</v>
      </c>
      <c r="AH192" s="299"/>
      <c r="AI192" s="36"/>
      <c r="AJ192" s="134"/>
      <c r="AK192" s="37"/>
      <c r="AL192" s="134"/>
      <c r="AM192" s="37"/>
      <c r="AN192" s="134"/>
      <c r="AO192" s="135"/>
      <c r="AP192" s="136"/>
      <c r="AQ192" s="252"/>
      <c r="AR192" s="252"/>
      <c r="AS192" s="252"/>
      <c r="AT192" s="252"/>
      <c r="AU192" s="37"/>
      <c r="AV192" s="303">
        <f t="shared" si="116"/>
        <v>0</v>
      </c>
      <c r="AW192" s="139">
        <f t="shared" si="117"/>
        <v>0</v>
      </c>
      <c r="AX192" s="139">
        <f t="shared" si="118"/>
        <v>0</v>
      </c>
      <c r="AY192" s="139">
        <f t="shared" si="119"/>
        <v>0</v>
      </c>
      <c r="AZ192" s="139">
        <f t="shared" si="120"/>
        <v>0</v>
      </c>
      <c r="BA192" s="303">
        <f t="shared" si="121"/>
        <v>0</v>
      </c>
      <c r="BB192" s="139">
        <f t="shared" si="122"/>
        <v>0</v>
      </c>
      <c r="BC192" s="139">
        <f t="shared" si="123"/>
        <v>0</v>
      </c>
      <c r="BD192" s="139">
        <f t="shared" si="124"/>
        <v>0</v>
      </c>
      <c r="BE192" s="139">
        <f t="shared" si="125"/>
        <v>0</v>
      </c>
      <c r="BF192" s="304">
        <f t="shared" si="126"/>
        <v>0</v>
      </c>
      <c r="BG192" s="142">
        <f t="shared" si="127"/>
        <v>0</v>
      </c>
      <c r="BH192" s="142">
        <f t="shared" si="128"/>
        <v>0</v>
      </c>
      <c r="BI192" s="142">
        <f t="shared" si="129"/>
        <v>0</v>
      </c>
      <c r="BJ192" s="142">
        <f t="shared" si="130"/>
        <v>0</v>
      </c>
      <c r="BK192" s="145">
        <f t="shared" si="131"/>
        <v>0</v>
      </c>
      <c r="BL192" s="95">
        <f t="shared" si="132"/>
        <v>0</v>
      </c>
      <c r="BM192" s="95">
        <f t="shared" si="133"/>
        <v>0</v>
      </c>
      <c r="BN192" s="95">
        <f t="shared" si="134"/>
        <v>0</v>
      </c>
      <c r="BO192" s="95">
        <f t="shared" si="135"/>
        <v>0</v>
      </c>
      <c r="BP192" s="96">
        <f t="shared" si="136"/>
        <v>0</v>
      </c>
      <c r="BQ192" s="184">
        <f>IF($AH192="3/3",$S192*参照!$J$4,IF($AH192="2/3",$S192*参照!$J$5,IF($AH192="1/3",$S192*参照!$J$6,IF($AH192="1/4(多子)",$S192*参照!$J$7,IF($AH192="1/4(工･農)",$S192*参照!$J$7,)))))</f>
        <v>0</v>
      </c>
      <c r="BR192" s="185" t="b">
        <f>IF(AJ192="3/3",$O192*参照!$I$4,IF(AJ192="2/3",$O192*参照!$I$5,IF(AJ192="1/3",$O192*参照!$I$6,IF(AJ192="1/4(多子)",$O192*参照!$I$7,IF(AJ192="1/4(工･農)",$O192*参照!$I$7,IF(AJ192="対象外",0))))))</f>
        <v>0</v>
      </c>
      <c r="BS192" s="185" t="b">
        <f>IF(AK192="3/3",$O192*参照!$I$4,IF(AK192="2/3",$O192*参照!$I$5,IF(AK192="1/3",$O192*参照!$I$6,IF(AK192="1/4(多子)",$O192*参照!$I$7,IF(AK192="1/4(工･農)",$O192*参照!$I$7,IF(AK192="対象外",0))))))</f>
        <v>0</v>
      </c>
      <c r="BT192" s="185" t="b">
        <f>IF(AL192="3/3",$O192*参照!$I$4,IF(AL192="2/3",$O192*参照!$I$5,IF(AL192="1/3",$O192*参照!$I$6,IF(AL192="1/4(多子)",$O192*参照!$I$7,IF(AL192="1/4(工･農)",$O192*参照!$I$7,IF(AL192="対象外",0))))))</f>
        <v>0</v>
      </c>
      <c r="BU192" s="185" t="b">
        <f>IF(AM192="3/3",$O192*参照!$I$4,IF(AM192="2/3",$O192*参照!$I$5,IF(AM192="1/3",$O192*参照!$I$6,IF(AM192="1/4(多子)",$O192*参照!$I$7,IF(AM192="1/4(工･農)",$O192*参照!$I$7,IF(AM192="対象外",0))))))</f>
        <v>0</v>
      </c>
      <c r="BV192" s="185" t="b">
        <f>IF(AN192="3/3",$O192*参照!$I$4,IF(AN192="2/3",$O192*参照!$I$5,IF(AN192="1/3",$O192*参照!$I$6,IF(AN192="1/4(多子)",$O192*参照!$I$7,IF(AN192="1/4(工･農)",$O192*参照!$I$7,IF(AN192="対象外",0))))))</f>
        <v>0</v>
      </c>
      <c r="BW192" s="185" t="b">
        <f>IF(AO192="3/3",$O192*参照!$I$4,IF(AO192="2/3",$O192*参照!$I$5,IF(AO192="1/3",$O192*参照!$I$6,IF(AO192="1/4(多子)",$O192*参照!$I$7,IF(AO192="1/4(工･農)",$O192*参照!$I$7,IF(AO192="対象外",0))))))</f>
        <v>0</v>
      </c>
      <c r="BX192" s="185" t="b">
        <f>IF(AP192="3/3",$O192*参照!$I$4,IF(AP192="2/3",$O192*参照!$I$5,IF(AP192="1/3",$O192*参照!$I$6,IF(AP192="1/4(多子)",$O192*参照!$I$7,IF(AP192="1/4(工･農)",$O192*参照!$I$7,IF(AP192="対象外",0))))))</f>
        <v>0</v>
      </c>
      <c r="BY192" s="185" t="b">
        <f>IF(AQ192="3/3",$O192*参照!$I$4,IF(AQ192="2/3",$O192*参照!$I$5,IF(AQ192="1/3",$O192*参照!$I$6,IF(AQ192="1/4(多子)",$O192*参照!$I$7,IF(AQ192="1/4(工･農)",$O192*参照!$I$7,IF(AQ192="対象外",0))))))</f>
        <v>0</v>
      </c>
      <c r="BZ192" s="185" t="b">
        <f>IF(AR192="3/3",$O192*参照!$I$4,IF(AR192="2/3",$O192*参照!$I$5,IF(AR192="1/3",$O192*参照!$I$6,IF(AR192="1/4(多子)",$O192*参照!$I$7,IF(AR192="1/4(工･農)",$O192*参照!$I$7,IF(AR192="対象外",0))))))</f>
        <v>0</v>
      </c>
      <c r="CA192" s="185" t="b">
        <f>IF(AS192="3/3",$O192*参照!$I$4,IF(AS192="2/3",$O192*参照!$I$5,IF(AS192="1/3",$O192*参照!$I$6,IF(AS192="1/4(多子)",$O192*参照!$I$7,IF(AS192="1/4(工･農)",$O192*参照!$I$7,IF(AS192="対象外",0))))))</f>
        <v>0</v>
      </c>
      <c r="CB192" s="185" t="b">
        <f>IF(AT192="3/3",$O192*参照!$I$4,IF(AT192="2/3",$O192*参照!$I$5,IF(AT192="1/3",$O192*参照!$I$6,IF(AT192="1/4(多子)",$O192*参照!$I$7,IF(AT192="1/4(工･農)",$O192*参照!$I$7,IF(AT192="対象外",0))))))</f>
        <v>0</v>
      </c>
      <c r="CC192" s="185" t="b">
        <f>IF(AU192="3/3",$O192*参照!$I$4,IF(AU192="2/3",$O192*参照!$I$5,IF(AU192="1/3",$O192*参照!$I$6,IF(AU192="1/4(多子)",$O192*参照!$I$7,IF(AU192="1/4(工･農)",$O192*参照!$I$7,IF(AU192="対象外",0))))))</f>
        <v>0</v>
      </c>
      <c r="CD192" s="185">
        <f t="shared" si="137"/>
        <v>0</v>
      </c>
      <c r="CE192" s="98"/>
      <c r="CF192" s="252"/>
      <c r="CG192" s="252"/>
      <c r="CH192" s="252"/>
      <c r="CI192" s="252"/>
      <c r="CJ192" s="252"/>
      <c r="CK192" s="254"/>
      <c r="CL192" s="137"/>
      <c r="CM192" s="252"/>
      <c r="CN192" s="252"/>
      <c r="CO192" s="252"/>
      <c r="CP192" s="252"/>
      <c r="CQ192" s="252"/>
      <c r="CR192" s="253">
        <f t="shared" si="138"/>
        <v>0</v>
      </c>
      <c r="CS192" s="111">
        <f>IF(BP192=0,0,(ROUNDUP(P192*(BK192*参照!$C$5+BL192*参照!$C$6+BM192*参照!$C$7+BN192*参照!$C$8+BO192*参照!$C$9)/BP192,-2)))</f>
        <v>0</v>
      </c>
      <c r="CT192" s="239" t="str">
        <f t="shared" si="105"/>
        <v>B</v>
      </c>
    </row>
    <row r="193" spans="1:98" s="33" customFormat="1" ht="14.4">
      <c r="A193" s="241">
        <v>163</v>
      </c>
      <c r="B193" s="654"/>
      <c r="C193" s="652"/>
      <c r="D193" s="651"/>
      <c r="E193" s="652"/>
      <c r="F193" s="186"/>
      <c r="G193" s="187"/>
      <c r="H193" s="305"/>
      <c r="I193" s="359"/>
      <c r="J193" s="651"/>
      <c r="K193" s="652"/>
      <c r="L193" s="306">
        <v>0</v>
      </c>
      <c r="M193" s="307">
        <f>IF(F193="昼間",参照!$E$4,IF(F193="夜間等",参照!$E$5,IF(F193="通信",参照!$E$6,0)))</f>
        <v>0</v>
      </c>
      <c r="N193" s="57">
        <f t="shared" si="106"/>
        <v>0</v>
      </c>
      <c r="O193" s="301">
        <f t="shared" si="107"/>
        <v>0</v>
      </c>
      <c r="P193" s="56"/>
      <c r="Q193" s="387">
        <v>0</v>
      </c>
      <c r="R193" s="309">
        <f>IF(F193="昼間",参照!$F$4,IF(F193="夜間等",参照!$F$5,IF(F193="通信",参照!$F$6,0)))</f>
        <v>0</v>
      </c>
      <c r="S193" s="308">
        <f t="shared" si="108"/>
        <v>0</v>
      </c>
      <c r="T193" s="361"/>
      <c r="U193" s="32">
        <f t="shared" si="109"/>
        <v>0</v>
      </c>
      <c r="V193" s="114">
        <f t="shared" si="110"/>
        <v>0</v>
      </c>
      <c r="W193" s="179">
        <f t="shared" si="111"/>
        <v>0</v>
      </c>
      <c r="X193" s="87">
        <f t="shared" si="112"/>
        <v>0</v>
      </c>
      <c r="Y193" s="77" t="str">
        <f t="shared" si="102"/>
        <v>0</v>
      </c>
      <c r="Z193" s="302">
        <f t="shared" si="113"/>
        <v>0</v>
      </c>
      <c r="AA193" s="375"/>
      <c r="AB193" s="375"/>
      <c r="AC193" s="374">
        <f t="shared" si="114"/>
        <v>0</v>
      </c>
      <c r="AD193" s="639">
        <f t="shared" si="115"/>
        <v>0</v>
      </c>
      <c r="AE193" s="640"/>
      <c r="AF193" s="177">
        <f t="shared" si="103"/>
        <v>0</v>
      </c>
      <c r="AG193" s="177">
        <f t="shared" si="104"/>
        <v>0</v>
      </c>
      <c r="AH193" s="299"/>
      <c r="AI193" s="36"/>
      <c r="AJ193" s="134"/>
      <c r="AK193" s="37"/>
      <c r="AL193" s="134"/>
      <c r="AM193" s="37"/>
      <c r="AN193" s="134"/>
      <c r="AO193" s="135"/>
      <c r="AP193" s="136"/>
      <c r="AQ193" s="252"/>
      <c r="AR193" s="252"/>
      <c r="AS193" s="252"/>
      <c r="AT193" s="252"/>
      <c r="AU193" s="37"/>
      <c r="AV193" s="303">
        <f t="shared" si="116"/>
        <v>0</v>
      </c>
      <c r="AW193" s="139">
        <f t="shared" si="117"/>
        <v>0</v>
      </c>
      <c r="AX193" s="139">
        <f t="shared" si="118"/>
        <v>0</v>
      </c>
      <c r="AY193" s="139">
        <f t="shared" si="119"/>
        <v>0</v>
      </c>
      <c r="AZ193" s="139">
        <f t="shared" si="120"/>
        <v>0</v>
      </c>
      <c r="BA193" s="303">
        <f t="shared" si="121"/>
        <v>0</v>
      </c>
      <c r="BB193" s="139">
        <f t="shared" si="122"/>
        <v>0</v>
      </c>
      <c r="BC193" s="139">
        <f t="shared" si="123"/>
        <v>0</v>
      </c>
      <c r="BD193" s="139">
        <f t="shared" si="124"/>
        <v>0</v>
      </c>
      <c r="BE193" s="139">
        <f t="shared" si="125"/>
        <v>0</v>
      </c>
      <c r="BF193" s="304">
        <f t="shared" si="126"/>
        <v>0</v>
      </c>
      <c r="BG193" s="142">
        <f t="shared" si="127"/>
        <v>0</v>
      </c>
      <c r="BH193" s="142">
        <f t="shared" si="128"/>
        <v>0</v>
      </c>
      <c r="BI193" s="142">
        <f t="shared" si="129"/>
        <v>0</v>
      </c>
      <c r="BJ193" s="142">
        <f t="shared" si="130"/>
        <v>0</v>
      </c>
      <c r="BK193" s="145">
        <f t="shared" si="131"/>
        <v>0</v>
      </c>
      <c r="BL193" s="95">
        <f t="shared" si="132"/>
        <v>0</v>
      </c>
      <c r="BM193" s="95">
        <f t="shared" si="133"/>
        <v>0</v>
      </c>
      <c r="BN193" s="95">
        <f t="shared" si="134"/>
        <v>0</v>
      </c>
      <c r="BO193" s="95">
        <f t="shared" si="135"/>
        <v>0</v>
      </c>
      <c r="BP193" s="96">
        <f t="shared" si="136"/>
        <v>0</v>
      </c>
      <c r="BQ193" s="184">
        <f>IF($AH193="3/3",$S193*参照!$J$4,IF($AH193="2/3",$S193*参照!$J$5,IF($AH193="1/3",$S193*参照!$J$6,IF($AH193="1/4(多子)",$S193*参照!$J$7,IF($AH193="1/4(工･農)",$S193*参照!$J$7,)))))</f>
        <v>0</v>
      </c>
      <c r="BR193" s="185" t="b">
        <f>IF(AJ193="3/3",$O193*参照!$I$4,IF(AJ193="2/3",$O193*参照!$I$5,IF(AJ193="1/3",$O193*参照!$I$6,IF(AJ193="1/4(多子)",$O193*参照!$I$7,IF(AJ193="1/4(工･農)",$O193*参照!$I$7,IF(AJ193="対象外",0))))))</f>
        <v>0</v>
      </c>
      <c r="BS193" s="185" t="b">
        <f>IF(AK193="3/3",$O193*参照!$I$4,IF(AK193="2/3",$O193*参照!$I$5,IF(AK193="1/3",$O193*参照!$I$6,IF(AK193="1/4(多子)",$O193*参照!$I$7,IF(AK193="1/4(工･農)",$O193*参照!$I$7,IF(AK193="対象外",0))))))</f>
        <v>0</v>
      </c>
      <c r="BT193" s="185" t="b">
        <f>IF(AL193="3/3",$O193*参照!$I$4,IF(AL193="2/3",$O193*参照!$I$5,IF(AL193="1/3",$O193*参照!$I$6,IF(AL193="1/4(多子)",$O193*参照!$I$7,IF(AL193="1/4(工･農)",$O193*参照!$I$7,IF(AL193="対象外",0))))))</f>
        <v>0</v>
      </c>
      <c r="BU193" s="185" t="b">
        <f>IF(AM193="3/3",$O193*参照!$I$4,IF(AM193="2/3",$O193*参照!$I$5,IF(AM193="1/3",$O193*参照!$I$6,IF(AM193="1/4(多子)",$O193*参照!$I$7,IF(AM193="1/4(工･農)",$O193*参照!$I$7,IF(AM193="対象外",0))))))</f>
        <v>0</v>
      </c>
      <c r="BV193" s="185" t="b">
        <f>IF(AN193="3/3",$O193*参照!$I$4,IF(AN193="2/3",$O193*参照!$I$5,IF(AN193="1/3",$O193*参照!$I$6,IF(AN193="1/4(多子)",$O193*参照!$I$7,IF(AN193="1/4(工･農)",$O193*参照!$I$7,IF(AN193="対象外",0))))))</f>
        <v>0</v>
      </c>
      <c r="BW193" s="185" t="b">
        <f>IF(AO193="3/3",$O193*参照!$I$4,IF(AO193="2/3",$O193*参照!$I$5,IF(AO193="1/3",$O193*参照!$I$6,IF(AO193="1/4(多子)",$O193*参照!$I$7,IF(AO193="1/4(工･農)",$O193*参照!$I$7,IF(AO193="対象外",0))))))</f>
        <v>0</v>
      </c>
      <c r="BX193" s="185" t="b">
        <f>IF(AP193="3/3",$O193*参照!$I$4,IF(AP193="2/3",$O193*参照!$I$5,IF(AP193="1/3",$O193*参照!$I$6,IF(AP193="1/4(多子)",$O193*参照!$I$7,IF(AP193="1/4(工･農)",$O193*参照!$I$7,IF(AP193="対象外",0))))))</f>
        <v>0</v>
      </c>
      <c r="BY193" s="185" t="b">
        <f>IF(AQ193="3/3",$O193*参照!$I$4,IF(AQ193="2/3",$O193*参照!$I$5,IF(AQ193="1/3",$O193*参照!$I$6,IF(AQ193="1/4(多子)",$O193*参照!$I$7,IF(AQ193="1/4(工･農)",$O193*参照!$I$7,IF(AQ193="対象外",0))))))</f>
        <v>0</v>
      </c>
      <c r="BZ193" s="185" t="b">
        <f>IF(AR193="3/3",$O193*参照!$I$4,IF(AR193="2/3",$O193*参照!$I$5,IF(AR193="1/3",$O193*参照!$I$6,IF(AR193="1/4(多子)",$O193*参照!$I$7,IF(AR193="1/4(工･農)",$O193*参照!$I$7,IF(AR193="対象外",0))))))</f>
        <v>0</v>
      </c>
      <c r="CA193" s="185" t="b">
        <f>IF(AS193="3/3",$O193*参照!$I$4,IF(AS193="2/3",$O193*参照!$I$5,IF(AS193="1/3",$O193*参照!$I$6,IF(AS193="1/4(多子)",$O193*参照!$I$7,IF(AS193="1/4(工･農)",$O193*参照!$I$7,IF(AS193="対象外",0))))))</f>
        <v>0</v>
      </c>
      <c r="CB193" s="185" t="b">
        <f>IF(AT193="3/3",$O193*参照!$I$4,IF(AT193="2/3",$O193*参照!$I$5,IF(AT193="1/3",$O193*参照!$I$6,IF(AT193="1/4(多子)",$O193*参照!$I$7,IF(AT193="1/4(工･農)",$O193*参照!$I$7,IF(AT193="対象外",0))))))</f>
        <v>0</v>
      </c>
      <c r="CC193" s="185" t="b">
        <f>IF(AU193="3/3",$O193*参照!$I$4,IF(AU193="2/3",$O193*参照!$I$5,IF(AU193="1/3",$O193*参照!$I$6,IF(AU193="1/4(多子)",$O193*参照!$I$7,IF(AU193="1/4(工･農)",$O193*参照!$I$7,IF(AU193="対象外",0))))))</f>
        <v>0</v>
      </c>
      <c r="CD193" s="185">
        <f t="shared" si="137"/>
        <v>0</v>
      </c>
      <c r="CE193" s="98"/>
      <c r="CF193" s="252"/>
      <c r="CG193" s="252"/>
      <c r="CH193" s="252"/>
      <c r="CI193" s="252"/>
      <c r="CJ193" s="252"/>
      <c r="CK193" s="254"/>
      <c r="CL193" s="137"/>
      <c r="CM193" s="252"/>
      <c r="CN193" s="252"/>
      <c r="CO193" s="252"/>
      <c r="CP193" s="252"/>
      <c r="CQ193" s="252"/>
      <c r="CR193" s="253">
        <f t="shared" si="138"/>
        <v>0</v>
      </c>
      <c r="CS193" s="111">
        <f>IF(BP193=0,0,(ROUNDUP(P193*(BK193*参照!$C$5+BL193*参照!$C$6+BM193*参照!$C$7+BN193*参照!$C$8+BO193*参照!$C$9)/BP193,-2)))</f>
        <v>0</v>
      </c>
      <c r="CT193" s="239" t="str">
        <f t="shared" si="105"/>
        <v>B</v>
      </c>
    </row>
    <row r="194" spans="1:98" s="33" customFormat="1" ht="14.4">
      <c r="A194" s="241">
        <v>164</v>
      </c>
      <c r="B194" s="654"/>
      <c r="C194" s="652"/>
      <c r="D194" s="651"/>
      <c r="E194" s="652"/>
      <c r="F194" s="186"/>
      <c r="G194" s="187"/>
      <c r="H194" s="305"/>
      <c r="I194" s="359"/>
      <c r="J194" s="651"/>
      <c r="K194" s="652"/>
      <c r="L194" s="306">
        <v>0</v>
      </c>
      <c r="M194" s="307">
        <f>IF(F194="昼間",参照!$E$4,IF(F194="夜間等",参照!$E$5,IF(F194="通信",参照!$E$6,0)))</f>
        <v>0</v>
      </c>
      <c r="N194" s="57">
        <f t="shared" si="106"/>
        <v>0</v>
      </c>
      <c r="O194" s="301">
        <f t="shared" si="107"/>
        <v>0</v>
      </c>
      <c r="P194" s="56"/>
      <c r="Q194" s="387">
        <v>0</v>
      </c>
      <c r="R194" s="309">
        <f>IF(F194="昼間",参照!$F$4,IF(F194="夜間等",参照!$F$5,IF(F194="通信",参照!$F$6,0)))</f>
        <v>0</v>
      </c>
      <c r="S194" s="308">
        <f t="shared" si="108"/>
        <v>0</v>
      </c>
      <c r="T194" s="361"/>
      <c r="U194" s="32">
        <f t="shared" si="109"/>
        <v>0</v>
      </c>
      <c r="V194" s="114">
        <f t="shared" si="110"/>
        <v>0</v>
      </c>
      <c r="W194" s="179">
        <f t="shared" si="111"/>
        <v>0</v>
      </c>
      <c r="X194" s="87">
        <f t="shared" si="112"/>
        <v>0</v>
      </c>
      <c r="Y194" s="77" t="str">
        <f t="shared" si="102"/>
        <v>0</v>
      </c>
      <c r="Z194" s="302">
        <f t="shared" si="113"/>
        <v>0</v>
      </c>
      <c r="AA194" s="375"/>
      <c r="AB194" s="375"/>
      <c r="AC194" s="374">
        <f t="shared" si="114"/>
        <v>0</v>
      </c>
      <c r="AD194" s="639">
        <f t="shared" si="115"/>
        <v>0</v>
      </c>
      <c r="AE194" s="640"/>
      <c r="AF194" s="177">
        <f t="shared" si="103"/>
        <v>0</v>
      </c>
      <c r="AG194" s="177">
        <f t="shared" si="104"/>
        <v>0</v>
      </c>
      <c r="AH194" s="299"/>
      <c r="AI194" s="36"/>
      <c r="AJ194" s="134"/>
      <c r="AK194" s="37"/>
      <c r="AL194" s="134"/>
      <c r="AM194" s="37"/>
      <c r="AN194" s="134"/>
      <c r="AO194" s="135"/>
      <c r="AP194" s="136"/>
      <c r="AQ194" s="252"/>
      <c r="AR194" s="252"/>
      <c r="AS194" s="252"/>
      <c r="AT194" s="252"/>
      <c r="AU194" s="37"/>
      <c r="AV194" s="303">
        <f t="shared" si="116"/>
        <v>0</v>
      </c>
      <c r="AW194" s="139">
        <f t="shared" si="117"/>
        <v>0</v>
      </c>
      <c r="AX194" s="139">
        <f t="shared" si="118"/>
        <v>0</v>
      </c>
      <c r="AY194" s="139">
        <f t="shared" si="119"/>
        <v>0</v>
      </c>
      <c r="AZ194" s="139">
        <f t="shared" si="120"/>
        <v>0</v>
      </c>
      <c r="BA194" s="303">
        <f t="shared" si="121"/>
        <v>0</v>
      </c>
      <c r="BB194" s="139">
        <f t="shared" si="122"/>
        <v>0</v>
      </c>
      <c r="BC194" s="139">
        <f t="shared" si="123"/>
        <v>0</v>
      </c>
      <c r="BD194" s="139">
        <f t="shared" si="124"/>
        <v>0</v>
      </c>
      <c r="BE194" s="139">
        <f t="shared" si="125"/>
        <v>0</v>
      </c>
      <c r="BF194" s="304">
        <f t="shared" si="126"/>
        <v>0</v>
      </c>
      <c r="BG194" s="142">
        <f t="shared" si="127"/>
        <v>0</v>
      </c>
      <c r="BH194" s="142">
        <f t="shared" si="128"/>
        <v>0</v>
      </c>
      <c r="BI194" s="142">
        <f t="shared" si="129"/>
        <v>0</v>
      </c>
      <c r="BJ194" s="142">
        <f t="shared" si="130"/>
        <v>0</v>
      </c>
      <c r="BK194" s="145">
        <f t="shared" si="131"/>
        <v>0</v>
      </c>
      <c r="BL194" s="95">
        <f t="shared" si="132"/>
        <v>0</v>
      </c>
      <c r="BM194" s="95">
        <f t="shared" si="133"/>
        <v>0</v>
      </c>
      <c r="BN194" s="95">
        <f t="shared" si="134"/>
        <v>0</v>
      </c>
      <c r="BO194" s="95">
        <f t="shared" si="135"/>
        <v>0</v>
      </c>
      <c r="BP194" s="96">
        <f t="shared" si="136"/>
        <v>0</v>
      </c>
      <c r="BQ194" s="184">
        <f>IF($AH194="3/3",$S194*参照!$J$4,IF($AH194="2/3",$S194*参照!$J$5,IF($AH194="1/3",$S194*参照!$J$6,IF($AH194="1/4(多子)",$S194*参照!$J$7,IF($AH194="1/4(工･農)",$S194*参照!$J$7,)))))</f>
        <v>0</v>
      </c>
      <c r="BR194" s="185" t="b">
        <f>IF(AJ194="3/3",$O194*参照!$I$4,IF(AJ194="2/3",$O194*参照!$I$5,IF(AJ194="1/3",$O194*参照!$I$6,IF(AJ194="1/4(多子)",$O194*参照!$I$7,IF(AJ194="1/4(工･農)",$O194*参照!$I$7,IF(AJ194="対象外",0))))))</f>
        <v>0</v>
      </c>
      <c r="BS194" s="185" t="b">
        <f>IF(AK194="3/3",$O194*参照!$I$4,IF(AK194="2/3",$O194*参照!$I$5,IF(AK194="1/3",$O194*参照!$I$6,IF(AK194="1/4(多子)",$O194*参照!$I$7,IF(AK194="1/4(工･農)",$O194*参照!$I$7,IF(AK194="対象外",0))))))</f>
        <v>0</v>
      </c>
      <c r="BT194" s="185" t="b">
        <f>IF(AL194="3/3",$O194*参照!$I$4,IF(AL194="2/3",$O194*参照!$I$5,IF(AL194="1/3",$O194*参照!$I$6,IF(AL194="1/4(多子)",$O194*参照!$I$7,IF(AL194="1/4(工･農)",$O194*参照!$I$7,IF(AL194="対象外",0))))))</f>
        <v>0</v>
      </c>
      <c r="BU194" s="185" t="b">
        <f>IF(AM194="3/3",$O194*参照!$I$4,IF(AM194="2/3",$O194*参照!$I$5,IF(AM194="1/3",$O194*参照!$I$6,IF(AM194="1/4(多子)",$O194*参照!$I$7,IF(AM194="1/4(工･農)",$O194*参照!$I$7,IF(AM194="対象外",0))))))</f>
        <v>0</v>
      </c>
      <c r="BV194" s="185" t="b">
        <f>IF(AN194="3/3",$O194*参照!$I$4,IF(AN194="2/3",$O194*参照!$I$5,IF(AN194="1/3",$O194*参照!$I$6,IF(AN194="1/4(多子)",$O194*参照!$I$7,IF(AN194="1/4(工･農)",$O194*参照!$I$7,IF(AN194="対象外",0))))))</f>
        <v>0</v>
      </c>
      <c r="BW194" s="185" t="b">
        <f>IF(AO194="3/3",$O194*参照!$I$4,IF(AO194="2/3",$O194*参照!$I$5,IF(AO194="1/3",$O194*参照!$I$6,IF(AO194="1/4(多子)",$O194*参照!$I$7,IF(AO194="1/4(工･農)",$O194*参照!$I$7,IF(AO194="対象外",0))))))</f>
        <v>0</v>
      </c>
      <c r="BX194" s="185" t="b">
        <f>IF(AP194="3/3",$O194*参照!$I$4,IF(AP194="2/3",$O194*参照!$I$5,IF(AP194="1/3",$O194*参照!$I$6,IF(AP194="1/4(多子)",$O194*参照!$I$7,IF(AP194="1/4(工･農)",$O194*参照!$I$7,IF(AP194="対象外",0))))))</f>
        <v>0</v>
      </c>
      <c r="BY194" s="185" t="b">
        <f>IF(AQ194="3/3",$O194*参照!$I$4,IF(AQ194="2/3",$O194*参照!$I$5,IF(AQ194="1/3",$O194*参照!$I$6,IF(AQ194="1/4(多子)",$O194*参照!$I$7,IF(AQ194="1/4(工･農)",$O194*参照!$I$7,IF(AQ194="対象外",0))))))</f>
        <v>0</v>
      </c>
      <c r="BZ194" s="185" t="b">
        <f>IF(AR194="3/3",$O194*参照!$I$4,IF(AR194="2/3",$O194*参照!$I$5,IF(AR194="1/3",$O194*参照!$I$6,IF(AR194="1/4(多子)",$O194*参照!$I$7,IF(AR194="1/4(工･農)",$O194*参照!$I$7,IF(AR194="対象外",0))))))</f>
        <v>0</v>
      </c>
      <c r="CA194" s="185" t="b">
        <f>IF(AS194="3/3",$O194*参照!$I$4,IF(AS194="2/3",$O194*参照!$I$5,IF(AS194="1/3",$O194*参照!$I$6,IF(AS194="1/4(多子)",$O194*参照!$I$7,IF(AS194="1/4(工･農)",$O194*参照!$I$7,IF(AS194="対象外",0))))))</f>
        <v>0</v>
      </c>
      <c r="CB194" s="185" t="b">
        <f>IF(AT194="3/3",$O194*参照!$I$4,IF(AT194="2/3",$O194*参照!$I$5,IF(AT194="1/3",$O194*参照!$I$6,IF(AT194="1/4(多子)",$O194*参照!$I$7,IF(AT194="1/4(工･農)",$O194*参照!$I$7,IF(AT194="対象外",0))))))</f>
        <v>0</v>
      </c>
      <c r="CC194" s="185" t="b">
        <f>IF(AU194="3/3",$O194*参照!$I$4,IF(AU194="2/3",$O194*参照!$I$5,IF(AU194="1/3",$O194*参照!$I$6,IF(AU194="1/4(多子)",$O194*参照!$I$7,IF(AU194="1/4(工･農)",$O194*参照!$I$7,IF(AU194="対象外",0))))))</f>
        <v>0</v>
      </c>
      <c r="CD194" s="185">
        <f t="shared" si="137"/>
        <v>0</v>
      </c>
      <c r="CE194" s="98"/>
      <c r="CF194" s="252"/>
      <c r="CG194" s="252"/>
      <c r="CH194" s="252"/>
      <c r="CI194" s="252"/>
      <c r="CJ194" s="252"/>
      <c r="CK194" s="254"/>
      <c r="CL194" s="137"/>
      <c r="CM194" s="252"/>
      <c r="CN194" s="252"/>
      <c r="CO194" s="252"/>
      <c r="CP194" s="252"/>
      <c r="CQ194" s="252"/>
      <c r="CR194" s="253">
        <f t="shared" si="138"/>
        <v>0</v>
      </c>
      <c r="CS194" s="111">
        <f>IF(BP194=0,0,(ROUNDUP(P194*(BK194*参照!$C$5+BL194*参照!$C$6+BM194*参照!$C$7+BN194*参照!$C$8+BO194*参照!$C$9)/BP194,-2)))</f>
        <v>0</v>
      </c>
      <c r="CT194" s="239" t="str">
        <f t="shared" si="105"/>
        <v>B</v>
      </c>
    </row>
    <row r="195" spans="1:98" s="33" customFormat="1" ht="14.4">
      <c r="A195" s="241">
        <v>165</v>
      </c>
      <c r="B195" s="654"/>
      <c r="C195" s="652"/>
      <c r="D195" s="651"/>
      <c r="E195" s="652"/>
      <c r="F195" s="186"/>
      <c r="G195" s="187"/>
      <c r="H195" s="305"/>
      <c r="I195" s="359"/>
      <c r="J195" s="651"/>
      <c r="K195" s="652"/>
      <c r="L195" s="306">
        <v>0</v>
      </c>
      <c r="M195" s="307">
        <f>IF(F195="昼間",参照!$E$4,IF(F195="夜間等",参照!$E$5,IF(F195="通信",参照!$E$6,0)))</f>
        <v>0</v>
      </c>
      <c r="N195" s="57">
        <f t="shared" si="106"/>
        <v>0</v>
      </c>
      <c r="O195" s="301">
        <f t="shared" si="107"/>
        <v>0</v>
      </c>
      <c r="P195" s="56"/>
      <c r="Q195" s="387">
        <v>0</v>
      </c>
      <c r="R195" s="309">
        <f>IF(F195="昼間",参照!$F$4,IF(F195="夜間等",参照!$F$5,IF(F195="通信",参照!$F$6,0)))</f>
        <v>0</v>
      </c>
      <c r="S195" s="308">
        <f t="shared" si="108"/>
        <v>0</v>
      </c>
      <c r="T195" s="361"/>
      <c r="U195" s="32">
        <f t="shared" si="109"/>
        <v>0</v>
      </c>
      <c r="V195" s="114">
        <f t="shared" si="110"/>
        <v>0</v>
      </c>
      <c r="W195" s="179">
        <f t="shared" si="111"/>
        <v>0</v>
      </c>
      <c r="X195" s="87">
        <f t="shared" si="112"/>
        <v>0</v>
      </c>
      <c r="Y195" s="77" t="str">
        <f t="shared" si="102"/>
        <v>0</v>
      </c>
      <c r="Z195" s="302">
        <f t="shared" si="113"/>
        <v>0</v>
      </c>
      <c r="AA195" s="375"/>
      <c r="AB195" s="375"/>
      <c r="AC195" s="374">
        <f t="shared" si="114"/>
        <v>0</v>
      </c>
      <c r="AD195" s="639">
        <f t="shared" si="115"/>
        <v>0</v>
      </c>
      <c r="AE195" s="640"/>
      <c r="AF195" s="177">
        <f t="shared" si="103"/>
        <v>0</v>
      </c>
      <c r="AG195" s="177">
        <f t="shared" si="104"/>
        <v>0</v>
      </c>
      <c r="AH195" s="299"/>
      <c r="AI195" s="36"/>
      <c r="AJ195" s="134"/>
      <c r="AK195" s="37"/>
      <c r="AL195" s="134"/>
      <c r="AM195" s="37"/>
      <c r="AN195" s="134"/>
      <c r="AO195" s="135"/>
      <c r="AP195" s="136"/>
      <c r="AQ195" s="252"/>
      <c r="AR195" s="252"/>
      <c r="AS195" s="252"/>
      <c r="AT195" s="252"/>
      <c r="AU195" s="37"/>
      <c r="AV195" s="303">
        <f t="shared" si="116"/>
        <v>0</v>
      </c>
      <c r="AW195" s="139">
        <f t="shared" si="117"/>
        <v>0</v>
      </c>
      <c r="AX195" s="139">
        <f t="shared" si="118"/>
        <v>0</v>
      </c>
      <c r="AY195" s="139">
        <f t="shared" si="119"/>
        <v>0</v>
      </c>
      <c r="AZ195" s="139">
        <f t="shared" si="120"/>
        <v>0</v>
      </c>
      <c r="BA195" s="303">
        <f t="shared" si="121"/>
        <v>0</v>
      </c>
      <c r="BB195" s="139">
        <f t="shared" si="122"/>
        <v>0</v>
      </c>
      <c r="BC195" s="139">
        <f t="shared" si="123"/>
        <v>0</v>
      </c>
      <c r="BD195" s="139">
        <f t="shared" si="124"/>
        <v>0</v>
      </c>
      <c r="BE195" s="139">
        <f t="shared" si="125"/>
        <v>0</v>
      </c>
      <c r="BF195" s="304">
        <f t="shared" si="126"/>
        <v>0</v>
      </c>
      <c r="BG195" s="142">
        <f t="shared" si="127"/>
        <v>0</v>
      </c>
      <c r="BH195" s="142">
        <f t="shared" si="128"/>
        <v>0</v>
      </c>
      <c r="BI195" s="142">
        <f t="shared" si="129"/>
        <v>0</v>
      </c>
      <c r="BJ195" s="142">
        <f t="shared" si="130"/>
        <v>0</v>
      </c>
      <c r="BK195" s="145">
        <f t="shared" si="131"/>
        <v>0</v>
      </c>
      <c r="BL195" s="95">
        <f t="shared" si="132"/>
        <v>0</v>
      </c>
      <c r="BM195" s="95">
        <f t="shared" si="133"/>
        <v>0</v>
      </c>
      <c r="BN195" s="95">
        <f t="shared" si="134"/>
        <v>0</v>
      </c>
      <c r="BO195" s="95">
        <f t="shared" si="135"/>
        <v>0</v>
      </c>
      <c r="BP195" s="96">
        <f t="shared" si="136"/>
        <v>0</v>
      </c>
      <c r="BQ195" s="184">
        <f>IF($AH195="3/3",$S195*参照!$J$4,IF($AH195="2/3",$S195*参照!$J$5,IF($AH195="1/3",$S195*参照!$J$6,IF($AH195="1/4(多子)",$S195*参照!$J$7,IF($AH195="1/4(工･農)",$S195*参照!$J$7,)))))</f>
        <v>0</v>
      </c>
      <c r="BR195" s="185" t="b">
        <f>IF(AJ195="3/3",$O195*参照!$I$4,IF(AJ195="2/3",$O195*参照!$I$5,IF(AJ195="1/3",$O195*参照!$I$6,IF(AJ195="1/4(多子)",$O195*参照!$I$7,IF(AJ195="1/4(工･農)",$O195*参照!$I$7,IF(AJ195="対象外",0))))))</f>
        <v>0</v>
      </c>
      <c r="BS195" s="185" t="b">
        <f>IF(AK195="3/3",$O195*参照!$I$4,IF(AK195="2/3",$O195*参照!$I$5,IF(AK195="1/3",$O195*参照!$I$6,IF(AK195="1/4(多子)",$O195*参照!$I$7,IF(AK195="1/4(工･農)",$O195*参照!$I$7,IF(AK195="対象外",0))))))</f>
        <v>0</v>
      </c>
      <c r="BT195" s="185" t="b">
        <f>IF(AL195="3/3",$O195*参照!$I$4,IF(AL195="2/3",$O195*参照!$I$5,IF(AL195="1/3",$O195*参照!$I$6,IF(AL195="1/4(多子)",$O195*参照!$I$7,IF(AL195="1/4(工･農)",$O195*参照!$I$7,IF(AL195="対象外",0))))))</f>
        <v>0</v>
      </c>
      <c r="BU195" s="185" t="b">
        <f>IF(AM195="3/3",$O195*参照!$I$4,IF(AM195="2/3",$O195*参照!$I$5,IF(AM195="1/3",$O195*参照!$I$6,IF(AM195="1/4(多子)",$O195*参照!$I$7,IF(AM195="1/4(工･農)",$O195*参照!$I$7,IF(AM195="対象外",0))))))</f>
        <v>0</v>
      </c>
      <c r="BV195" s="185" t="b">
        <f>IF(AN195="3/3",$O195*参照!$I$4,IF(AN195="2/3",$O195*参照!$I$5,IF(AN195="1/3",$O195*参照!$I$6,IF(AN195="1/4(多子)",$O195*参照!$I$7,IF(AN195="1/4(工･農)",$O195*参照!$I$7,IF(AN195="対象外",0))))))</f>
        <v>0</v>
      </c>
      <c r="BW195" s="185" t="b">
        <f>IF(AO195="3/3",$O195*参照!$I$4,IF(AO195="2/3",$O195*参照!$I$5,IF(AO195="1/3",$O195*参照!$I$6,IF(AO195="1/4(多子)",$O195*参照!$I$7,IF(AO195="1/4(工･農)",$O195*参照!$I$7,IF(AO195="対象外",0))))))</f>
        <v>0</v>
      </c>
      <c r="BX195" s="185" t="b">
        <f>IF(AP195="3/3",$O195*参照!$I$4,IF(AP195="2/3",$O195*参照!$I$5,IF(AP195="1/3",$O195*参照!$I$6,IF(AP195="1/4(多子)",$O195*参照!$I$7,IF(AP195="1/4(工･農)",$O195*参照!$I$7,IF(AP195="対象外",0))))))</f>
        <v>0</v>
      </c>
      <c r="BY195" s="185" t="b">
        <f>IF(AQ195="3/3",$O195*参照!$I$4,IF(AQ195="2/3",$O195*参照!$I$5,IF(AQ195="1/3",$O195*参照!$I$6,IF(AQ195="1/4(多子)",$O195*参照!$I$7,IF(AQ195="1/4(工･農)",$O195*参照!$I$7,IF(AQ195="対象外",0))))))</f>
        <v>0</v>
      </c>
      <c r="BZ195" s="185" t="b">
        <f>IF(AR195="3/3",$O195*参照!$I$4,IF(AR195="2/3",$O195*参照!$I$5,IF(AR195="1/3",$O195*参照!$I$6,IF(AR195="1/4(多子)",$O195*参照!$I$7,IF(AR195="1/4(工･農)",$O195*参照!$I$7,IF(AR195="対象外",0))))))</f>
        <v>0</v>
      </c>
      <c r="CA195" s="185" t="b">
        <f>IF(AS195="3/3",$O195*参照!$I$4,IF(AS195="2/3",$O195*参照!$I$5,IF(AS195="1/3",$O195*参照!$I$6,IF(AS195="1/4(多子)",$O195*参照!$I$7,IF(AS195="1/4(工･農)",$O195*参照!$I$7,IF(AS195="対象外",0))))))</f>
        <v>0</v>
      </c>
      <c r="CB195" s="185" t="b">
        <f>IF(AT195="3/3",$O195*参照!$I$4,IF(AT195="2/3",$O195*参照!$I$5,IF(AT195="1/3",$O195*参照!$I$6,IF(AT195="1/4(多子)",$O195*参照!$I$7,IF(AT195="1/4(工･農)",$O195*参照!$I$7,IF(AT195="対象外",0))))))</f>
        <v>0</v>
      </c>
      <c r="CC195" s="185" t="b">
        <f>IF(AU195="3/3",$O195*参照!$I$4,IF(AU195="2/3",$O195*参照!$I$5,IF(AU195="1/3",$O195*参照!$I$6,IF(AU195="1/4(多子)",$O195*参照!$I$7,IF(AU195="1/4(工･農)",$O195*参照!$I$7,IF(AU195="対象外",0))))))</f>
        <v>0</v>
      </c>
      <c r="CD195" s="185">
        <f t="shared" si="137"/>
        <v>0</v>
      </c>
      <c r="CE195" s="98"/>
      <c r="CF195" s="252"/>
      <c r="CG195" s="252"/>
      <c r="CH195" s="252"/>
      <c r="CI195" s="252"/>
      <c r="CJ195" s="252"/>
      <c r="CK195" s="254"/>
      <c r="CL195" s="137"/>
      <c r="CM195" s="252"/>
      <c r="CN195" s="252"/>
      <c r="CO195" s="252"/>
      <c r="CP195" s="252"/>
      <c r="CQ195" s="252"/>
      <c r="CR195" s="253">
        <f t="shared" si="138"/>
        <v>0</v>
      </c>
      <c r="CS195" s="111">
        <f>IF(BP195=0,0,(ROUNDUP(P195*(BK195*参照!$C$5+BL195*参照!$C$6+BM195*参照!$C$7+BN195*参照!$C$8+BO195*参照!$C$9)/BP195,-2)))</f>
        <v>0</v>
      </c>
      <c r="CT195" s="239" t="str">
        <f t="shared" si="105"/>
        <v>B</v>
      </c>
    </row>
    <row r="196" spans="1:98" s="33" customFormat="1" ht="14.4">
      <c r="A196" s="241">
        <v>166</v>
      </c>
      <c r="B196" s="654"/>
      <c r="C196" s="652"/>
      <c r="D196" s="651"/>
      <c r="E196" s="652"/>
      <c r="F196" s="186"/>
      <c r="G196" s="187"/>
      <c r="H196" s="305"/>
      <c r="I196" s="359"/>
      <c r="J196" s="651"/>
      <c r="K196" s="652"/>
      <c r="L196" s="306">
        <v>0</v>
      </c>
      <c r="M196" s="307">
        <f>IF(F196="昼間",参照!$E$4,IF(F196="夜間等",参照!$E$5,IF(F196="通信",参照!$E$6,0)))</f>
        <v>0</v>
      </c>
      <c r="N196" s="57">
        <f t="shared" si="106"/>
        <v>0</v>
      </c>
      <c r="O196" s="301">
        <f t="shared" si="107"/>
        <v>0</v>
      </c>
      <c r="P196" s="56"/>
      <c r="Q196" s="387">
        <v>0</v>
      </c>
      <c r="R196" s="309">
        <f>IF(F196="昼間",参照!$F$4,IF(F196="夜間等",参照!$F$5,IF(F196="通信",参照!$F$6,0)))</f>
        <v>0</v>
      </c>
      <c r="S196" s="308">
        <f t="shared" si="108"/>
        <v>0</v>
      </c>
      <c r="T196" s="361"/>
      <c r="U196" s="32">
        <f t="shared" si="109"/>
        <v>0</v>
      </c>
      <c r="V196" s="114">
        <f t="shared" si="110"/>
        <v>0</v>
      </c>
      <c r="W196" s="179">
        <f t="shared" si="111"/>
        <v>0</v>
      </c>
      <c r="X196" s="87">
        <f t="shared" si="112"/>
        <v>0</v>
      </c>
      <c r="Y196" s="77" t="str">
        <f t="shared" si="102"/>
        <v>0</v>
      </c>
      <c r="Z196" s="302">
        <f t="shared" si="113"/>
        <v>0</v>
      </c>
      <c r="AA196" s="375"/>
      <c r="AB196" s="375"/>
      <c r="AC196" s="374">
        <f t="shared" si="114"/>
        <v>0</v>
      </c>
      <c r="AD196" s="639">
        <f t="shared" si="115"/>
        <v>0</v>
      </c>
      <c r="AE196" s="640"/>
      <c r="AF196" s="177">
        <f t="shared" si="103"/>
        <v>0</v>
      </c>
      <c r="AG196" s="177">
        <f t="shared" si="104"/>
        <v>0</v>
      </c>
      <c r="AH196" s="299"/>
      <c r="AI196" s="36"/>
      <c r="AJ196" s="134"/>
      <c r="AK196" s="37"/>
      <c r="AL196" s="134"/>
      <c r="AM196" s="37"/>
      <c r="AN196" s="134"/>
      <c r="AO196" s="135"/>
      <c r="AP196" s="136"/>
      <c r="AQ196" s="252"/>
      <c r="AR196" s="252"/>
      <c r="AS196" s="252"/>
      <c r="AT196" s="252"/>
      <c r="AU196" s="37"/>
      <c r="AV196" s="303">
        <f t="shared" si="116"/>
        <v>0</v>
      </c>
      <c r="AW196" s="139">
        <f t="shared" si="117"/>
        <v>0</v>
      </c>
      <c r="AX196" s="139">
        <f t="shared" si="118"/>
        <v>0</v>
      </c>
      <c r="AY196" s="139">
        <f t="shared" si="119"/>
        <v>0</v>
      </c>
      <c r="AZ196" s="139">
        <f t="shared" si="120"/>
        <v>0</v>
      </c>
      <c r="BA196" s="303">
        <f t="shared" si="121"/>
        <v>0</v>
      </c>
      <c r="BB196" s="139">
        <f t="shared" si="122"/>
        <v>0</v>
      </c>
      <c r="BC196" s="139">
        <f t="shared" si="123"/>
        <v>0</v>
      </c>
      <c r="BD196" s="139">
        <f t="shared" si="124"/>
        <v>0</v>
      </c>
      <c r="BE196" s="139">
        <f t="shared" si="125"/>
        <v>0</v>
      </c>
      <c r="BF196" s="304">
        <f t="shared" si="126"/>
        <v>0</v>
      </c>
      <c r="BG196" s="142">
        <f t="shared" si="127"/>
        <v>0</v>
      </c>
      <c r="BH196" s="142">
        <f t="shared" si="128"/>
        <v>0</v>
      </c>
      <c r="BI196" s="142">
        <f t="shared" si="129"/>
        <v>0</v>
      </c>
      <c r="BJ196" s="142">
        <f t="shared" si="130"/>
        <v>0</v>
      </c>
      <c r="BK196" s="145">
        <f t="shared" si="131"/>
        <v>0</v>
      </c>
      <c r="BL196" s="95">
        <f t="shared" si="132"/>
        <v>0</v>
      </c>
      <c r="BM196" s="95">
        <f t="shared" si="133"/>
        <v>0</v>
      </c>
      <c r="BN196" s="95">
        <f t="shared" si="134"/>
        <v>0</v>
      </c>
      <c r="BO196" s="95">
        <f t="shared" si="135"/>
        <v>0</v>
      </c>
      <c r="BP196" s="96">
        <f t="shared" si="136"/>
        <v>0</v>
      </c>
      <c r="BQ196" s="184">
        <f>IF($AH196="3/3",$S196*参照!$J$4,IF($AH196="2/3",$S196*参照!$J$5,IF($AH196="1/3",$S196*参照!$J$6,IF($AH196="1/4(多子)",$S196*参照!$J$7,IF($AH196="1/4(工･農)",$S196*参照!$J$7,)))))</f>
        <v>0</v>
      </c>
      <c r="BR196" s="185" t="b">
        <f>IF(AJ196="3/3",$O196*参照!$I$4,IF(AJ196="2/3",$O196*参照!$I$5,IF(AJ196="1/3",$O196*参照!$I$6,IF(AJ196="1/4(多子)",$O196*参照!$I$7,IF(AJ196="1/4(工･農)",$O196*参照!$I$7,IF(AJ196="対象外",0))))))</f>
        <v>0</v>
      </c>
      <c r="BS196" s="185" t="b">
        <f>IF(AK196="3/3",$O196*参照!$I$4,IF(AK196="2/3",$O196*参照!$I$5,IF(AK196="1/3",$O196*参照!$I$6,IF(AK196="1/4(多子)",$O196*参照!$I$7,IF(AK196="1/4(工･農)",$O196*参照!$I$7,IF(AK196="対象外",0))))))</f>
        <v>0</v>
      </c>
      <c r="BT196" s="185" t="b">
        <f>IF(AL196="3/3",$O196*参照!$I$4,IF(AL196="2/3",$O196*参照!$I$5,IF(AL196="1/3",$O196*参照!$I$6,IF(AL196="1/4(多子)",$O196*参照!$I$7,IF(AL196="1/4(工･農)",$O196*参照!$I$7,IF(AL196="対象外",0))))))</f>
        <v>0</v>
      </c>
      <c r="BU196" s="185" t="b">
        <f>IF(AM196="3/3",$O196*参照!$I$4,IF(AM196="2/3",$O196*参照!$I$5,IF(AM196="1/3",$O196*参照!$I$6,IF(AM196="1/4(多子)",$O196*参照!$I$7,IF(AM196="1/4(工･農)",$O196*参照!$I$7,IF(AM196="対象外",0))))))</f>
        <v>0</v>
      </c>
      <c r="BV196" s="185" t="b">
        <f>IF(AN196="3/3",$O196*参照!$I$4,IF(AN196="2/3",$O196*参照!$I$5,IF(AN196="1/3",$O196*参照!$I$6,IF(AN196="1/4(多子)",$O196*参照!$I$7,IF(AN196="1/4(工･農)",$O196*参照!$I$7,IF(AN196="対象外",0))))))</f>
        <v>0</v>
      </c>
      <c r="BW196" s="185" t="b">
        <f>IF(AO196="3/3",$O196*参照!$I$4,IF(AO196="2/3",$O196*参照!$I$5,IF(AO196="1/3",$O196*参照!$I$6,IF(AO196="1/4(多子)",$O196*参照!$I$7,IF(AO196="1/4(工･農)",$O196*参照!$I$7,IF(AO196="対象外",0))))))</f>
        <v>0</v>
      </c>
      <c r="BX196" s="185" t="b">
        <f>IF(AP196="3/3",$O196*参照!$I$4,IF(AP196="2/3",$O196*参照!$I$5,IF(AP196="1/3",$O196*参照!$I$6,IF(AP196="1/4(多子)",$O196*参照!$I$7,IF(AP196="1/4(工･農)",$O196*参照!$I$7,IF(AP196="対象外",0))))))</f>
        <v>0</v>
      </c>
      <c r="BY196" s="185" t="b">
        <f>IF(AQ196="3/3",$O196*参照!$I$4,IF(AQ196="2/3",$O196*参照!$I$5,IF(AQ196="1/3",$O196*参照!$I$6,IF(AQ196="1/4(多子)",$O196*参照!$I$7,IF(AQ196="1/4(工･農)",$O196*参照!$I$7,IF(AQ196="対象外",0))))))</f>
        <v>0</v>
      </c>
      <c r="BZ196" s="185" t="b">
        <f>IF(AR196="3/3",$O196*参照!$I$4,IF(AR196="2/3",$O196*参照!$I$5,IF(AR196="1/3",$O196*参照!$I$6,IF(AR196="1/4(多子)",$O196*参照!$I$7,IF(AR196="1/4(工･農)",$O196*参照!$I$7,IF(AR196="対象外",0))))))</f>
        <v>0</v>
      </c>
      <c r="CA196" s="185" t="b">
        <f>IF(AS196="3/3",$O196*参照!$I$4,IF(AS196="2/3",$O196*参照!$I$5,IF(AS196="1/3",$O196*参照!$I$6,IF(AS196="1/4(多子)",$O196*参照!$I$7,IF(AS196="1/4(工･農)",$O196*参照!$I$7,IF(AS196="対象外",0))))))</f>
        <v>0</v>
      </c>
      <c r="CB196" s="185" t="b">
        <f>IF(AT196="3/3",$O196*参照!$I$4,IF(AT196="2/3",$O196*参照!$I$5,IF(AT196="1/3",$O196*参照!$I$6,IF(AT196="1/4(多子)",$O196*参照!$I$7,IF(AT196="1/4(工･農)",$O196*参照!$I$7,IF(AT196="対象外",0))))))</f>
        <v>0</v>
      </c>
      <c r="CC196" s="185" t="b">
        <f>IF(AU196="3/3",$O196*参照!$I$4,IF(AU196="2/3",$O196*参照!$I$5,IF(AU196="1/3",$O196*参照!$I$6,IF(AU196="1/4(多子)",$O196*参照!$I$7,IF(AU196="1/4(工･農)",$O196*参照!$I$7,IF(AU196="対象外",0))))))</f>
        <v>0</v>
      </c>
      <c r="CD196" s="185">
        <f t="shared" si="137"/>
        <v>0</v>
      </c>
      <c r="CE196" s="98"/>
      <c r="CF196" s="252"/>
      <c r="CG196" s="252"/>
      <c r="CH196" s="252"/>
      <c r="CI196" s="252"/>
      <c r="CJ196" s="252"/>
      <c r="CK196" s="254"/>
      <c r="CL196" s="137"/>
      <c r="CM196" s="252"/>
      <c r="CN196" s="252"/>
      <c r="CO196" s="252"/>
      <c r="CP196" s="252"/>
      <c r="CQ196" s="252"/>
      <c r="CR196" s="253">
        <f t="shared" si="138"/>
        <v>0</v>
      </c>
      <c r="CS196" s="111">
        <f>IF(BP196=0,0,(ROUNDUP(P196*(BK196*参照!$C$5+BL196*参照!$C$6+BM196*参照!$C$7+BN196*参照!$C$8+BO196*参照!$C$9)/BP196,-2)))</f>
        <v>0</v>
      </c>
      <c r="CT196" s="239" t="str">
        <f t="shared" si="105"/>
        <v>B</v>
      </c>
    </row>
    <row r="197" spans="1:98" s="33" customFormat="1" ht="14.4">
      <c r="A197" s="241">
        <v>167</v>
      </c>
      <c r="B197" s="654"/>
      <c r="C197" s="652"/>
      <c r="D197" s="651"/>
      <c r="E197" s="652"/>
      <c r="F197" s="186"/>
      <c r="G197" s="187"/>
      <c r="H197" s="305"/>
      <c r="I197" s="359"/>
      <c r="J197" s="651"/>
      <c r="K197" s="652"/>
      <c r="L197" s="306">
        <v>0</v>
      </c>
      <c r="M197" s="307">
        <f>IF(F197="昼間",参照!$E$4,IF(F197="夜間等",参照!$E$5,IF(F197="通信",参照!$E$6,0)))</f>
        <v>0</v>
      </c>
      <c r="N197" s="57">
        <f t="shared" si="106"/>
        <v>0</v>
      </c>
      <c r="O197" s="301">
        <f t="shared" si="107"/>
        <v>0</v>
      </c>
      <c r="P197" s="56"/>
      <c r="Q197" s="387">
        <v>0</v>
      </c>
      <c r="R197" s="309">
        <f>IF(F197="昼間",参照!$F$4,IF(F197="夜間等",参照!$F$5,IF(F197="通信",参照!$F$6,0)))</f>
        <v>0</v>
      </c>
      <c r="S197" s="308">
        <f t="shared" si="108"/>
        <v>0</v>
      </c>
      <c r="T197" s="361"/>
      <c r="U197" s="32">
        <f t="shared" si="109"/>
        <v>0</v>
      </c>
      <c r="V197" s="114">
        <f t="shared" si="110"/>
        <v>0</v>
      </c>
      <c r="W197" s="179">
        <f t="shared" si="111"/>
        <v>0</v>
      </c>
      <c r="X197" s="87">
        <f t="shared" si="112"/>
        <v>0</v>
      </c>
      <c r="Y197" s="77" t="str">
        <f t="shared" si="102"/>
        <v>0</v>
      </c>
      <c r="Z197" s="302">
        <f t="shared" si="113"/>
        <v>0</v>
      </c>
      <c r="AA197" s="375"/>
      <c r="AB197" s="375"/>
      <c r="AC197" s="374">
        <f t="shared" si="114"/>
        <v>0</v>
      </c>
      <c r="AD197" s="639">
        <f t="shared" si="115"/>
        <v>0</v>
      </c>
      <c r="AE197" s="640"/>
      <c r="AF197" s="177">
        <f t="shared" si="103"/>
        <v>0</v>
      </c>
      <c r="AG197" s="177">
        <f t="shared" si="104"/>
        <v>0</v>
      </c>
      <c r="AH197" s="299"/>
      <c r="AI197" s="36"/>
      <c r="AJ197" s="134"/>
      <c r="AK197" s="37"/>
      <c r="AL197" s="134"/>
      <c r="AM197" s="37"/>
      <c r="AN197" s="134"/>
      <c r="AO197" s="135"/>
      <c r="AP197" s="136"/>
      <c r="AQ197" s="252"/>
      <c r="AR197" s="252"/>
      <c r="AS197" s="252"/>
      <c r="AT197" s="252"/>
      <c r="AU197" s="37"/>
      <c r="AV197" s="303">
        <f t="shared" si="116"/>
        <v>0</v>
      </c>
      <c r="AW197" s="139">
        <f t="shared" si="117"/>
        <v>0</v>
      </c>
      <c r="AX197" s="139">
        <f t="shared" si="118"/>
        <v>0</v>
      </c>
      <c r="AY197" s="139">
        <f t="shared" si="119"/>
        <v>0</v>
      </c>
      <c r="AZ197" s="139">
        <f t="shared" si="120"/>
        <v>0</v>
      </c>
      <c r="BA197" s="303">
        <f t="shared" si="121"/>
        <v>0</v>
      </c>
      <c r="BB197" s="139">
        <f t="shared" si="122"/>
        <v>0</v>
      </c>
      <c r="BC197" s="139">
        <f t="shared" si="123"/>
        <v>0</v>
      </c>
      <c r="BD197" s="139">
        <f t="shared" si="124"/>
        <v>0</v>
      </c>
      <c r="BE197" s="139">
        <f t="shared" si="125"/>
        <v>0</v>
      </c>
      <c r="BF197" s="304">
        <f t="shared" si="126"/>
        <v>0</v>
      </c>
      <c r="BG197" s="142">
        <f t="shared" si="127"/>
        <v>0</v>
      </c>
      <c r="BH197" s="142">
        <f t="shared" si="128"/>
        <v>0</v>
      </c>
      <c r="BI197" s="142">
        <f t="shared" si="129"/>
        <v>0</v>
      </c>
      <c r="BJ197" s="142">
        <f t="shared" si="130"/>
        <v>0</v>
      </c>
      <c r="BK197" s="145">
        <f t="shared" si="131"/>
        <v>0</v>
      </c>
      <c r="BL197" s="95">
        <f t="shared" si="132"/>
        <v>0</v>
      </c>
      <c r="BM197" s="95">
        <f t="shared" si="133"/>
        <v>0</v>
      </c>
      <c r="BN197" s="95">
        <f t="shared" si="134"/>
        <v>0</v>
      </c>
      <c r="BO197" s="95">
        <f t="shared" si="135"/>
        <v>0</v>
      </c>
      <c r="BP197" s="96">
        <f t="shared" si="136"/>
        <v>0</v>
      </c>
      <c r="BQ197" s="184">
        <f>IF($AH197="3/3",$S197*参照!$J$4,IF($AH197="2/3",$S197*参照!$J$5,IF($AH197="1/3",$S197*参照!$J$6,IF($AH197="1/4(多子)",$S197*参照!$J$7,IF($AH197="1/4(工･農)",$S197*参照!$J$7,)))))</f>
        <v>0</v>
      </c>
      <c r="BR197" s="185" t="b">
        <f>IF(AJ197="3/3",$O197*参照!$I$4,IF(AJ197="2/3",$O197*参照!$I$5,IF(AJ197="1/3",$O197*参照!$I$6,IF(AJ197="1/4(多子)",$O197*参照!$I$7,IF(AJ197="1/4(工･農)",$O197*参照!$I$7,IF(AJ197="対象外",0))))))</f>
        <v>0</v>
      </c>
      <c r="BS197" s="185" t="b">
        <f>IF(AK197="3/3",$O197*参照!$I$4,IF(AK197="2/3",$O197*参照!$I$5,IF(AK197="1/3",$O197*参照!$I$6,IF(AK197="1/4(多子)",$O197*参照!$I$7,IF(AK197="1/4(工･農)",$O197*参照!$I$7,IF(AK197="対象外",0))))))</f>
        <v>0</v>
      </c>
      <c r="BT197" s="185" t="b">
        <f>IF(AL197="3/3",$O197*参照!$I$4,IF(AL197="2/3",$O197*参照!$I$5,IF(AL197="1/3",$O197*参照!$I$6,IF(AL197="1/4(多子)",$O197*参照!$I$7,IF(AL197="1/4(工･農)",$O197*参照!$I$7,IF(AL197="対象外",0))))))</f>
        <v>0</v>
      </c>
      <c r="BU197" s="185" t="b">
        <f>IF(AM197="3/3",$O197*参照!$I$4,IF(AM197="2/3",$O197*参照!$I$5,IF(AM197="1/3",$O197*参照!$I$6,IF(AM197="1/4(多子)",$O197*参照!$I$7,IF(AM197="1/4(工･農)",$O197*参照!$I$7,IF(AM197="対象外",0))))))</f>
        <v>0</v>
      </c>
      <c r="BV197" s="185" t="b">
        <f>IF(AN197="3/3",$O197*参照!$I$4,IF(AN197="2/3",$O197*参照!$I$5,IF(AN197="1/3",$O197*参照!$I$6,IF(AN197="1/4(多子)",$O197*参照!$I$7,IF(AN197="1/4(工･農)",$O197*参照!$I$7,IF(AN197="対象外",0))))))</f>
        <v>0</v>
      </c>
      <c r="BW197" s="185" t="b">
        <f>IF(AO197="3/3",$O197*参照!$I$4,IF(AO197="2/3",$O197*参照!$I$5,IF(AO197="1/3",$O197*参照!$I$6,IF(AO197="1/4(多子)",$O197*参照!$I$7,IF(AO197="1/4(工･農)",$O197*参照!$I$7,IF(AO197="対象外",0))))))</f>
        <v>0</v>
      </c>
      <c r="BX197" s="185" t="b">
        <f>IF(AP197="3/3",$O197*参照!$I$4,IF(AP197="2/3",$O197*参照!$I$5,IF(AP197="1/3",$O197*参照!$I$6,IF(AP197="1/4(多子)",$O197*参照!$I$7,IF(AP197="1/4(工･農)",$O197*参照!$I$7,IF(AP197="対象外",0))))))</f>
        <v>0</v>
      </c>
      <c r="BY197" s="185" t="b">
        <f>IF(AQ197="3/3",$O197*参照!$I$4,IF(AQ197="2/3",$O197*参照!$I$5,IF(AQ197="1/3",$O197*参照!$I$6,IF(AQ197="1/4(多子)",$O197*参照!$I$7,IF(AQ197="1/4(工･農)",$O197*参照!$I$7,IF(AQ197="対象外",0))))))</f>
        <v>0</v>
      </c>
      <c r="BZ197" s="185" t="b">
        <f>IF(AR197="3/3",$O197*参照!$I$4,IF(AR197="2/3",$O197*参照!$I$5,IF(AR197="1/3",$O197*参照!$I$6,IF(AR197="1/4(多子)",$O197*参照!$I$7,IF(AR197="1/4(工･農)",$O197*参照!$I$7,IF(AR197="対象外",0))))))</f>
        <v>0</v>
      </c>
      <c r="CA197" s="185" t="b">
        <f>IF(AS197="3/3",$O197*参照!$I$4,IF(AS197="2/3",$O197*参照!$I$5,IF(AS197="1/3",$O197*参照!$I$6,IF(AS197="1/4(多子)",$O197*参照!$I$7,IF(AS197="1/4(工･農)",$O197*参照!$I$7,IF(AS197="対象外",0))))))</f>
        <v>0</v>
      </c>
      <c r="CB197" s="185" t="b">
        <f>IF(AT197="3/3",$O197*参照!$I$4,IF(AT197="2/3",$O197*参照!$I$5,IF(AT197="1/3",$O197*参照!$I$6,IF(AT197="1/4(多子)",$O197*参照!$I$7,IF(AT197="1/4(工･農)",$O197*参照!$I$7,IF(AT197="対象外",0))))))</f>
        <v>0</v>
      </c>
      <c r="CC197" s="185" t="b">
        <f>IF(AU197="3/3",$O197*参照!$I$4,IF(AU197="2/3",$O197*参照!$I$5,IF(AU197="1/3",$O197*参照!$I$6,IF(AU197="1/4(多子)",$O197*参照!$I$7,IF(AU197="1/4(工･農)",$O197*参照!$I$7,IF(AU197="対象外",0))))))</f>
        <v>0</v>
      </c>
      <c r="CD197" s="185">
        <f t="shared" si="137"/>
        <v>0</v>
      </c>
      <c r="CE197" s="98"/>
      <c r="CF197" s="252"/>
      <c r="CG197" s="252"/>
      <c r="CH197" s="252"/>
      <c r="CI197" s="252"/>
      <c r="CJ197" s="252"/>
      <c r="CK197" s="254"/>
      <c r="CL197" s="137"/>
      <c r="CM197" s="252"/>
      <c r="CN197" s="252"/>
      <c r="CO197" s="252"/>
      <c r="CP197" s="252"/>
      <c r="CQ197" s="252"/>
      <c r="CR197" s="253">
        <f t="shared" si="138"/>
        <v>0</v>
      </c>
      <c r="CS197" s="111">
        <f>IF(BP197=0,0,(ROUNDUP(P197*(BK197*参照!$C$5+BL197*参照!$C$6+BM197*参照!$C$7+BN197*参照!$C$8+BO197*参照!$C$9)/BP197,-2)))</f>
        <v>0</v>
      </c>
      <c r="CT197" s="239" t="str">
        <f t="shared" si="105"/>
        <v>B</v>
      </c>
    </row>
    <row r="198" spans="1:98" s="33" customFormat="1" ht="14.4">
      <c r="A198" s="241">
        <v>168</v>
      </c>
      <c r="B198" s="654"/>
      <c r="C198" s="652"/>
      <c r="D198" s="651"/>
      <c r="E198" s="652"/>
      <c r="F198" s="186"/>
      <c r="G198" s="187"/>
      <c r="H198" s="305"/>
      <c r="I198" s="359"/>
      <c r="J198" s="651"/>
      <c r="K198" s="652"/>
      <c r="L198" s="306">
        <v>0</v>
      </c>
      <c r="M198" s="307">
        <f>IF(F198="昼間",参照!$E$4,IF(F198="夜間等",参照!$E$5,IF(F198="通信",参照!$E$6,0)))</f>
        <v>0</v>
      </c>
      <c r="N198" s="57">
        <f t="shared" si="106"/>
        <v>0</v>
      </c>
      <c r="O198" s="301">
        <f t="shared" si="107"/>
        <v>0</v>
      </c>
      <c r="P198" s="56"/>
      <c r="Q198" s="387">
        <v>0</v>
      </c>
      <c r="R198" s="309">
        <f>IF(F198="昼間",参照!$F$4,IF(F198="夜間等",参照!$F$5,IF(F198="通信",参照!$F$6,0)))</f>
        <v>0</v>
      </c>
      <c r="S198" s="308">
        <f t="shared" si="108"/>
        <v>0</v>
      </c>
      <c r="T198" s="361"/>
      <c r="U198" s="32">
        <f t="shared" si="109"/>
        <v>0</v>
      </c>
      <c r="V198" s="114">
        <f t="shared" si="110"/>
        <v>0</v>
      </c>
      <c r="W198" s="179">
        <f t="shared" si="111"/>
        <v>0</v>
      </c>
      <c r="X198" s="87">
        <f t="shared" si="112"/>
        <v>0</v>
      </c>
      <c r="Y198" s="77" t="str">
        <f t="shared" si="102"/>
        <v>0</v>
      </c>
      <c r="Z198" s="302">
        <f t="shared" si="113"/>
        <v>0</v>
      </c>
      <c r="AA198" s="375"/>
      <c r="AB198" s="375"/>
      <c r="AC198" s="374">
        <f t="shared" si="114"/>
        <v>0</v>
      </c>
      <c r="AD198" s="639">
        <f t="shared" si="115"/>
        <v>0</v>
      </c>
      <c r="AE198" s="640"/>
      <c r="AF198" s="177">
        <f t="shared" si="103"/>
        <v>0</v>
      </c>
      <c r="AG198" s="177">
        <f t="shared" si="104"/>
        <v>0</v>
      </c>
      <c r="AH198" s="299"/>
      <c r="AI198" s="36"/>
      <c r="AJ198" s="134"/>
      <c r="AK198" s="37"/>
      <c r="AL198" s="134"/>
      <c r="AM198" s="37"/>
      <c r="AN198" s="134"/>
      <c r="AO198" s="135"/>
      <c r="AP198" s="136"/>
      <c r="AQ198" s="252"/>
      <c r="AR198" s="252"/>
      <c r="AS198" s="252"/>
      <c r="AT198" s="252"/>
      <c r="AU198" s="37"/>
      <c r="AV198" s="303">
        <f t="shared" si="116"/>
        <v>0</v>
      </c>
      <c r="AW198" s="139">
        <f t="shared" si="117"/>
        <v>0</v>
      </c>
      <c r="AX198" s="139">
        <f t="shared" si="118"/>
        <v>0</v>
      </c>
      <c r="AY198" s="139">
        <f t="shared" si="119"/>
        <v>0</v>
      </c>
      <c r="AZ198" s="139">
        <f t="shared" si="120"/>
        <v>0</v>
      </c>
      <c r="BA198" s="303">
        <f t="shared" si="121"/>
        <v>0</v>
      </c>
      <c r="BB198" s="139">
        <f t="shared" si="122"/>
        <v>0</v>
      </c>
      <c r="BC198" s="139">
        <f t="shared" si="123"/>
        <v>0</v>
      </c>
      <c r="BD198" s="139">
        <f t="shared" si="124"/>
        <v>0</v>
      </c>
      <c r="BE198" s="139">
        <f t="shared" si="125"/>
        <v>0</v>
      </c>
      <c r="BF198" s="304">
        <f t="shared" si="126"/>
        <v>0</v>
      </c>
      <c r="BG198" s="142">
        <f t="shared" si="127"/>
        <v>0</v>
      </c>
      <c r="BH198" s="142">
        <f t="shared" si="128"/>
        <v>0</v>
      </c>
      <c r="BI198" s="142">
        <f t="shared" si="129"/>
        <v>0</v>
      </c>
      <c r="BJ198" s="142">
        <f t="shared" si="130"/>
        <v>0</v>
      </c>
      <c r="BK198" s="145">
        <f t="shared" si="131"/>
        <v>0</v>
      </c>
      <c r="BL198" s="95">
        <f t="shared" si="132"/>
        <v>0</v>
      </c>
      <c r="BM198" s="95">
        <f t="shared" si="133"/>
        <v>0</v>
      </c>
      <c r="BN198" s="95">
        <f t="shared" si="134"/>
        <v>0</v>
      </c>
      <c r="BO198" s="95">
        <f t="shared" si="135"/>
        <v>0</v>
      </c>
      <c r="BP198" s="96">
        <f t="shared" si="136"/>
        <v>0</v>
      </c>
      <c r="BQ198" s="184">
        <f>IF($AH198="3/3",$S198*参照!$J$4,IF($AH198="2/3",$S198*参照!$J$5,IF($AH198="1/3",$S198*参照!$J$6,IF($AH198="1/4(多子)",$S198*参照!$J$7,IF($AH198="1/4(工･農)",$S198*参照!$J$7,)))))</f>
        <v>0</v>
      </c>
      <c r="BR198" s="185" t="b">
        <f>IF(AJ198="3/3",$O198*参照!$I$4,IF(AJ198="2/3",$O198*参照!$I$5,IF(AJ198="1/3",$O198*参照!$I$6,IF(AJ198="1/4(多子)",$O198*参照!$I$7,IF(AJ198="1/4(工･農)",$O198*参照!$I$7,IF(AJ198="対象外",0))))))</f>
        <v>0</v>
      </c>
      <c r="BS198" s="185" t="b">
        <f>IF(AK198="3/3",$O198*参照!$I$4,IF(AK198="2/3",$O198*参照!$I$5,IF(AK198="1/3",$O198*参照!$I$6,IF(AK198="1/4(多子)",$O198*参照!$I$7,IF(AK198="1/4(工･農)",$O198*参照!$I$7,IF(AK198="対象外",0))))))</f>
        <v>0</v>
      </c>
      <c r="BT198" s="185" t="b">
        <f>IF(AL198="3/3",$O198*参照!$I$4,IF(AL198="2/3",$O198*参照!$I$5,IF(AL198="1/3",$O198*参照!$I$6,IF(AL198="1/4(多子)",$O198*参照!$I$7,IF(AL198="1/4(工･農)",$O198*参照!$I$7,IF(AL198="対象外",0))))))</f>
        <v>0</v>
      </c>
      <c r="BU198" s="185" t="b">
        <f>IF(AM198="3/3",$O198*参照!$I$4,IF(AM198="2/3",$O198*参照!$I$5,IF(AM198="1/3",$O198*参照!$I$6,IF(AM198="1/4(多子)",$O198*参照!$I$7,IF(AM198="1/4(工･農)",$O198*参照!$I$7,IF(AM198="対象外",0))))))</f>
        <v>0</v>
      </c>
      <c r="BV198" s="185" t="b">
        <f>IF(AN198="3/3",$O198*参照!$I$4,IF(AN198="2/3",$O198*参照!$I$5,IF(AN198="1/3",$O198*参照!$I$6,IF(AN198="1/4(多子)",$O198*参照!$I$7,IF(AN198="1/4(工･農)",$O198*参照!$I$7,IF(AN198="対象外",0))))))</f>
        <v>0</v>
      </c>
      <c r="BW198" s="185" t="b">
        <f>IF(AO198="3/3",$O198*参照!$I$4,IF(AO198="2/3",$O198*参照!$I$5,IF(AO198="1/3",$O198*参照!$I$6,IF(AO198="1/4(多子)",$O198*参照!$I$7,IF(AO198="1/4(工･農)",$O198*参照!$I$7,IF(AO198="対象外",0))))))</f>
        <v>0</v>
      </c>
      <c r="BX198" s="185" t="b">
        <f>IF(AP198="3/3",$O198*参照!$I$4,IF(AP198="2/3",$O198*参照!$I$5,IF(AP198="1/3",$O198*参照!$I$6,IF(AP198="1/4(多子)",$O198*参照!$I$7,IF(AP198="1/4(工･農)",$O198*参照!$I$7,IF(AP198="対象外",0))))))</f>
        <v>0</v>
      </c>
      <c r="BY198" s="185" t="b">
        <f>IF(AQ198="3/3",$O198*参照!$I$4,IF(AQ198="2/3",$O198*参照!$I$5,IF(AQ198="1/3",$O198*参照!$I$6,IF(AQ198="1/4(多子)",$O198*参照!$I$7,IF(AQ198="1/4(工･農)",$O198*参照!$I$7,IF(AQ198="対象外",0))))))</f>
        <v>0</v>
      </c>
      <c r="BZ198" s="185" t="b">
        <f>IF(AR198="3/3",$O198*参照!$I$4,IF(AR198="2/3",$O198*参照!$I$5,IF(AR198="1/3",$O198*参照!$I$6,IF(AR198="1/4(多子)",$O198*参照!$I$7,IF(AR198="1/4(工･農)",$O198*参照!$I$7,IF(AR198="対象外",0))))))</f>
        <v>0</v>
      </c>
      <c r="CA198" s="185" t="b">
        <f>IF(AS198="3/3",$O198*参照!$I$4,IF(AS198="2/3",$O198*参照!$I$5,IF(AS198="1/3",$O198*参照!$I$6,IF(AS198="1/4(多子)",$O198*参照!$I$7,IF(AS198="1/4(工･農)",$O198*参照!$I$7,IF(AS198="対象外",0))))))</f>
        <v>0</v>
      </c>
      <c r="CB198" s="185" t="b">
        <f>IF(AT198="3/3",$O198*参照!$I$4,IF(AT198="2/3",$O198*参照!$I$5,IF(AT198="1/3",$O198*参照!$I$6,IF(AT198="1/4(多子)",$O198*参照!$I$7,IF(AT198="1/4(工･農)",$O198*参照!$I$7,IF(AT198="対象外",0))))))</f>
        <v>0</v>
      </c>
      <c r="CC198" s="185" t="b">
        <f>IF(AU198="3/3",$O198*参照!$I$4,IF(AU198="2/3",$O198*参照!$I$5,IF(AU198="1/3",$O198*参照!$I$6,IF(AU198="1/4(多子)",$O198*参照!$I$7,IF(AU198="1/4(工･農)",$O198*参照!$I$7,IF(AU198="対象外",0))))))</f>
        <v>0</v>
      </c>
      <c r="CD198" s="185">
        <f t="shared" si="137"/>
        <v>0</v>
      </c>
      <c r="CE198" s="98"/>
      <c r="CF198" s="252"/>
      <c r="CG198" s="252"/>
      <c r="CH198" s="252"/>
      <c r="CI198" s="252"/>
      <c r="CJ198" s="252"/>
      <c r="CK198" s="254"/>
      <c r="CL198" s="137"/>
      <c r="CM198" s="252"/>
      <c r="CN198" s="252"/>
      <c r="CO198" s="252"/>
      <c r="CP198" s="252"/>
      <c r="CQ198" s="252"/>
      <c r="CR198" s="253">
        <f t="shared" si="138"/>
        <v>0</v>
      </c>
      <c r="CS198" s="111">
        <f>IF(BP198=0,0,(ROUNDUP(P198*(BK198*参照!$C$5+BL198*参照!$C$6+BM198*参照!$C$7+BN198*参照!$C$8+BO198*参照!$C$9)/BP198,-2)))</f>
        <v>0</v>
      </c>
      <c r="CT198" s="239" t="str">
        <f t="shared" si="105"/>
        <v>B</v>
      </c>
    </row>
    <row r="199" spans="1:98" s="33" customFormat="1" ht="14.4">
      <c r="A199" s="241">
        <v>169</v>
      </c>
      <c r="B199" s="654"/>
      <c r="C199" s="652"/>
      <c r="D199" s="651"/>
      <c r="E199" s="652"/>
      <c r="F199" s="186"/>
      <c r="G199" s="187"/>
      <c r="H199" s="305"/>
      <c r="I199" s="359"/>
      <c r="J199" s="651"/>
      <c r="K199" s="652"/>
      <c r="L199" s="306">
        <v>0</v>
      </c>
      <c r="M199" s="307">
        <f>IF(F199="昼間",参照!$E$4,IF(F199="夜間等",参照!$E$5,IF(F199="通信",参照!$E$6,0)))</f>
        <v>0</v>
      </c>
      <c r="N199" s="57">
        <f t="shared" si="106"/>
        <v>0</v>
      </c>
      <c r="O199" s="301">
        <f t="shared" si="107"/>
        <v>0</v>
      </c>
      <c r="P199" s="56"/>
      <c r="Q199" s="387">
        <v>0</v>
      </c>
      <c r="R199" s="309">
        <f>IF(F199="昼間",参照!$F$4,IF(F199="夜間等",参照!$F$5,IF(F199="通信",参照!$F$6,0)))</f>
        <v>0</v>
      </c>
      <c r="S199" s="308">
        <f t="shared" si="108"/>
        <v>0</v>
      </c>
      <c r="T199" s="361"/>
      <c r="U199" s="32">
        <f t="shared" si="109"/>
        <v>0</v>
      </c>
      <c r="V199" s="114">
        <f t="shared" si="110"/>
        <v>0</v>
      </c>
      <c r="W199" s="179">
        <f t="shared" si="111"/>
        <v>0</v>
      </c>
      <c r="X199" s="87">
        <f t="shared" si="112"/>
        <v>0</v>
      </c>
      <c r="Y199" s="77" t="str">
        <f t="shared" si="102"/>
        <v>0</v>
      </c>
      <c r="Z199" s="302">
        <f t="shared" si="113"/>
        <v>0</v>
      </c>
      <c r="AA199" s="375"/>
      <c r="AB199" s="375"/>
      <c r="AC199" s="374">
        <f t="shared" si="114"/>
        <v>0</v>
      </c>
      <c r="AD199" s="639">
        <f t="shared" si="115"/>
        <v>0</v>
      </c>
      <c r="AE199" s="640"/>
      <c r="AF199" s="177">
        <f t="shared" si="103"/>
        <v>0</v>
      </c>
      <c r="AG199" s="177">
        <f t="shared" si="104"/>
        <v>0</v>
      </c>
      <c r="AH199" s="299"/>
      <c r="AI199" s="36"/>
      <c r="AJ199" s="134"/>
      <c r="AK199" s="37"/>
      <c r="AL199" s="134"/>
      <c r="AM199" s="37"/>
      <c r="AN199" s="134"/>
      <c r="AO199" s="135"/>
      <c r="AP199" s="136"/>
      <c r="AQ199" s="252"/>
      <c r="AR199" s="252"/>
      <c r="AS199" s="252"/>
      <c r="AT199" s="252"/>
      <c r="AU199" s="37"/>
      <c r="AV199" s="303">
        <f t="shared" si="116"/>
        <v>0</v>
      </c>
      <c r="AW199" s="139">
        <f t="shared" si="117"/>
        <v>0</v>
      </c>
      <c r="AX199" s="139">
        <f t="shared" si="118"/>
        <v>0</v>
      </c>
      <c r="AY199" s="139">
        <f t="shared" si="119"/>
        <v>0</v>
      </c>
      <c r="AZ199" s="139">
        <f t="shared" si="120"/>
        <v>0</v>
      </c>
      <c r="BA199" s="303">
        <f t="shared" si="121"/>
        <v>0</v>
      </c>
      <c r="BB199" s="139">
        <f t="shared" si="122"/>
        <v>0</v>
      </c>
      <c r="BC199" s="139">
        <f t="shared" si="123"/>
        <v>0</v>
      </c>
      <c r="BD199" s="139">
        <f t="shared" si="124"/>
        <v>0</v>
      </c>
      <c r="BE199" s="139">
        <f t="shared" si="125"/>
        <v>0</v>
      </c>
      <c r="BF199" s="304">
        <f t="shared" si="126"/>
        <v>0</v>
      </c>
      <c r="BG199" s="142">
        <f t="shared" si="127"/>
        <v>0</v>
      </c>
      <c r="BH199" s="142">
        <f t="shared" si="128"/>
        <v>0</v>
      </c>
      <c r="BI199" s="142">
        <f t="shared" si="129"/>
        <v>0</v>
      </c>
      <c r="BJ199" s="142">
        <f t="shared" si="130"/>
        <v>0</v>
      </c>
      <c r="BK199" s="145">
        <f t="shared" si="131"/>
        <v>0</v>
      </c>
      <c r="BL199" s="95">
        <f t="shared" si="132"/>
        <v>0</v>
      </c>
      <c r="BM199" s="95">
        <f t="shared" si="133"/>
        <v>0</v>
      </c>
      <c r="BN199" s="95">
        <f t="shared" si="134"/>
        <v>0</v>
      </c>
      <c r="BO199" s="95">
        <f t="shared" si="135"/>
        <v>0</v>
      </c>
      <c r="BP199" s="96">
        <f t="shared" si="136"/>
        <v>0</v>
      </c>
      <c r="BQ199" s="184">
        <f>IF($AH199="3/3",$S199*参照!$J$4,IF($AH199="2/3",$S199*参照!$J$5,IF($AH199="1/3",$S199*参照!$J$6,IF($AH199="1/4(多子)",$S199*参照!$J$7,IF($AH199="1/4(工･農)",$S199*参照!$J$7,)))))</f>
        <v>0</v>
      </c>
      <c r="BR199" s="185" t="b">
        <f>IF(AJ199="3/3",$O199*参照!$I$4,IF(AJ199="2/3",$O199*参照!$I$5,IF(AJ199="1/3",$O199*参照!$I$6,IF(AJ199="1/4(多子)",$O199*参照!$I$7,IF(AJ199="1/4(工･農)",$O199*参照!$I$7,IF(AJ199="対象外",0))))))</f>
        <v>0</v>
      </c>
      <c r="BS199" s="185" t="b">
        <f>IF(AK199="3/3",$O199*参照!$I$4,IF(AK199="2/3",$O199*参照!$I$5,IF(AK199="1/3",$O199*参照!$I$6,IF(AK199="1/4(多子)",$O199*参照!$I$7,IF(AK199="1/4(工･農)",$O199*参照!$I$7,IF(AK199="対象外",0))))))</f>
        <v>0</v>
      </c>
      <c r="BT199" s="185" t="b">
        <f>IF(AL199="3/3",$O199*参照!$I$4,IF(AL199="2/3",$O199*参照!$I$5,IF(AL199="1/3",$O199*参照!$I$6,IF(AL199="1/4(多子)",$O199*参照!$I$7,IF(AL199="1/4(工･農)",$O199*参照!$I$7,IF(AL199="対象外",0))))))</f>
        <v>0</v>
      </c>
      <c r="BU199" s="185" t="b">
        <f>IF(AM199="3/3",$O199*参照!$I$4,IF(AM199="2/3",$O199*参照!$I$5,IF(AM199="1/3",$O199*参照!$I$6,IF(AM199="1/4(多子)",$O199*参照!$I$7,IF(AM199="1/4(工･農)",$O199*参照!$I$7,IF(AM199="対象外",0))))))</f>
        <v>0</v>
      </c>
      <c r="BV199" s="185" t="b">
        <f>IF(AN199="3/3",$O199*参照!$I$4,IF(AN199="2/3",$O199*参照!$I$5,IF(AN199="1/3",$O199*参照!$I$6,IF(AN199="1/4(多子)",$O199*参照!$I$7,IF(AN199="1/4(工･農)",$O199*参照!$I$7,IF(AN199="対象外",0))))))</f>
        <v>0</v>
      </c>
      <c r="BW199" s="185" t="b">
        <f>IF(AO199="3/3",$O199*参照!$I$4,IF(AO199="2/3",$O199*参照!$I$5,IF(AO199="1/3",$O199*参照!$I$6,IF(AO199="1/4(多子)",$O199*参照!$I$7,IF(AO199="1/4(工･農)",$O199*参照!$I$7,IF(AO199="対象外",0))))))</f>
        <v>0</v>
      </c>
      <c r="BX199" s="185" t="b">
        <f>IF(AP199="3/3",$O199*参照!$I$4,IF(AP199="2/3",$O199*参照!$I$5,IF(AP199="1/3",$O199*参照!$I$6,IF(AP199="1/4(多子)",$O199*参照!$I$7,IF(AP199="1/4(工･農)",$O199*参照!$I$7,IF(AP199="対象外",0))))))</f>
        <v>0</v>
      </c>
      <c r="BY199" s="185" t="b">
        <f>IF(AQ199="3/3",$O199*参照!$I$4,IF(AQ199="2/3",$O199*参照!$I$5,IF(AQ199="1/3",$O199*参照!$I$6,IF(AQ199="1/4(多子)",$O199*参照!$I$7,IF(AQ199="1/4(工･農)",$O199*参照!$I$7,IF(AQ199="対象外",0))))))</f>
        <v>0</v>
      </c>
      <c r="BZ199" s="185" t="b">
        <f>IF(AR199="3/3",$O199*参照!$I$4,IF(AR199="2/3",$O199*参照!$I$5,IF(AR199="1/3",$O199*参照!$I$6,IF(AR199="1/4(多子)",$O199*参照!$I$7,IF(AR199="1/4(工･農)",$O199*参照!$I$7,IF(AR199="対象外",0))))))</f>
        <v>0</v>
      </c>
      <c r="CA199" s="185" t="b">
        <f>IF(AS199="3/3",$O199*参照!$I$4,IF(AS199="2/3",$O199*参照!$I$5,IF(AS199="1/3",$O199*参照!$I$6,IF(AS199="1/4(多子)",$O199*参照!$I$7,IF(AS199="1/4(工･農)",$O199*参照!$I$7,IF(AS199="対象外",0))))))</f>
        <v>0</v>
      </c>
      <c r="CB199" s="185" t="b">
        <f>IF(AT199="3/3",$O199*参照!$I$4,IF(AT199="2/3",$O199*参照!$I$5,IF(AT199="1/3",$O199*参照!$I$6,IF(AT199="1/4(多子)",$O199*参照!$I$7,IF(AT199="1/4(工･農)",$O199*参照!$I$7,IF(AT199="対象外",0))))))</f>
        <v>0</v>
      </c>
      <c r="CC199" s="185" t="b">
        <f>IF(AU199="3/3",$O199*参照!$I$4,IF(AU199="2/3",$O199*参照!$I$5,IF(AU199="1/3",$O199*参照!$I$6,IF(AU199="1/4(多子)",$O199*参照!$I$7,IF(AU199="1/4(工･農)",$O199*参照!$I$7,IF(AU199="対象外",0))))))</f>
        <v>0</v>
      </c>
      <c r="CD199" s="185">
        <f t="shared" si="137"/>
        <v>0</v>
      </c>
      <c r="CE199" s="98"/>
      <c r="CF199" s="252"/>
      <c r="CG199" s="252"/>
      <c r="CH199" s="252"/>
      <c r="CI199" s="252"/>
      <c r="CJ199" s="252"/>
      <c r="CK199" s="254"/>
      <c r="CL199" s="137"/>
      <c r="CM199" s="252"/>
      <c r="CN199" s="252"/>
      <c r="CO199" s="252"/>
      <c r="CP199" s="252"/>
      <c r="CQ199" s="252"/>
      <c r="CR199" s="253">
        <f t="shared" si="138"/>
        <v>0</v>
      </c>
      <c r="CS199" s="111">
        <f>IF(BP199=0,0,(ROUNDUP(P199*(BK199*参照!$C$5+BL199*参照!$C$6+BM199*参照!$C$7+BN199*参照!$C$8+BO199*参照!$C$9)/BP199,-2)))</f>
        <v>0</v>
      </c>
      <c r="CT199" s="239" t="str">
        <f t="shared" si="105"/>
        <v>B</v>
      </c>
    </row>
    <row r="200" spans="1:98" s="33" customFormat="1" ht="14.4">
      <c r="A200" s="241">
        <v>170</v>
      </c>
      <c r="B200" s="654"/>
      <c r="C200" s="652"/>
      <c r="D200" s="651"/>
      <c r="E200" s="652"/>
      <c r="F200" s="186"/>
      <c r="G200" s="187"/>
      <c r="H200" s="305"/>
      <c r="I200" s="359"/>
      <c r="J200" s="651"/>
      <c r="K200" s="652"/>
      <c r="L200" s="306">
        <v>0</v>
      </c>
      <c r="M200" s="307">
        <f>IF(F200="昼間",参照!$E$4,IF(F200="夜間等",参照!$E$5,IF(F200="通信",参照!$E$6,0)))</f>
        <v>0</v>
      </c>
      <c r="N200" s="57">
        <f t="shared" si="106"/>
        <v>0</v>
      </c>
      <c r="O200" s="301">
        <f t="shared" si="107"/>
        <v>0</v>
      </c>
      <c r="P200" s="56"/>
      <c r="Q200" s="387">
        <v>0</v>
      </c>
      <c r="R200" s="309">
        <f>IF(F200="昼間",参照!$F$4,IF(F200="夜間等",参照!$F$5,IF(F200="通信",参照!$F$6,0)))</f>
        <v>0</v>
      </c>
      <c r="S200" s="308">
        <f t="shared" si="108"/>
        <v>0</v>
      </c>
      <c r="T200" s="361"/>
      <c r="U200" s="32">
        <f t="shared" si="109"/>
        <v>0</v>
      </c>
      <c r="V200" s="114">
        <f t="shared" si="110"/>
        <v>0</v>
      </c>
      <c r="W200" s="179">
        <f t="shared" si="111"/>
        <v>0</v>
      </c>
      <c r="X200" s="87">
        <f t="shared" si="112"/>
        <v>0</v>
      </c>
      <c r="Y200" s="77" t="str">
        <f t="shared" si="102"/>
        <v>0</v>
      </c>
      <c r="Z200" s="302">
        <f t="shared" si="113"/>
        <v>0</v>
      </c>
      <c r="AA200" s="375"/>
      <c r="AB200" s="375"/>
      <c r="AC200" s="374">
        <f t="shared" si="114"/>
        <v>0</v>
      </c>
      <c r="AD200" s="639">
        <f t="shared" si="115"/>
        <v>0</v>
      </c>
      <c r="AE200" s="640"/>
      <c r="AF200" s="177">
        <f t="shared" si="103"/>
        <v>0</v>
      </c>
      <c r="AG200" s="177">
        <f t="shared" si="104"/>
        <v>0</v>
      </c>
      <c r="AH200" s="299"/>
      <c r="AI200" s="36"/>
      <c r="AJ200" s="134"/>
      <c r="AK200" s="37"/>
      <c r="AL200" s="134"/>
      <c r="AM200" s="37"/>
      <c r="AN200" s="134"/>
      <c r="AO200" s="135"/>
      <c r="AP200" s="136"/>
      <c r="AQ200" s="252"/>
      <c r="AR200" s="252"/>
      <c r="AS200" s="252"/>
      <c r="AT200" s="252"/>
      <c r="AU200" s="37"/>
      <c r="AV200" s="303">
        <f t="shared" si="116"/>
        <v>0</v>
      </c>
      <c r="AW200" s="139">
        <f t="shared" si="117"/>
        <v>0</v>
      </c>
      <c r="AX200" s="139">
        <f t="shared" si="118"/>
        <v>0</v>
      </c>
      <c r="AY200" s="139">
        <f t="shared" si="119"/>
        <v>0</v>
      </c>
      <c r="AZ200" s="139">
        <f t="shared" si="120"/>
        <v>0</v>
      </c>
      <c r="BA200" s="303">
        <f t="shared" si="121"/>
        <v>0</v>
      </c>
      <c r="BB200" s="139">
        <f t="shared" si="122"/>
        <v>0</v>
      </c>
      <c r="BC200" s="139">
        <f t="shared" si="123"/>
        <v>0</v>
      </c>
      <c r="BD200" s="139">
        <f t="shared" si="124"/>
        <v>0</v>
      </c>
      <c r="BE200" s="139">
        <f t="shared" si="125"/>
        <v>0</v>
      </c>
      <c r="BF200" s="304">
        <f t="shared" si="126"/>
        <v>0</v>
      </c>
      <c r="BG200" s="142">
        <f t="shared" si="127"/>
        <v>0</v>
      </c>
      <c r="BH200" s="142">
        <f t="shared" si="128"/>
        <v>0</v>
      </c>
      <c r="BI200" s="142">
        <f t="shared" si="129"/>
        <v>0</v>
      </c>
      <c r="BJ200" s="142">
        <f t="shared" si="130"/>
        <v>0</v>
      </c>
      <c r="BK200" s="145">
        <f t="shared" si="131"/>
        <v>0</v>
      </c>
      <c r="BL200" s="95">
        <f t="shared" si="132"/>
        <v>0</v>
      </c>
      <c r="BM200" s="95">
        <f t="shared" si="133"/>
        <v>0</v>
      </c>
      <c r="BN200" s="95">
        <f t="shared" si="134"/>
        <v>0</v>
      </c>
      <c r="BO200" s="95">
        <f t="shared" si="135"/>
        <v>0</v>
      </c>
      <c r="BP200" s="96">
        <f t="shared" si="136"/>
        <v>0</v>
      </c>
      <c r="BQ200" s="184">
        <f>IF($AH200="3/3",$S200*参照!$J$4,IF($AH200="2/3",$S200*参照!$J$5,IF($AH200="1/3",$S200*参照!$J$6,IF($AH200="1/4(多子)",$S200*参照!$J$7,IF($AH200="1/4(工･農)",$S200*参照!$J$7,)))))</f>
        <v>0</v>
      </c>
      <c r="BR200" s="185" t="b">
        <f>IF(AJ200="3/3",$O200*参照!$I$4,IF(AJ200="2/3",$O200*参照!$I$5,IF(AJ200="1/3",$O200*参照!$I$6,IF(AJ200="1/4(多子)",$O200*参照!$I$7,IF(AJ200="1/4(工･農)",$O200*参照!$I$7,IF(AJ200="対象外",0))))))</f>
        <v>0</v>
      </c>
      <c r="BS200" s="185" t="b">
        <f>IF(AK200="3/3",$O200*参照!$I$4,IF(AK200="2/3",$O200*参照!$I$5,IF(AK200="1/3",$O200*参照!$I$6,IF(AK200="1/4(多子)",$O200*参照!$I$7,IF(AK200="1/4(工･農)",$O200*参照!$I$7,IF(AK200="対象外",0))))))</f>
        <v>0</v>
      </c>
      <c r="BT200" s="185" t="b">
        <f>IF(AL200="3/3",$O200*参照!$I$4,IF(AL200="2/3",$O200*参照!$I$5,IF(AL200="1/3",$O200*参照!$I$6,IF(AL200="1/4(多子)",$O200*参照!$I$7,IF(AL200="1/4(工･農)",$O200*参照!$I$7,IF(AL200="対象外",0))))))</f>
        <v>0</v>
      </c>
      <c r="BU200" s="185" t="b">
        <f>IF(AM200="3/3",$O200*参照!$I$4,IF(AM200="2/3",$O200*参照!$I$5,IF(AM200="1/3",$O200*参照!$I$6,IF(AM200="1/4(多子)",$O200*参照!$I$7,IF(AM200="1/4(工･農)",$O200*参照!$I$7,IF(AM200="対象外",0))))))</f>
        <v>0</v>
      </c>
      <c r="BV200" s="185" t="b">
        <f>IF(AN200="3/3",$O200*参照!$I$4,IF(AN200="2/3",$O200*参照!$I$5,IF(AN200="1/3",$O200*参照!$I$6,IF(AN200="1/4(多子)",$O200*参照!$I$7,IF(AN200="1/4(工･農)",$O200*参照!$I$7,IF(AN200="対象外",0))))))</f>
        <v>0</v>
      </c>
      <c r="BW200" s="185" t="b">
        <f>IF(AO200="3/3",$O200*参照!$I$4,IF(AO200="2/3",$O200*参照!$I$5,IF(AO200="1/3",$O200*参照!$I$6,IF(AO200="1/4(多子)",$O200*参照!$I$7,IF(AO200="1/4(工･農)",$O200*参照!$I$7,IF(AO200="対象外",0))))))</f>
        <v>0</v>
      </c>
      <c r="BX200" s="185" t="b">
        <f>IF(AP200="3/3",$O200*参照!$I$4,IF(AP200="2/3",$O200*参照!$I$5,IF(AP200="1/3",$O200*参照!$I$6,IF(AP200="1/4(多子)",$O200*参照!$I$7,IF(AP200="1/4(工･農)",$O200*参照!$I$7,IF(AP200="対象外",0))))))</f>
        <v>0</v>
      </c>
      <c r="BY200" s="185" t="b">
        <f>IF(AQ200="3/3",$O200*参照!$I$4,IF(AQ200="2/3",$O200*参照!$I$5,IF(AQ200="1/3",$O200*参照!$I$6,IF(AQ200="1/4(多子)",$O200*参照!$I$7,IF(AQ200="1/4(工･農)",$O200*参照!$I$7,IF(AQ200="対象外",0))))))</f>
        <v>0</v>
      </c>
      <c r="BZ200" s="185" t="b">
        <f>IF(AR200="3/3",$O200*参照!$I$4,IF(AR200="2/3",$O200*参照!$I$5,IF(AR200="1/3",$O200*参照!$I$6,IF(AR200="1/4(多子)",$O200*参照!$I$7,IF(AR200="1/4(工･農)",$O200*参照!$I$7,IF(AR200="対象外",0))))))</f>
        <v>0</v>
      </c>
      <c r="CA200" s="185" t="b">
        <f>IF(AS200="3/3",$O200*参照!$I$4,IF(AS200="2/3",$O200*参照!$I$5,IF(AS200="1/3",$O200*参照!$I$6,IF(AS200="1/4(多子)",$O200*参照!$I$7,IF(AS200="1/4(工･農)",$O200*参照!$I$7,IF(AS200="対象外",0))))))</f>
        <v>0</v>
      </c>
      <c r="CB200" s="185" t="b">
        <f>IF(AT200="3/3",$O200*参照!$I$4,IF(AT200="2/3",$O200*参照!$I$5,IF(AT200="1/3",$O200*参照!$I$6,IF(AT200="1/4(多子)",$O200*参照!$I$7,IF(AT200="1/4(工･農)",$O200*参照!$I$7,IF(AT200="対象外",0))))))</f>
        <v>0</v>
      </c>
      <c r="CC200" s="185" t="b">
        <f>IF(AU200="3/3",$O200*参照!$I$4,IF(AU200="2/3",$O200*参照!$I$5,IF(AU200="1/3",$O200*参照!$I$6,IF(AU200="1/4(多子)",$O200*参照!$I$7,IF(AU200="1/4(工･農)",$O200*参照!$I$7,IF(AU200="対象外",0))))))</f>
        <v>0</v>
      </c>
      <c r="CD200" s="185">
        <f t="shared" si="137"/>
        <v>0</v>
      </c>
      <c r="CE200" s="98"/>
      <c r="CF200" s="252"/>
      <c r="CG200" s="252"/>
      <c r="CH200" s="252"/>
      <c r="CI200" s="252"/>
      <c r="CJ200" s="252"/>
      <c r="CK200" s="254"/>
      <c r="CL200" s="137"/>
      <c r="CM200" s="252"/>
      <c r="CN200" s="252"/>
      <c r="CO200" s="252"/>
      <c r="CP200" s="252"/>
      <c r="CQ200" s="252"/>
      <c r="CR200" s="253">
        <f t="shared" si="138"/>
        <v>0</v>
      </c>
      <c r="CS200" s="111">
        <f>IF(BP200=0,0,(ROUNDUP(P200*(BK200*参照!$C$5+BL200*参照!$C$6+BM200*参照!$C$7+BN200*参照!$C$8+BO200*参照!$C$9)/BP200,-2)))</f>
        <v>0</v>
      </c>
      <c r="CT200" s="239" t="str">
        <f t="shared" si="105"/>
        <v>B</v>
      </c>
    </row>
    <row r="201" spans="1:98" s="33" customFormat="1" ht="14.4">
      <c r="A201" s="241">
        <v>171</v>
      </c>
      <c r="B201" s="654"/>
      <c r="C201" s="652"/>
      <c r="D201" s="651"/>
      <c r="E201" s="652"/>
      <c r="F201" s="186"/>
      <c r="G201" s="187"/>
      <c r="H201" s="305"/>
      <c r="I201" s="359"/>
      <c r="J201" s="651"/>
      <c r="K201" s="652"/>
      <c r="L201" s="306">
        <v>0</v>
      </c>
      <c r="M201" s="307">
        <f>IF(F201="昼間",参照!$E$4,IF(F201="夜間等",参照!$E$5,IF(F201="通信",参照!$E$6,0)))</f>
        <v>0</v>
      </c>
      <c r="N201" s="57">
        <f t="shared" si="106"/>
        <v>0</v>
      </c>
      <c r="O201" s="301">
        <f t="shared" si="107"/>
        <v>0</v>
      </c>
      <c r="P201" s="56"/>
      <c r="Q201" s="387">
        <v>0</v>
      </c>
      <c r="R201" s="309">
        <f>IF(F201="昼間",参照!$F$4,IF(F201="夜間等",参照!$F$5,IF(F201="通信",参照!$F$6,0)))</f>
        <v>0</v>
      </c>
      <c r="S201" s="308">
        <f t="shared" si="108"/>
        <v>0</v>
      </c>
      <c r="T201" s="361"/>
      <c r="U201" s="32">
        <f t="shared" si="109"/>
        <v>0</v>
      </c>
      <c r="V201" s="114">
        <f t="shared" si="110"/>
        <v>0</v>
      </c>
      <c r="W201" s="179">
        <f t="shared" si="111"/>
        <v>0</v>
      </c>
      <c r="X201" s="87">
        <f t="shared" si="112"/>
        <v>0</v>
      </c>
      <c r="Y201" s="77" t="str">
        <f t="shared" si="102"/>
        <v>0</v>
      </c>
      <c r="Z201" s="302">
        <f t="shared" si="113"/>
        <v>0</v>
      </c>
      <c r="AA201" s="375"/>
      <c r="AB201" s="375"/>
      <c r="AC201" s="374">
        <f t="shared" si="114"/>
        <v>0</v>
      </c>
      <c r="AD201" s="639">
        <f t="shared" si="115"/>
        <v>0</v>
      </c>
      <c r="AE201" s="640"/>
      <c r="AF201" s="177">
        <f t="shared" si="103"/>
        <v>0</v>
      </c>
      <c r="AG201" s="177">
        <f t="shared" si="104"/>
        <v>0</v>
      </c>
      <c r="AH201" s="299"/>
      <c r="AI201" s="36"/>
      <c r="AJ201" s="134"/>
      <c r="AK201" s="37"/>
      <c r="AL201" s="134"/>
      <c r="AM201" s="37"/>
      <c r="AN201" s="134"/>
      <c r="AO201" s="135"/>
      <c r="AP201" s="136"/>
      <c r="AQ201" s="252"/>
      <c r="AR201" s="252"/>
      <c r="AS201" s="252"/>
      <c r="AT201" s="252"/>
      <c r="AU201" s="37"/>
      <c r="AV201" s="303">
        <f t="shared" si="116"/>
        <v>0</v>
      </c>
      <c r="AW201" s="139">
        <f t="shared" si="117"/>
        <v>0</v>
      </c>
      <c r="AX201" s="139">
        <f t="shared" si="118"/>
        <v>0</v>
      </c>
      <c r="AY201" s="139">
        <f t="shared" si="119"/>
        <v>0</v>
      </c>
      <c r="AZ201" s="139">
        <f t="shared" si="120"/>
        <v>0</v>
      </c>
      <c r="BA201" s="303">
        <f t="shared" si="121"/>
        <v>0</v>
      </c>
      <c r="BB201" s="139">
        <f t="shared" si="122"/>
        <v>0</v>
      </c>
      <c r="BC201" s="139">
        <f t="shared" si="123"/>
        <v>0</v>
      </c>
      <c r="BD201" s="139">
        <f t="shared" si="124"/>
        <v>0</v>
      </c>
      <c r="BE201" s="139">
        <f t="shared" si="125"/>
        <v>0</v>
      </c>
      <c r="BF201" s="304">
        <f t="shared" si="126"/>
        <v>0</v>
      </c>
      <c r="BG201" s="142">
        <f t="shared" si="127"/>
        <v>0</v>
      </c>
      <c r="BH201" s="142">
        <f t="shared" si="128"/>
        <v>0</v>
      </c>
      <c r="BI201" s="142">
        <f t="shared" si="129"/>
        <v>0</v>
      </c>
      <c r="BJ201" s="142">
        <f t="shared" si="130"/>
        <v>0</v>
      </c>
      <c r="BK201" s="145">
        <f t="shared" si="131"/>
        <v>0</v>
      </c>
      <c r="BL201" s="95">
        <f t="shared" si="132"/>
        <v>0</v>
      </c>
      <c r="BM201" s="95">
        <f t="shared" si="133"/>
        <v>0</v>
      </c>
      <c r="BN201" s="95">
        <f t="shared" si="134"/>
        <v>0</v>
      </c>
      <c r="BO201" s="95">
        <f t="shared" si="135"/>
        <v>0</v>
      </c>
      <c r="BP201" s="96">
        <f t="shared" si="136"/>
        <v>0</v>
      </c>
      <c r="BQ201" s="184">
        <f>IF($AH201="3/3",$S201*参照!$J$4,IF($AH201="2/3",$S201*参照!$J$5,IF($AH201="1/3",$S201*参照!$J$6,IF($AH201="1/4(多子)",$S201*参照!$J$7,IF($AH201="1/4(工･農)",$S201*参照!$J$7,)))))</f>
        <v>0</v>
      </c>
      <c r="BR201" s="185" t="b">
        <f>IF(AJ201="3/3",$O201*参照!$I$4,IF(AJ201="2/3",$O201*参照!$I$5,IF(AJ201="1/3",$O201*参照!$I$6,IF(AJ201="1/4(多子)",$O201*参照!$I$7,IF(AJ201="1/4(工･農)",$O201*参照!$I$7,IF(AJ201="対象外",0))))))</f>
        <v>0</v>
      </c>
      <c r="BS201" s="185" t="b">
        <f>IF(AK201="3/3",$O201*参照!$I$4,IF(AK201="2/3",$O201*参照!$I$5,IF(AK201="1/3",$O201*参照!$I$6,IF(AK201="1/4(多子)",$O201*参照!$I$7,IF(AK201="1/4(工･農)",$O201*参照!$I$7,IF(AK201="対象外",0))))))</f>
        <v>0</v>
      </c>
      <c r="BT201" s="185" t="b">
        <f>IF(AL201="3/3",$O201*参照!$I$4,IF(AL201="2/3",$O201*参照!$I$5,IF(AL201="1/3",$O201*参照!$I$6,IF(AL201="1/4(多子)",$O201*参照!$I$7,IF(AL201="1/4(工･農)",$O201*参照!$I$7,IF(AL201="対象外",0))))))</f>
        <v>0</v>
      </c>
      <c r="BU201" s="185" t="b">
        <f>IF(AM201="3/3",$O201*参照!$I$4,IF(AM201="2/3",$O201*参照!$I$5,IF(AM201="1/3",$O201*参照!$I$6,IF(AM201="1/4(多子)",$O201*参照!$I$7,IF(AM201="1/4(工･農)",$O201*参照!$I$7,IF(AM201="対象外",0))))))</f>
        <v>0</v>
      </c>
      <c r="BV201" s="185" t="b">
        <f>IF(AN201="3/3",$O201*参照!$I$4,IF(AN201="2/3",$O201*参照!$I$5,IF(AN201="1/3",$O201*参照!$I$6,IF(AN201="1/4(多子)",$O201*参照!$I$7,IF(AN201="1/4(工･農)",$O201*参照!$I$7,IF(AN201="対象外",0))))))</f>
        <v>0</v>
      </c>
      <c r="BW201" s="185" t="b">
        <f>IF(AO201="3/3",$O201*参照!$I$4,IF(AO201="2/3",$O201*参照!$I$5,IF(AO201="1/3",$O201*参照!$I$6,IF(AO201="1/4(多子)",$O201*参照!$I$7,IF(AO201="1/4(工･農)",$O201*参照!$I$7,IF(AO201="対象外",0))))))</f>
        <v>0</v>
      </c>
      <c r="BX201" s="185" t="b">
        <f>IF(AP201="3/3",$O201*参照!$I$4,IF(AP201="2/3",$O201*参照!$I$5,IF(AP201="1/3",$O201*参照!$I$6,IF(AP201="1/4(多子)",$O201*参照!$I$7,IF(AP201="1/4(工･農)",$O201*参照!$I$7,IF(AP201="対象外",0))))))</f>
        <v>0</v>
      </c>
      <c r="BY201" s="185" t="b">
        <f>IF(AQ201="3/3",$O201*参照!$I$4,IF(AQ201="2/3",$O201*参照!$I$5,IF(AQ201="1/3",$O201*参照!$I$6,IF(AQ201="1/4(多子)",$O201*参照!$I$7,IF(AQ201="1/4(工･農)",$O201*参照!$I$7,IF(AQ201="対象外",0))))))</f>
        <v>0</v>
      </c>
      <c r="BZ201" s="185" t="b">
        <f>IF(AR201="3/3",$O201*参照!$I$4,IF(AR201="2/3",$O201*参照!$I$5,IF(AR201="1/3",$O201*参照!$I$6,IF(AR201="1/4(多子)",$O201*参照!$I$7,IF(AR201="1/4(工･農)",$O201*参照!$I$7,IF(AR201="対象外",0))))))</f>
        <v>0</v>
      </c>
      <c r="CA201" s="185" t="b">
        <f>IF(AS201="3/3",$O201*参照!$I$4,IF(AS201="2/3",$O201*参照!$I$5,IF(AS201="1/3",$O201*参照!$I$6,IF(AS201="1/4(多子)",$O201*参照!$I$7,IF(AS201="1/4(工･農)",$O201*参照!$I$7,IF(AS201="対象外",0))))))</f>
        <v>0</v>
      </c>
      <c r="CB201" s="185" t="b">
        <f>IF(AT201="3/3",$O201*参照!$I$4,IF(AT201="2/3",$O201*参照!$I$5,IF(AT201="1/3",$O201*参照!$I$6,IF(AT201="1/4(多子)",$O201*参照!$I$7,IF(AT201="1/4(工･農)",$O201*参照!$I$7,IF(AT201="対象外",0))))))</f>
        <v>0</v>
      </c>
      <c r="CC201" s="185" t="b">
        <f>IF(AU201="3/3",$O201*参照!$I$4,IF(AU201="2/3",$O201*参照!$I$5,IF(AU201="1/3",$O201*参照!$I$6,IF(AU201="1/4(多子)",$O201*参照!$I$7,IF(AU201="1/4(工･農)",$O201*参照!$I$7,IF(AU201="対象外",0))))))</f>
        <v>0</v>
      </c>
      <c r="CD201" s="185">
        <f t="shared" si="137"/>
        <v>0</v>
      </c>
      <c r="CE201" s="98"/>
      <c r="CF201" s="252"/>
      <c r="CG201" s="252"/>
      <c r="CH201" s="252"/>
      <c r="CI201" s="252"/>
      <c r="CJ201" s="252"/>
      <c r="CK201" s="254"/>
      <c r="CL201" s="137"/>
      <c r="CM201" s="252"/>
      <c r="CN201" s="252"/>
      <c r="CO201" s="252"/>
      <c r="CP201" s="252"/>
      <c r="CQ201" s="252"/>
      <c r="CR201" s="253">
        <f t="shared" si="138"/>
        <v>0</v>
      </c>
      <c r="CS201" s="111">
        <f>IF(BP201=0,0,(ROUNDUP(P201*(BK201*参照!$C$5+BL201*参照!$C$6+BM201*参照!$C$7+BN201*参照!$C$8+BO201*参照!$C$9)/BP201,-2)))</f>
        <v>0</v>
      </c>
      <c r="CT201" s="239" t="str">
        <f t="shared" si="105"/>
        <v>B</v>
      </c>
    </row>
    <row r="202" spans="1:98" s="33" customFormat="1" ht="14.4">
      <c r="A202" s="241">
        <v>172</v>
      </c>
      <c r="B202" s="654"/>
      <c r="C202" s="652"/>
      <c r="D202" s="651"/>
      <c r="E202" s="652"/>
      <c r="F202" s="186"/>
      <c r="G202" s="187"/>
      <c r="H202" s="305"/>
      <c r="I202" s="359"/>
      <c r="J202" s="651"/>
      <c r="K202" s="652"/>
      <c r="L202" s="306">
        <v>0</v>
      </c>
      <c r="M202" s="307">
        <f>IF(F202="昼間",参照!$E$4,IF(F202="夜間等",参照!$E$5,IF(F202="通信",参照!$E$6,0)))</f>
        <v>0</v>
      </c>
      <c r="N202" s="57">
        <f t="shared" si="106"/>
        <v>0</v>
      </c>
      <c r="O202" s="301">
        <f t="shared" si="107"/>
        <v>0</v>
      </c>
      <c r="P202" s="56"/>
      <c r="Q202" s="387">
        <v>0</v>
      </c>
      <c r="R202" s="309">
        <f>IF(F202="昼間",参照!$F$4,IF(F202="夜間等",参照!$F$5,IF(F202="通信",参照!$F$6,0)))</f>
        <v>0</v>
      </c>
      <c r="S202" s="308">
        <f t="shared" si="108"/>
        <v>0</v>
      </c>
      <c r="T202" s="361"/>
      <c r="U202" s="32">
        <f t="shared" si="109"/>
        <v>0</v>
      </c>
      <c r="V202" s="114">
        <f t="shared" si="110"/>
        <v>0</v>
      </c>
      <c r="W202" s="179">
        <f t="shared" si="111"/>
        <v>0</v>
      </c>
      <c r="X202" s="87">
        <f t="shared" si="112"/>
        <v>0</v>
      </c>
      <c r="Y202" s="77" t="str">
        <f t="shared" si="102"/>
        <v>0</v>
      </c>
      <c r="Z202" s="302">
        <f t="shared" si="113"/>
        <v>0</v>
      </c>
      <c r="AA202" s="375"/>
      <c r="AB202" s="375"/>
      <c r="AC202" s="374">
        <f t="shared" si="114"/>
        <v>0</v>
      </c>
      <c r="AD202" s="639">
        <f t="shared" si="115"/>
        <v>0</v>
      </c>
      <c r="AE202" s="640"/>
      <c r="AF202" s="177">
        <f t="shared" si="103"/>
        <v>0</v>
      </c>
      <c r="AG202" s="177">
        <f t="shared" si="104"/>
        <v>0</v>
      </c>
      <c r="AH202" s="299"/>
      <c r="AI202" s="36"/>
      <c r="AJ202" s="134"/>
      <c r="AK202" s="37"/>
      <c r="AL202" s="134"/>
      <c r="AM202" s="37"/>
      <c r="AN202" s="134"/>
      <c r="AO202" s="135"/>
      <c r="AP202" s="136"/>
      <c r="AQ202" s="252"/>
      <c r="AR202" s="252"/>
      <c r="AS202" s="252"/>
      <c r="AT202" s="252"/>
      <c r="AU202" s="37"/>
      <c r="AV202" s="303">
        <f t="shared" si="116"/>
        <v>0</v>
      </c>
      <c r="AW202" s="139">
        <f t="shared" si="117"/>
        <v>0</v>
      </c>
      <c r="AX202" s="139">
        <f t="shared" si="118"/>
        <v>0</v>
      </c>
      <c r="AY202" s="139">
        <f t="shared" si="119"/>
        <v>0</v>
      </c>
      <c r="AZ202" s="139">
        <f t="shared" si="120"/>
        <v>0</v>
      </c>
      <c r="BA202" s="303">
        <f t="shared" si="121"/>
        <v>0</v>
      </c>
      <c r="BB202" s="139">
        <f t="shared" si="122"/>
        <v>0</v>
      </c>
      <c r="BC202" s="139">
        <f t="shared" si="123"/>
        <v>0</v>
      </c>
      <c r="BD202" s="139">
        <f t="shared" si="124"/>
        <v>0</v>
      </c>
      <c r="BE202" s="139">
        <f t="shared" si="125"/>
        <v>0</v>
      </c>
      <c r="BF202" s="304">
        <f t="shared" si="126"/>
        <v>0</v>
      </c>
      <c r="BG202" s="142">
        <f t="shared" si="127"/>
        <v>0</v>
      </c>
      <c r="BH202" s="142">
        <f t="shared" si="128"/>
        <v>0</v>
      </c>
      <c r="BI202" s="142">
        <f t="shared" si="129"/>
        <v>0</v>
      </c>
      <c r="BJ202" s="142">
        <f t="shared" si="130"/>
        <v>0</v>
      </c>
      <c r="BK202" s="145">
        <f t="shared" si="131"/>
        <v>0</v>
      </c>
      <c r="BL202" s="95">
        <f t="shared" si="132"/>
        <v>0</v>
      </c>
      <c r="BM202" s="95">
        <f t="shared" si="133"/>
        <v>0</v>
      </c>
      <c r="BN202" s="95">
        <f t="shared" si="134"/>
        <v>0</v>
      </c>
      <c r="BO202" s="95">
        <f t="shared" si="135"/>
        <v>0</v>
      </c>
      <c r="BP202" s="96">
        <f t="shared" si="136"/>
        <v>0</v>
      </c>
      <c r="BQ202" s="184">
        <f>IF($AH202="3/3",$S202*参照!$J$4,IF($AH202="2/3",$S202*参照!$J$5,IF($AH202="1/3",$S202*参照!$J$6,IF($AH202="1/4(多子)",$S202*参照!$J$7,IF($AH202="1/4(工･農)",$S202*参照!$J$7,)))))</f>
        <v>0</v>
      </c>
      <c r="BR202" s="185" t="b">
        <f>IF(AJ202="3/3",$O202*参照!$I$4,IF(AJ202="2/3",$O202*参照!$I$5,IF(AJ202="1/3",$O202*参照!$I$6,IF(AJ202="1/4(多子)",$O202*参照!$I$7,IF(AJ202="1/4(工･農)",$O202*参照!$I$7,IF(AJ202="対象外",0))))))</f>
        <v>0</v>
      </c>
      <c r="BS202" s="185" t="b">
        <f>IF(AK202="3/3",$O202*参照!$I$4,IF(AK202="2/3",$O202*参照!$I$5,IF(AK202="1/3",$O202*参照!$I$6,IF(AK202="1/4(多子)",$O202*参照!$I$7,IF(AK202="1/4(工･農)",$O202*参照!$I$7,IF(AK202="対象外",0))))))</f>
        <v>0</v>
      </c>
      <c r="BT202" s="185" t="b">
        <f>IF(AL202="3/3",$O202*参照!$I$4,IF(AL202="2/3",$O202*参照!$I$5,IF(AL202="1/3",$O202*参照!$I$6,IF(AL202="1/4(多子)",$O202*参照!$I$7,IF(AL202="1/4(工･農)",$O202*参照!$I$7,IF(AL202="対象外",0))))))</f>
        <v>0</v>
      </c>
      <c r="BU202" s="185" t="b">
        <f>IF(AM202="3/3",$O202*参照!$I$4,IF(AM202="2/3",$O202*参照!$I$5,IF(AM202="1/3",$O202*参照!$I$6,IF(AM202="1/4(多子)",$O202*参照!$I$7,IF(AM202="1/4(工･農)",$O202*参照!$I$7,IF(AM202="対象外",0))))))</f>
        <v>0</v>
      </c>
      <c r="BV202" s="185" t="b">
        <f>IF(AN202="3/3",$O202*参照!$I$4,IF(AN202="2/3",$O202*参照!$I$5,IF(AN202="1/3",$O202*参照!$I$6,IF(AN202="1/4(多子)",$O202*参照!$I$7,IF(AN202="1/4(工･農)",$O202*参照!$I$7,IF(AN202="対象外",0))))))</f>
        <v>0</v>
      </c>
      <c r="BW202" s="185" t="b">
        <f>IF(AO202="3/3",$O202*参照!$I$4,IF(AO202="2/3",$O202*参照!$I$5,IF(AO202="1/3",$O202*参照!$I$6,IF(AO202="1/4(多子)",$O202*参照!$I$7,IF(AO202="1/4(工･農)",$O202*参照!$I$7,IF(AO202="対象外",0))))))</f>
        <v>0</v>
      </c>
      <c r="BX202" s="185" t="b">
        <f>IF(AP202="3/3",$O202*参照!$I$4,IF(AP202="2/3",$O202*参照!$I$5,IF(AP202="1/3",$O202*参照!$I$6,IF(AP202="1/4(多子)",$O202*参照!$I$7,IF(AP202="1/4(工･農)",$O202*参照!$I$7,IF(AP202="対象外",0))))))</f>
        <v>0</v>
      </c>
      <c r="BY202" s="185" t="b">
        <f>IF(AQ202="3/3",$O202*参照!$I$4,IF(AQ202="2/3",$O202*参照!$I$5,IF(AQ202="1/3",$O202*参照!$I$6,IF(AQ202="1/4(多子)",$O202*参照!$I$7,IF(AQ202="1/4(工･農)",$O202*参照!$I$7,IF(AQ202="対象外",0))))))</f>
        <v>0</v>
      </c>
      <c r="BZ202" s="185" t="b">
        <f>IF(AR202="3/3",$O202*参照!$I$4,IF(AR202="2/3",$O202*参照!$I$5,IF(AR202="1/3",$O202*参照!$I$6,IF(AR202="1/4(多子)",$O202*参照!$I$7,IF(AR202="1/4(工･農)",$O202*参照!$I$7,IF(AR202="対象外",0))))))</f>
        <v>0</v>
      </c>
      <c r="CA202" s="185" t="b">
        <f>IF(AS202="3/3",$O202*参照!$I$4,IF(AS202="2/3",$O202*参照!$I$5,IF(AS202="1/3",$O202*参照!$I$6,IF(AS202="1/4(多子)",$O202*参照!$I$7,IF(AS202="1/4(工･農)",$O202*参照!$I$7,IF(AS202="対象外",0))))))</f>
        <v>0</v>
      </c>
      <c r="CB202" s="185" t="b">
        <f>IF(AT202="3/3",$O202*参照!$I$4,IF(AT202="2/3",$O202*参照!$I$5,IF(AT202="1/3",$O202*参照!$I$6,IF(AT202="1/4(多子)",$O202*参照!$I$7,IF(AT202="1/4(工･農)",$O202*参照!$I$7,IF(AT202="対象外",0))))))</f>
        <v>0</v>
      </c>
      <c r="CC202" s="185" t="b">
        <f>IF(AU202="3/3",$O202*参照!$I$4,IF(AU202="2/3",$O202*参照!$I$5,IF(AU202="1/3",$O202*参照!$I$6,IF(AU202="1/4(多子)",$O202*参照!$I$7,IF(AU202="1/4(工･農)",$O202*参照!$I$7,IF(AU202="対象外",0))))))</f>
        <v>0</v>
      </c>
      <c r="CD202" s="185">
        <f t="shared" si="137"/>
        <v>0</v>
      </c>
      <c r="CE202" s="98"/>
      <c r="CF202" s="252"/>
      <c r="CG202" s="252"/>
      <c r="CH202" s="252"/>
      <c r="CI202" s="252"/>
      <c r="CJ202" s="252"/>
      <c r="CK202" s="254"/>
      <c r="CL202" s="137"/>
      <c r="CM202" s="252"/>
      <c r="CN202" s="252"/>
      <c r="CO202" s="252"/>
      <c r="CP202" s="252"/>
      <c r="CQ202" s="252"/>
      <c r="CR202" s="253">
        <f t="shared" si="138"/>
        <v>0</v>
      </c>
      <c r="CS202" s="111">
        <f>IF(BP202=0,0,(ROUNDUP(P202*(BK202*参照!$C$5+BL202*参照!$C$6+BM202*参照!$C$7+BN202*参照!$C$8+BO202*参照!$C$9)/BP202,-2)))</f>
        <v>0</v>
      </c>
      <c r="CT202" s="239" t="str">
        <f t="shared" si="105"/>
        <v>B</v>
      </c>
    </row>
    <row r="203" spans="1:98" s="33" customFormat="1" ht="14.4">
      <c r="A203" s="241">
        <v>173</v>
      </c>
      <c r="B203" s="654"/>
      <c r="C203" s="652"/>
      <c r="D203" s="651"/>
      <c r="E203" s="652"/>
      <c r="F203" s="186"/>
      <c r="G203" s="187"/>
      <c r="H203" s="305"/>
      <c r="I203" s="359"/>
      <c r="J203" s="651"/>
      <c r="K203" s="652"/>
      <c r="L203" s="306">
        <v>0</v>
      </c>
      <c r="M203" s="307">
        <f>IF(F203="昼間",参照!$E$4,IF(F203="夜間等",参照!$E$5,IF(F203="通信",参照!$E$6,0)))</f>
        <v>0</v>
      </c>
      <c r="N203" s="57">
        <f t="shared" si="106"/>
        <v>0</v>
      </c>
      <c r="O203" s="301">
        <f t="shared" si="107"/>
        <v>0</v>
      </c>
      <c r="P203" s="56"/>
      <c r="Q203" s="387">
        <v>0</v>
      </c>
      <c r="R203" s="309">
        <f>IF(F203="昼間",参照!$F$4,IF(F203="夜間等",参照!$F$5,IF(F203="通信",参照!$F$6,0)))</f>
        <v>0</v>
      </c>
      <c r="S203" s="308">
        <f t="shared" si="108"/>
        <v>0</v>
      </c>
      <c r="T203" s="361"/>
      <c r="U203" s="32">
        <f t="shared" si="109"/>
        <v>0</v>
      </c>
      <c r="V203" s="114">
        <f t="shared" si="110"/>
        <v>0</v>
      </c>
      <c r="W203" s="179">
        <f t="shared" si="111"/>
        <v>0</v>
      </c>
      <c r="X203" s="87">
        <f t="shared" si="112"/>
        <v>0</v>
      </c>
      <c r="Y203" s="77" t="str">
        <f t="shared" si="102"/>
        <v>0</v>
      </c>
      <c r="Z203" s="302">
        <f t="shared" si="113"/>
        <v>0</v>
      </c>
      <c r="AA203" s="375"/>
      <c r="AB203" s="375"/>
      <c r="AC203" s="374">
        <f t="shared" si="114"/>
        <v>0</v>
      </c>
      <c r="AD203" s="639">
        <f t="shared" si="115"/>
        <v>0</v>
      </c>
      <c r="AE203" s="640"/>
      <c r="AF203" s="177">
        <f t="shared" si="103"/>
        <v>0</v>
      </c>
      <c r="AG203" s="177">
        <f t="shared" si="104"/>
        <v>0</v>
      </c>
      <c r="AH203" s="299"/>
      <c r="AI203" s="36"/>
      <c r="AJ203" s="134"/>
      <c r="AK203" s="37"/>
      <c r="AL203" s="134"/>
      <c r="AM203" s="37"/>
      <c r="AN203" s="134"/>
      <c r="AO203" s="135"/>
      <c r="AP203" s="136"/>
      <c r="AQ203" s="252"/>
      <c r="AR203" s="252"/>
      <c r="AS203" s="252"/>
      <c r="AT203" s="252"/>
      <c r="AU203" s="37"/>
      <c r="AV203" s="303">
        <f t="shared" si="116"/>
        <v>0</v>
      </c>
      <c r="AW203" s="139">
        <f t="shared" si="117"/>
        <v>0</v>
      </c>
      <c r="AX203" s="139">
        <f t="shared" si="118"/>
        <v>0</v>
      </c>
      <c r="AY203" s="139">
        <f t="shared" si="119"/>
        <v>0</v>
      </c>
      <c r="AZ203" s="139">
        <f t="shared" si="120"/>
        <v>0</v>
      </c>
      <c r="BA203" s="303">
        <f t="shared" si="121"/>
        <v>0</v>
      </c>
      <c r="BB203" s="139">
        <f t="shared" si="122"/>
        <v>0</v>
      </c>
      <c r="BC203" s="139">
        <f t="shared" si="123"/>
        <v>0</v>
      </c>
      <c r="BD203" s="139">
        <f t="shared" si="124"/>
        <v>0</v>
      </c>
      <c r="BE203" s="139">
        <f t="shared" si="125"/>
        <v>0</v>
      </c>
      <c r="BF203" s="304">
        <f t="shared" si="126"/>
        <v>0</v>
      </c>
      <c r="BG203" s="142">
        <f t="shared" si="127"/>
        <v>0</v>
      </c>
      <c r="BH203" s="142">
        <f t="shared" si="128"/>
        <v>0</v>
      </c>
      <c r="BI203" s="142">
        <f t="shared" si="129"/>
        <v>0</v>
      </c>
      <c r="BJ203" s="142">
        <f t="shared" si="130"/>
        <v>0</v>
      </c>
      <c r="BK203" s="145">
        <f t="shared" si="131"/>
        <v>0</v>
      </c>
      <c r="BL203" s="95">
        <f t="shared" si="132"/>
        <v>0</v>
      </c>
      <c r="BM203" s="95">
        <f t="shared" si="133"/>
        <v>0</v>
      </c>
      <c r="BN203" s="95">
        <f t="shared" si="134"/>
        <v>0</v>
      </c>
      <c r="BO203" s="95">
        <f t="shared" si="135"/>
        <v>0</v>
      </c>
      <c r="BP203" s="96">
        <f t="shared" si="136"/>
        <v>0</v>
      </c>
      <c r="BQ203" s="184">
        <f>IF($AH203="3/3",$S203*参照!$J$4,IF($AH203="2/3",$S203*参照!$J$5,IF($AH203="1/3",$S203*参照!$J$6,IF($AH203="1/4(多子)",$S203*参照!$J$7,IF($AH203="1/4(工･農)",$S203*参照!$J$7,)))))</f>
        <v>0</v>
      </c>
      <c r="BR203" s="185" t="b">
        <f>IF(AJ203="3/3",$O203*参照!$I$4,IF(AJ203="2/3",$O203*参照!$I$5,IF(AJ203="1/3",$O203*参照!$I$6,IF(AJ203="1/4(多子)",$O203*参照!$I$7,IF(AJ203="1/4(工･農)",$O203*参照!$I$7,IF(AJ203="対象外",0))))))</f>
        <v>0</v>
      </c>
      <c r="BS203" s="185" t="b">
        <f>IF(AK203="3/3",$O203*参照!$I$4,IF(AK203="2/3",$O203*参照!$I$5,IF(AK203="1/3",$O203*参照!$I$6,IF(AK203="1/4(多子)",$O203*参照!$I$7,IF(AK203="1/4(工･農)",$O203*参照!$I$7,IF(AK203="対象外",0))))))</f>
        <v>0</v>
      </c>
      <c r="BT203" s="185" t="b">
        <f>IF(AL203="3/3",$O203*参照!$I$4,IF(AL203="2/3",$O203*参照!$I$5,IF(AL203="1/3",$O203*参照!$I$6,IF(AL203="1/4(多子)",$O203*参照!$I$7,IF(AL203="1/4(工･農)",$O203*参照!$I$7,IF(AL203="対象外",0))))))</f>
        <v>0</v>
      </c>
      <c r="BU203" s="185" t="b">
        <f>IF(AM203="3/3",$O203*参照!$I$4,IF(AM203="2/3",$O203*参照!$I$5,IF(AM203="1/3",$O203*参照!$I$6,IF(AM203="1/4(多子)",$O203*参照!$I$7,IF(AM203="1/4(工･農)",$O203*参照!$I$7,IF(AM203="対象外",0))))))</f>
        <v>0</v>
      </c>
      <c r="BV203" s="185" t="b">
        <f>IF(AN203="3/3",$O203*参照!$I$4,IF(AN203="2/3",$O203*参照!$I$5,IF(AN203="1/3",$O203*参照!$I$6,IF(AN203="1/4(多子)",$O203*参照!$I$7,IF(AN203="1/4(工･農)",$O203*参照!$I$7,IF(AN203="対象外",0))))))</f>
        <v>0</v>
      </c>
      <c r="BW203" s="185" t="b">
        <f>IF(AO203="3/3",$O203*参照!$I$4,IF(AO203="2/3",$O203*参照!$I$5,IF(AO203="1/3",$O203*参照!$I$6,IF(AO203="1/4(多子)",$O203*参照!$I$7,IF(AO203="1/4(工･農)",$O203*参照!$I$7,IF(AO203="対象外",0))))))</f>
        <v>0</v>
      </c>
      <c r="BX203" s="185" t="b">
        <f>IF(AP203="3/3",$O203*参照!$I$4,IF(AP203="2/3",$O203*参照!$I$5,IF(AP203="1/3",$O203*参照!$I$6,IF(AP203="1/4(多子)",$O203*参照!$I$7,IF(AP203="1/4(工･農)",$O203*参照!$I$7,IF(AP203="対象外",0))))))</f>
        <v>0</v>
      </c>
      <c r="BY203" s="185" t="b">
        <f>IF(AQ203="3/3",$O203*参照!$I$4,IF(AQ203="2/3",$O203*参照!$I$5,IF(AQ203="1/3",$O203*参照!$I$6,IF(AQ203="1/4(多子)",$O203*参照!$I$7,IF(AQ203="1/4(工･農)",$O203*参照!$I$7,IF(AQ203="対象外",0))))))</f>
        <v>0</v>
      </c>
      <c r="BZ203" s="185" t="b">
        <f>IF(AR203="3/3",$O203*参照!$I$4,IF(AR203="2/3",$O203*参照!$I$5,IF(AR203="1/3",$O203*参照!$I$6,IF(AR203="1/4(多子)",$O203*参照!$I$7,IF(AR203="1/4(工･農)",$O203*参照!$I$7,IF(AR203="対象外",0))))))</f>
        <v>0</v>
      </c>
      <c r="CA203" s="185" t="b">
        <f>IF(AS203="3/3",$O203*参照!$I$4,IF(AS203="2/3",$O203*参照!$I$5,IF(AS203="1/3",$O203*参照!$I$6,IF(AS203="1/4(多子)",$O203*参照!$I$7,IF(AS203="1/4(工･農)",$O203*参照!$I$7,IF(AS203="対象外",0))))))</f>
        <v>0</v>
      </c>
      <c r="CB203" s="185" t="b">
        <f>IF(AT203="3/3",$O203*参照!$I$4,IF(AT203="2/3",$O203*参照!$I$5,IF(AT203="1/3",$O203*参照!$I$6,IF(AT203="1/4(多子)",$O203*参照!$I$7,IF(AT203="1/4(工･農)",$O203*参照!$I$7,IF(AT203="対象外",0))))))</f>
        <v>0</v>
      </c>
      <c r="CC203" s="185" t="b">
        <f>IF(AU203="3/3",$O203*参照!$I$4,IF(AU203="2/3",$O203*参照!$I$5,IF(AU203="1/3",$O203*参照!$I$6,IF(AU203="1/4(多子)",$O203*参照!$I$7,IF(AU203="1/4(工･農)",$O203*参照!$I$7,IF(AU203="対象外",0))))))</f>
        <v>0</v>
      </c>
      <c r="CD203" s="185">
        <f t="shared" si="137"/>
        <v>0</v>
      </c>
      <c r="CE203" s="98"/>
      <c r="CF203" s="252"/>
      <c r="CG203" s="252"/>
      <c r="CH203" s="252"/>
      <c r="CI203" s="252"/>
      <c r="CJ203" s="252"/>
      <c r="CK203" s="254"/>
      <c r="CL203" s="137"/>
      <c r="CM203" s="252"/>
      <c r="CN203" s="252"/>
      <c r="CO203" s="252"/>
      <c r="CP203" s="252"/>
      <c r="CQ203" s="252"/>
      <c r="CR203" s="253">
        <f t="shared" si="138"/>
        <v>0</v>
      </c>
      <c r="CS203" s="111">
        <f>IF(BP203=0,0,(ROUNDUP(P203*(BK203*参照!$C$5+BL203*参照!$C$6+BM203*参照!$C$7+BN203*参照!$C$8+BO203*参照!$C$9)/BP203,-2)))</f>
        <v>0</v>
      </c>
      <c r="CT203" s="239" t="str">
        <f t="shared" si="105"/>
        <v>B</v>
      </c>
    </row>
    <row r="204" spans="1:98" s="33" customFormat="1" ht="14.4">
      <c r="A204" s="241">
        <v>174</v>
      </c>
      <c r="B204" s="654"/>
      <c r="C204" s="652"/>
      <c r="D204" s="651"/>
      <c r="E204" s="652"/>
      <c r="F204" s="186"/>
      <c r="G204" s="187"/>
      <c r="H204" s="305"/>
      <c r="I204" s="359"/>
      <c r="J204" s="651"/>
      <c r="K204" s="652"/>
      <c r="L204" s="306">
        <v>0</v>
      </c>
      <c r="M204" s="307">
        <f>IF(F204="昼間",参照!$E$4,IF(F204="夜間等",参照!$E$5,IF(F204="通信",参照!$E$6,0)))</f>
        <v>0</v>
      </c>
      <c r="N204" s="57">
        <f t="shared" si="106"/>
        <v>0</v>
      </c>
      <c r="O204" s="301">
        <f t="shared" si="107"/>
        <v>0</v>
      </c>
      <c r="P204" s="56"/>
      <c r="Q204" s="387">
        <v>0</v>
      </c>
      <c r="R204" s="309">
        <f>IF(F204="昼間",参照!$F$4,IF(F204="夜間等",参照!$F$5,IF(F204="通信",参照!$F$6,0)))</f>
        <v>0</v>
      </c>
      <c r="S204" s="308">
        <f t="shared" si="108"/>
        <v>0</v>
      </c>
      <c r="T204" s="361"/>
      <c r="U204" s="32">
        <f t="shared" si="109"/>
        <v>0</v>
      </c>
      <c r="V204" s="114">
        <f t="shared" si="110"/>
        <v>0</v>
      </c>
      <c r="W204" s="179">
        <f t="shared" si="111"/>
        <v>0</v>
      </c>
      <c r="X204" s="87">
        <f t="shared" si="112"/>
        <v>0</v>
      </c>
      <c r="Y204" s="77" t="str">
        <f t="shared" si="102"/>
        <v>0</v>
      </c>
      <c r="Z204" s="302">
        <f t="shared" si="113"/>
        <v>0</v>
      </c>
      <c r="AA204" s="375"/>
      <c r="AB204" s="375"/>
      <c r="AC204" s="374">
        <f t="shared" si="114"/>
        <v>0</v>
      </c>
      <c r="AD204" s="639">
        <f t="shared" si="115"/>
        <v>0</v>
      </c>
      <c r="AE204" s="640"/>
      <c r="AF204" s="177">
        <f t="shared" si="103"/>
        <v>0</v>
      </c>
      <c r="AG204" s="177">
        <f t="shared" si="104"/>
        <v>0</v>
      </c>
      <c r="AH204" s="299"/>
      <c r="AI204" s="36"/>
      <c r="AJ204" s="134"/>
      <c r="AK204" s="37"/>
      <c r="AL204" s="134"/>
      <c r="AM204" s="37"/>
      <c r="AN204" s="134"/>
      <c r="AO204" s="135"/>
      <c r="AP204" s="136"/>
      <c r="AQ204" s="252"/>
      <c r="AR204" s="252"/>
      <c r="AS204" s="252"/>
      <c r="AT204" s="252"/>
      <c r="AU204" s="37"/>
      <c r="AV204" s="303">
        <f t="shared" si="116"/>
        <v>0</v>
      </c>
      <c r="AW204" s="139">
        <f t="shared" si="117"/>
        <v>0</v>
      </c>
      <c r="AX204" s="139">
        <f t="shared" si="118"/>
        <v>0</v>
      </c>
      <c r="AY204" s="139">
        <f t="shared" si="119"/>
        <v>0</v>
      </c>
      <c r="AZ204" s="139">
        <f t="shared" si="120"/>
        <v>0</v>
      </c>
      <c r="BA204" s="303">
        <f t="shared" si="121"/>
        <v>0</v>
      </c>
      <c r="BB204" s="139">
        <f t="shared" si="122"/>
        <v>0</v>
      </c>
      <c r="BC204" s="139">
        <f t="shared" si="123"/>
        <v>0</v>
      </c>
      <c r="BD204" s="139">
        <f t="shared" si="124"/>
        <v>0</v>
      </c>
      <c r="BE204" s="139">
        <f t="shared" si="125"/>
        <v>0</v>
      </c>
      <c r="BF204" s="304">
        <f t="shared" si="126"/>
        <v>0</v>
      </c>
      <c r="BG204" s="142">
        <f t="shared" si="127"/>
        <v>0</v>
      </c>
      <c r="BH204" s="142">
        <f t="shared" si="128"/>
        <v>0</v>
      </c>
      <c r="BI204" s="142">
        <f t="shared" si="129"/>
        <v>0</v>
      </c>
      <c r="BJ204" s="142">
        <f t="shared" si="130"/>
        <v>0</v>
      </c>
      <c r="BK204" s="145">
        <f t="shared" si="131"/>
        <v>0</v>
      </c>
      <c r="BL204" s="95">
        <f t="shared" si="132"/>
        <v>0</v>
      </c>
      <c r="BM204" s="95">
        <f t="shared" si="133"/>
        <v>0</v>
      </c>
      <c r="BN204" s="95">
        <f t="shared" si="134"/>
        <v>0</v>
      </c>
      <c r="BO204" s="95">
        <f t="shared" si="135"/>
        <v>0</v>
      </c>
      <c r="BP204" s="96">
        <f t="shared" si="136"/>
        <v>0</v>
      </c>
      <c r="BQ204" s="184">
        <f>IF($AH204="3/3",$S204*参照!$J$4,IF($AH204="2/3",$S204*参照!$J$5,IF($AH204="1/3",$S204*参照!$J$6,IF($AH204="1/4(多子)",$S204*参照!$J$7,IF($AH204="1/4(工･農)",$S204*参照!$J$7,)))))</f>
        <v>0</v>
      </c>
      <c r="BR204" s="185" t="b">
        <f>IF(AJ204="3/3",$O204*参照!$I$4,IF(AJ204="2/3",$O204*参照!$I$5,IF(AJ204="1/3",$O204*参照!$I$6,IF(AJ204="1/4(多子)",$O204*参照!$I$7,IF(AJ204="1/4(工･農)",$O204*参照!$I$7,IF(AJ204="対象外",0))))))</f>
        <v>0</v>
      </c>
      <c r="BS204" s="185" t="b">
        <f>IF(AK204="3/3",$O204*参照!$I$4,IF(AK204="2/3",$O204*参照!$I$5,IF(AK204="1/3",$O204*参照!$I$6,IF(AK204="1/4(多子)",$O204*参照!$I$7,IF(AK204="1/4(工･農)",$O204*参照!$I$7,IF(AK204="対象外",0))))))</f>
        <v>0</v>
      </c>
      <c r="BT204" s="185" t="b">
        <f>IF(AL204="3/3",$O204*参照!$I$4,IF(AL204="2/3",$O204*参照!$I$5,IF(AL204="1/3",$O204*参照!$I$6,IF(AL204="1/4(多子)",$O204*参照!$I$7,IF(AL204="1/4(工･農)",$O204*参照!$I$7,IF(AL204="対象外",0))))))</f>
        <v>0</v>
      </c>
      <c r="BU204" s="185" t="b">
        <f>IF(AM204="3/3",$O204*参照!$I$4,IF(AM204="2/3",$O204*参照!$I$5,IF(AM204="1/3",$O204*参照!$I$6,IF(AM204="1/4(多子)",$O204*参照!$I$7,IF(AM204="1/4(工･農)",$O204*参照!$I$7,IF(AM204="対象外",0))))))</f>
        <v>0</v>
      </c>
      <c r="BV204" s="185" t="b">
        <f>IF(AN204="3/3",$O204*参照!$I$4,IF(AN204="2/3",$O204*参照!$I$5,IF(AN204="1/3",$O204*参照!$I$6,IF(AN204="1/4(多子)",$O204*参照!$I$7,IF(AN204="1/4(工･農)",$O204*参照!$I$7,IF(AN204="対象外",0))))))</f>
        <v>0</v>
      </c>
      <c r="BW204" s="185" t="b">
        <f>IF(AO204="3/3",$O204*参照!$I$4,IF(AO204="2/3",$O204*参照!$I$5,IF(AO204="1/3",$O204*参照!$I$6,IF(AO204="1/4(多子)",$O204*参照!$I$7,IF(AO204="1/4(工･農)",$O204*参照!$I$7,IF(AO204="対象外",0))))))</f>
        <v>0</v>
      </c>
      <c r="BX204" s="185" t="b">
        <f>IF(AP204="3/3",$O204*参照!$I$4,IF(AP204="2/3",$O204*参照!$I$5,IF(AP204="1/3",$O204*参照!$I$6,IF(AP204="1/4(多子)",$O204*参照!$I$7,IF(AP204="1/4(工･農)",$O204*参照!$I$7,IF(AP204="対象外",0))))))</f>
        <v>0</v>
      </c>
      <c r="BY204" s="185" t="b">
        <f>IF(AQ204="3/3",$O204*参照!$I$4,IF(AQ204="2/3",$O204*参照!$I$5,IF(AQ204="1/3",$O204*参照!$I$6,IF(AQ204="1/4(多子)",$O204*参照!$I$7,IF(AQ204="1/4(工･農)",$O204*参照!$I$7,IF(AQ204="対象外",0))))))</f>
        <v>0</v>
      </c>
      <c r="BZ204" s="185" t="b">
        <f>IF(AR204="3/3",$O204*参照!$I$4,IF(AR204="2/3",$O204*参照!$I$5,IF(AR204="1/3",$O204*参照!$I$6,IF(AR204="1/4(多子)",$O204*参照!$I$7,IF(AR204="1/4(工･農)",$O204*参照!$I$7,IF(AR204="対象外",0))))))</f>
        <v>0</v>
      </c>
      <c r="CA204" s="185" t="b">
        <f>IF(AS204="3/3",$O204*参照!$I$4,IF(AS204="2/3",$O204*参照!$I$5,IF(AS204="1/3",$O204*参照!$I$6,IF(AS204="1/4(多子)",$O204*参照!$I$7,IF(AS204="1/4(工･農)",$O204*参照!$I$7,IF(AS204="対象外",0))))))</f>
        <v>0</v>
      </c>
      <c r="CB204" s="185" t="b">
        <f>IF(AT204="3/3",$O204*参照!$I$4,IF(AT204="2/3",$O204*参照!$I$5,IF(AT204="1/3",$O204*参照!$I$6,IF(AT204="1/4(多子)",$O204*参照!$I$7,IF(AT204="1/4(工･農)",$O204*参照!$I$7,IF(AT204="対象外",0))))))</f>
        <v>0</v>
      </c>
      <c r="CC204" s="185" t="b">
        <f>IF(AU204="3/3",$O204*参照!$I$4,IF(AU204="2/3",$O204*参照!$I$5,IF(AU204="1/3",$O204*参照!$I$6,IF(AU204="1/4(多子)",$O204*参照!$I$7,IF(AU204="1/4(工･農)",$O204*参照!$I$7,IF(AU204="対象外",0))))))</f>
        <v>0</v>
      </c>
      <c r="CD204" s="185">
        <f t="shared" si="137"/>
        <v>0</v>
      </c>
      <c r="CE204" s="98"/>
      <c r="CF204" s="252"/>
      <c r="CG204" s="252"/>
      <c r="CH204" s="252"/>
      <c r="CI204" s="252"/>
      <c r="CJ204" s="252"/>
      <c r="CK204" s="254"/>
      <c r="CL204" s="137"/>
      <c r="CM204" s="252"/>
      <c r="CN204" s="252"/>
      <c r="CO204" s="252"/>
      <c r="CP204" s="252"/>
      <c r="CQ204" s="252"/>
      <c r="CR204" s="253">
        <f t="shared" si="138"/>
        <v>0</v>
      </c>
      <c r="CS204" s="111">
        <f>IF(BP204=0,0,(ROUNDUP(P204*(BK204*参照!$C$5+BL204*参照!$C$6+BM204*参照!$C$7+BN204*参照!$C$8+BO204*参照!$C$9)/BP204,-2)))</f>
        <v>0</v>
      </c>
      <c r="CT204" s="239" t="str">
        <f t="shared" si="105"/>
        <v>B</v>
      </c>
    </row>
    <row r="205" spans="1:98" s="33" customFormat="1" ht="14.4">
      <c r="A205" s="241">
        <v>175</v>
      </c>
      <c r="B205" s="654"/>
      <c r="C205" s="652"/>
      <c r="D205" s="651"/>
      <c r="E205" s="652"/>
      <c r="F205" s="186"/>
      <c r="G205" s="187"/>
      <c r="H205" s="305"/>
      <c r="I205" s="359"/>
      <c r="J205" s="651"/>
      <c r="K205" s="652"/>
      <c r="L205" s="306">
        <v>0</v>
      </c>
      <c r="M205" s="307">
        <f>IF(F205="昼間",参照!$E$4,IF(F205="夜間等",参照!$E$5,IF(F205="通信",参照!$E$6,0)))</f>
        <v>0</v>
      </c>
      <c r="N205" s="57">
        <f t="shared" si="106"/>
        <v>0</v>
      </c>
      <c r="O205" s="301">
        <f t="shared" si="107"/>
        <v>0</v>
      </c>
      <c r="P205" s="56"/>
      <c r="Q205" s="387">
        <v>0</v>
      </c>
      <c r="R205" s="309">
        <f>IF(F205="昼間",参照!$F$4,IF(F205="夜間等",参照!$F$5,IF(F205="通信",参照!$F$6,0)))</f>
        <v>0</v>
      </c>
      <c r="S205" s="308">
        <f t="shared" si="108"/>
        <v>0</v>
      </c>
      <c r="T205" s="361"/>
      <c r="U205" s="32">
        <f t="shared" si="109"/>
        <v>0</v>
      </c>
      <c r="V205" s="114">
        <f t="shared" si="110"/>
        <v>0</v>
      </c>
      <c r="W205" s="179">
        <f t="shared" si="111"/>
        <v>0</v>
      </c>
      <c r="X205" s="87">
        <f t="shared" si="112"/>
        <v>0</v>
      </c>
      <c r="Y205" s="77" t="str">
        <f t="shared" si="102"/>
        <v>0</v>
      </c>
      <c r="Z205" s="302">
        <f t="shared" si="113"/>
        <v>0</v>
      </c>
      <c r="AA205" s="375"/>
      <c r="AB205" s="375"/>
      <c r="AC205" s="374">
        <f t="shared" si="114"/>
        <v>0</v>
      </c>
      <c r="AD205" s="639">
        <f t="shared" si="115"/>
        <v>0</v>
      </c>
      <c r="AE205" s="640"/>
      <c r="AF205" s="177">
        <f t="shared" si="103"/>
        <v>0</v>
      </c>
      <c r="AG205" s="177">
        <f t="shared" si="104"/>
        <v>0</v>
      </c>
      <c r="AH205" s="299"/>
      <c r="AI205" s="36"/>
      <c r="AJ205" s="134"/>
      <c r="AK205" s="37"/>
      <c r="AL205" s="134"/>
      <c r="AM205" s="37"/>
      <c r="AN205" s="134"/>
      <c r="AO205" s="135"/>
      <c r="AP205" s="136"/>
      <c r="AQ205" s="252"/>
      <c r="AR205" s="252"/>
      <c r="AS205" s="252"/>
      <c r="AT205" s="252"/>
      <c r="AU205" s="37"/>
      <c r="AV205" s="303">
        <f t="shared" si="116"/>
        <v>0</v>
      </c>
      <c r="AW205" s="139">
        <f t="shared" si="117"/>
        <v>0</v>
      </c>
      <c r="AX205" s="139">
        <f t="shared" si="118"/>
        <v>0</v>
      </c>
      <c r="AY205" s="139">
        <f t="shared" si="119"/>
        <v>0</v>
      </c>
      <c r="AZ205" s="139">
        <f t="shared" si="120"/>
        <v>0</v>
      </c>
      <c r="BA205" s="303">
        <f t="shared" si="121"/>
        <v>0</v>
      </c>
      <c r="BB205" s="139">
        <f t="shared" si="122"/>
        <v>0</v>
      </c>
      <c r="BC205" s="139">
        <f t="shared" si="123"/>
        <v>0</v>
      </c>
      <c r="BD205" s="139">
        <f t="shared" si="124"/>
        <v>0</v>
      </c>
      <c r="BE205" s="139">
        <f t="shared" si="125"/>
        <v>0</v>
      </c>
      <c r="BF205" s="304">
        <f t="shared" si="126"/>
        <v>0</v>
      </c>
      <c r="BG205" s="142">
        <f t="shared" si="127"/>
        <v>0</v>
      </c>
      <c r="BH205" s="142">
        <f t="shared" si="128"/>
        <v>0</v>
      </c>
      <c r="BI205" s="142">
        <f t="shared" si="129"/>
        <v>0</v>
      </c>
      <c r="BJ205" s="142">
        <f t="shared" si="130"/>
        <v>0</v>
      </c>
      <c r="BK205" s="145">
        <f t="shared" si="131"/>
        <v>0</v>
      </c>
      <c r="BL205" s="95">
        <f t="shared" si="132"/>
        <v>0</v>
      </c>
      <c r="BM205" s="95">
        <f t="shared" si="133"/>
        <v>0</v>
      </c>
      <c r="BN205" s="95">
        <f t="shared" si="134"/>
        <v>0</v>
      </c>
      <c r="BO205" s="95">
        <f t="shared" si="135"/>
        <v>0</v>
      </c>
      <c r="BP205" s="96">
        <f t="shared" si="136"/>
        <v>0</v>
      </c>
      <c r="BQ205" s="184">
        <f>IF($AH205="3/3",$S205*参照!$J$4,IF($AH205="2/3",$S205*参照!$J$5,IF($AH205="1/3",$S205*参照!$J$6,IF($AH205="1/4(多子)",$S205*参照!$J$7,IF($AH205="1/4(工･農)",$S205*参照!$J$7,)))))</f>
        <v>0</v>
      </c>
      <c r="BR205" s="185" t="b">
        <f>IF(AJ205="3/3",$O205*参照!$I$4,IF(AJ205="2/3",$O205*参照!$I$5,IF(AJ205="1/3",$O205*参照!$I$6,IF(AJ205="1/4(多子)",$O205*参照!$I$7,IF(AJ205="1/4(工･農)",$O205*参照!$I$7,IF(AJ205="対象外",0))))))</f>
        <v>0</v>
      </c>
      <c r="BS205" s="185" t="b">
        <f>IF(AK205="3/3",$O205*参照!$I$4,IF(AK205="2/3",$O205*参照!$I$5,IF(AK205="1/3",$O205*参照!$I$6,IF(AK205="1/4(多子)",$O205*参照!$I$7,IF(AK205="1/4(工･農)",$O205*参照!$I$7,IF(AK205="対象外",0))))))</f>
        <v>0</v>
      </c>
      <c r="BT205" s="185" t="b">
        <f>IF(AL205="3/3",$O205*参照!$I$4,IF(AL205="2/3",$O205*参照!$I$5,IF(AL205="1/3",$O205*参照!$I$6,IF(AL205="1/4(多子)",$O205*参照!$I$7,IF(AL205="1/4(工･農)",$O205*参照!$I$7,IF(AL205="対象外",0))))))</f>
        <v>0</v>
      </c>
      <c r="BU205" s="185" t="b">
        <f>IF(AM205="3/3",$O205*参照!$I$4,IF(AM205="2/3",$O205*参照!$I$5,IF(AM205="1/3",$O205*参照!$I$6,IF(AM205="1/4(多子)",$O205*参照!$I$7,IF(AM205="1/4(工･農)",$O205*参照!$I$7,IF(AM205="対象外",0))))))</f>
        <v>0</v>
      </c>
      <c r="BV205" s="185" t="b">
        <f>IF(AN205="3/3",$O205*参照!$I$4,IF(AN205="2/3",$O205*参照!$I$5,IF(AN205="1/3",$O205*参照!$I$6,IF(AN205="1/4(多子)",$O205*参照!$I$7,IF(AN205="1/4(工･農)",$O205*参照!$I$7,IF(AN205="対象外",0))))))</f>
        <v>0</v>
      </c>
      <c r="BW205" s="185" t="b">
        <f>IF(AO205="3/3",$O205*参照!$I$4,IF(AO205="2/3",$O205*参照!$I$5,IF(AO205="1/3",$O205*参照!$I$6,IF(AO205="1/4(多子)",$O205*参照!$I$7,IF(AO205="1/4(工･農)",$O205*参照!$I$7,IF(AO205="対象外",0))))))</f>
        <v>0</v>
      </c>
      <c r="BX205" s="185" t="b">
        <f>IF(AP205="3/3",$O205*参照!$I$4,IF(AP205="2/3",$O205*参照!$I$5,IF(AP205="1/3",$O205*参照!$I$6,IF(AP205="1/4(多子)",$O205*参照!$I$7,IF(AP205="1/4(工･農)",$O205*参照!$I$7,IF(AP205="対象外",0))))))</f>
        <v>0</v>
      </c>
      <c r="BY205" s="185" t="b">
        <f>IF(AQ205="3/3",$O205*参照!$I$4,IF(AQ205="2/3",$O205*参照!$I$5,IF(AQ205="1/3",$O205*参照!$I$6,IF(AQ205="1/4(多子)",$O205*参照!$I$7,IF(AQ205="1/4(工･農)",$O205*参照!$I$7,IF(AQ205="対象外",0))))))</f>
        <v>0</v>
      </c>
      <c r="BZ205" s="185" t="b">
        <f>IF(AR205="3/3",$O205*参照!$I$4,IF(AR205="2/3",$O205*参照!$I$5,IF(AR205="1/3",$O205*参照!$I$6,IF(AR205="1/4(多子)",$O205*参照!$I$7,IF(AR205="1/4(工･農)",$O205*参照!$I$7,IF(AR205="対象外",0))))))</f>
        <v>0</v>
      </c>
      <c r="CA205" s="185" t="b">
        <f>IF(AS205="3/3",$O205*参照!$I$4,IF(AS205="2/3",$O205*参照!$I$5,IF(AS205="1/3",$O205*参照!$I$6,IF(AS205="1/4(多子)",$O205*参照!$I$7,IF(AS205="1/4(工･農)",$O205*参照!$I$7,IF(AS205="対象外",0))))))</f>
        <v>0</v>
      </c>
      <c r="CB205" s="185" t="b">
        <f>IF(AT205="3/3",$O205*参照!$I$4,IF(AT205="2/3",$O205*参照!$I$5,IF(AT205="1/3",$O205*参照!$I$6,IF(AT205="1/4(多子)",$O205*参照!$I$7,IF(AT205="1/4(工･農)",$O205*参照!$I$7,IF(AT205="対象外",0))))))</f>
        <v>0</v>
      </c>
      <c r="CC205" s="185" t="b">
        <f>IF(AU205="3/3",$O205*参照!$I$4,IF(AU205="2/3",$O205*参照!$I$5,IF(AU205="1/3",$O205*参照!$I$6,IF(AU205="1/4(多子)",$O205*参照!$I$7,IF(AU205="1/4(工･農)",$O205*参照!$I$7,IF(AU205="対象外",0))))))</f>
        <v>0</v>
      </c>
      <c r="CD205" s="185">
        <f t="shared" si="137"/>
        <v>0</v>
      </c>
      <c r="CE205" s="98"/>
      <c r="CF205" s="252"/>
      <c r="CG205" s="252"/>
      <c r="CH205" s="252"/>
      <c r="CI205" s="252"/>
      <c r="CJ205" s="252"/>
      <c r="CK205" s="254"/>
      <c r="CL205" s="137"/>
      <c r="CM205" s="252"/>
      <c r="CN205" s="252"/>
      <c r="CO205" s="252"/>
      <c r="CP205" s="252"/>
      <c r="CQ205" s="252"/>
      <c r="CR205" s="253">
        <f t="shared" si="138"/>
        <v>0</v>
      </c>
      <c r="CS205" s="111">
        <f>IF(BP205=0,0,(ROUNDUP(P205*(BK205*参照!$C$5+BL205*参照!$C$6+BM205*参照!$C$7+BN205*参照!$C$8+BO205*参照!$C$9)/BP205,-2)))</f>
        <v>0</v>
      </c>
      <c r="CT205" s="239" t="str">
        <f t="shared" si="105"/>
        <v>B</v>
      </c>
    </row>
    <row r="206" spans="1:98" s="33" customFormat="1" ht="14.4">
      <c r="A206" s="241">
        <v>176</v>
      </c>
      <c r="B206" s="654"/>
      <c r="C206" s="652"/>
      <c r="D206" s="651"/>
      <c r="E206" s="652"/>
      <c r="F206" s="186"/>
      <c r="G206" s="187"/>
      <c r="H206" s="305"/>
      <c r="I206" s="359"/>
      <c r="J206" s="651"/>
      <c r="K206" s="652"/>
      <c r="L206" s="306">
        <v>0</v>
      </c>
      <c r="M206" s="307">
        <f>IF(F206="昼間",参照!$E$4,IF(F206="夜間等",参照!$E$5,IF(F206="通信",参照!$E$6,0)))</f>
        <v>0</v>
      </c>
      <c r="N206" s="57">
        <f t="shared" si="106"/>
        <v>0</v>
      </c>
      <c r="O206" s="301">
        <f t="shared" si="107"/>
        <v>0</v>
      </c>
      <c r="P206" s="56"/>
      <c r="Q206" s="387">
        <v>0</v>
      </c>
      <c r="R206" s="309">
        <f>IF(F206="昼間",参照!$F$4,IF(F206="夜間等",参照!$F$5,IF(F206="通信",参照!$F$6,0)))</f>
        <v>0</v>
      </c>
      <c r="S206" s="308">
        <f t="shared" si="108"/>
        <v>0</v>
      </c>
      <c r="T206" s="361"/>
      <c r="U206" s="32">
        <f t="shared" si="109"/>
        <v>0</v>
      </c>
      <c r="V206" s="114">
        <f t="shared" si="110"/>
        <v>0</v>
      </c>
      <c r="W206" s="179">
        <f t="shared" si="111"/>
        <v>0</v>
      </c>
      <c r="X206" s="87">
        <f t="shared" si="112"/>
        <v>0</v>
      </c>
      <c r="Y206" s="77" t="str">
        <f t="shared" si="102"/>
        <v>0</v>
      </c>
      <c r="Z206" s="302">
        <f t="shared" si="113"/>
        <v>0</v>
      </c>
      <c r="AA206" s="375"/>
      <c r="AB206" s="375"/>
      <c r="AC206" s="374">
        <f t="shared" si="114"/>
        <v>0</v>
      </c>
      <c r="AD206" s="639">
        <f t="shared" si="115"/>
        <v>0</v>
      </c>
      <c r="AE206" s="640"/>
      <c r="AF206" s="177">
        <f t="shared" si="103"/>
        <v>0</v>
      </c>
      <c r="AG206" s="177">
        <f t="shared" si="104"/>
        <v>0</v>
      </c>
      <c r="AH206" s="299"/>
      <c r="AI206" s="36"/>
      <c r="AJ206" s="134"/>
      <c r="AK206" s="37"/>
      <c r="AL206" s="134"/>
      <c r="AM206" s="37"/>
      <c r="AN206" s="134"/>
      <c r="AO206" s="135"/>
      <c r="AP206" s="136"/>
      <c r="AQ206" s="252"/>
      <c r="AR206" s="252"/>
      <c r="AS206" s="252"/>
      <c r="AT206" s="252"/>
      <c r="AU206" s="37"/>
      <c r="AV206" s="303">
        <f t="shared" si="116"/>
        <v>0</v>
      </c>
      <c r="AW206" s="139">
        <f t="shared" si="117"/>
        <v>0</v>
      </c>
      <c r="AX206" s="139">
        <f t="shared" si="118"/>
        <v>0</v>
      </c>
      <c r="AY206" s="139">
        <f t="shared" si="119"/>
        <v>0</v>
      </c>
      <c r="AZ206" s="139">
        <f t="shared" si="120"/>
        <v>0</v>
      </c>
      <c r="BA206" s="303">
        <f t="shared" si="121"/>
        <v>0</v>
      </c>
      <c r="BB206" s="139">
        <f t="shared" si="122"/>
        <v>0</v>
      </c>
      <c r="BC206" s="139">
        <f t="shared" si="123"/>
        <v>0</v>
      </c>
      <c r="BD206" s="139">
        <f t="shared" si="124"/>
        <v>0</v>
      </c>
      <c r="BE206" s="139">
        <f t="shared" si="125"/>
        <v>0</v>
      </c>
      <c r="BF206" s="304">
        <f t="shared" si="126"/>
        <v>0</v>
      </c>
      <c r="BG206" s="142">
        <f t="shared" si="127"/>
        <v>0</v>
      </c>
      <c r="BH206" s="142">
        <f t="shared" si="128"/>
        <v>0</v>
      </c>
      <c r="BI206" s="142">
        <f t="shared" si="129"/>
        <v>0</v>
      </c>
      <c r="BJ206" s="142">
        <f t="shared" si="130"/>
        <v>0</v>
      </c>
      <c r="BK206" s="145">
        <f t="shared" si="131"/>
        <v>0</v>
      </c>
      <c r="BL206" s="95">
        <f t="shared" si="132"/>
        <v>0</v>
      </c>
      <c r="BM206" s="95">
        <f t="shared" si="133"/>
        <v>0</v>
      </c>
      <c r="BN206" s="95">
        <f t="shared" si="134"/>
        <v>0</v>
      </c>
      <c r="BO206" s="95">
        <f t="shared" si="135"/>
        <v>0</v>
      </c>
      <c r="BP206" s="96">
        <f t="shared" si="136"/>
        <v>0</v>
      </c>
      <c r="BQ206" s="184">
        <f>IF($AH206="3/3",$S206*参照!$J$4,IF($AH206="2/3",$S206*参照!$J$5,IF($AH206="1/3",$S206*参照!$J$6,IF($AH206="1/4(多子)",$S206*参照!$J$7,IF($AH206="1/4(工･農)",$S206*参照!$J$7,)))))</f>
        <v>0</v>
      </c>
      <c r="BR206" s="185" t="b">
        <f>IF(AJ206="3/3",$O206*参照!$I$4,IF(AJ206="2/3",$O206*参照!$I$5,IF(AJ206="1/3",$O206*参照!$I$6,IF(AJ206="1/4(多子)",$O206*参照!$I$7,IF(AJ206="1/4(工･農)",$O206*参照!$I$7,IF(AJ206="対象外",0))))))</f>
        <v>0</v>
      </c>
      <c r="BS206" s="185" t="b">
        <f>IF(AK206="3/3",$O206*参照!$I$4,IF(AK206="2/3",$O206*参照!$I$5,IF(AK206="1/3",$O206*参照!$I$6,IF(AK206="1/4(多子)",$O206*参照!$I$7,IF(AK206="1/4(工･農)",$O206*参照!$I$7,IF(AK206="対象外",0))))))</f>
        <v>0</v>
      </c>
      <c r="BT206" s="185" t="b">
        <f>IF(AL206="3/3",$O206*参照!$I$4,IF(AL206="2/3",$O206*参照!$I$5,IF(AL206="1/3",$O206*参照!$I$6,IF(AL206="1/4(多子)",$O206*参照!$I$7,IF(AL206="1/4(工･農)",$O206*参照!$I$7,IF(AL206="対象外",0))))))</f>
        <v>0</v>
      </c>
      <c r="BU206" s="185" t="b">
        <f>IF(AM206="3/3",$O206*参照!$I$4,IF(AM206="2/3",$O206*参照!$I$5,IF(AM206="1/3",$O206*参照!$I$6,IF(AM206="1/4(多子)",$O206*参照!$I$7,IF(AM206="1/4(工･農)",$O206*参照!$I$7,IF(AM206="対象外",0))))))</f>
        <v>0</v>
      </c>
      <c r="BV206" s="185" t="b">
        <f>IF(AN206="3/3",$O206*参照!$I$4,IF(AN206="2/3",$O206*参照!$I$5,IF(AN206="1/3",$O206*参照!$I$6,IF(AN206="1/4(多子)",$O206*参照!$I$7,IF(AN206="1/4(工･農)",$O206*参照!$I$7,IF(AN206="対象外",0))))))</f>
        <v>0</v>
      </c>
      <c r="BW206" s="185" t="b">
        <f>IF(AO206="3/3",$O206*参照!$I$4,IF(AO206="2/3",$O206*参照!$I$5,IF(AO206="1/3",$O206*参照!$I$6,IF(AO206="1/4(多子)",$O206*参照!$I$7,IF(AO206="1/4(工･農)",$O206*参照!$I$7,IF(AO206="対象外",0))))))</f>
        <v>0</v>
      </c>
      <c r="BX206" s="185" t="b">
        <f>IF(AP206="3/3",$O206*参照!$I$4,IF(AP206="2/3",$O206*参照!$I$5,IF(AP206="1/3",$O206*参照!$I$6,IF(AP206="1/4(多子)",$O206*参照!$I$7,IF(AP206="1/4(工･農)",$O206*参照!$I$7,IF(AP206="対象外",0))))))</f>
        <v>0</v>
      </c>
      <c r="BY206" s="185" t="b">
        <f>IF(AQ206="3/3",$O206*参照!$I$4,IF(AQ206="2/3",$O206*参照!$I$5,IF(AQ206="1/3",$O206*参照!$I$6,IF(AQ206="1/4(多子)",$O206*参照!$I$7,IF(AQ206="1/4(工･農)",$O206*参照!$I$7,IF(AQ206="対象外",0))))))</f>
        <v>0</v>
      </c>
      <c r="BZ206" s="185" t="b">
        <f>IF(AR206="3/3",$O206*参照!$I$4,IF(AR206="2/3",$O206*参照!$I$5,IF(AR206="1/3",$O206*参照!$I$6,IF(AR206="1/4(多子)",$O206*参照!$I$7,IF(AR206="1/4(工･農)",$O206*参照!$I$7,IF(AR206="対象外",0))))))</f>
        <v>0</v>
      </c>
      <c r="CA206" s="185" t="b">
        <f>IF(AS206="3/3",$O206*参照!$I$4,IF(AS206="2/3",$O206*参照!$I$5,IF(AS206="1/3",$O206*参照!$I$6,IF(AS206="1/4(多子)",$O206*参照!$I$7,IF(AS206="1/4(工･農)",$O206*参照!$I$7,IF(AS206="対象外",0))))))</f>
        <v>0</v>
      </c>
      <c r="CB206" s="185" t="b">
        <f>IF(AT206="3/3",$O206*参照!$I$4,IF(AT206="2/3",$O206*参照!$I$5,IF(AT206="1/3",$O206*参照!$I$6,IF(AT206="1/4(多子)",$O206*参照!$I$7,IF(AT206="1/4(工･農)",$O206*参照!$I$7,IF(AT206="対象外",0))))))</f>
        <v>0</v>
      </c>
      <c r="CC206" s="185" t="b">
        <f>IF(AU206="3/3",$O206*参照!$I$4,IF(AU206="2/3",$O206*参照!$I$5,IF(AU206="1/3",$O206*参照!$I$6,IF(AU206="1/4(多子)",$O206*参照!$I$7,IF(AU206="1/4(工･農)",$O206*参照!$I$7,IF(AU206="対象外",0))))))</f>
        <v>0</v>
      </c>
      <c r="CD206" s="185">
        <f t="shared" si="137"/>
        <v>0</v>
      </c>
      <c r="CE206" s="98"/>
      <c r="CF206" s="252"/>
      <c r="CG206" s="252"/>
      <c r="CH206" s="252"/>
      <c r="CI206" s="252"/>
      <c r="CJ206" s="252"/>
      <c r="CK206" s="254"/>
      <c r="CL206" s="137"/>
      <c r="CM206" s="252"/>
      <c r="CN206" s="252"/>
      <c r="CO206" s="252"/>
      <c r="CP206" s="252"/>
      <c r="CQ206" s="252"/>
      <c r="CR206" s="253">
        <f t="shared" si="138"/>
        <v>0</v>
      </c>
      <c r="CS206" s="111">
        <f>IF(BP206=0,0,(ROUNDUP(P206*(BK206*参照!$C$5+BL206*参照!$C$6+BM206*参照!$C$7+BN206*参照!$C$8+BO206*参照!$C$9)/BP206,-2)))</f>
        <v>0</v>
      </c>
      <c r="CT206" s="239" t="str">
        <f t="shared" si="105"/>
        <v>B</v>
      </c>
    </row>
    <row r="207" spans="1:98" s="33" customFormat="1" ht="14.4">
      <c r="A207" s="241">
        <v>177</v>
      </c>
      <c r="B207" s="654"/>
      <c r="C207" s="652"/>
      <c r="D207" s="651"/>
      <c r="E207" s="652"/>
      <c r="F207" s="186"/>
      <c r="G207" s="187"/>
      <c r="H207" s="305"/>
      <c r="I207" s="359"/>
      <c r="J207" s="651"/>
      <c r="K207" s="652"/>
      <c r="L207" s="306">
        <v>0</v>
      </c>
      <c r="M207" s="307">
        <f>IF(F207="昼間",参照!$E$4,IF(F207="夜間等",参照!$E$5,IF(F207="通信",参照!$E$6,0)))</f>
        <v>0</v>
      </c>
      <c r="N207" s="57">
        <f t="shared" si="106"/>
        <v>0</v>
      </c>
      <c r="O207" s="301">
        <f t="shared" si="107"/>
        <v>0</v>
      </c>
      <c r="P207" s="56"/>
      <c r="Q207" s="387">
        <v>0</v>
      </c>
      <c r="R207" s="309">
        <f>IF(F207="昼間",参照!$F$4,IF(F207="夜間等",参照!$F$5,IF(F207="通信",参照!$F$6,0)))</f>
        <v>0</v>
      </c>
      <c r="S207" s="308">
        <f t="shared" si="108"/>
        <v>0</v>
      </c>
      <c r="T207" s="361"/>
      <c r="U207" s="32">
        <f t="shared" si="109"/>
        <v>0</v>
      </c>
      <c r="V207" s="114">
        <f t="shared" si="110"/>
        <v>0</v>
      </c>
      <c r="W207" s="179">
        <f t="shared" si="111"/>
        <v>0</v>
      </c>
      <c r="X207" s="87">
        <f t="shared" si="112"/>
        <v>0</v>
      </c>
      <c r="Y207" s="77" t="str">
        <f t="shared" si="102"/>
        <v>0</v>
      </c>
      <c r="Z207" s="302">
        <f t="shared" si="113"/>
        <v>0</v>
      </c>
      <c r="AA207" s="375"/>
      <c r="AB207" s="375"/>
      <c r="AC207" s="374">
        <f t="shared" si="114"/>
        <v>0</v>
      </c>
      <c r="AD207" s="639">
        <f t="shared" si="115"/>
        <v>0</v>
      </c>
      <c r="AE207" s="640"/>
      <c r="AF207" s="177">
        <f t="shared" si="103"/>
        <v>0</v>
      </c>
      <c r="AG207" s="177">
        <f t="shared" si="104"/>
        <v>0</v>
      </c>
      <c r="AH207" s="299"/>
      <c r="AI207" s="36"/>
      <c r="AJ207" s="134"/>
      <c r="AK207" s="37"/>
      <c r="AL207" s="134"/>
      <c r="AM207" s="37"/>
      <c r="AN207" s="134"/>
      <c r="AO207" s="135"/>
      <c r="AP207" s="136"/>
      <c r="AQ207" s="252"/>
      <c r="AR207" s="252"/>
      <c r="AS207" s="252"/>
      <c r="AT207" s="252"/>
      <c r="AU207" s="37"/>
      <c r="AV207" s="303">
        <f t="shared" si="116"/>
        <v>0</v>
      </c>
      <c r="AW207" s="139">
        <f t="shared" si="117"/>
        <v>0</v>
      </c>
      <c r="AX207" s="139">
        <f t="shared" si="118"/>
        <v>0</v>
      </c>
      <c r="AY207" s="139">
        <f t="shared" si="119"/>
        <v>0</v>
      </c>
      <c r="AZ207" s="139">
        <f t="shared" si="120"/>
        <v>0</v>
      </c>
      <c r="BA207" s="303">
        <f t="shared" si="121"/>
        <v>0</v>
      </c>
      <c r="BB207" s="139">
        <f t="shared" si="122"/>
        <v>0</v>
      </c>
      <c r="BC207" s="139">
        <f t="shared" si="123"/>
        <v>0</v>
      </c>
      <c r="BD207" s="139">
        <f t="shared" si="124"/>
        <v>0</v>
      </c>
      <c r="BE207" s="139">
        <f t="shared" si="125"/>
        <v>0</v>
      </c>
      <c r="BF207" s="304">
        <f t="shared" si="126"/>
        <v>0</v>
      </c>
      <c r="BG207" s="142">
        <f t="shared" si="127"/>
        <v>0</v>
      </c>
      <c r="BH207" s="142">
        <f t="shared" si="128"/>
        <v>0</v>
      </c>
      <c r="BI207" s="142">
        <f t="shared" si="129"/>
        <v>0</v>
      </c>
      <c r="BJ207" s="142">
        <f t="shared" si="130"/>
        <v>0</v>
      </c>
      <c r="BK207" s="145">
        <f t="shared" si="131"/>
        <v>0</v>
      </c>
      <c r="BL207" s="95">
        <f t="shared" si="132"/>
        <v>0</v>
      </c>
      <c r="BM207" s="95">
        <f t="shared" si="133"/>
        <v>0</v>
      </c>
      <c r="BN207" s="95">
        <f t="shared" si="134"/>
        <v>0</v>
      </c>
      <c r="BO207" s="95">
        <f t="shared" si="135"/>
        <v>0</v>
      </c>
      <c r="BP207" s="96">
        <f t="shared" si="136"/>
        <v>0</v>
      </c>
      <c r="BQ207" s="184">
        <f>IF($AH207="3/3",$S207*参照!$J$4,IF($AH207="2/3",$S207*参照!$J$5,IF($AH207="1/3",$S207*参照!$J$6,IF($AH207="1/4(多子)",$S207*参照!$J$7,IF($AH207="1/4(工･農)",$S207*参照!$J$7,)))))</f>
        <v>0</v>
      </c>
      <c r="BR207" s="185" t="b">
        <f>IF(AJ207="3/3",$O207*参照!$I$4,IF(AJ207="2/3",$O207*参照!$I$5,IF(AJ207="1/3",$O207*参照!$I$6,IF(AJ207="1/4(多子)",$O207*参照!$I$7,IF(AJ207="1/4(工･農)",$O207*参照!$I$7,IF(AJ207="対象外",0))))))</f>
        <v>0</v>
      </c>
      <c r="BS207" s="185" t="b">
        <f>IF(AK207="3/3",$O207*参照!$I$4,IF(AK207="2/3",$O207*参照!$I$5,IF(AK207="1/3",$O207*参照!$I$6,IF(AK207="1/4(多子)",$O207*参照!$I$7,IF(AK207="1/4(工･農)",$O207*参照!$I$7,IF(AK207="対象外",0))))))</f>
        <v>0</v>
      </c>
      <c r="BT207" s="185" t="b">
        <f>IF(AL207="3/3",$O207*参照!$I$4,IF(AL207="2/3",$O207*参照!$I$5,IF(AL207="1/3",$O207*参照!$I$6,IF(AL207="1/4(多子)",$O207*参照!$I$7,IF(AL207="1/4(工･農)",$O207*参照!$I$7,IF(AL207="対象外",0))))))</f>
        <v>0</v>
      </c>
      <c r="BU207" s="185" t="b">
        <f>IF(AM207="3/3",$O207*参照!$I$4,IF(AM207="2/3",$O207*参照!$I$5,IF(AM207="1/3",$O207*参照!$I$6,IF(AM207="1/4(多子)",$O207*参照!$I$7,IF(AM207="1/4(工･農)",$O207*参照!$I$7,IF(AM207="対象外",0))))))</f>
        <v>0</v>
      </c>
      <c r="BV207" s="185" t="b">
        <f>IF(AN207="3/3",$O207*参照!$I$4,IF(AN207="2/3",$O207*参照!$I$5,IF(AN207="1/3",$O207*参照!$I$6,IF(AN207="1/4(多子)",$O207*参照!$I$7,IF(AN207="1/4(工･農)",$O207*参照!$I$7,IF(AN207="対象外",0))))))</f>
        <v>0</v>
      </c>
      <c r="BW207" s="185" t="b">
        <f>IF(AO207="3/3",$O207*参照!$I$4,IF(AO207="2/3",$O207*参照!$I$5,IF(AO207="1/3",$O207*参照!$I$6,IF(AO207="1/4(多子)",$O207*参照!$I$7,IF(AO207="1/4(工･農)",$O207*参照!$I$7,IF(AO207="対象外",0))))))</f>
        <v>0</v>
      </c>
      <c r="BX207" s="185" t="b">
        <f>IF(AP207="3/3",$O207*参照!$I$4,IF(AP207="2/3",$O207*参照!$I$5,IF(AP207="1/3",$O207*参照!$I$6,IF(AP207="1/4(多子)",$O207*参照!$I$7,IF(AP207="1/4(工･農)",$O207*参照!$I$7,IF(AP207="対象外",0))))))</f>
        <v>0</v>
      </c>
      <c r="BY207" s="185" t="b">
        <f>IF(AQ207="3/3",$O207*参照!$I$4,IF(AQ207="2/3",$O207*参照!$I$5,IF(AQ207="1/3",$O207*参照!$I$6,IF(AQ207="1/4(多子)",$O207*参照!$I$7,IF(AQ207="1/4(工･農)",$O207*参照!$I$7,IF(AQ207="対象外",0))))))</f>
        <v>0</v>
      </c>
      <c r="BZ207" s="185" t="b">
        <f>IF(AR207="3/3",$O207*参照!$I$4,IF(AR207="2/3",$O207*参照!$I$5,IF(AR207="1/3",$O207*参照!$I$6,IF(AR207="1/4(多子)",$O207*参照!$I$7,IF(AR207="1/4(工･農)",$O207*参照!$I$7,IF(AR207="対象外",0))))))</f>
        <v>0</v>
      </c>
      <c r="CA207" s="185" t="b">
        <f>IF(AS207="3/3",$O207*参照!$I$4,IF(AS207="2/3",$O207*参照!$I$5,IF(AS207="1/3",$O207*参照!$I$6,IF(AS207="1/4(多子)",$O207*参照!$I$7,IF(AS207="1/4(工･農)",$O207*参照!$I$7,IF(AS207="対象外",0))))))</f>
        <v>0</v>
      </c>
      <c r="CB207" s="185" t="b">
        <f>IF(AT207="3/3",$O207*参照!$I$4,IF(AT207="2/3",$O207*参照!$I$5,IF(AT207="1/3",$O207*参照!$I$6,IF(AT207="1/4(多子)",$O207*参照!$I$7,IF(AT207="1/4(工･農)",$O207*参照!$I$7,IF(AT207="対象外",0))))))</f>
        <v>0</v>
      </c>
      <c r="CC207" s="185" t="b">
        <f>IF(AU207="3/3",$O207*参照!$I$4,IF(AU207="2/3",$O207*参照!$I$5,IF(AU207="1/3",$O207*参照!$I$6,IF(AU207="1/4(多子)",$O207*参照!$I$7,IF(AU207="1/4(工･農)",$O207*参照!$I$7,IF(AU207="対象外",0))))))</f>
        <v>0</v>
      </c>
      <c r="CD207" s="185">
        <f t="shared" si="137"/>
        <v>0</v>
      </c>
      <c r="CE207" s="98"/>
      <c r="CF207" s="252"/>
      <c r="CG207" s="252"/>
      <c r="CH207" s="252"/>
      <c r="CI207" s="252"/>
      <c r="CJ207" s="252"/>
      <c r="CK207" s="254"/>
      <c r="CL207" s="137"/>
      <c r="CM207" s="252"/>
      <c r="CN207" s="252"/>
      <c r="CO207" s="252"/>
      <c r="CP207" s="252"/>
      <c r="CQ207" s="252"/>
      <c r="CR207" s="253">
        <f t="shared" si="138"/>
        <v>0</v>
      </c>
      <c r="CS207" s="111">
        <f>IF(BP207=0,0,(ROUNDUP(P207*(BK207*参照!$C$5+BL207*参照!$C$6+BM207*参照!$C$7+BN207*参照!$C$8+BO207*参照!$C$9)/BP207,-2)))</f>
        <v>0</v>
      </c>
      <c r="CT207" s="239" t="str">
        <f t="shared" si="105"/>
        <v>B</v>
      </c>
    </row>
    <row r="208" spans="1:98" s="33" customFormat="1" ht="14.4">
      <c r="A208" s="241">
        <v>178</v>
      </c>
      <c r="B208" s="654"/>
      <c r="C208" s="652"/>
      <c r="D208" s="651"/>
      <c r="E208" s="652"/>
      <c r="F208" s="186"/>
      <c r="G208" s="187"/>
      <c r="H208" s="305"/>
      <c r="I208" s="359"/>
      <c r="J208" s="651"/>
      <c r="K208" s="652"/>
      <c r="L208" s="306">
        <v>0</v>
      </c>
      <c r="M208" s="307">
        <f>IF(F208="昼間",参照!$E$4,IF(F208="夜間等",参照!$E$5,IF(F208="通信",参照!$E$6,0)))</f>
        <v>0</v>
      </c>
      <c r="N208" s="57">
        <f t="shared" si="106"/>
        <v>0</v>
      </c>
      <c r="O208" s="301">
        <f t="shared" si="107"/>
        <v>0</v>
      </c>
      <c r="P208" s="56"/>
      <c r="Q208" s="387">
        <v>0</v>
      </c>
      <c r="R208" s="309">
        <f>IF(F208="昼間",参照!$F$4,IF(F208="夜間等",参照!$F$5,IF(F208="通信",参照!$F$6,0)))</f>
        <v>0</v>
      </c>
      <c r="S208" s="308">
        <f t="shared" si="108"/>
        <v>0</v>
      </c>
      <c r="T208" s="361"/>
      <c r="U208" s="32">
        <f t="shared" si="109"/>
        <v>0</v>
      </c>
      <c r="V208" s="114">
        <f t="shared" si="110"/>
        <v>0</v>
      </c>
      <c r="W208" s="179">
        <f t="shared" si="111"/>
        <v>0</v>
      </c>
      <c r="X208" s="87">
        <f t="shared" si="112"/>
        <v>0</v>
      </c>
      <c r="Y208" s="77" t="str">
        <f t="shared" si="102"/>
        <v>0</v>
      </c>
      <c r="Z208" s="302">
        <f t="shared" si="113"/>
        <v>0</v>
      </c>
      <c r="AA208" s="375"/>
      <c r="AB208" s="375"/>
      <c r="AC208" s="374">
        <f t="shared" si="114"/>
        <v>0</v>
      </c>
      <c r="AD208" s="639">
        <f t="shared" si="115"/>
        <v>0</v>
      </c>
      <c r="AE208" s="640"/>
      <c r="AF208" s="177">
        <f t="shared" si="103"/>
        <v>0</v>
      </c>
      <c r="AG208" s="177">
        <f t="shared" si="104"/>
        <v>0</v>
      </c>
      <c r="AH208" s="299"/>
      <c r="AI208" s="36"/>
      <c r="AJ208" s="134"/>
      <c r="AK208" s="37"/>
      <c r="AL208" s="134"/>
      <c r="AM208" s="37"/>
      <c r="AN208" s="134"/>
      <c r="AO208" s="135"/>
      <c r="AP208" s="136"/>
      <c r="AQ208" s="252"/>
      <c r="AR208" s="252"/>
      <c r="AS208" s="252"/>
      <c r="AT208" s="252"/>
      <c r="AU208" s="37"/>
      <c r="AV208" s="303">
        <f t="shared" si="116"/>
        <v>0</v>
      </c>
      <c r="AW208" s="139">
        <f t="shared" si="117"/>
        <v>0</v>
      </c>
      <c r="AX208" s="139">
        <f t="shared" si="118"/>
        <v>0</v>
      </c>
      <c r="AY208" s="139">
        <f t="shared" si="119"/>
        <v>0</v>
      </c>
      <c r="AZ208" s="139">
        <f t="shared" si="120"/>
        <v>0</v>
      </c>
      <c r="BA208" s="303">
        <f t="shared" si="121"/>
        <v>0</v>
      </c>
      <c r="BB208" s="139">
        <f t="shared" si="122"/>
        <v>0</v>
      </c>
      <c r="BC208" s="139">
        <f t="shared" si="123"/>
        <v>0</v>
      </c>
      <c r="BD208" s="139">
        <f t="shared" si="124"/>
        <v>0</v>
      </c>
      <c r="BE208" s="139">
        <f t="shared" si="125"/>
        <v>0</v>
      </c>
      <c r="BF208" s="304">
        <f t="shared" si="126"/>
        <v>0</v>
      </c>
      <c r="BG208" s="142">
        <f t="shared" si="127"/>
        <v>0</v>
      </c>
      <c r="BH208" s="142">
        <f t="shared" si="128"/>
        <v>0</v>
      </c>
      <c r="BI208" s="142">
        <f t="shared" si="129"/>
        <v>0</v>
      </c>
      <c r="BJ208" s="142">
        <f t="shared" si="130"/>
        <v>0</v>
      </c>
      <c r="BK208" s="145">
        <f t="shared" si="131"/>
        <v>0</v>
      </c>
      <c r="BL208" s="95">
        <f t="shared" si="132"/>
        <v>0</v>
      </c>
      <c r="BM208" s="95">
        <f t="shared" si="133"/>
        <v>0</v>
      </c>
      <c r="BN208" s="95">
        <f t="shared" si="134"/>
        <v>0</v>
      </c>
      <c r="BO208" s="95">
        <f t="shared" si="135"/>
        <v>0</v>
      </c>
      <c r="BP208" s="96">
        <f t="shared" si="136"/>
        <v>0</v>
      </c>
      <c r="BQ208" s="184">
        <f>IF($AH208="3/3",$S208*参照!$J$4,IF($AH208="2/3",$S208*参照!$J$5,IF($AH208="1/3",$S208*参照!$J$6,IF($AH208="1/4(多子)",$S208*参照!$J$7,IF($AH208="1/4(工･農)",$S208*参照!$J$7,)))))</f>
        <v>0</v>
      </c>
      <c r="BR208" s="185" t="b">
        <f>IF(AJ208="3/3",$O208*参照!$I$4,IF(AJ208="2/3",$O208*参照!$I$5,IF(AJ208="1/3",$O208*参照!$I$6,IF(AJ208="1/4(多子)",$O208*参照!$I$7,IF(AJ208="1/4(工･農)",$O208*参照!$I$7,IF(AJ208="対象外",0))))))</f>
        <v>0</v>
      </c>
      <c r="BS208" s="185" t="b">
        <f>IF(AK208="3/3",$O208*参照!$I$4,IF(AK208="2/3",$O208*参照!$I$5,IF(AK208="1/3",$O208*参照!$I$6,IF(AK208="1/4(多子)",$O208*参照!$I$7,IF(AK208="1/4(工･農)",$O208*参照!$I$7,IF(AK208="対象外",0))))))</f>
        <v>0</v>
      </c>
      <c r="BT208" s="185" t="b">
        <f>IF(AL208="3/3",$O208*参照!$I$4,IF(AL208="2/3",$O208*参照!$I$5,IF(AL208="1/3",$O208*参照!$I$6,IF(AL208="1/4(多子)",$O208*参照!$I$7,IF(AL208="1/4(工･農)",$O208*参照!$I$7,IF(AL208="対象外",0))))))</f>
        <v>0</v>
      </c>
      <c r="BU208" s="185" t="b">
        <f>IF(AM208="3/3",$O208*参照!$I$4,IF(AM208="2/3",$O208*参照!$I$5,IF(AM208="1/3",$O208*参照!$I$6,IF(AM208="1/4(多子)",$O208*参照!$I$7,IF(AM208="1/4(工･農)",$O208*参照!$I$7,IF(AM208="対象外",0))))))</f>
        <v>0</v>
      </c>
      <c r="BV208" s="185" t="b">
        <f>IF(AN208="3/3",$O208*参照!$I$4,IF(AN208="2/3",$O208*参照!$I$5,IF(AN208="1/3",$O208*参照!$I$6,IF(AN208="1/4(多子)",$O208*参照!$I$7,IF(AN208="1/4(工･農)",$O208*参照!$I$7,IF(AN208="対象外",0))))))</f>
        <v>0</v>
      </c>
      <c r="BW208" s="185" t="b">
        <f>IF(AO208="3/3",$O208*参照!$I$4,IF(AO208="2/3",$O208*参照!$I$5,IF(AO208="1/3",$O208*参照!$I$6,IF(AO208="1/4(多子)",$O208*参照!$I$7,IF(AO208="1/4(工･農)",$O208*参照!$I$7,IF(AO208="対象外",0))))))</f>
        <v>0</v>
      </c>
      <c r="BX208" s="185" t="b">
        <f>IF(AP208="3/3",$O208*参照!$I$4,IF(AP208="2/3",$O208*参照!$I$5,IF(AP208="1/3",$O208*参照!$I$6,IF(AP208="1/4(多子)",$O208*参照!$I$7,IF(AP208="1/4(工･農)",$O208*参照!$I$7,IF(AP208="対象外",0))))))</f>
        <v>0</v>
      </c>
      <c r="BY208" s="185" t="b">
        <f>IF(AQ208="3/3",$O208*参照!$I$4,IF(AQ208="2/3",$O208*参照!$I$5,IF(AQ208="1/3",$O208*参照!$I$6,IF(AQ208="1/4(多子)",$O208*参照!$I$7,IF(AQ208="1/4(工･農)",$O208*参照!$I$7,IF(AQ208="対象外",0))))))</f>
        <v>0</v>
      </c>
      <c r="BZ208" s="185" t="b">
        <f>IF(AR208="3/3",$O208*参照!$I$4,IF(AR208="2/3",$O208*参照!$I$5,IF(AR208="1/3",$O208*参照!$I$6,IF(AR208="1/4(多子)",$O208*参照!$I$7,IF(AR208="1/4(工･農)",$O208*参照!$I$7,IF(AR208="対象外",0))))))</f>
        <v>0</v>
      </c>
      <c r="CA208" s="185" t="b">
        <f>IF(AS208="3/3",$O208*参照!$I$4,IF(AS208="2/3",$O208*参照!$I$5,IF(AS208="1/3",$O208*参照!$I$6,IF(AS208="1/4(多子)",$O208*参照!$I$7,IF(AS208="1/4(工･農)",$O208*参照!$I$7,IF(AS208="対象外",0))))))</f>
        <v>0</v>
      </c>
      <c r="CB208" s="185" t="b">
        <f>IF(AT208="3/3",$O208*参照!$I$4,IF(AT208="2/3",$O208*参照!$I$5,IF(AT208="1/3",$O208*参照!$I$6,IF(AT208="1/4(多子)",$O208*参照!$I$7,IF(AT208="1/4(工･農)",$O208*参照!$I$7,IF(AT208="対象外",0))))))</f>
        <v>0</v>
      </c>
      <c r="CC208" s="185" t="b">
        <f>IF(AU208="3/3",$O208*参照!$I$4,IF(AU208="2/3",$O208*参照!$I$5,IF(AU208="1/3",$O208*参照!$I$6,IF(AU208="1/4(多子)",$O208*参照!$I$7,IF(AU208="1/4(工･農)",$O208*参照!$I$7,IF(AU208="対象外",0))))))</f>
        <v>0</v>
      </c>
      <c r="CD208" s="185">
        <f t="shared" si="137"/>
        <v>0</v>
      </c>
      <c r="CE208" s="98"/>
      <c r="CF208" s="252"/>
      <c r="CG208" s="252"/>
      <c r="CH208" s="252"/>
      <c r="CI208" s="252"/>
      <c r="CJ208" s="252"/>
      <c r="CK208" s="254"/>
      <c r="CL208" s="137"/>
      <c r="CM208" s="252"/>
      <c r="CN208" s="252"/>
      <c r="CO208" s="252"/>
      <c r="CP208" s="252"/>
      <c r="CQ208" s="252"/>
      <c r="CR208" s="253">
        <f t="shared" si="138"/>
        <v>0</v>
      </c>
      <c r="CS208" s="111">
        <f>IF(BP208=0,0,(ROUNDUP(P208*(BK208*参照!$C$5+BL208*参照!$C$6+BM208*参照!$C$7+BN208*参照!$C$8+BO208*参照!$C$9)/BP208,-2)))</f>
        <v>0</v>
      </c>
      <c r="CT208" s="239" t="str">
        <f t="shared" si="105"/>
        <v>B</v>
      </c>
    </row>
    <row r="209" spans="1:98" s="33" customFormat="1" ht="14.4">
      <c r="A209" s="241">
        <v>179</v>
      </c>
      <c r="B209" s="654"/>
      <c r="C209" s="652"/>
      <c r="D209" s="651"/>
      <c r="E209" s="652"/>
      <c r="F209" s="186"/>
      <c r="G209" s="187"/>
      <c r="H209" s="305"/>
      <c r="I209" s="359"/>
      <c r="J209" s="651"/>
      <c r="K209" s="652"/>
      <c r="L209" s="306">
        <v>0</v>
      </c>
      <c r="M209" s="307">
        <f>IF(F209="昼間",参照!$E$4,IF(F209="夜間等",参照!$E$5,IF(F209="通信",参照!$E$6,0)))</f>
        <v>0</v>
      </c>
      <c r="N209" s="57">
        <f t="shared" si="106"/>
        <v>0</v>
      </c>
      <c r="O209" s="301">
        <f t="shared" si="107"/>
        <v>0</v>
      </c>
      <c r="P209" s="56"/>
      <c r="Q209" s="387">
        <v>0</v>
      </c>
      <c r="R209" s="309">
        <f>IF(F209="昼間",参照!$F$4,IF(F209="夜間等",参照!$F$5,IF(F209="通信",参照!$F$6,0)))</f>
        <v>0</v>
      </c>
      <c r="S209" s="308">
        <f t="shared" si="108"/>
        <v>0</v>
      </c>
      <c r="T209" s="361"/>
      <c r="U209" s="32">
        <f t="shared" si="109"/>
        <v>0</v>
      </c>
      <c r="V209" s="114">
        <f t="shared" si="110"/>
        <v>0</v>
      </c>
      <c r="W209" s="179">
        <f t="shared" si="111"/>
        <v>0</v>
      </c>
      <c r="X209" s="87">
        <f t="shared" si="112"/>
        <v>0</v>
      </c>
      <c r="Y209" s="77" t="str">
        <f t="shared" si="102"/>
        <v>0</v>
      </c>
      <c r="Z209" s="302">
        <f t="shared" si="113"/>
        <v>0</v>
      </c>
      <c r="AA209" s="375"/>
      <c r="AB209" s="375"/>
      <c r="AC209" s="374">
        <f t="shared" si="114"/>
        <v>0</v>
      </c>
      <c r="AD209" s="639">
        <f t="shared" si="115"/>
        <v>0</v>
      </c>
      <c r="AE209" s="640"/>
      <c r="AF209" s="177">
        <f t="shared" si="103"/>
        <v>0</v>
      </c>
      <c r="AG209" s="177">
        <f t="shared" si="104"/>
        <v>0</v>
      </c>
      <c r="AH209" s="299"/>
      <c r="AI209" s="36"/>
      <c r="AJ209" s="134"/>
      <c r="AK209" s="37"/>
      <c r="AL209" s="134"/>
      <c r="AM209" s="37"/>
      <c r="AN209" s="134"/>
      <c r="AO209" s="135"/>
      <c r="AP209" s="136"/>
      <c r="AQ209" s="252"/>
      <c r="AR209" s="252"/>
      <c r="AS209" s="252"/>
      <c r="AT209" s="252"/>
      <c r="AU209" s="37"/>
      <c r="AV209" s="303">
        <f t="shared" si="116"/>
        <v>0</v>
      </c>
      <c r="AW209" s="139">
        <f t="shared" si="117"/>
        <v>0</v>
      </c>
      <c r="AX209" s="139">
        <f t="shared" si="118"/>
        <v>0</v>
      </c>
      <c r="AY209" s="139">
        <f t="shared" si="119"/>
        <v>0</v>
      </c>
      <c r="AZ209" s="139">
        <f t="shared" si="120"/>
        <v>0</v>
      </c>
      <c r="BA209" s="303">
        <f t="shared" si="121"/>
        <v>0</v>
      </c>
      <c r="BB209" s="139">
        <f t="shared" si="122"/>
        <v>0</v>
      </c>
      <c r="BC209" s="139">
        <f t="shared" si="123"/>
        <v>0</v>
      </c>
      <c r="BD209" s="139">
        <f t="shared" si="124"/>
        <v>0</v>
      </c>
      <c r="BE209" s="139">
        <f t="shared" si="125"/>
        <v>0</v>
      </c>
      <c r="BF209" s="304">
        <f t="shared" si="126"/>
        <v>0</v>
      </c>
      <c r="BG209" s="142">
        <f t="shared" si="127"/>
        <v>0</v>
      </c>
      <c r="BH209" s="142">
        <f t="shared" si="128"/>
        <v>0</v>
      </c>
      <c r="BI209" s="142">
        <f t="shared" si="129"/>
        <v>0</v>
      </c>
      <c r="BJ209" s="142">
        <f t="shared" si="130"/>
        <v>0</v>
      </c>
      <c r="BK209" s="145">
        <f t="shared" si="131"/>
        <v>0</v>
      </c>
      <c r="BL209" s="95">
        <f t="shared" si="132"/>
        <v>0</v>
      </c>
      <c r="BM209" s="95">
        <f t="shared" si="133"/>
        <v>0</v>
      </c>
      <c r="BN209" s="95">
        <f t="shared" si="134"/>
        <v>0</v>
      </c>
      <c r="BO209" s="95">
        <f t="shared" si="135"/>
        <v>0</v>
      </c>
      <c r="BP209" s="96">
        <f t="shared" si="136"/>
        <v>0</v>
      </c>
      <c r="BQ209" s="184">
        <f>IF($AH209="3/3",$S209*参照!$J$4,IF($AH209="2/3",$S209*参照!$J$5,IF($AH209="1/3",$S209*参照!$J$6,IF($AH209="1/4(多子)",$S209*参照!$J$7,IF($AH209="1/4(工･農)",$S209*参照!$J$7,)))))</f>
        <v>0</v>
      </c>
      <c r="BR209" s="185" t="b">
        <f>IF(AJ209="3/3",$O209*参照!$I$4,IF(AJ209="2/3",$O209*参照!$I$5,IF(AJ209="1/3",$O209*参照!$I$6,IF(AJ209="1/4(多子)",$O209*参照!$I$7,IF(AJ209="1/4(工･農)",$O209*参照!$I$7,IF(AJ209="対象外",0))))))</f>
        <v>0</v>
      </c>
      <c r="BS209" s="185" t="b">
        <f>IF(AK209="3/3",$O209*参照!$I$4,IF(AK209="2/3",$O209*参照!$I$5,IF(AK209="1/3",$O209*参照!$I$6,IF(AK209="1/4(多子)",$O209*参照!$I$7,IF(AK209="1/4(工･農)",$O209*参照!$I$7,IF(AK209="対象外",0))))))</f>
        <v>0</v>
      </c>
      <c r="BT209" s="185" t="b">
        <f>IF(AL209="3/3",$O209*参照!$I$4,IF(AL209="2/3",$O209*参照!$I$5,IF(AL209="1/3",$O209*参照!$I$6,IF(AL209="1/4(多子)",$O209*参照!$I$7,IF(AL209="1/4(工･農)",$O209*参照!$I$7,IF(AL209="対象外",0))))))</f>
        <v>0</v>
      </c>
      <c r="BU209" s="185" t="b">
        <f>IF(AM209="3/3",$O209*参照!$I$4,IF(AM209="2/3",$O209*参照!$I$5,IF(AM209="1/3",$O209*参照!$I$6,IF(AM209="1/4(多子)",$O209*参照!$I$7,IF(AM209="1/4(工･農)",$O209*参照!$I$7,IF(AM209="対象外",0))))))</f>
        <v>0</v>
      </c>
      <c r="BV209" s="185" t="b">
        <f>IF(AN209="3/3",$O209*参照!$I$4,IF(AN209="2/3",$O209*参照!$I$5,IF(AN209="1/3",$O209*参照!$I$6,IF(AN209="1/4(多子)",$O209*参照!$I$7,IF(AN209="1/4(工･農)",$O209*参照!$I$7,IF(AN209="対象外",0))))))</f>
        <v>0</v>
      </c>
      <c r="BW209" s="185" t="b">
        <f>IF(AO209="3/3",$O209*参照!$I$4,IF(AO209="2/3",$O209*参照!$I$5,IF(AO209="1/3",$O209*参照!$I$6,IF(AO209="1/4(多子)",$O209*参照!$I$7,IF(AO209="1/4(工･農)",$O209*参照!$I$7,IF(AO209="対象外",0))))))</f>
        <v>0</v>
      </c>
      <c r="BX209" s="185" t="b">
        <f>IF(AP209="3/3",$O209*参照!$I$4,IF(AP209="2/3",$O209*参照!$I$5,IF(AP209="1/3",$O209*参照!$I$6,IF(AP209="1/4(多子)",$O209*参照!$I$7,IF(AP209="1/4(工･農)",$O209*参照!$I$7,IF(AP209="対象外",0))))))</f>
        <v>0</v>
      </c>
      <c r="BY209" s="185" t="b">
        <f>IF(AQ209="3/3",$O209*参照!$I$4,IF(AQ209="2/3",$O209*参照!$I$5,IF(AQ209="1/3",$O209*参照!$I$6,IF(AQ209="1/4(多子)",$O209*参照!$I$7,IF(AQ209="1/4(工･農)",$O209*参照!$I$7,IF(AQ209="対象外",0))))))</f>
        <v>0</v>
      </c>
      <c r="BZ209" s="185" t="b">
        <f>IF(AR209="3/3",$O209*参照!$I$4,IF(AR209="2/3",$O209*参照!$I$5,IF(AR209="1/3",$O209*参照!$I$6,IF(AR209="1/4(多子)",$O209*参照!$I$7,IF(AR209="1/4(工･農)",$O209*参照!$I$7,IF(AR209="対象外",0))))))</f>
        <v>0</v>
      </c>
      <c r="CA209" s="185" t="b">
        <f>IF(AS209="3/3",$O209*参照!$I$4,IF(AS209="2/3",$O209*参照!$I$5,IF(AS209="1/3",$O209*参照!$I$6,IF(AS209="1/4(多子)",$O209*参照!$I$7,IF(AS209="1/4(工･農)",$O209*参照!$I$7,IF(AS209="対象外",0))))))</f>
        <v>0</v>
      </c>
      <c r="CB209" s="185" t="b">
        <f>IF(AT209="3/3",$O209*参照!$I$4,IF(AT209="2/3",$O209*参照!$I$5,IF(AT209="1/3",$O209*参照!$I$6,IF(AT209="1/4(多子)",$O209*参照!$I$7,IF(AT209="1/4(工･農)",$O209*参照!$I$7,IF(AT209="対象外",0))))))</f>
        <v>0</v>
      </c>
      <c r="CC209" s="185" t="b">
        <f>IF(AU209="3/3",$O209*参照!$I$4,IF(AU209="2/3",$O209*参照!$I$5,IF(AU209="1/3",$O209*参照!$I$6,IF(AU209="1/4(多子)",$O209*参照!$I$7,IF(AU209="1/4(工･農)",$O209*参照!$I$7,IF(AU209="対象外",0))))))</f>
        <v>0</v>
      </c>
      <c r="CD209" s="185">
        <f t="shared" si="137"/>
        <v>0</v>
      </c>
      <c r="CE209" s="98"/>
      <c r="CF209" s="252"/>
      <c r="CG209" s="252"/>
      <c r="CH209" s="252"/>
      <c r="CI209" s="252"/>
      <c r="CJ209" s="252"/>
      <c r="CK209" s="254"/>
      <c r="CL209" s="137"/>
      <c r="CM209" s="252"/>
      <c r="CN209" s="252"/>
      <c r="CO209" s="252"/>
      <c r="CP209" s="252"/>
      <c r="CQ209" s="252"/>
      <c r="CR209" s="253">
        <f t="shared" si="138"/>
        <v>0</v>
      </c>
      <c r="CS209" s="111">
        <f>IF(BP209=0,0,(ROUNDUP(P209*(BK209*参照!$C$5+BL209*参照!$C$6+BM209*参照!$C$7+BN209*参照!$C$8+BO209*参照!$C$9)/BP209,-2)))</f>
        <v>0</v>
      </c>
      <c r="CT209" s="239" t="str">
        <f t="shared" si="105"/>
        <v>B</v>
      </c>
    </row>
    <row r="210" spans="1:98" s="33" customFormat="1" ht="14.4">
      <c r="A210" s="241">
        <v>180</v>
      </c>
      <c r="B210" s="654"/>
      <c r="C210" s="652"/>
      <c r="D210" s="651"/>
      <c r="E210" s="652"/>
      <c r="F210" s="186"/>
      <c r="G210" s="187"/>
      <c r="H210" s="305"/>
      <c r="I210" s="359"/>
      <c r="J210" s="651"/>
      <c r="K210" s="652"/>
      <c r="L210" s="306">
        <v>0</v>
      </c>
      <c r="M210" s="307">
        <f>IF(F210="昼間",参照!$E$4,IF(F210="夜間等",参照!$E$5,IF(F210="通信",参照!$E$6,0)))</f>
        <v>0</v>
      </c>
      <c r="N210" s="57">
        <f t="shared" si="106"/>
        <v>0</v>
      </c>
      <c r="O210" s="301">
        <f t="shared" si="107"/>
        <v>0</v>
      </c>
      <c r="P210" s="56"/>
      <c r="Q210" s="387">
        <v>0</v>
      </c>
      <c r="R210" s="309">
        <f>IF(F210="昼間",参照!$F$4,IF(F210="夜間等",参照!$F$5,IF(F210="通信",参照!$F$6,0)))</f>
        <v>0</v>
      </c>
      <c r="S210" s="308">
        <f t="shared" si="108"/>
        <v>0</v>
      </c>
      <c r="T210" s="361"/>
      <c r="U210" s="32">
        <f t="shared" si="109"/>
        <v>0</v>
      </c>
      <c r="V210" s="114">
        <f t="shared" si="110"/>
        <v>0</v>
      </c>
      <c r="W210" s="179">
        <f t="shared" si="111"/>
        <v>0</v>
      </c>
      <c r="X210" s="87">
        <f t="shared" si="112"/>
        <v>0</v>
      </c>
      <c r="Y210" s="77" t="str">
        <f t="shared" si="102"/>
        <v>0</v>
      </c>
      <c r="Z210" s="302">
        <f t="shared" si="113"/>
        <v>0</v>
      </c>
      <c r="AA210" s="375"/>
      <c r="AB210" s="375"/>
      <c r="AC210" s="374">
        <f t="shared" si="114"/>
        <v>0</v>
      </c>
      <c r="AD210" s="639">
        <f t="shared" si="115"/>
        <v>0</v>
      </c>
      <c r="AE210" s="640"/>
      <c r="AF210" s="177">
        <f t="shared" si="103"/>
        <v>0</v>
      </c>
      <c r="AG210" s="177">
        <f t="shared" si="104"/>
        <v>0</v>
      </c>
      <c r="AH210" s="299"/>
      <c r="AI210" s="36"/>
      <c r="AJ210" s="134"/>
      <c r="AK210" s="37"/>
      <c r="AL210" s="134"/>
      <c r="AM210" s="37"/>
      <c r="AN210" s="134"/>
      <c r="AO210" s="135"/>
      <c r="AP210" s="136"/>
      <c r="AQ210" s="252"/>
      <c r="AR210" s="252"/>
      <c r="AS210" s="252"/>
      <c r="AT210" s="252"/>
      <c r="AU210" s="37"/>
      <c r="AV210" s="303">
        <f t="shared" si="116"/>
        <v>0</v>
      </c>
      <c r="AW210" s="139">
        <f t="shared" si="117"/>
        <v>0</v>
      </c>
      <c r="AX210" s="139">
        <f t="shared" si="118"/>
        <v>0</v>
      </c>
      <c r="AY210" s="139">
        <f t="shared" si="119"/>
        <v>0</v>
      </c>
      <c r="AZ210" s="139">
        <f t="shared" si="120"/>
        <v>0</v>
      </c>
      <c r="BA210" s="303">
        <f t="shared" si="121"/>
        <v>0</v>
      </c>
      <c r="BB210" s="139">
        <f t="shared" si="122"/>
        <v>0</v>
      </c>
      <c r="BC210" s="139">
        <f t="shared" si="123"/>
        <v>0</v>
      </c>
      <c r="BD210" s="139">
        <f t="shared" si="124"/>
        <v>0</v>
      </c>
      <c r="BE210" s="139">
        <f t="shared" si="125"/>
        <v>0</v>
      </c>
      <c r="BF210" s="304">
        <f t="shared" si="126"/>
        <v>0</v>
      </c>
      <c r="BG210" s="142">
        <f t="shared" si="127"/>
        <v>0</v>
      </c>
      <c r="BH210" s="142">
        <f t="shared" si="128"/>
        <v>0</v>
      </c>
      <c r="BI210" s="142">
        <f t="shared" si="129"/>
        <v>0</v>
      </c>
      <c r="BJ210" s="142">
        <f t="shared" si="130"/>
        <v>0</v>
      </c>
      <c r="BK210" s="145">
        <f t="shared" si="131"/>
        <v>0</v>
      </c>
      <c r="BL210" s="95">
        <f t="shared" si="132"/>
        <v>0</v>
      </c>
      <c r="BM210" s="95">
        <f t="shared" si="133"/>
        <v>0</v>
      </c>
      <c r="BN210" s="95">
        <f t="shared" si="134"/>
        <v>0</v>
      </c>
      <c r="BO210" s="95">
        <f t="shared" si="135"/>
        <v>0</v>
      </c>
      <c r="BP210" s="96">
        <f t="shared" si="136"/>
        <v>0</v>
      </c>
      <c r="BQ210" s="184">
        <f>IF($AH210="3/3",$S210*参照!$J$4,IF($AH210="2/3",$S210*参照!$J$5,IF($AH210="1/3",$S210*参照!$J$6,IF($AH210="1/4(多子)",$S210*参照!$J$7,IF($AH210="1/4(工･農)",$S210*参照!$J$7,)))))</f>
        <v>0</v>
      </c>
      <c r="BR210" s="185" t="b">
        <f>IF(AJ210="3/3",$O210*参照!$I$4,IF(AJ210="2/3",$O210*参照!$I$5,IF(AJ210="1/3",$O210*参照!$I$6,IF(AJ210="1/4(多子)",$O210*参照!$I$7,IF(AJ210="1/4(工･農)",$O210*参照!$I$7,IF(AJ210="対象外",0))))))</f>
        <v>0</v>
      </c>
      <c r="BS210" s="185" t="b">
        <f>IF(AK210="3/3",$O210*参照!$I$4,IF(AK210="2/3",$O210*参照!$I$5,IF(AK210="1/3",$O210*参照!$I$6,IF(AK210="1/4(多子)",$O210*参照!$I$7,IF(AK210="1/4(工･農)",$O210*参照!$I$7,IF(AK210="対象外",0))))))</f>
        <v>0</v>
      </c>
      <c r="BT210" s="185" t="b">
        <f>IF(AL210="3/3",$O210*参照!$I$4,IF(AL210="2/3",$O210*参照!$I$5,IF(AL210="1/3",$O210*参照!$I$6,IF(AL210="1/4(多子)",$O210*参照!$I$7,IF(AL210="1/4(工･農)",$O210*参照!$I$7,IF(AL210="対象外",0))))))</f>
        <v>0</v>
      </c>
      <c r="BU210" s="185" t="b">
        <f>IF(AM210="3/3",$O210*参照!$I$4,IF(AM210="2/3",$O210*参照!$I$5,IF(AM210="1/3",$O210*参照!$I$6,IF(AM210="1/4(多子)",$O210*参照!$I$7,IF(AM210="1/4(工･農)",$O210*参照!$I$7,IF(AM210="対象外",0))))))</f>
        <v>0</v>
      </c>
      <c r="BV210" s="185" t="b">
        <f>IF(AN210="3/3",$O210*参照!$I$4,IF(AN210="2/3",$O210*参照!$I$5,IF(AN210="1/3",$O210*参照!$I$6,IF(AN210="1/4(多子)",$O210*参照!$I$7,IF(AN210="1/4(工･農)",$O210*参照!$I$7,IF(AN210="対象外",0))))))</f>
        <v>0</v>
      </c>
      <c r="BW210" s="185" t="b">
        <f>IF(AO210="3/3",$O210*参照!$I$4,IF(AO210="2/3",$O210*参照!$I$5,IF(AO210="1/3",$O210*参照!$I$6,IF(AO210="1/4(多子)",$O210*参照!$I$7,IF(AO210="1/4(工･農)",$O210*参照!$I$7,IF(AO210="対象外",0))))))</f>
        <v>0</v>
      </c>
      <c r="BX210" s="185" t="b">
        <f>IF(AP210="3/3",$O210*参照!$I$4,IF(AP210="2/3",$O210*参照!$I$5,IF(AP210="1/3",$O210*参照!$I$6,IF(AP210="1/4(多子)",$O210*参照!$I$7,IF(AP210="1/4(工･農)",$O210*参照!$I$7,IF(AP210="対象外",0))))))</f>
        <v>0</v>
      </c>
      <c r="BY210" s="185" t="b">
        <f>IF(AQ210="3/3",$O210*参照!$I$4,IF(AQ210="2/3",$O210*参照!$I$5,IF(AQ210="1/3",$O210*参照!$I$6,IF(AQ210="1/4(多子)",$O210*参照!$I$7,IF(AQ210="1/4(工･農)",$O210*参照!$I$7,IF(AQ210="対象外",0))))))</f>
        <v>0</v>
      </c>
      <c r="BZ210" s="185" t="b">
        <f>IF(AR210="3/3",$O210*参照!$I$4,IF(AR210="2/3",$O210*参照!$I$5,IF(AR210="1/3",$O210*参照!$I$6,IF(AR210="1/4(多子)",$O210*参照!$I$7,IF(AR210="1/4(工･農)",$O210*参照!$I$7,IF(AR210="対象外",0))))))</f>
        <v>0</v>
      </c>
      <c r="CA210" s="185" t="b">
        <f>IF(AS210="3/3",$O210*参照!$I$4,IF(AS210="2/3",$O210*参照!$I$5,IF(AS210="1/3",$O210*参照!$I$6,IF(AS210="1/4(多子)",$O210*参照!$I$7,IF(AS210="1/4(工･農)",$O210*参照!$I$7,IF(AS210="対象外",0))))))</f>
        <v>0</v>
      </c>
      <c r="CB210" s="185" t="b">
        <f>IF(AT210="3/3",$O210*参照!$I$4,IF(AT210="2/3",$O210*参照!$I$5,IF(AT210="1/3",$O210*参照!$I$6,IF(AT210="1/4(多子)",$O210*参照!$I$7,IF(AT210="1/4(工･農)",$O210*参照!$I$7,IF(AT210="対象外",0))))))</f>
        <v>0</v>
      </c>
      <c r="CC210" s="185" t="b">
        <f>IF(AU210="3/3",$O210*参照!$I$4,IF(AU210="2/3",$O210*参照!$I$5,IF(AU210="1/3",$O210*参照!$I$6,IF(AU210="1/4(多子)",$O210*参照!$I$7,IF(AU210="1/4(工･農)",$O210*参照!$I$7,IF(AU210="対象外",0))))))</f>
        <v>0</v>
      </c>
      <c r="CD210" s="185">
        <f t="shared" si="137"/>
        <v>0</v>
      </c>
      <c r="CE210" s="98"/>
      <c r="CF210" s="252"/>
      <c r="CG210" s="252"/>
      <c r="CH210" s="252"/>
      <c r="CI210" s="252"/>
      <c r="CJ210" s="252"/>
      <c r="CK210" s="254"/>
      <c r="CL210" s="137"/>
      <c r="CM210" s="252"/>
      <c r="CN210" s="252"/>
      <c r="CO210" s="252"/>
      <c r="CP210" s="252"/>
      <c r="CQ210" s="252"/>
      <c r="CR210" s="253">
        <f t="shared" si="138"/>
        <v>0</v>
      </c>
      <c r="CS210" s="111">
        <f>IF(BP210=0,0,(ROUNDUP(P210*(BK210*参照!$C$5+BL210*参照!$C$6+BM210*参照!$C$7+BN210*参照!$C$8+BO210*参照!$C$9)/BP210,-2)))</f>
        <v>0</v>
      </c>
      <c r="CT210" s="239" t="str">
        <f t="shared" si="105"/>
        <v>B</v>
      </c>
    </row>
    <row r="211" spans="1:98" s="33" customFormat="1" ht="14.4">
      <c r="A211" s="241">
        <v>181</v>
      </c>
      <c r="B211" s="654"/>
      <c r="C211" s="652"/>
      <c r="D211" s="651"/>
      <c r="E211" s="652"/>
      <c r="F211" s="186"/>
      <c r="G211" s="187"/>
      <c r="H211" s="305"/>
      <c r="I211" s="359"/>
      <c r="J211" s="651"/>
      <c r="K211" s="652"/>
      <c r="L211" s="306">
        <v>0</v>
      </c>
      <c r="M211" s="307">
        <f>IF(F211="昼間",参照!$E$4,IF(F211="夜間等",参照!$E$5,IF(F211="通信",参照!$E$6,0)))</f>
        <v>0</v>
      </c>
      <c r="N211" s="57">
        <f t="shared" si="106"/>
        <v>0</v>
      </c>
      <c r="O211" s="301">
        <f t="shared" si="107"/>
        <v>0</v>
      </c>
      <c r="P211" s="56"/>
      <c r="Q211" s="387">
        <v>0</v>
      </c>
      <c r="R211" s="309">
        <f>IF(F211="昼間",参照!$F$4,IF(F211="夜間等",参照!$F$5,IF(F211="通信",参照!$F$6,0)))</f>
        <v>0</v>
      </c>
      <c r="S211" s="308">
        <f t="shared" si="108"/>
        <v>0</v>
      </c>
      <c r="T211" s="361"/>
      <c r="U211" s="32">
        <f t="shared" si="109"/>
        <v>0</v>
      </c>
      <c r="V211" s="114">
        <f t="shared" si="110"/>
        <v>0</v>
      </c>
      <c r="W211" s="179">
        <f t="shared" si="111"/>
        <v>0</v>
      </c>
      <c r="X211" s="87">
        <f t="shared" si="112"/>
        <v>0</v>
      </c>
      <c r="Y211" s="77" t="str">
        <f t="shared" si="102"/>
        <v>0</v>
      </c>
      <c r="Z211" s="302">
        <f t="shared" si="113"/>
        <v>0</v>
      </c>
      <c r="AA211" s="375"/>
      <c r="AB211" s="375"/>
      <c r="AC211" s="374">
        <f t="shared" si="114"/>
        <v>0</v>
      </c>
      <c r="AD211" s="639">
        <f t="shared" si="115"/>
        <v>0</v>
      </c>
      <c r="AE211" s="640"/>
      <c r="AF211" s="177">
        <f t="shared" si="103"/>
        <v>0</v>
      </c>
      <c r="AG211" s="177">
        <f t="shared" si="104"/>
        <v>0</v>
      </c>
      <c r="AH211" s="299"/>
      <c r="AI211" s="36"/>
      <c r="AJ211" s="134"/>
      <c r="AK211" s="37"/>
      <c r="AL211" s="134"/>
      <c r="AM211" s="37"/>
      <c r="AN211" s="134"/>
      <c r="AO211" s="135"/>
      <c r="AP211" s="136"/>
      <c r="AQ211" s="252"/>
      <c r="AR211" s="252"/>
      <c r="AS211" s="252"/>
      <c r="AT211" s="252"/>
      <c r="AU211" s="37"/>
      <c r="AV211" s="303">
        <f t="shared" si="116"/>
        <v>0</v>
      </c>
      <c r="AW211" s="139">
        <f t="shared" si="117"/>
        <v>0</v>
      </c>
      <c r="AX211" s="139">
        <f t="shared" si="118"/>
        <v>0</v>
      </c>
      <c r="AY211" s="139">
        <f t="shared" si="119"/>
        <v>0</v>
      </c>
      <c r="AZ211" s="139">
        <f t="shared" si="120"/>
        <v>0</v>
      </c>
      <c r="BA211" s="303">
        <f t="shared" si="121"/>
        <v>0</v>
      </c>
      <c r="BB211" s="139">
        <f t="shared" si="122"/>
        <v>0</v>
      </c>
      <c r="BC211" s="139">
        <f t="shared" si="123"/>
        <v>0</v>
      </c>
      <c r="BD211" s="139">
        <f t="shared" si="124"/>
        <v>0</v>
      </c>
      <c r="BE211" s="139">
        <f t="shared" si="125"/>
        <v>0</v>
      </c>
      <c r="BF211" s="304">
        <f t="shared" si="126"/>
        <v>0</v>
      </c>
      <c r="BG211" s="142">
        <f t="shared" si="127"/>
        <v>0</v>
      </c>
      <c r="BH211" s="142">
        <f t="shared" si="128"/>
        <v>0</v>
      </c>
      <c r="BI211" s="142">
        <f t="shared" si="129"/>
        <v>0</v>
      </c>
      <c r="BJ211" s="142">
        <f t="shared" si="130"/>
        <v>0</v>
      </c>
      <c r="BK211" s="145">
        <f t="shared" si="131"/>
        <v>0</v>
      </c>
      <c r="BL211" s="95">
        <f t="shared" si="132"/>
        <v>0</v>
      </c>
      <c r="BM211" s="95">
        <f t="shared" si="133"/>
        <v>0</v>
      </c>
      <c r="BN211" s="95">
        <f t="shared" si="134"/>
        <v>0</v>
      </c>
      <c r="BO211" s="95">
        <f t="shared" si="135"/>
        <v>0</v>
      </c>
      <c r="BP211" s="96">
        <f t="shared" si="136"/>
        <v>0</v>
      </c>
      <c r="BQ211" s="184">
        <f>IF($AH211="3/3",$S211*参照!$J$4,IF($AH211="2/3",$S211*参照!$J$5,IF($AH211="1/3",$S211*参照!$J$6,IF($AH211="1/4(多子)",$S211*参照!$J$7,IF($AH211="1/4(工･農)",$S211*参照!$J$7,)))))</f>
        <v>0</v>
      </c>
      <c r="BR211" s="185" t="b">
        <f>IF(AJ211="3/3",$O211*参照!$I$4,IF(AJ211="2/3",$O211*参照!$I$5,IF(AJ211="1/3",$O211*参照!$I$6,IF(AJ211="1/4(多子)",$O211*参照!$I$7,IF(AJ211="1/4(工･農)",$O211*参照!$I$7,IF(AJ211="対象外",0))))))</f>
        <v>0</v>
      </c>
      <c r="BS211" s="185" t="b">
        <f>IF(AK211="3/3",$O211*参照!$I$4,IF(AK211="2/3",$O211*参照!$I$5,IF(AK211="1/3",$O211*参照!$I$6,IF(AK211="1/4(多子)",$O211*参照!$I$7,IF(AK211="1/4(工･農)",$O211*参照!$I$7,IF(AK211="対象外",0))))))</f>
        <v>0</v>
      </c>
      <c r="BT211" s="185" t="b">
        <f>IF(AL211="3/3",$O211*参照!$I$4,IF(AL211="2/3",$O211*参照!$I$5,IF(AL211="1/3",$O211*参照!$I$6,IF(AL211="1/4(多子)",$O211*参照!$I$7,IF(AL211="1/4(工･農)",$O211*参照!$I$7,IF(AL211="対象外",0))))))</f>
        <v>0</v>
      </c>
      <c r="BU211" s="185" t="b">
        <f>IF(AM211="3/3",$O211*参照!$I$4,IF(AM211="2/3",$O211*参照!$I$5,IF(AM211="1/3",$O211*参照!$I$6,IF(AM211="1/4(多子)",$O211*参照!$I$7,IF(AM211="1/4(工･農)",$O211*参照!$I$7,IF(AM211="対象外",0))))))</f>
        <v>0</v>
      </c>
      <c r="BV211" s="185" t="b">
        <f>IF(AN211="3/3",$O211*参照!$I$4,IF(AN211="2/3",$O211*参照!$I$5,IF(AN211="1/3",$O211*参照!$I$6,IF(AN211="1/4(多子)",$O211*参照!$I$7,IF(AN211="1/4(工･農)",$O211*参照!$I$7,IF(AN211="対象外",0))))))</f>
        <v>0</v>
      </c>
      <c r="BW211" s="185" t="b">
        <f>IF(AO211="3/3",$O211*参照!$I$4,IF(AO211="2/3",$O211*参照!$I$5,IF(AO211="1/3",$O211*参照!$I$6,IF(AO211="1/4(多子)",$O211*参照!$I$7,IF(AO211="1/4(工･農)",$O211*参照!$I$7,IF(AO211="対象外",0))))))</f>
        <v>0</v>
      </c>
      <c r="BX211" s="185" t="b">
        <f>IF(AP211="3/3",$O211*参照!$I$4,IF(AP211="2/3",$O211*参照!$I$5,IF(AP211="1/3",$O211*参照!$I$6,IF(AP211="1/4(多子)",$O211*参照!$I$7,IF(AP211="1/4(工･農)",$O211*参照!$I$7,IF(AP211="対象外",0))))))</f>
        <v>0</v>
      </c>
      <c r="BY211" s="185" t="b">
        <f>IF(AQ211="3/3",$O211*参照!$I$4,IF(AQ211="2/3",$O211*参照!$I$5,IF(AQ211="1/3",$O211*参照!$I$6,IF(AQ211="1/4(多子)",$O211*参照!$I$7,IF(AQ211="1/4(工･農)",$O211*参照!$I$7,IF(AQ211="対象外",0))))))</f>
        <v>0</v>
      </c>
      <c r="BZ211" s="185" t="b">
        <f>IF(AR211="3/3",$O211*参照!$I$4,IF(AR211="2/3",$O211*参照!$I$5,IF(AR211="1/3",$O211*参照!$I$6,IF(AR211="1/4(多子)",$O211*参照!$I$7,IF(AR211="1/4(工･農)",$O211*参照!$I$7,IF(AR211="対象外",0))))))</f>
        <v>0</v>
      </c>
      <c r="CA211" s="185" t="b">
        <f>IF(AS211="3/3",$O211*参照!$I$4,IF(AS211="2/3",$O211*参照!$I$5,IF(AS211="1/3",$O211*参照!$I$6,IF(AS211="1/4(多子)",$O211*参照!$I$7,IF(AS211="1/4(工･農)",$O211*参照!$I$7,IF(AS211="対象外",0))))))</f>
        <v>0</v>
      </c>
      <c r="CB211" s="185" t="b">
        <f>IF(AT211="3/3",$O211*参照!$I$4,IF(AT211="2/3",$O211*参照!$I$5,IF(AT211="1/3",$O211*参照!$I$6,IF(AT211="1/4(多子)",$O211*参照!$I$7,IF(AT211="1/4(工･農)",$O211*参照!$I$7,IF(AT211="対象外",0))))))</f>
        <v>0</v>
      </c>
      <c r="CC211" s="185" t="b">
        <f>IF(AU211="3/3",$O211*参照!$I$4,IF(AU211="2/3",$O211*参照!$I$5,IF(AU211="1/3",$O211*参照!$I$6,IF(AU211="1/4(多子)",$O211*参照!$I$7,IF(AU211="1/4(工･農)",$O211*参照!$I$7,IF(AU211="対象外",0))))))</f>
        <v>0</v>
      </c>
      <c r="CD211" s="185">
        <f t="shared" si="137"/>
        <v>0</v>
      </c>
      <c r="CE211" s="98"/>
      <c r="CF211" s="252"/>
      <c r="CG211" s="252"/>
      <c r="CH211" s="252"/>
      <c r="CI211" s="252"/>
      <c r="CJ211" s="252"/>
      <c r="CK211" s="254"/>
      <c r="CL211" s="137"/>
      <c r="CM211" s="252"/>
      <c r="CN211" s="252"/>
      <c r="CO211" s="252"/>
      <c r="CP211" s="252"/>
      <c r="CQ211" s="252"/>
      <c r="CR211" s="253">
        <f t="shared" si="138"/>
        <v>0</v>
      </c>
      <c r="CS211" s="111">
        <f>IF(BP211=0,0,(ROUNDUP(P211*(BK211*参照!$C$5+BL211*参照!$C$6+BM211*参照!$C$7+BN211*参照!$C$8+BO211*参照!$C$9)/BP211,-2)))</f>
        <v>0</v>
      </c>
      <c r="CT211" s="239" t="str">
        <f t="shared" si="105"/>
        <v>B</v>
      </c>
    </row>
    <row r="212" spans="1:98" s="33" customFormat="1" ht="14.4">
      <c r="A212" s="241">
        <v>182</v>
      </c>
      <c r="B212" s="654"/>
      <c r="C212" s="652"/>
      <c r="D212" s="651"/>
      <c r="E212" s="652"/>
      <c r="F212" s="186"/>
      <c r="G212" s="187"/>
      <c r="H212" s="305"/>
      <c r="I212" s="359"/>
      <c r="J212" s="651"/>
      <c r="K212" s="652"/>
      <c r="L212" s="306">
        <v>0</v>
      </c>
      <c r="M212" s="307">
        <f>IF(F212="昼間",参照!$E$4,IF(F212="夜間等",参照!$E$5,IF(F212="通信",参照!$E$6,0)))</f>
        <v>0</v>
      </c>
      <c r="N212" s="57">
        <f t="shared" si="106"/>
        <v>0</v>
      </c>
      <c r="O212" s="301">
        <f t="shared" si="107"/>
        <v>0</v>
      </c>
      <c r="P212" s="56"/>
      <c r="Q212" s="387">
        <v>0</v>
      </c>
      <c r="R212" s="309">
        <f>IF(F212="昼間",参照!$F$4,IF(F212="夜間等",参照!$F$5,IF(F212="通信",参照!$F$6,0)))</f>
        <v>0</v>
      </c>
      <c r="S212" s="308">
        <f t="shared" si="108"/>
        <v>0</v>
      </c>
      <c r="T212" s="361"/>
      <c r="U212" s="32">
        <f t="shared" si="109"/>
        <v>0</v>
      </c>
      <c r="V212" s="114">
        <f t="shared" si="110"/>
        <v>0</v>
      </c>
      <c r="W212" s="179">
        <f t="shared" si="111"/>
        <v>0</v>
      </c>
      <c r="X212" s="87">
        <f t="shared" si="112"/>
        <v>0</v>
      </c>
      <c r="Y212" s="77" t="str">
        <f t="shared" si="102"/>
        <v>0</v>
      </c>
      <c r="Z212" s="302">
        <f t="shared" si="113"/>
        <v>0</v>
      </c>
      <c r="AA212" s="375"/>
      <c r="AB212" s="375"/>
      <c r="AC212" s="374">
        <f t="shared" si="114"/>
        <v>0</v>
      </c>
      <c r="AD212" s="639">
        <f t="shared" si="115"/>
        <v>0</v>
      </c>
      <c r="AE212" s="640"/>
      <c r="AF212" s="177">
        <f t="shared" si="103"/>
        <v>0</v>
      </c>
      <c r="AG212" s="177">
        <f t="shared" si="104"/>
        <v>0</v>
      </c>
      <c r="AH212" s="299"/>
      <c r="AI212" s="36"/>
      <c r="AJ212" s="134"/>
      <c r="AK212" s="37"/>
      <c r="AL212" s="134"/>
      <c r="AM212" s="37"/>
      <c r="AN212" s="134"/>
      <c r="AO212" s="135"/>
      <c r="AP212" s="136"/>
      <c r="AQ212" s="252"/>
      <c r="AR212" s="252"/>
      <c r="AS212" s="252"/>
      <c r="AT212" s="252"/>
      <c r="AU212" s="37"/>
      <c r="AV212" s="303">
        <f t="shared" si="116"/>
        <v>0</v>
      </c>
      <c r="AW212" s="139">
        <f t="shared" si="117"/>
        <v>0</v>
      </c>
      <c r="AX212" s="139">
        <f t="shared" si="118"/>
        <v>0</v>
      </c>
      <c r="AY212" s="139">
        <f t="shared" si="119"/>
        <v>0</v>
      </c>
      <c r="AZ212" s="139">
        <f t="shared" si="120"/>
        <v>0</v>
      </c>
      <c r="BA212" s="303">
        <f t="shared" si="121"/>
        <v>0</v>
      </c>
      <c r="BB212" s="139">
        <f t="shared" si="122"/>
        <v>0</v>
      </c>
      <c r="BC212" s="139">
        <f t="shared" si="123"/>
        <v>0</v>
      </c>
      <c r="BD212" s="139">
        <f t="shared" si="124"/>
        <v>0</v>
      </c>
      <c r="BE212" s="139">
        <f t="shared" si="125"/>
        <v>0</v>
      </c>
      <c r="BF212" s="304">
        <f t="shared" si="126"/>
        <v>0</v>
      </c>
      <c r="BG212" s="142">
        <f t="shared" si="127"/>
        <v>0</v>
      </c>
      <c r="BH212" s="142">
        <f t="shared" si="128"/>
        <v>0</v>
      </c>
      <c r="BI212" s="142">
        <f t="shared" si="129"/>
        <v>0</v>
      </c>
      <c r="BJ212" s="142">
        <f t="shared" si="130"/>
        <v>0</v>
      </c>
      <c r="BK212" s="145">
        <f t="shared" si="131"/>
        <v>0</v>
      </c>
      <c r="BL212" s="95">
        <f t="shared" si="132"/>
        <v>0</v>
      </c>
      <c r="BM212" s="95">
        <f t="shared" si="133"/>
        <v>0</v>
      </c>
      <c r="BN212" s="95">
        <f t="shared" si="134"/>
        <v>0</v>
      </c>
      <c r="BO212" s="95">
        <f t="shared" si="135"/>
        <v>0</v>
      </c>
      <c r="BP212" s="96">
        <f t="shared" si="136"/>
        <v>0</v>
      </c>
      <c r="BQ212" s="184">
        <f>IF($AH212="3/3",$S212*参照!$J$4,IF($AH212="2/3",$S212*参照!$J$5,IF($AH212="1/3",$S212*参照!$J$6,IF($AH212="1/4(多子)",$S212*参照!$J$7,IF($AH212="1/4(工･農)",$S212*参照!$J$7,)))))</f>
        <v>0</v>
      </c>
      <c r="BR212" s="185" t="b">
        <f>IF(AJ212="3/3",$O212*参照!$I$4,IF(AJ212="2/3",$O212*参照!$I$5,IF(AJ212="1/3",$O212*参照!$I$6,IF(AJ212="1/4(多子)",$O212*参照!$I$7,IF(AJ212="1/4(工･農)",$O212*参照!$I$7,IF(AJ212="対象外",0))))))</f>
        <v>0</v>
      </c>
      <c r="BS212" s="185" t="b">
        <f>IF(AK212="3/3",$O212*参照!$I$4,IF(AK212="2/3",$O212*参照!$I$5,IF(AK212="1/3",$O212*参照!$I$6,IF(AK212="1/4(多子)",$O212*参照!$I$7,IF(AK212="1/4(工･農)",$O212*参照!$I$7,IF(AK212="対象外",0))))))</f>
        <v>0</v>
      </c>
      <c r="BT212" s="185" t="b">
        <f>IF(AL212="3/3",$O212*参照!$I$4,IF(AL212="2/3",$O212*参照!$I$5,IF(AL212="1/3",$O212*参照!$I$6,IF(AL212="1/4(多子)",$O212*参照!$I$7,IF(AL212="1/4(工･農)",$O212*参照!$I$7,IF(AL212="対象外",0))))))</f>
        <v>0</v>
      </c>
      <c r="BU212" s="185" t="b">
        <f>IF(AM212="3/3",$O212*参照!$I$4,IF(AM212="2/3",$O212*参照!$I$5,IF(AM212="1/3",$O212*参照!$I$6,IF(AM212="1/4(多子)",$O212*参照!$I$7,IF(AM212="1/4(工･農)",$O212*参照!$I$7,IF(AM212="対象外",0))))))</f>
        <v>0</v>
      </c>
      <c r="BV212" s="185" t="b">
        <f>IF(AN212="3/3",$O212*参照!$I$4,IF(AN212="2/3",$O212*参照!$I$5,IF(AN212="1/3",$O212*参照!$I$6,IF(AN212="1/4(多子)",$O212*参照!$I$7,IF(AN212="1/4(工･農)",$O212*参照!$I$7,IF(AN212="対象外",0))))))</f>
        <v>0</v>
      </c>
      <c r="BW212" s="185" t="b">
        <f>IF(AO212="3/3",$O212*参照!$I$4,IF(AO212="2/3",$O212*参照!$I$5,IF(AO212="1/3",$O212*参照!$I$6,IF(AO212="1/4(多子)",$O212*参照!$I$7,IF(AO212="1/4(工･農)",$O212*参照!$I$7,IF(AO212="対象外",0))))))</f>
        <v>0</v>
      </c>
      <c r="BX212" s="185" t="b">
        <f>IF(AP212="3/3",$O212*参照!$I$4,IF(AP212="2/3",$O212*参照!$I$5,IF(AP212="1/3",$O212*参照!$I$6,IF(AP212="1/4(多子)",$O212*参照!$I$7,IF(AP212="1/4(工･農)",$O212*参照!$I$7,IF(AP212="対象外",0))))))</f>
        <v>0</v>
      </c>
      <c r="BY212" s="185" t="b">
        <f>IF(AQ212="3/3",$O212*参照!$I$4,IF(AQ212="2/3",$O212*参照!$I$5,IF(AQ212="1/3",$O212*参照!$I$6,IF(AQ212="1/4(多子)",$O212*参照!$I$7,IF(AQ212="1/4(工･農)",$O212*参照!$I$7,IF(AQ212="対象外",0))))))</f>
        <v>0</v>
      </c>
      <c r="BZ212" s="185" t="b">
        <f>IF(AR212="3/3",$O212*参照!$I$4,IF(AR212="2/3",$O212*参照!$I$5,IF(AR212="1/3",$O212*参照!$I$6,IF(AR212="1/4(多子)",$O212*参照!$I$7,IF(AR212="1/4(工･農)",$O212*参照!$I$7,IF(AR212="対象外",0))))))</f>
        <v>0</v>
      </c>
      <c r="CA212" s="185" t="b">
        <f>IF(AS212="3/3",$O212*参照!$I$4,IF(AS212="2/3",$O212*参照!$I$5,IF(AS212="1/3",$O212*参照!$I$6,IF(AS212="1/4(多子)",$O212*参照!$I$7,IF(AS212="1/4(工･農)",$O212*参照!$I$7,IF(AS212="対象外",0))))))</f>
        <v>0</v>
      </c>
      <c r="CB212" s="185" t="b">
        <f>IF(AT212="3/3",$O212*参照!$I$4,IF(AT212="2/3",$O212*参照!$I$5,IF(AT212="1/3",$O212*参照!$I$6,IF(AT212="1/4(多子)",$O212*参照!$I$7,IF(AT212="1/4(工･農)",$O212*参照!$I$7,IF(AT212="対象外",0))))))</f>
        <v>0</v>
      </c>
      <c r="CC212" s="185" t="b">
        <f>IF(AU212="3/3",$O212*参照!$I$4,IF(AU212="2/3",$O212*参照!$I$5,IF(AU212="1/3",$O212*参照!$I$6,IF(AU212="1/4(多子)",$O212*参照!$I$7,IF(AU212="1/4(工･農)",$O212*参照!$I$7,IF(AU212="対象外",0))))))</f>
        <v>0</v>
      </c>
      <c r="CD212" s="185">
        <f t="shared" si="137"/>
        <v>0</v>
      </c>
      <c r="CE212" s="98"/>
      <c r="CF212" s="252"/>
      <c r="CG212" s="252"/>
      <c r="CH212" s="252"/>
      <c r="CI212" s="252"/>
      <c r="CJ212" s="252"/>
      <c r="CK212" s="254"/>
      <c r="CL212" s="137"/>
      <c r="CM212" s="252"/>
      <c r="CN212" s="252"/>
      <c r="CO212" s="252"/>
      <c r="CP212" s="252"/>
      <c r="CQ212" s="252"/>
      <c r="CR212" s="253">
        <f t="shared" si="138"/>
        <v>0</v>
      </c>
      <c r="CS212" s="111">
        <f>IF(BP212=0,0,(ROUNDUP(P212*(BK212*参照!$C$5+BL212*参照!$C$6+BM212*参照!$C$7+BN212*参照!$C$8+BO212*参照!$C$9)/BP212,-2)))</f>
        <v>0</v>
      </c>
      <c r="CT212" s="239" t="str">
        <f t="shared" si="105"/>
        <v>B</v>
      </c>
    </row>
    <row r="213" spans="1:98" s="33" customFormat="1" ht="14.4">
      <c r="A213" s="241">
        <v>183</v>
      </c>
      <c r="B213" s="654"/>
      <c r="C213" s="652"/>
      <c r="D213" s="651"/>
      <c r="E213" s="652"/>
      <c r="F213" s="186"/>
      <c r="G213" s="187"/>
      <c r="H213" s="305"/>
      <c r="I213" s="359"/>
      <c r="J213" s="651"/>
      <c r="K213" s="652"/>
      <c r="L213" s="306">
        <v>0</v>
      </c>
      <c r="M213" s="307">
        <f>IF(F213="昼間",参照!$E$4,IF(F213="夜間等",参照!$E$5,IF(F213="通信",参照!$E$6,0)))</f>
        <v>0</v>
      </c>
      <c r="N213" s="57">
        <f t="shared" si="106"/>
        <v>0</v>
      </c>
      <c r="O213" s="301">
        <f t="shared" si="107"/>
        <v>0</v>
      </c>
      <c r="P213" s="56"/>
      <c r="Q213" s="387">
        <v>0</v>
      </c>
      <c r="R213" s="309">
        <f>IF(F213="昼間",参照!$F$4,IF(F213="夜間等",参照!$F$5,IF(F213="通信",参照!$F$6,0)))</f>
        <v>0</v>
      </c>
      <c r="S213" s="308">
        <f t="shared" si="108"/>
        <v>0</v>
      </c>
      <c r="T213" s="361"/>
      <c r="U213" s="32">
        <f t="shared" si="109"/>
        <v>0</v>
      </c>
      <c r="V213" s="114">
        <f t="shared" si="110"/>
        <v>0</v>
      </c>
      <c r="W213" s="179">
        <f t="shared" si="111"/>
        <v>0</v>
      </c>
      <c r="X213" s="87">
        <f t="shared" si="112"/>
        <v>0</v>
      </c>
      <c r="Y213" s="77" t="str">
        <f t="shared" si="102"/>
        <v>0</v>
      </c>
      <c r="Z213" s="302">
        <f t="shared" si="113"/>
        <v>0</v>
      </c>
      <c r="AA213" s="375"/>
      <c r="AB213" s="375"/>
      <c r="AC213" s="374">
        <f t="shared" si="114"/>
        <v>0</v>
      </c>
      <c r="AD213" s="639">
        <f t="shared" si="115"/>
        <v>0</v>
      </c>
      <c r="AE213" s="640"/>
      <c r="AF213" s="177">
        <f t="shared" si="103"/>
        <v>0</v>
      </c>
      <c r="AG213" s="177">
        <f t="shared" si="104"/>
        <v>0</v>
      </c>
      <c r="AH213" s="299"/>
      <c r="AI213" s="36"/>
      <c r="AJ213" s="134"/>
      <c r="AK213" s="37"/>
      <c r="AL213" s="134"/>
      <c r="AM213" s="37"/>
      <c r="AN213" s="134"/>
      <c r="AO213" s="135"/>
      <c r="AP213" s="136"/>
      <c r="AQ213" s="252"/>
      <c r="AR213" s="252"/>
      <c r="AS213" s="252"/>
      <c r="AT213" s="252"/>
      <c r="AU213" s="37"/>
      <c r="AV213" s="303">
        <f t="shared" si="116"/>
        <v>0</v>
      </c>
      <c r="AW213" s="139">
        <f t="shared" si="117"/>
        <v>0</v>
      </c>
      <c r="AX213" s="139">
        <f t="shared" si="118"/>
        <v>0</v>
      </c>
      <c r="AY213" s="139">
        <f t="shared" si="119"/>
        <v>0</v>
      </c>
      <c r="AZ213" s="139">
        <f t="shared" si="120"/>
        <v>0</v>
      </c>
      <c r="BA213" s="303">
        <f t="shared" si="121"/>
        <v>0</v>
      </c>
      <c r="BB213" s="139">
        <f t="shared" si="122"/>
        <v>0</v>
      </c>
      <c r="BC213" s="139">
        <f t="shared" si="123"/>
        <v>0</v>
      </c>
      <c r="BD213" s="139">
        <f t="shared" si="124"/>
        <v>0</v>
      </c>
      <c r="BE213" s="139">
        <f t="shared" si="125"/>
        <v>0</v>
      </c>
      <c r="BF213" s="304">
        <f t="shared" si="126"/>
        <v>0</v>
      </c>
      <c r="BG213" s="142">
        <f t="shared" si="127"/>
        <v>0</v>
      </c>
      <c r="BH213" s="142">
        <f t="shared" si="128"/>
        <v>0</v>
      </c>
      <c r="BI213" s="142">
        <f t="shared" si="129"/>
        <v>0</v>
      </c>
      <c r="BJ213" s="142">
        <f t="shared" si="130"/>
        <v>0</v>
      </c>
      <c r="BK213" s="145">
        <f t="shared" si="131"/>
        <v>0</v>
      </c>
      <c r="BL213" s="95">
        <f t="shared" si="132"/>
        <v>0</v>
      </c>
      <c r="BM213" s="95">
        <f t="shared" si="133"/>
        <v>0</v>
      </c>
      <c r="BN213" s="95">
        <f t="shared" si="134"/>
        <v>0</v>
      </c>
      <c r="BO213" s="95">
        <f t="shared" si="135"/>
        <v>0</v>
      </c>
      <c r="BP213" s="96">
        <f t="shared" si="136"/>
        <v>0</v>
      </c>
      <c r="BQ213" s="184">
        <f>IF($AH213="3/3",$S213*参照!$J$4,IF($AH213="2/3",$S213*参照!$J$5,IF($AH213="1/3",$S213*参照!$J$6,IF($AH213="1/4(多子)",$S213*参照!$J$7,IF($AH213="1/4(工･農)",$S213*参照!$J$7,)))))</f>
        <v>0</v>
      </c>
      <c r="BR213" s="185" t="b">
        <f>IF(AJ213="3/3",$O213*参照!$I$4,IF(AJ213="2/3",$O213*参照!$I$5,IF(AJ213="1/3",$O213*参照!$I$6,IF(AJ213="1/4(多子)",$O213*参照!$I$7,IF(AJ213="1/4(工･農)",$O213*参照!$I$7,IF(AJ213="対象外",0))))))</f>
        <v>0</v>
      </c>
      <c r="BS213" s="185" t="b">
        <f>IF(AK213="3/3",$O213*参照!$I$4,IF(AK213="2/3",$O213*参照!$I$5,IF(AK213="1/3",$O213*参照!$I$6,IF(AK213="1/4(多子)",$O213*参照!$I$7,IF(AK213="1/4(工･農)",$O213*参照!$I$7,IF(AK213="対象外",0))))))</f>
        <v>0</v>
      </c>
      <c r="BT213" s="185" t="b">
        <f>IF(AL213="3/3",$O213*参照!$I$4,IF(AL213="2/3",$O213*参照!$I$5,IF(AL213="1/3",$O213*参照!$I$6,IF(AL213="1/4(多子)",$O213*参照!$I$7,IF(AL213="1/4(工･農)",$O213*参照!$I$7,IF(AL213="対象外",0))))))</f>
        <v>0</v>
      </c>
      <c r="BU213" s="185" t="b">
        <f>IF(AM213="3/3",$O213*参照!$I$4,IF(AM213="2/3",$O213*参照!$I$5,IF(AM213="1/3",$O213*参照!$I$6,IF(AM213="1/4(多子)",$O213*参照!$I$7,IF(AM213="1/4(工･農)",$O213*参照!$I$7,IF(AM213="対象外",0))))))</f>
        <v>0</v>
      </c>
      <c r="BV213" s="185" t="b">
        <f>IF(AN213="3/3",$O213*参照!$I$4,IF(AN213="2/3",$O213*参照!$I$5,IF(AN213="1/3",$O213*参照!$I$6,IF(AN213="1/4(多子)",$O213*参照!$I$7,IF(AN213="1/4(工･農)",$O213*参照!$I$7,IF(AN213="対象外",0))))))</f>
        <v>0</v>
      </c>
      <c r="BW213" s="185" t="b">
        <f>IF(AO213="3/3",$O213*参照!$I$4,IF(AO213="2/3",$O213*参照!$I$5,IF(AO213="1/3",$O213*参照!$I$6,IF(AO213="1/4(多子)",$O213*参照!$I$7,IF(AO213="1/4(工･農)",$O213*参照!$I$7,IF(AO213="対象外",0))))))</f>
        <v>0</v>
      </c>
      <c r="BX213" s="185" t="b">
        <f>IF(AP213="3/3",$O213*参照!$I$4,IF(AP213="2/3",$O213*参照!$I$5,IF(AP213="1/3",$O213*参照!$I$6,IF(AP213="1/4(多子)",$O213*参照!$I$7,IF(AP213="1/4(工･農)",$O213*参照!$I$7,IF(AP213="対象外",0))))))</f>
        <v>0</v>
      </c>
      <c r="BY213" s="185" t="b">
        <f>IF(AQ213="3/3",$O213*参照!$I$4,IF(AQ213="2/3",$O213*参照!$I$5,IF(AQ213="1/3",$O213*参照!$I$6,IF(AQ213="1/4(多子)",$O213*参照!$I$7,IF(AQ213="1/4(工･農)",$O213*参照!$I$7,IF(AQ213="対象外",0))))))</f>
        <v>0</v>
      </c>
      <c r="BZ213" s="185" t="b">
        <f>IF(AR213="3/3",$O213*参照!$I$4,IF(AR213="2/3",$O213*参照!$I$5,IF(AR213="1/3",$O213*参照!$I$6,IF(AR213="1/4(多子)",$O213*参照!$I$7,IF(AR213="1/4(工･農)",$O213*参照!$I$7,IF(AR213="対象外",0))))))</f>
        <v>0</v>
      </c>
      <c r="CA213" s="185" t="b">
        <f>IF(AS213="3/3",$O213*参照!$I$4,IF(AS213="2/3",$O213*参照!$I$5,IF(AS213="1/3",$O213*参照!$I$6,IF(AS213="1/4(多子)",$O213*参照!$I$7,IF(AS213="1/4(工･農)",$O213*参照!$I$7,IF(AS213="対象外",0))))))</f>
        <v>0</v>
      </c>
      <c r="CB213" s="185" t="b">
        <f>IF(AT213="3/3",$O213*参照!$I$4,IF(AT213="2/3",$O213*参照!$I$5,IF(AT213="1/3",$O213*参照!$I$6,IF(AT213="1/4(多子)",$O213*参照!$I$7,IF(AT213="1/4(工･農)",$O213*参照!$I$7,IF(AT213="対象外",0))))))</f>
        <v>0</v>
      </c>
      <c r="CC213" s="185" t="b">
        <f>IF(AU213="3/3",$O213*参照!$I$4,IF(AU213="2/3",$O213*参照!$I$5,IF(AU213="1/3",$O213*参照!$I$6,IF(AU213="1/4(多子)",$O213*参照!$I$7,IF(AU213="1/4(工･農)",$O213*参照!$I$7,IF(AU213="対象外",0))))))</f>
        <v>0</v>
      </c>
      <c r="CD213" s="185">
        <f t="shared" si="137"/>
        <v>0</v>
      </c>
      <c r="CE213" s="98"/>
      <c r="CF213" s="252"/>
      <c r="CG213" s="252"/>
      <c r="CH213" s="252"/>
      <c r="CI213" s="252"/>
      <c r="CJ213" s="252"/>
      <c r="CK213" s="254"/>
      <c r="CL213" s="137"/>
      <c r="CM213" s="252"/>
      <c r="CN213" s="252"/>
      <c r="CO213" s="252"/>
      <c r="CP213" s="252"/>
      <c r="CQ213" s="252"/>
      <c r="CR213" s="253">
        <f t="shared" si="138"/>
        <v>0</v>
      </c>
      <c r="CS213" s="111">
        <f>IF(BP213=0,0,(ROUNDUP(P213*(BK213*参照!$C$5+BL213*参照!$C$6+BM213*参照!$C$7+BN213*参照!$C$8+BO213*参照!$C$9)/BP213,-2)))</f>
        <v>0</v>
      </c>
      <c r="CT213" s="239" t="str">
        <f t="shared" si="105"/>
        <v>B</v>
      </c>
    </row>
    <row r="214" spans="1:98" s="33" customFormat="1" ht="14.4">
      <c r="A214" s="241">
        <v>184</v>
      </c>
      <c r="B214" s="654"/>
      <c r="C214" s="652"/>
      <c r="D214" s="651"/>
      <c r="E214" s="652"/>
      <c r="F214" s="186"/>
      <c r="G214" s="187"/>
      <c r="H214" s="305"/>
      <c r="I214" s="359"/>
      <c r="J214" s="651"/>
      <c r="K214" s="652"/>
      <c r="L214" s="306">
        <v>0</v>
      </c>
      <c r="M214" s="307">
        <f>IF(F214="昼間",参照!$E$4,IF(F214="夜間等",参照!$E$5,IF(F214="通信",参照!$E$6,0)))</f>
        <v>0</v>
      </c>
      <c r="N214" s="57">
        <f t="shared" si="106"/>
        <v>0</v>
      </c>
      <c r="O214" s="301">
        <f t="shared" si="107"/>
        <v>0</v>
      </c>
      <c r="P214" s="56"/>
      <c r="Q214" s="387">
        <v>0</v>
      </c>
      <c r="R214" s="309">
        <f>IF(F214="昼間",参照!$F$4,IF(F214="夜間等",参照!$F$5,IF(F214="通信",参照!$F$6,0)))</f>
        <v>0</v>
      </c>
      <c r="S214" s="308">
        <f t="shared" si="108"/>
        <v>0</v>
      </c>
      <c r="T214" s="361"/>
      <c r="U214" s="32">
        <f t="shared" si="109"/>
        <v>0</v>
      </c>
      <c r="V214" s="114">
        <f t="shared" si="110"/>
        <v>0</v>
      </c>
      <c r="W214" s="179">
        <f t="shared" si="111"/>
        <v>0</v>
      </c>
      <c r="X214" s="87">
        <f t="shared" si="112"/>
        <v>0</v>
      </c>
      <c r="Y214" s="77" t="str">
        <f t="shared" si="102"/>
        <v>0</v>
      </c>
      <c r="Z214" s="302">
        <f t="shared" si="113"/>
        <v>0</v>
      </c>
      <c r="AA214" s="375"/>
      <c r="AB214" s="375"/>
      <c r="AC214" s="374">
        <f t="shared" si="114"/>
        <v>0</v>
      </c>
      <c r="AD214" s="639">
        <f t="shared" si="115"/>
        <v>0</v>
      </c>
      <c r="AE214" s="640"/>
      <c r="AF214" s="177">
        <f t="shared" si="103"/>
        <v>0</v>
      </c>
      <c r="AG214" s="177">
        <f t="shared" si="104"/>
        <v>0</v>
      </c>
      <c r="AH214" s="299"/>
      <c r="AI214" s="36"/>
      <c r="AJ214" s="134"/>
      <c r="AK214" s="37"/>
      <c r="AL214" s="134"/>
      <c r="AM214" s="37"/>
      <c r="AN214" s="134"/>
      <c r="AO214" s="135"/>
      <c r="AP214" s="136"/>
      <c r="AQ214" s="252"/>
      <c r="AR214" s="252"/>
      <c r="AS214" s="252"/>
      <c r="AT214" s="252"/>
      <c r="AU214" s="37"/>
      <c r="AV214" s="303">
        <f t="shared" si="116"/>
        <v>0</v>
      </c>
      <c r="AW214" s="139">
        <f t="shared" si="117"/>
        <v>0</v>
      </c>
      <c r="AX214" s="139">
        <f t="shared" si="118"/>
        <v>0</v>
      </c>
      <c r="AY214" s="139">
        <f t="shared" si="119"/>
        <v>0</v>
      </c>
      <c r="AZ214" s="139">
        <f t="shared" si="120"/>
        <v>0</v>
      </c>
      <c r="BA214" s="303">
        <f t="shared" si="121"/>
        <v>0</v>
      </c>
      <c r="BB214" s="139">
        <f t="shared" si="122"/>
        <v>0</v>
      </c>
      <c r="BC214" s="139">
        <f t="shared" si="123"/>
        <v>0</v>
      </c>
      <c r="BD214" s="139">
        <f t="shared" si="124"/>
        <v>0</v>
      </c>
      <c r="BE214" s="139">
        <f t="shared" si="125"/>
        <v>0</v>
      </c>
      <c r="BF214" s="304">
        <f t="shared" si="126"/>
        <v>0</v>
      </c>
      <c r="BG214" s="142">
        <f t="shared" si="127"/>
        <v>0</v>
      </c>
      <c r="BH214" s="142">
        <f t="shared" si="128"/>
        <v>0</v>
      </c>
      <c r="BI214" s="142">
        <f t="shared" si="129"/>
        <v>0</v>
      </c>
      <c r="BJ214" s="142">
        <f t="shared" si="130"/>
        <v>0</v>
      </c>
      <c r="BK214" s="145">
        <f t="shared" si="131"/>
        <v>0</v>
      </c>
      <c r="BL214" s="95">
        <f t="shared" si="132"/>
        <v>0</v>
      </c>
      <c r="BM214" s="95">
        <f t="shared" si="133"/>
        <v>0</v>
      </c>
      <c r="BN214" s="95">
        <f t="shared" si="134"/>
        <v>0</v>
      </c>
      <c r="BO214" s="95">
        <f t="shared" si="135"/>
        <v>0</v>
      </c>
      <c r="BP214" s="96">
        <f t="shared" si="136"/>
        <v>0</v>
      </c>
      <c r="BQ214" s="184">
        <f>IF($AH214="3/3",$S214*参照!$J$4,IF($AH214="2/3",$S214*参照!$J$5,IF($AH214="1/3",$S214*参照!$J$6,IF($AH214="1/4(多子)",$S214*参照!$J$7,IF($AH214="1/4(工･農)",$S214*参照!$J$7,)))))</f>
        <v>0</v>
      </c>
      <c r="BR214" s="185" t="b">
        <f>IF(AJ214="3/3",$O214*参照!$I$4,IF(AJ214="2/3",$O214*参照!$I$5,IF(AJ214="1/3",$O214*参照!$I$6,IF(AJ214="1/4(多子)",$O214*参照!$I$7,IF(AJ214="1/4(工･農)",$O214*参照!$I$7,IF(AJ214="対象外",0))))))</f>
        <v>0</v>
      </c>
      <c r="BS214" s="185" t="b">
        <f>IF(AK214="3/3",$O214*参照!$I$4,IF(AK214="2/3",$O214*参照!$I$5,IF(AK214="1/3",$O214*参照!$I$6,IF(AK214="1/4(多子)",$O214*参照!$I$7,IF(AK214="1/4(工･農)",$O214*参照!$I$7,IF(AK214="対象外",0))))))</f>
        <v>0</v>
      </c>
      <c r="BT214" s="185" t="b">
        <f>IF(AL214="3/3",$O214*参照!$I$4,IF(AL214="2/3",$O214*参照!$I$5,IF(AL214="1/3",$O214*参照!$I$6,IF(AL214="1/4(多子)",$O214*参照!$I$7,IF(AL214="1/4(工･農)",$O214*参照!$I$7,IF(AL214="対象外",0))))))</f>
        <v>0</v>
      </c>
      <c r="BU214" s="185" t="b">
        <f>IF(AM214="3/3",$O214*参照!$I$4,IF(AM214="2/3",$O214*参照!$I$5,IF(AM214="1/3",$O214*参照!$I$6,IF(AM214="1/4(多子)",$O214*参照!$I$7,IF(AM214="1/4(工･農)",$O214*参照!$I$7,IF(AM214="対象外",0))))))</f>
        <v>0</v>
      </c>
      <c r="BV214" s="185" t="b">
        <f>IF(AN214="3/3",$O214*参照!$I$4,IF(AN214="2/3",$O214*参照!$I$5,IF(AN214="1/3",$O214*参照!$I$6,IF(AN214="1/4(多子)",$O214*参照!$I$7,IF(AN214="1/4(工･農)",$O214*参照!$I$7,IF(AN214="対象外",0))))))</f>
        <v>0</v>
      </c>
      <c r="BW214" s="185" t="b">
        <f>IF(AO214="3/3",$O214*参照!$I$4,IF(AO214="2/3",$O214*参照!$I$5,IF(AO214="1/3",$O214*参照!$I$6,IF(AO214="1/4(多子)",$O214*参照!$I$7,IF(AO214="1/4(工･農)",$O214*参照!$I$7,IF(AO214="対象外",0))))))</f>
        <v>0</v>
      </c>
      <c r="BX214" s="185" t="b">
        <f>IF(AP214="3/3",$O214*参照!$I$4,IF(AP214="2/3",$O214*参照!$I$5,IF(AP214="1/3",$O214*参照!$I$6,IF(AP214="1/4(多子)",$O214*参照!$I$7,IF(AP214="1/4(工･農)",$O214*参照!$I$7,IF(AP214="対象外",0))))))</f>
        <v>0</v>
      </c>
      <c r="BY214" s="185" t="b">
        <f>IF(AQ214="3/3",$O214*参照!$I$4,IF(AQ214="2/3",$O214*参照!$I$5,IF(AQ214="1/3",$O214*参照!$I$6,IF(AQ214="1/4(多子)",$O214*参照!$I$7,IF(AQ214="1/4(工･農)",$O214*参照!$I$7,IF(AQ214="対象外",0))))))</f>
        <v>0</v>
      </c>
      <c r="BZ214" s="185" t="b">
        <f>IF(AR214="3/3",$O214*参照!$I$4,IF(AR214="2/3",$O214*参照!$I$5,IF(AR214="1/3",$O214*参照!$I$6,IF(AR214="1/4(多子)",$O214*参照!$I$7,IF(AR214="1/4(工･農)",$O214*参照!$I$7,IF(AR214="対象外",0))))))</f>
        <v>0</v>
      </c>
      <c r="CA214" s="185" t="b">
        <f>IF(AS214="3/3",$O214*参照!$I$4,IF(AS214="2/3",$O214*参照!$I$5,IF(AS214="1/3",$O214*参照!$I$6,IF(AS214="1/4(多子)",$O214*参照!$I$7,IF(AS214="1/4(工･農)",$O214*参照!$I$7,IF(AS214="対象外",0))))))</f>
        <v>0</v>
      </c>
      <c r="CB214" s="185" t="b">
        <f>IF(AT214="3/3",$O214*参照!$I$4,IF(AT214="2/3",$O214*参照!$I$5,IF(AT214="1/3",$O214*参照!$I$6,IF(AT214="1/4(多子)",$O214*参照!$I$7,IF(AT214="1/4(工･農)",$O214*参照!$I$7,IF(AT214="対象外",0))))))</f>
        <v>0</v>
      </c>
      <c r="CC214" s="185" t="b">
        <f>IF(AU214="3/3",$O214*参照!$I$4,IF(AU214="2/3",$O214*参照!$I$5,IF(AU214="1/3",$O214*参照!$I$6,IF(AU214="1/4(多子)",$O214*参照!$I$7,IF(AU214="1/4(工･農)",$O214*参照!$I$7,IF(AU214="対象外",0))))))</f>
        <v>0</v>
      </c>
      <c r="CD214" s="185">
        <f t="shared" si="137"/>
        <v>0</v>
      </c>
      <c r="CE214" s="98"/>
      <c r="CF214" s="252"/>
      <c r="CG214" s="252"/>
      <c r="CH214" s="252"/>
      <c r="CI214" s="252"/>
      <c r="CJ214" s="252"/>
      <c r="CK214" s="254"/>
      <c r="CL214" s="137"/>
      <c r="CM214" s="252"/>
      <c r="CN214" s="252"/>
      <c r="CO214" s="252"/>
      <c r="CP214" s="252"/>
      <c r="CQ214" s="252"/>
      <c r="CR214" s="253">
        <f t="shared" si="138"/>
        <v>0</v>
      </c>
      <c r="CS214" s="111">
        <f>IF(BP214=0,0,(ROUNDUP(P214*(BK214*参照!$C$5+BL214*参照!$C$6+BM214*参照!$C$7+BN214*参照!$C$8+BO214*参照!$C$9)/BP214,-2)))</f>
        <v>0</v>
      </c>
      <c r="CT214" s="239" t="str">
        <f t="shared" si="105"/>
        <v>B</v>
      </c>
    </row>
    <row r="215" spans="1:98" s="33" customFormat="1" ht="14.4">
      <c r="A215" s="241">
        <v>185</v>
      </c>
      <c r="B215" s="654"/>
      <c r="C215" s="652"/>
      <c r="D215" s="651"/>
      <c r="E215" s="652"/>
      <c r="F215" s="186"/>
      <c r="G215" s="187"/>
      <c r="H215" s="305"/>
      <c r="I215" s="359"/>
      <c r="J215" s="651"/>
      <c r="K215" s="652"/>
      <c r="L215" s="306">
        <v>0</v>
      </c>
      <c r="M215" s="307">
        <f>IF(F215="昼間",参照!$E$4,IF(F215="夜間等",参照!$E$5,IF(F215="通信",参照!$E$6,0)))</f>
        <v>0</v>
      </c>
      <c r="N215" s="57">
        <f t="shared" si="106"/>
        <v>0</v>
      </c>
      <c r="O215" s="301">
        <f t="shared" si="107"/>
        <v>0</v>
      </c>
      <c r="P215" s="56"/>
      <c r="Q215" s="387">
        <v>0</v>
      </c>
      <c r="R215" s="309">
        <f>IF(F215="昼間",参照!$F$4,IF(F215="夜間等",参照!$F$5,IF(F215="通信",参照!$F$6,0)))</f>
        <v>0</v>
      </c>
      <c r="S215" s="308">
        <f t="shared" si="108"/>
        <v>0</v>
      </c>
      <c r="T215" s="361"/>
      <c r="U215" s="32">
        <f t="shared" si="109"/>
        <v>0</v>
      </c>
      <c r="V215" s="114">
        <f t="shared" si="110"/>
        <v>0</v>
      </c>
      <c r="W215" s="179">
        <f t="shared" si="111"/>
        <v>0</v>
      </c>
      <c r="X215" s="87">
        <f t="shared" si="112"/>
        <v>0</v>
      </c>
      <c r="Y215" s="77" t="str">
        <f t="shared" si="102"/>
        <v>0</v>
      </c>
      <c r="Z215" s="302">
        <f t="shared" si="113"/>
        <v>0</v>
      </c>
      <c r="AA215" s="375"/>
      <c r="AB215" s="375"/>
      <c r="AC215" s="374">
        <f t="shared" si="114"/>
        <v>0</v>
      </c>
      <c r="AD215" s="639">
        <f t="shared" si="115"/>
        <v>0</v>
      </c>
      <c r="AE215" s="640"/>
      <c r="AF215" s="177">
        <f t="shared" si="103"/>
        <v>0</v>
      </c>
      <c r="AG215" s="177">
        <f t="shared" si="104"/>
        <v>0</v>
      </c>
      <c r="AH215" s="299"/>
      <c r="AI215" s="36"/>
      <c r="AJ215" s="134"/>
      <c r="AK215" s="37"/>
      <c r="AL215" s="134"/>
      <c r="AM215" s="37"/>
      <c r="AN215" s="134"/>
      <c r="AO215" s="135"/>
      <c r="AP215" s="136"/>
      <c r="AQ215" s="252"/>
      <c r="AR215" s="252"/>
      <c r="AS215" s="252"/>
      <c r="AT215" s="252"/>
      <c r="AU215" s="37"/>
      <c r="AV215" s="303">
        <f t="shared" si="116"/>
        <v>0</v>
      </c>
      <c r="AW215" s="139">
        <f t="shared" si="117"/>
        <v>0</v>
      </c>
      <c r="AX215" s="139">
        <f t="shared" si="118"/>
        <v>0</v>
      </c>
      <c r="AY215" s="139">
        <f t="shared" si="119"/>
        <v>0</v>
      </c>
      <c r="AZ215" s="139">
        <f t="shared" si="120"/>
        <v>0</v>
      </c>
      <c r="BA215" s="303">
        <f t="shared" si="121"/>
        <v>0</v>
      </c>
      <c r="BB215" s="139">
        <f t="shared" si="122"/>
        <v>0</v>
      </c>
      <c r="BC215" s="139">
        <f t="shared" si="123"/>
        <v>0</v>
      </c>
      <c r="BD215" s="139">
        <f t="shared" si="124"/>
        <v>0</v>
      </c>
      <c r="BE215" s="139">
        <f t="shared" si="125"/>
        <v>0</v>
      </c>
      <c r="BF215" s="304">
        <f t="shared" si="126"/>
        <v>0</v>
      </c>
      <c r="BG215" s="142">
        <f t="shared" si="127"/>
        <v>0</v>
      </c>
      <c r="BH215" s="142">
        <f t="shared" si="128"/>
        <v>0</v>
      </c>
      <c r="BI215" s="142">
        <f t="shared" si="129"/>
        <v>0</v>
      </c>
      <c r="BJ215" s="142">
        <f t="shared" si="130"/>
        <v>0</v>
      </c>
      <c r="BK215" s="145">
        <f t="shared" si="131"/>
        <v>0</v>
      </c>
      <c r="BL215" s="95">
        <f t="shared" si="132"/>
        <v>0</v>
      </c>
      <c r="BM215" s="95">
        <f t="shared" si="133"/>
        <v>0</v>
      </c>
      <c r="BN215" s="95">
        <f t="shared" si="134"/>
        <v>0</v>
      </c>
      <c r="BO215" s="95">
        <f t="shared" si="135"/>
        <v>0</v>
      </c>
      <c r="BP215" s="96">
        <f t="shared" si="136"/>
        <v>0</v>
      </c>
      <c r="BQ215" s="184">
        <f>IF($AH215="3/3",$S215*参照!$J$4,IF($AH215="2/3",$S215*参照!$J$5,IF($AH215="1/3",$S215*参照!$J$6,IF($AH215="1/4(多子)",$S215*参照!$J$7,IF($AH215="1/4(工･農)",$S215*参照!$J$7,)))))</f>
        <v>0</v>
      </c>
      <c r="BR215" s="185" t="b">
        <f>IF(AJ215="3/3",$O215*参照!$I$4,IF(AJ215="2/3",$O215*参照!$I$5,IF(AJ215="1/3",$O215*参照!$I$6,IF(AJ215="1/4(多子)",$O215*参照!$I$7,IF(AJ215="1/4(工･農)",$O215*参照!$I$7,IF(AJ215="対象外",0))))))</f>
        <v>0</v>
      </c>
      <c r="BS215" s="185" t="b">
        <f>IF(AK215="3/3",$O215*参照!$I$4,IF(AK215="2/3",$O215*参照!$I$5,IF(AK215="1/3",$O215*参照!$I$6,IF(AK215="1/4(多子)",$O215*参照!$I$7,IF(AK215="1/4(工･農)",$O215*参照!$I$7,IF(AK215="対象外",0))))))</f>
        <v>0</v>
      </c>
      <c r="BT215" s="185" t="b">
        <f>IF(AL215="3/3",$O215*参照!$I$4,IF(AL215="2/3",$O215*参照!$I$5,IF(AL215="1/3",$O215*参照!$I$6,IF(AL215="1/4(多子)",$O215*参照!$I$7,IF(AL215="1/4(工･農)",$O215*参照!$I$7,IF(AL215="対象外",0))))))</f>
        <v>0</v>
      </c>
      <c r="BU215" s="185" t="b">
        <f>IF(AM215="3/3",$O215*参照!$I$4,IF(AM215="2/3",$O215*参照!$I$5,IF(AM215="1/3",$O215*参照!$I$6,IF(AM215="1/4(多子)",$O215*参照!$I$7,IF(AM215="1/4(工･農)",$O215*参照!$I$7,IF(AM215="対象外",0))))))</f>
        <v>0</v>
      </c>
      <c r="BV215" s="185" t="b">
        <f>IF(AN215="3/3",$O215*参照!$I$4,IF(AN215="2/3",$O215*参照!$I$5,IF(AN215="1/3",$O215*参照!$I$6,IF(AN215="1/4(多子)",$O215*参照!$I$7,IF(AN215="1/4(工･農)",$O215*参照!$I$7,IF(AN215="対象外",0))))))</f>
        <v>0</v>
      </c>
      <c r="BW215" s="185" t="b">
        <f>IF(AO215="3/3",$O215*参照!$I$4,IF(AO215="2/3",$O215*参照!$I$5,IF(AO215="1/3",$O215*参照!$I$6,IF(AO215="1/4(多子)",$O215*参照!$I$7,IF(AO215="1/4(工･農)",$O215*参照!$I$7,IF(AO215="対象外",0))))))</f>
        <v>0</v>
      </c>
      <c r="BX215" s="185" t="b">
        <f>IF(AP215="3/3",$O215*参照!$I$4,IF(AP215="2/3",$O215*参照!$I$5,IF(AP215="1/3",$O215*参照!$I$6,IF(AP215="1/4(多子)",$O215*参照!$I$7,IF(AP215="1/4(工･農)",$O215*参照!$I$7,IF(AP215="対象外",0))))))</f>
        <v>0</v>
      </c>
      <c r="BY215" s="185" t="b">
        <f>IF(AQ215="3/3",$O215*参照!$I$4,IF(AQ215="2/3",$O215*参照!$I$5,IF(AQ215="1/3",$O215*参照!$I$6,IF(AQ215="1/4(多子)",$O215*参照!$I$7,IF(AQ215="1/4(工･農)",$O215*参照!$I$7,IF(AQ215="対象外",0))))))</f>
        <v>0</v>
      </c>
      <c r="BZ215" s="185" t="b">
        <f>IF(AR215="3/3",$O215*参照!$I$4,IF(AR215="2/3",$O215*参照!$I$5,IF(AR215="1/3",$O215*参照!$I$6,IF(AR215="1/4(多子)",$O215*参照!$I$7,IF(AR215="1/4(工･農)",$O215*参照!$I$7,IF(AR215="対象外",0))))))</f>
        <v>0</v>
      </c>
      <c r="CA215" s="185" t="b">
        <f>IF(AS215="3/3",$O215*参照!$I$4,IF(AS215="2/3",$O215*参照!$I$5,IF(AS215="1/3",$O215*参照!$I$6,IF(AS215="1/4(多子)",$O215*参照!$I$7,IF(AS215="1/4(工･農)",$O215*参照!$I$7,IF(AS215="対象外",0))))))</f>
        <v>0</v>
      </c>
      <c r="CB215" s="185" t="b">
        <f>IF(AT215="3/3",$O215*参照!$I$4,IF(AT215="2/3",$O215*参照!$I$5,IF(AT215="1/3",$O215*参照!$I$6,IF(AT215="1/4(多子)",$O215*参照!$I$7,IF(AT215="1/4(工･農)",$O215*参照!$I$7,IF(AT215="対象外",0))))))</f>
        <v>0</v>
      </c>
      <c r="CC215" s="185" t="b">
        <f>IF(AU215="3/3",$O215*参照!$I$4,IF(AU215="2/3",$O215*参照!$I$5,IF(AU215="1/3",$O215*参照!$I$6,IF(AU215="1/4(多子)",$O215*参照!$I$7,IF(AU215="1/4(工･農)",$O215*参照!$I$7,IF(AU215="対象外",0))))))</f>
        <v>0</v>
      </c>
      <c r="CD215" s="185">
        <f t="shared" si="137"/>
        <v>0</v>
      </c>
      <c r="CE215" s="98"/>
      <c r="CF215" s="252"/>
      <c r="CG215" s="252"/>
      <c r="CH215" s="252"/>
      <c r="CI215" s="252"/>
      <c r="CJ215" s="252"/>
      <c r="CK215" s="254"/>
      <c r="CL215" s="137"/>
      <c r="CM215" s="252"/>
      <c r="CN215" s="252"/>
      <c r="CO215" s="252"/>
      <c r="CP215" s="252"/>
      <c r="CQ215" s="252"/>
      <c r="CR215" s="253">
        <f t="shared" si="138"/>
        <v>0</v>
      </c>
      <c r="CS215" s="111">
        <f>IF(BP215=0,0,(ROUNDUP(P215*(BK215*参照!$C$5+BL215*参照!$C$6+BM215*参照!$C$7+BN215*参照!$C$8+BO215*参照!$C$9)/BP215,-2)))</f>
        <v>0</v>
      </c>
      <c r="CT215" s="239" t="str">
        <f t="shared" si="105"/>
        <v>B</v>
      </c>
    </row>
    <row r="216" spans="1:98" s="33" customFormat="1" ht="14.4">
      <c r="A216" s="241">
        <v>186</v>
      </c>
      <c r="B216" s="654"/>
      <c r="C216" s="652"/>
      <c r="D216" s="651"/>
      <c r="E216" s="652"/>
      <c r="F216" s="186"/>
      <c r="G216" s="187"/>
      <c r="H216" s="305"/>
      <c r="I216" s="359"/>
      <c r="J216" s="651"/>
      <c r="K216" s="652"/>
      <c r="L216" s="306">
        <v>0</v>
      </c>
      <c r="M216" s="307">
        <f>IF(F216="昼間",参照!$E$4,IF(F216="夜間等",参照!$E$5,IF(F216="通信",参照!$E$6,0)))</f>
        <v>0</v>
      </c>
      <c r="N216" s="57">
        <f t="shared" si="106"/>
        <v>0</v>
      </c>
      <c r="O216" s="301">
        <f t="shared" si="107"/>
        <v>0</v>
      </c>
      <c r="P216" s="56"/>
      <c r="Q216" s="387">
        <v>0</v>
      </c>
      <c r="R216" s="309">
        <f>IF(F216="昼間",参照!$F$4,IF(F216="夜間等",参照!$F$5,IF(F216="通信",参照!$F$6,0)))</f>
        <v>0</v>
      </c>
      <c r="S216" s="308">
        <f t="shared" si="108"/>
        <v>0</v>
      </c>
      <c r="T216" s="361"/>
      <c r="U216" s="32">
        <f t="shared" si="109"/>
        <v>0</v>
      </c>
      <c r="V216" s="114">
        <f t="shared" si="110"/>
        <v>0</v>
      </c>
      <c r="W216" s="179">
        <f t="shared" si="111"/>
        <v>0</v>
      </c>
      <c r="X216" s="87">
        <f t="shared" si="112"/>
        <v>0</v>
      </c>
      <c r="Y216" s="77" t="str">
        <f t="shared" si="102"/>
        <v>0</v>
      </c>
      <c r="Z216" s="302">
        <f t="shared" si="113"/>
        <v>0</v>
      </c>
      <c r="AA216" s="375"/>
      <c r="AB216" s="375"/>
      <c r="AC216" s="374">
        <f t="shared" si="114"/>
        <v>0</v>
      </c>
      <c r="AD216" s="639">
        <f t="shared" si="115"/>
        <v>0</v>
      </c>
      <c r="AE216" s="640"/>
      <c r="AF216" s="177">
        <f t="shared" si="103"/>
        <v>0</v>
      </c>
      <c r="AG216" s="177">
        <f t="shared" si="104"/>
        <v>0</v>
      </c>
      <c r="AH216" s="299"/>
      <c r="AI216" s="36"/>
      <c r="AJ216" s="134"/>
      <c r="AK216" s="37"/>
      <c r="AL216" s="134"/>
      <c r="AM216" s="37"/>
      <c r="AN216" s="134"/>
      <c r="AO216" s="135"/>
      <c r="AP216" s="136"/>
      <c r="AQ216" s="252"/>
      <c r="AR216" s="252"/>
      <c r="AS216" s="252"/>
      <c r="AT216" s="252"/>
      <c r="AU216" s="37"/>
      <c r="AV216" s="303">
        <f t="shared" si="116"/>
        <v>0</v>
      </c>
      <c r="AW216" s="139">
        <f t="shared" si="117"/>
        <v>0</v>
      </c>
      <c r="AX216" s="139">
        <f t="shared" si="118"/>
        <v>0</v>
      </c>
      <c r="AY216" s="139">
        <f t="shared" si="119"/>
        <v>0</v>
      </c>
      <c r="AZ216" s="139">
        <f t="shared" si="120"/>
        <v>0</v>
      </c>
      <c r="BA216" s="303">
        <f t="shared" si="121"/>
        <v>0</v>
      </c>
      <c r="BB216" s="139">
        <f t="shared" si="122"/>
        <v>0</v>
      </c>
      <c r="BC216" s="139">
        <f t="shared" si="123"/>
        <v>0</v>
      </c>
      <c r="BD216" s="139">
        <f t="shared" si="124"/>
        <v>0</v>
      </c>
      <c r="BE216" s="139">
        <f t="shared" si="125"/>
        <v>0</v>
      </c>
      <c r="BF216" s="304">
        <f t="shared" si="126"/>
        <v>0</v>
      </c>
      <c r="BG216" s="142">
        <f t="shared" si="127"/>
        <v>0</v>
      </c>
      <c r="BH216" s="142">
        <f t="shared" si="128"/>
        <v>0</v>
      </c>
      <c r="BI216" s="142">
        <f t="shared" si="129"/>
        <v>0</v>
      </c>
      <c r="BJ216" s="142">
        <f t="shared" si="130"/>
        <v>0</v>
      </c>
      <c r="BK216" s="145">
        <f t="shared" si="131"/>
        <v>0</v>
      </c>
      <c r="BL216" s="95">
        <f t="shared" si="132"/>
        <v>0</v>
      </c>
      <c r="BM216" s="95">
        <f t="shared" si="133"/>
        <v>0</v>
      </c>
      <c r="BN216" s="95">
        <f t="shared" si="134"/>
        <v>0</v>
      </c>
      <c r="BO216" s="95">
        <f t="shared" si="135"/>
        <v>0</v>
      </c>
      <c r="BP216" s="96">
        <f t="shared" si="136"/>
        <v>0</v>
      </c>
      <c r="BQ216" s="184">
        <f>IF($AH216="3/3",$S216*参照!$J$4,IF($AH216="2/3",$S216*参照!$J$5,IF($AH216="1/3",$S216*参照!$J$6,IF($AH216="1/4(多子)",$S216*参照!$J$7,IF($AH216="1/4(工･農)",$S216*参照!$J$7,)))))</f>
        <v>0</v>
      </c>
      <c r="BR216" s="185" t="b">
        <f>IF(AJ216="3/3",$O216*参照!$I$4,IF(AJ216="2/3",$O216*参照!$I$5,IF(AJ216="1/3",$O216*参照!$I$6,IF(AJ216="1/4(多子)",$O216*参照!$I$7,IF(AJ216="1/4(工･農)",$O216*参照!$I$7,IF(AJ216="対象外",0))))))</f>
        <v>0</v>
      </c>
      <c r="BS216" s="185" t="b">
        <f>IF(AK216="3/3",$O216*参照!$I$4,IF(AK216="2/3",$O216*参照!$I$5,IF(AK216="1/3",$O216*参照!$I$6,IF(AK216="1/4(多子)",$O216*参照!$I$7,IF(AK216="1/4(工･農)",$O216*参照!$I$7,IF(AK216="対象外",0))))))</f>
        <v>0</v>
      </c>
      <c r="BT216" s="185" t="b">
        <f>IF(AL216="3/3",$O216*参照!$I$4,IF(AL216="2/3",$O216*参照!$I$5,IF(AL216="1/3",$O216*参照!$I$6,IF(AL216="1/4(多子)",$O216*参照!$I$7,IF(AL216="1/4(工･農)",$O216*参照!$I$7,IF(AL216="対象外",0))))))</f>
        <v>0</v>
      </c>
      <c r="BU216" s="185" t="b">
        <f>IF(AM216="3/3",$O216*参照!$I$4,IF(AM216="2/3",$O216*参照!$I$5,IF(AM216="1/3",$O216*参照!$I$6,IF(AM216="1/4(多子)",$O216*参照!$I$7,IF(AM216="1/4(工･農)",$O216*参照!$I$7,IF(AM216="対象外",0))))))</f>
        <v>0</v>
      </c>
      <c r="BV216" s="185" t="b">
        <f>IF(AN216="3/3",$O216*参照!$I$4,IF(AN216="2/3",$O216*参照!$I$5,IF(AN216="1/3",$O216*参照!$I$6,IF(AN216="1/4(多子)",$O216*参照!$I$7,IF(AN216="1/4(工･農)",$O216*参照!$I$7,IF(AN216="対象外",0))))))</f>
        <v>0</v>
      </c>
      <c r="BW216" s="185" t="b">
        <f>IF(AO216="3/3",$O216*参照!$I$4,IF(AO216="2/3",$O216*参照!$I$5,IF(AO216="1/3",$O216*参照!$I$6,IF(AO216="1/4(多子)",$O216*参照!$I$7,IF(AO216="1/4(工･農)",$O216*参照!$I$7,IF(AO216="対象外",0))))))</f>
        <v>0</v>
      </c>
      <c r="BX216" s="185" t="b">
        <f>IF(AP216="3/3",$O216*参照!$I$4,IF(AP216="2/3",$O216*参照!$I$5,IF(AP216="1/3",$O216*参照!$I$6,IF(AP216="1/4(多子)",$O216*参照!$I$7,IF(AP216="1/4(工･農)",$O216*参照!$I$7,IF(AP216="対象外",0))))))</f>
        <v>0</v>
      </c>
      <c r="BY216" s="185" t="b">
        <f>IF(AQ216="3/3",$O216*参照!$I$4,IF(AQ216="2/3",$O216*参照!$I$5,IF(AQ216="1/3",$O216*参照!$I$6,IF(AQ216="1/4(多子)",$O216*参照!$I$7,IF(AQ216="1/4(工･農)",$O216*参照!$I$7,IF(AQ216="対象外",0))))))</f>
        <v>0</v>
      </c>
      <c r="BZ216" s="185" t="b">
        <f>IF(AR216="3/3",$O216*参照!$I$4,IF(AR216="2/3",$O216*参照!$I$5,IF(AR216="1/3",$O216*参照!$I$6,IF(AR216="1/4(多子)",$O216*参照!$I$7,IF(AR216="1/4(工･農)",$O216*参照!$I$7,IF(AR216="対象外",0))))))</f>
        <v>0</v>
      </c>
      <c r="CA216" s="185" t="b">
        <f>IF(AS216="3/3",$O216*参照!$I$4,IF(AS216="2/3",$O216*参照!$I$5,IF(AS216="1/3",$O216*参照!$I$6,IF(AS216="1/4(多子)",$O216*参照!$I$7,IF(AS216="1/4(工･農)",$O216*参照!$I$7,IF(AS216="対象外",0))))))</f>
        <v>0</v>
      </c>
      <c r="CB216" s="185" t="b">
        <f>IF(AT216="3/3",$O216*参照!$I$4,IF(AT216="2/3",$O216*参照!$I$5,IF(AT216="1/3",$O216*参照!$I$6,IF(AT216="1/4(多子)",$O216*参照!$I$7,IF(AT216="1/4(工･農)",$O216*参照!$I$7,IF(AT216="対象外",0))))))</f>
        <v>0</v>
      </c>
      <c r="CC216" s="185" t="b">
        <f>IF(AU216="3/3",$O216*参照!$I$4,IF(AU216="2/3",$O216*参照!$I$5,IF(AU216="1/3",$O216*参照!$I$6,IF(AU216="1/4(多子)",$O216*参照!$I$7,IF(AU216="1/4(工･農)",$O216*参照!$I$7,IF(AU216="対象外",0))))))</f>
        <v>0</v>
      </c>
      <c r="CD216" s="185">
        <f t="shared" si="137"/>
        <v>0</v>
      </c>
      <c r="CE216" s="98"/>
      <c r="CF216" s="252"/>
      <c r="CG216" s="252"/>
      <c r="CH216" s="252"/>
      <c r="CI216" s="252"/>
      <c r="CJ216" s="252"/>
      <c r="CK216" s="254"/>
      <c r="CL216" s="137"/>
      <c r="CM216" s="252"/>
      <c r="CN216" s="252"/>
      <c r="CO216" s="252"/>
      <c r="CP216" s="252"/>
      <c r="CQ216" s="252"/>
      <c r="CR216" s="253">
        <f t="shared" si="138"/>
        <v>0</v>
      </c>
      <c r="CS216" s="111">
        <f>IF(BP216=0,0,(ROUNDUP(P216*(BK216*参照!$C$5+BL216*参照!$C$6+BM216*参照!$C$7+BN216*参照!$C$8+BO216*参照!$C$9)/BP216,-2)))</f>
        <v>0</v>
      </c>
      <c r="CT216" s="239" t="str">
        <f t="shared" si="105"/>
        <v>B</v>
      </c>
    </row>
    <row r="217" spans="1:98" s="33" customFormat="1" ht="14.4">
      <c r="A217" s="241">
        <v>187</v>
      </c>
      <c r="B217" s="654"/>
      <c r="C217" s="652"/>
      <c r="D217" s="651"/>
      <c r="E217" s="652"/>
      <c r="F217" s="186"/>
      <c r="G217" s="187"/>
      <c r="H217" s="305"/>
      <c r="I217" s="359"/>
      <c r="J217" s="651"/>
      <c r="K217" s="652"/>
      <c r="L217" s="306">
        <v>0</v>
      </c>
      <c r="M217" s="307">
        <f>IF(F217="昼間",参照!$E$4,IF(F217="夜間等",参照!$E$5,IF(F217="通信",参照!$E$6,0)))</f>
        <v>0</v>
      </c>
      <c r="N217" s="57">
        <f t="shared" si="106"/>
        <v>0</v>
      </c>
      <c r="O217" s="301">
        <f t="shared" si="107"/>
        <v>0</v>
      </c>
      <c r="P217" s="56"/>
      <c r="Q217" s="387">
        <v>0</v>
      </c>
      <c r="R217" s="309">
        <f>IF(F217="昼間",参照!$F$4,IF(F217="夜間等",参照!$F$5,IF(F217="通信",参照!$F$6,0)))</f>
        <v>0</v>
      </c>
      <c r="S217" s="308">
        <f t="shared" si="108"/>
        <v>0</v>
      </c>
      <c r="T217" s="361"/>
      <c r="U217" s="32">
        <f t="shared" si="109"/>
        <v>0</v>
      </c>
      <c r="V217" s="114">
        <f t="shared" si="110"/>
        <v>0</v>
      </c>
      <c r="W217" s="179">
        <f t="shared" si="111"/>
        <v>0</v>
      </c>
      <c r="X217" s="87">
        <f t="shared" si="112"/>
        <v>0</v>
      </c>
      <c r="Y217" s="77" t="str">
        <f t="shared" si="102"/>
        <v>0</v>
      </c>
      <c r="Z217" s="302">
        <f t="shared" si="113"/>
        <v>0</v>
      </c>
      <c r="AA217" s="375"/>
      <c r="AB217" s="375"/>
      <c r="AC217" s="374">
        <f t="shared" si="114"/>
        <v>0</v>
      </c>
      <c r="AD217" s="639">
        <f t="shared" si="115"/>
        <v>0</v>
      </c>
      <c r="AE217" s="640"/>
      <c r="AF217" s="177">
        <f t="shared" si="103"/>
        <v>0</v>
      </c>
      <c r="AG217" s="177">
        <f t="shared" si="104"/>
        <v>0</v>
      </c>
      <c r="AH217" s="299"/>
      <c r="AI217" s="36"/>
      <c r="AJ217" s="134"/>
      <c r="AK217" s="37"/>
      <c r="AL217" s="134"/>
      <c r="AM217" s="37"/>
      <c r="AN217" s="134"/>
      <c r="AO217" s="135"/>
      <c r="AP217" s="136"/>
      <c r="AQ217" s="252"/>
      <c r="AR217" s="252"/>
      <c r="AS217" s="252"/>
      <c r="AT217" s="252"/>
      <c r="AU217" s="37"/>
      <c r="AV217" s="303">
        <f t="shared" si="116"/>
        <v>0</v>
      </c>
      <c r="AW217" s="139">
        <f t="shared" si="117"/>
        <v>0</v>
      </c>
      <c r="AX217" s="139">
        <f t="shared" si="118"/>
        <v>0</v>
      </c>
      <c r="AY217" s="139">
        <f t="shared" si="119"/>
        <v>0</v>
      </c>
      <c r="AZ217" s="139">
        <f t="shared" si="120"/>
        <v>0</v>
      </c>
      <c r="BA217" s="303">
        <f t="shared" si="121"/>
        <v>0</v>
      </c>
      <c r="BB217" s="139">
        <f t="shared" si="122"/>
        <v>0</v>
      </c>
      <c r="BC217" s="139">
        <f t="shared" si="123"/>
        <v>0</v>
      </c>
      <c r="BD217" s="139">
        <f t="shared" si="124"/>
        <v>0</v>
      </c>
      <c r="BE217" s="139">
        <f t="shared" si="125"/>
        <v>0</v>
      </c>
      <c r="BF217" s="304">
        <f t="shared" si="126"/>
        <v>0</v>
      </c>
      <c r="BG217" s="142">
        <f t="shared" si="127"/>
        <v>0</v>
      </c>
      <c r="BH217" s="142">
        <f t="shared" si="128"/>
        <v>0</v>
      </c>
      <c r="BI217" s="142">
        <f t="shared" si="129"/>
        <v>0</v>
      </c>
      <c r="BJ217" s="142">
        <f t="shared" si="130"/>
        <v>0</v>
      </c>
      <c r="BK217" s="145">
        <f t="shared" si="131"/>
        <v>0</v>
      </c>
      <c r="BL217" s="95">
        <f t="shared" si="132"/>
        <v>0</v>
      </c>
      <c r="BM217" s="95">
        <f t="shared" si="133"/>
        <v>0</v>
      </c>
      <c r="BN217" s="95">
        <f t="shared" si="134"/>
        <v>0</v>
      </c>
      <c r="BO217" s="95">
        <f t="shared" si="135"/>
        <v>0</v>
      </c>
      <c r="BP217" s="96">
        <f t="shared" si="136"/>
        <v>0</v>
      </c>
      <c r="BQ217" s="184">
        <f>IF($AH217="3/3",$S217*参照!$J$4,IF($AH217="2/3",$S217*参照!$J$5,IF($AH217="1/3",$S217*参照!$J$6,IF($AH217="1/4(多子)",$S217*参照!$J$7,IF($AH217="1/4(工･農)",$S217*参照!$J$7,)))))</f>
        <v>0</v>
      </c>
      <c r="BR217" s="185" t="b">
        <f>IF(AJ217="3/3",$O217*参照!$I$4,IF(AJ217="2/3",$O217*参照!$I$5,IF(AJ217="1/3",$O217*参照!$I$6,IF(AJ217="1/4(多子)",$O217*参照!$I$7,IF(AJ217="1/4(工･農)",$O217*参照!$I$7,IF(AJ217="対象外",0))))))</f>
        <v>0</v>
      </c>
      <c r="BS217" s="185" t="b">
        <f>IF(AK217="3/3",$O217*参照!$I$4,IF(AK217="2/3",$O217*参照!$I$5,IF(AK217="1/3",$O217*参照!$I$6,IF(AK217="1/4(多子)",$O217*参照!$I$7,IF(AK217="1/4(工･農)",$O217*参照!$I$7,IF(AK217="対象外",0))))))</f>
        <v>0</v>
      </c>
      <c r="BT217" s="185" t="b">
        <f>IF(AL217="3/3",$O217*参照!$I$4,IF(AL217="2/3",$O217*参照!$I$5,IF(AL217="1/3",$O217*参照!$I$6,IF(AL217="1/4(多子)",$O217*参照!$I$7,IF(AL217="1/4(工･農)",$O217*参照!$I$7,IF(AL217="対象外",0))))))</f>
        <v>0</v>
      </c>
      <c r="BU217" s="185" t="b">
        <f>IF(AM217="3/3",$O217*参照!$I$4,IF(AM217="2/3",$O217*参照!$I$5,IF(AM217="1/3",$O217*参照!$I$6,IF(AM217="1/4(多子)",$O217*参照!$I$7,IF(AM217="1/4(工･農)",$O217*参照!$I$7,IF(AM217="対象外",0))))))</f>
        <v>0</v>
      </c>
      <c r="BV217" s="185" t="b">
        <f>IF(AN217="3/3",$O217*参照!$I$4,IF(AN217="2/3",$O217*参照!$I$5,IF(AN217="1/3",$O217*参照!$I$6,IF(AN217="1/4(多子)",$O217*参照!$I$7,IF(AN217="1/4(工･農)",$O217*参照!$I$7,IF(AN217="対象外",0))))))</f>
        <v>0</v>
      </c>
      <c r="BW217" s="185" t="b">
        <f>IF(AO217="3/3",$O217*参照!$I$4,IF(AO217="2/3",$O217*参照!$I$5,IF(AO217="1/3",$O217*参照!$I$6,IF(AO217="1/4(多子)",$O217*参照!$I$7,IF(AO217="1/4(工･農)",$O217*参照!$I$7,IF(AO217="対象外",0))))))</f>
        <v>0</v>
      </c>
      <c r="BX217" s="185" t="b">
        <f>IF(AP217="3/3",$O217*参照!$I$4,IF(AP217="2/3",$O217*参照!$I$5,IF(AP217="1/3",$O217*参照!$I$6,IF(AP217="1/4(多子)",$O217*参照!$I$7,IF(AP217="1/4(工･農)",$O217*参照!$I$7,IF(AP217="対象外",0))))))</f>
        <v>0</v>
      </c>
      <c r="BY217" s="185" t="b">
        <f>IF(AQ217="3/3",$O217*参照!$I$4,IF(AQ217="2/3",$O217*参照!$I$5,IF(AQ217="1/3",$O217*参照!$I$6,IF(AQ217="1/4(多子)",$O217*参照!$I$7,IF(AQ217="1/4(工･農)",$O217*参照!$I$7,IF(AQ217="対象外",0))))))</f>
        <v>0</v>
      </c>
      <c r="BZ217" s="185" t="b">
        <f>IF(AR217="3/3",$O217*参照!$I$4,IF(AR217="2/3",$O217*参照!$I$5,IF(AR217="1/3",$O217*参照!$I$6,IF(AR217="1/4(多子)",$O217*参照!$I$7,IF(AR217="1/4(工･農)",$O217*参照!$I$7,IF(AR217="対象外",0))))))</f>
        <v>0</v>
      </c>
      <c r="CA217" s="185" t="b">
        <f>IF(AS217="3/3",$O217*参照!$I$4,IF(AS217="2/3",$O217*参照!$I$5,IF(AS217="1/3",$O217*参照!$I$6,IF(AS217="1/4(多子)",$O217*参照!$I$7,IF(AS217="1/4(工･農)",$O217*参照!$I$7,IF(AS217="対象外",0))))))</f>
        <v>0</v>
      </c>
      <c r="CB217" s="185" t="b">
        <f>IF(AT217="3/3",$O217*参照!$I$4,IF(AT217="2/3",$O217*参照!$I$5,IF(AT217="1/3",$O217*参照!$I$6,IF(AT217="1/4(多子)",$O217*参照!$I$7,IF(AT217="1/4(工･農)",$O217*参照!$I$7,IF(AT217="対象外",0))))))</f>
        <v>0</v>
      </c>
      <c r="CC217" s="185" t="b">
        <f>IF(AU217="3/3",$O217*参照!$I$4,IF(AU217="2/3",$O217*参照!$I$5,IF(AU217="1/3",$O217*参照!$I$6,IF(AU217="1/4(多子)",$O217*参照!$I$7,IF(AU217="1/4(工･農)",$O217*参照!$I$7,IF(AU217="対象外",0))))))</f>
        <v>0</v>
      </c>
      <c r="CD217" s="185">
        <f t="shared" si="137"/>
        <v>0</v>
      </c>
      <c r="CE217" s="98"/>
      <c r="CF217" s="252"/>
      <c r="CG217" s="252"/>
      <c r="CH217" s="252"/>
      <c r="CI217" s="252"/>
      <c r="CJ217" s="252"/>
      <c r="CK217" s="254"/>
      <c r="CL217" s="137"/>
      <c r="CM217" s="252"/>
      <c r="CN217" s="252"/>
      <c r="CO217" s="252"/>
      <c r="CP217" s="252"/>
      <c r="CQ217" s="252"/>
      <c r="CR217" s="253">
        <f t="shared" si="138"/>
        <v>0</v>
      </c>
      <c r="CS217" s="111">
        <f>IF(BP217=0,0,(ROUNDUP(P217*(BK217*参照!$C$5+BL217*参照!$C$6+BM217*参照!$C$7+BN217*参照!$C$8+BO217*参照!$C$9)/BP217,-2)))</f>
        <v>0</v>
      </c>
      <c r="CT217" s="239" t="str">
        <f t="shared" si="105"/>
        <v>B</v>
      </c>
    </row>
    <row r="218" spans="1:98" s="33" customFormat="1" ht="14.4">
      <c r="A218" s="241">
        <v>188</v>
      </c>
      <c r="B218" s="654"/>
      <c r="C218" s="652"/>
      <c r="D218" s="651"/>
      <c r="E218" s="652"/>
      <c r="F218" s="186"/>
      <c r="G218" s="187"/>
      <c r="H218" s="305"/>
      <c r="I218" s="359"/>
      <c r="J218" s="651"/>
      <c r="K218" s="652"/>
      <c r="L218" s="306">
        <v>0</v>
      </c>
      <c r="M218" s="307">
        <f>IF(F218="昼間",参照!$E$4,IF(F218="夜間等",参照!$E$5,IF(F218="通信",参照!$E$6,0)))</f>
        <v>0</v>
      </c>
      <c r="N218" s="57">
        <f t="shared" si="106"/>
        <v>0</v>
      </c>
      <c r="O218" s="301">
        <f t="shared" si="107"/>
        <v>0</v>
      </c>
      <c r="P218" s="56"/>
      <c r="Q218" s="387">
        <v>0</v>
      </c>
      <c r="R218" s="309">
        <f>IF(F218="昼間",参照!$F$4,IF(F218="夜間等",参照!$F$5,IF(F218="通信",参照!$F$6,0)))</f>
        <v>0</v>
      </c>
      <c r="S218" s="308">
        <f t="shared" si="108"/>
        <v>0</v>
      </c>
      <c r="T218" s="361"/>
      <c r="U218" s="32">
        <f t="shared" si="109"/>
        <v>0</v>
      </c>
      <c r="V218" s="114">
        <f t="shared" si="110"/>
        <v>0</v>
      </c>
      <c r="W218" s="179">
        <f t="shared" si="111"/>
        <v>0</v>
      </c>
      <c r="X218" s="87">
        <f t="shared" si="112"/>
        <v>0</v>
      </c>
      <c r="Y218" s="77" t="str">
        <f t="shared" si="102"/>
        <v>0</v>
      </c>
      <c r="Z218" s="302">
        <f t="shared" si="113"/>
        <v>0</v>
      </c>
      <c r="AA218" s="375"/>
      <c r="AB218" s="375"/>
      <c r="AC218" s="374">
        <f t="shared" si="114"/>
        <v>0</v>
      </c>
      <c r="AD218" s="639">
        <f t="shared" si="115"/>
        <v>0</v>
      </c>
      <c r="AE218" s="640"/>
      <c r="AF218" s="177">
        <f t="shared" si="103"/>
        <v>0</v>
      </c>
      <c r="AG218" s="177">
        <f t="shared" si="104"/>
        <v>0</v>
      </c>
      <c r="AH218" s="299"/>
      <c r="AI218" s="36"/>
      <c r="AJ218" s="134"/>
      <c r="AK218" s="37"/>
      <c r="AL218" s="134"/>
      <c r="AM218" s="37"/>
      <c r="AN218" s="134"/>
      <c r="AO218" s="135"/>
      <c r="AP218" s="136"/>
      <c r="AQ218" s="252"/>
      <c r="AR218" s="252"/>
      <c r="AS218" s="252"/>
      <c r="AT218" s="252"/>
      <c r="AU218" s="37"/>
      <c r="AV218" s="303">
        <f t="shared" si="116"/>
        <v>0</v>
      </c>
      <c r="AW218" s="139">
        <f t="shared" si="117"/>
        <v>0</v>
      </c>
      <c r="AX218" s="139">
        <f t="shared" si="118"/>
        <v>0</v>
      </c>
      <c r="AY218" s="139">
        <f t="shared" si="119"/>
        <v>0</v>
      </c>
      <c r="AZ218" s="139">
        <f t="shared" si="120"/>
        <v>0</v>
      </c>
      <c r="BA218" s="303">
        <f t="shared" si="121"/>
        <v>0</v>
      </c>
      <c r="BB218" s="139">
        <f t="shared" si="122"/>
        <v>0</v>
      </c>
      <c r="BC218" s="139">
        <f t="shared" si="123"/>
        <v>0</v>
      </c>
      <c r="BD218" s="139">
        <f t="shared" si="124"/>
        <v>0</v>
      </c>
      <c r="BE218" s="139">
        <f t="shared" si="125"/>
        <v>0</v>
      </c>
      <c r="BF218" s="304">
        <f t="shared" si="126"/>
        <v>0</v>
      </c>
      <c r="BG218" s="142">
        <f t="shared" si="127"/>
        <v>0</v>
      </c>
      <c r="BH218" s="142">
        <f t="shared" si="128"/>
        <v>0</v>
      </c>
      <c r="BI218" s="142">
        <f t="shared" si="129"/>
        <v>0</v>
      </c>
      <c r="BJ218" s="142">
        <f t="shared" si="130"/>
        <v>0</v>
      </c>
      <c r="BK218" s="145">
        <f t="shared" si="131"/>
        <v>0</v>
      </c>
      <c r="BL218" s="95">
        <f t="shared" si="132"/>
        <v>0</v>
      </c>
      <c r="BM218" s="95">
        <f t="shared" si="133"/>
        <v>0</v>
      </c>
      <c r="BN218" s="95">
        <f t="shared" si="134"/>
        <v>0</v>
      </c>
      <c r="BO218" s="95">
        <f t="shared" si="135"/>
        <v>0</v>
      </c>
      <c r="BP218" s="96">
        <f t="shared" si="136"/>
        <v>0</v>
      </c>
      <c r="BQ218" s="184">
        <f>IF($AH218="3/3",$S218*参照!$J$4,IF($AH218="2/3",$S218*参照!$J$5,IF($AH218="1/3",$S218*参照!$J$6,IF($AH218="1/4(多子)",$S218*参照!$J$7,IF($AH218="1/4(工･農)",$S218*参照!$J$7,)))))</f>
        <v>0</v>
      </c>
      <c r="BR218" s="185" t="b">
        <f>IF(AJ218="3/3",$O218*参照!$I$4,IF(AJ218="2/3",$O218*参照!$I$5,IF(AJ218="1/3",$O218*参照!$I$6,IF(AJ218="1/4(多子)",$O218*参照!$I$7,IF(AJ218="1/4(工･農)",$O218*参照!$I$7,IF(AJ218="対象外",0))))))</f>
        <v>0</v>
      </c>
      <c r="BS218" s="185" t="b">
        <f>IF(AK218="3/3",$O218*参照!$I$4,IF(AK218="2/3",$O218*参照!$I$5,IF(AK218="1/3",$O218*参照!$I$6,IF(AK218="1/4(多子)",$O218*参照!$I$7,IF(AK218="1/4(工･農)",$O218*参照!$I$7,IF(AK218="対象外",0))))))</f>
        <v>0</v>
      </c>
      <c r="BT218" s="185" t="b">
        <f>IF(AL218="3/3",$O218*参照!$I$4,IF(AL218="2/3",$O218*参照!$I$5,IF(AL218="1/3",$O218*参照!$I$6,IF(AL218="1/4(多子)",$O218*参照!$I$7,IF(AL218="1/4(工･農)",$O218*参照!$I$7,IF(AL218="対象外",0))))))</f>
        <v>0</v>
      </c>
      <c r="BU218" s="185" t="b">
        <f>IF(AM218="3/3",$O218*参照!$I$4,IF(AM218="2/3",$O218*参照!$I$5,IF(AM218="1/3",$O218*参照!$I$6,IF(AM218="1/4(多子)",$O218*参照!$I$7,IF(AM218="1/4(工･農)",$O218*参照!$I$7,IF(AM218="対象外",0))))))</f>
        <v>0</v>
      </c>
      <c r="BV218" s="185" t="b">
        <f>IF(AN218="3/3",$O218*参照!$I$4,IF(AN218="2/3",$O218*参照!$I$5,IF(AN218="1/3",$O218*参照!$I$6,IF(AN218="1/4(多子)",$O218*参照!$I$7,IF(AN218="1/4(工･農)",$O218*参照!$I$7,IF(AN218="対象外",0))))))</f>
        <v>0</v>
      </c>
      <c r="BW218" s="185" t="b">
        <f>IF(AO218="3/3",$O218*参照!$I$4,IF(AO218="2/3",$O218*参照!$I$5,IF(AO218="1/3",$O218*参照!$I$6,IF(AO218="1/4(多子)",$O218*参照!$I$7,IF(AO218="1/4(工･農)",$O218*参照!$I$7,IF(AO218="対象外",0))))))</f>
        <v>0</v>
      </c>
      <c r="BX218" s="185" t="b">
        <f>IF(AP218="3/3",$O218*参照!$I$4,IF(AP218="2/3",$O218*参照!$I$5,IF(AP218="1/3",$O218*参照!$I$6,IF(AP218="1/4(多子)",$O218*参照!$I$7,IF(AP218="1/4(工･農)",$O218*参照!$I$7,IF(AP218="対象外",0))))))</f>
        <v>0</v>
      </c>
      <c r="BY218" s="185" t="b">
        <f>IF(AQ218="3/3",$O218*参照!$I$4,IF(AQ218="2/3",$O218*参照!$I$5,IF(AQ218="1/3",$O218*参照!$I$6,IF(AQ218="1/4(多子)",$O218*参照!$I$7,IF(AQ218="1/4(工･農)",$O218*参照!$I$7,IF(AQ218="対象外",0))))))</f>
        <v>0</v>
      </c>
      <c r="BZ218" s="185" t="b">
        <f>IF(AR218="3/3",$O218*参照!$I$4,IF(AR218="2/3",$O218*参照!$I$5,IF(AR218="1/3",$O218*参照!$I$6,IF(AR218="1/4(多子)",$O218*参照!$I$7,IF(AR218="1/4(工･農)",$O218*参照!$I$7,IF(AR218="対象外",0))))))</f>
        <v>0</v>
      </c>
      <c r="CA218" s="185" t="b">
        <f>IF(AS218="3/3",$O218*参照!$I$4,IF(AS218="2/3",$O218*参照!$I$5,IF(AS218="1/3",$O218*参照!$I$6,IF(AS218="1/4(多子)",$O218*参照!$I$7,IF(AS218="1/4(工･農)",$O218*参照!$I$7,IF(AS218="対象外",0))))))</f>
        <v>0</v>
      </c>
      <c r="CB218" s="185" t="b">
        <f>IF(AT218="3/3",$O218*参照!$I$4,IF(AT218="2/3",$O218*参照!$I$5,IF(AT218="1/3",$O218*参照!$I$6,IF(AT218="1/4(多子)",$O218*参照!$I$7,IF(AT218="1/4(工･農)",$O218*参照!$I$7,IF(AT218="対象外",0))))))</f>
        <v>0</v>
      </c>
      <c r="CC218" s="185" t="b">
        <f>IF(AU218="3/3",$O218*参照!$I$4,IF(AU218="2/3",$O218*参照!$I$5,IF(AU218="1/3",$O218*参照!$I$6,IF(AU218="1/4(多子)",$O218*参照!$I$7,IF(AU218="1/4(工･農)",$O218*参照!$I$7,IF(AU218="対象外",0))))))</f>
        <v>0</v>
      </c>
      <c r="CD218" s="185">
        <f t="shared" si="137"/>
        <v>0</v>
      </c>
      <c r="CE218" s="98"/>
      <c r="CF218" s="252"/>
      <c r="CG218" s="252"/>
      <c r="CH218" s="252"/>
      <c r="CI218" s="252"/>
      <c r="CJ218" s="252"/>
      <c r="CK218" s="254"/>
      <c r="CL218" s="137"/>
      <c r="CM218" s="252"/>
      <c r="CN218" s="252"/>
      <c r="CO218" s="252"/>
      <c r="CP218" s="252"/>
      <c r="CQ218" s="252"/>
      <c r="CR218" s="253">
        <f t="shared" si="138"/>
        <v>0</v>
      </c>
      <c r="CS218" s="111">
        <f>IF(BP218=0,0,(ROUNDUP(P218*(BK218*参照!$C$5+BL218*参照!$C$6+BM218*参照!$C$7+BN218*参照!$C$8+BO218*参照!$C$9)/BP218,-2)))</f>
        <v>0</v>
      </c>
      <c r="CT218" s="239" t="str">
        <f t="shared" si="105"/>
        <v>B</v>
      </c>
    </row>
    <row r="219" spans="1:98" s="33" customFormat="1" ht="14.4">
      <c r="A219" s="241">
        <v>189</v>
      </c>
      <c r="B219" s="654"/>
      <c r="C219" s="652"/>
      <c r="D219" s="651"/>
      <c r="E219" s="652"/>
      <c r="F219" s="186"/>
      <c r="G219" s="187"/>
      <c r="H219" s="305"/>
      <c r="I219" s="359"/>
      <c r="J219" s="651"/>
      <c r="K219" s="652"/>
      <c r="L219" s="306">
        <v>0</v>
      </c>
      <c r="M219" s="307">
        <f>IF(F219="昼間",参照!$E$4,IF(F219="夜間等",参照!$E$5,IF(F219="通信",参照!$E$6,0)))</f>
        <v>0</v>
      </c>
      <c r="N219" s="57">
        <f t="shared" si="106"/>
        <v>0</v>
      </c>
      <c r="O219" s="301">
        <f t="shared" si="107"/>
        <v>0</v>
      </c>
      <c r="P219" s="56"/>
      <c r="Q219" s="387">
        <v>0</v>
      </c>
      <c r="R219" s="309">
        <f>IF(F219="昼間",参照!$F$4,IF(F219="夜間等",参照!$F$5,IF(F219="通信",参照!$F$6,0)))</f>
        <v>0</v>
      </c>
      <c r="S219" s="308">
        <f t="shared" si="108"/>
        <v>0</v>
      </c>
      <c r="T219" s="361"/>
      <c r="U219" s="32">
        <f t="shared" si="109"/>
        <v>0</v>
      </c>
      <c r="V219" s="114">
        <f t="shared" si="110"/>
        <v>0</v>
      </c>
      <c r="W219" s="179">
        <f t="shared" si="111"/>
        <v>0</v>
      </c>
      <c r="X219" s="87">
        <f t="shared" si="112"/>
        <v>0</v>
      </c>
      <c r="Y219" s="77" t="str">
        <f t="shared" si="102"/>
        <v>0</v>
      </c>
      <c r="Z219" s="302">
        <f t="shared" si="113"/>
        <v>0</v>
      </c>
      <c r="AA219" s="375"/>
      <c r="AB219" s="375"/>
      <c r="AC219" s="374">
        <f t="shared" si="114"/>
        <v>0</v>
      </c>
      <c r="AD219" s="639">
        <f t="shared" si="115"/>
        <v>0</v>
      </c>
      <c r="AE219" s="640"/>
      <c r="AF219" s="177">
        <f t="shared" si="103"/>
        <v>0</v>
      </c>
      <c r="AG219" s="177">
        <f t="shared" si="104"/>
        <v>0</v>
      </c>
      <c r="AH219" s="299"/>
      <c r="AI219" s="36"/>
      <c r="AJ219" s="134"/>
      <c r="AK219" s="37"/>
      <c r="AL219" s="134"/>
      <c r="AM219" s="37"/>
      <c r="AN219" s="134"/>
      <c r="AO219" s="135"/>
      <c r="AP219" s="136"/>
      <c r="AQ219" s="252"/>
      <c r="AR219" s="252"/>
      <c r="AS219" s="252"/>
      <c r="AT219" s="252"/>
      <c r="AU219" s="37"/>
      <c r="AV219" s="303">
        <f t="shared" si="116"/>
        <v>0</v>
      </c>
      <c r="AW219" s="139">
        <f t="shared" si="117"/>
        <v>0</v>
      </c>
      <c r="AX219" s="139">
        <f t="shared" si="118"/>
        <v>0</v>
      </c>
      <c r="AY219" s="139">
        <f t="shared" si="119"/>
        <v>0</v>
      </c>
      <c r="AZ219" s="139">
        <f t="shared" si="120"/>
        <v>0</v>
      </c>
      <c r="BA219" s="303">
        <f t="shared" si="121"/>
        <v>0</v>
      </c>
      <c r="BB219" s="139">
        <f t="shared" si="122"/>
        <v>0</v>
      </c>
      <c r="BC219" s="139">
        <f t="shared" si="123"/>
        <v>0</v>
      </c>
      <c r="BD219" s="139">
        <f t="shared" si="124"/>
        <v>0</v>
      </c>
      <c r="BE219" s="139">
        <f t="shared" si="125"/>
        <v>0</v>
      </c>
      <c r="BF219" s="304">
        <f t="shared" si="126"/>
        <v>0</v>
      </c>
      <c r="BG219" s="142">
        <f t="shared" si="127"/>
        <v>0</v>
      </c>
      <c r="BH219" s="142">
        <f t="shared" si="128"/>
        <v>0</v>
      </c>
      <c r="BI219" s="142">
        <f t="shared" si="129"/>
        <v>0</v>
      </c>
      <c r="BJ219" s="142">
        <f t="shared" si="130"/>
        <v>0</v>
      </c>
      <c r="BK219" s="145">
        <f t="shared" si="131"/>
        <v>0</v>
      </c>
      <c r="BL219" s="95">
        <f t="shared" si="132"/>
        <v>0</v>
      </c>
      <c r="BM219" s="95">
        <f t="shared" si="133"/>
        <v>0</v>
      </c>
      <c r="BN219" s="95">
        <f t="shared" si="134"/>
        <v>0</v>
      </c>
      <c r="BO219" s="95">
        <f t="shared" si="135"/>
        <v>0</v>
      </c>
      <c r="BP219" s="96">
        <f t="shared" si="136"/>
        <v>0</v>
      </c>
      <c r="BQ219" s="184">
        <f>IF($AH219="3/3",$S219*参照!$J$4,IF($AH219="2/3",$S219*参照!$J$5,IF($AH219="1/3",$S219*参照!$J$6,IF($AH219="1/4(多子)",$S219*参照!$J$7,IF($AH219="1/4(工･農)",$S219*参照!$J$7,)))))</f>
        <v>0</v>
      </c>
      <c r="BR219" s="185" t="b">
        <f>IF(AJ219="3/3",$O219*参照!$I$4,IF(AJ219="2/3",$O219*参照!$I$5,IF(AJ219="1/3",$O219*参照!$I$6,IF(AJ219="1/4(多子)",$O219*参照!$I$7,IF(AJ219="1/4(工･農)",$O219*参照!$I$7,IF(AJ219="対象外",0))))))</f>
        <v>0</v>
      </c>
      <c r="BS219" s="185" t="b">
        <f>IF(AK219="3/3",$O219*参照!$I$4,IF(AK219="2/3",$O219*参照!$I$5,IF(AK219="1/3",$O219*参照!$I$6,IF(AK219="1/4(多子)",$O219*参照!$I$7,IF(AK219="1/4(工･農)",$O219*参照!$I$7,IF(AK219="対象外",0))))))</f>
        <v>0</v>
      </c>
      <c r="BT219" s="185" t="b">
        <f>IF(AL219="3/3",$O219*参照!$I$4,IF(AL219="2/3",$O219*参照!$I$5,IF(AL219="1/3",$O219*参照!$I$6,IF(AL219="1/4(多子)",$O219*参照!$I$7,IF(AL219="1/4(工･農)",$O219*参照!$I$7,IF(AL219="対象外",0))))))</f>
        <v>0</v>
      </c>
      <c r="BU219" s="185" t="b">
        <f>IF(AM219="3/3",$O219*参照!$I$4,IF(AM219="2/3",$O219*参照!$I$5,IF(AM219="1/3",$O219*参照!$I$6,IF(AM219="1/4(多子)",$O219*参照!$I$7,IF(AM219="1/4(工･農)",$O219*参照!$I$7,IF(AM219="対象外",0))))))</f>
        <v>0</v>
      </c>
      <c r="BV219" s="185" t="b">
        <f>IF(AN219="3/3",$O219*参照!$I$4,IF(AN219="2/3",$O219*参照!$I$5,IF(AN219="1/3",$O219*参照!$I$6,IF(AN219="1/4(多子)",$O219*参照!$I$7,IF(AN219="1/4(工･農)",$O219*参照!$I$7,IF(AN219="対象外",0))))))</f>
        <v>0</v>
      </c>
      <c r="BW219" s="185" t="b">
        <f>IF(AO219="3/3",$O219*参照!$I$4,IF(AO219="2/3",$O219*参照!$I$5,IF(AO219="1/3",$O219*参照!$I$6,IF(AO219="1/4(多子)",$O219*参照!$I$7,IF(AO219="1/4(工･農)",$O219*参照!$I$7,IF(AO219="対象外",0))))))</f>
        <v>0</v>
      </c>
      <c r="BX219" s="185" t="b">
        <f>IF(AP219="3/3",$O219*参照!$I$4,IF(AP219="2/3",$O219*参照!$I$5,IF(AP219="1/3",$O219*参照!$I$6,IF(AP219="1/4(多子)",$O219*参照!$I$7,IF(AP219="1/4(工･農)",$O219*参照!$I$7,IF(AP219="対象外",0))))))</f>
        <v>0</v>
      </c>
      <c r="BY219" s="185" t="b">
        <f>IF(AQ219="3/3",$O219*参照!$I$4,IF(AQ219="2/3",$O219*参照!$I$5,IF(AQ219="1/3",$O219*参照!$I$6,IF(AQ219="1/4(多子)",$O219*参照!$I$7,IF(AQ219="1/4(工･農)",$O219*参照!$I$7,IF(AQ219="対象外",0))))))</f>
        <v>0</v>
      </c>
      <c r="BZ219" s="185" t="b">
        <f>IF(AR219="3/3",$O219*参照!$I$4,IF(AR219="2/3",$O219*参照!$I$5,IF(AR219="1/3",$O219*参照!$I$6,IF(AR219="1/4(多子)",$O219*参照!$I$7,IF(AR219="1/4(工･農)",$O219*参照!$I$7,IF(AR219="対象外",0))))))</f>
        <v>0</v>
      </c>
      <c r="CA219" s="185" t="b">
        <f>IF(AS219="3/3",$O219*参照!$I$4,IF(AS219="2/3",$O219*参照!$I$5,IF(AS219="1/3",$O219*参照!$I$6,IF(AS219="1/4(多子)",$O219*参照!$I$7,IF(AS219="1/4(工･農)",$O219*参照!$I$7,IF(AS219="対象外",0))))))</f>
        <v>0</v>
      </c>
      <c r="CB219" s="185" t="b">
        <f>IF(AT219="3/3",$O219*参照!$I$4,IF(AT219="2/3",$O219*参照!$I$5,IF(AT219="1/3",$O219*参照!$I$6,IF(AT219="1/4(多子)",$O219*参照!$I$7,IF(AT219="1/4(工･農)",$O219*参照!$I$7,IF(AT219="対象外",0))))))</f>
        <v>0</v>
      </c>
      <c r="CC219" s="185" t="b">
        <f>IF(AU219="3/3",$O219*参照!$I$4,IF(AU219="2/3",$O219*参照!$I$5,IF(AU219="1/3",$O219*参照!$I$6,IF(AU219="1/4(多子)",$O219*参照!$I$7,IF(AU219="1/4(工･農)",$O219*参照!$I$7,IF(AU219="対象外",0))))))</f>
        <v>0</v>
      </c>
      <c r="CD219" s="185">
        <f t="shared" si="137"/>
        <v>0</v>
      </c>
      <c r="CE219" s="98"/>
      <c r="CF219" s="252"/>
      <c r="CG219" s="252"/>
      <c r="CH219" s="252"/>
      <c r="CI219" s="252"/>
      <c r="CJ219" s="252"/>
      <c r="CK219" s="254"/>
      <c r="CL219" s="137"/>
      <c r="CM219" s="252"/>
      <c r="CN219" s="252"/>
      <c r="CO219" s="252"/>
      <c r="CP219" s="252"/>
      <c r="CQ219" s="252"/>
      <c r="CR219" s="253">
        <f t="shared" si="138"/>
        <v>0</v>
      </c>
      <c r="CS219" s="111">
        <f>IF(BP219=0,0,(ROUNDUP(P219*(BK219*参照!$C$5+BL219*参照!$C$6+BM219*参照!$C$7+BN219*参照!$C$8+BO219*参照!$C$9)/BP219,-2)))</f>
        <v>0</v>
      </c>
      <c r="CT219" s="239" t="str">
        <f t="shared" si="105"/>
        <v>B</v>
      </c>
    </row>
    <row r="220" spans="1:98" s="33" customFormat="1" ht="14.4">
      <c r="A220" s="241">
        <v>190</v>
      </c>
      <c r="B220" s="654"/>
      <c r="C220" s="652"/>
      <c r="D220" s="651"/>
      <c r="E220" s="652"/>
      <c r="F220" s="186"/>
      <c r="G220" s="187"/>
      <c r="H220" s="305"/>
      <c r="I220" s="359"/>
      <c r="J220" s="651"/>
      <c r="K220" s="652"/>
      <c r="L220" s="306">
        <v>0</v>
      </c>
      <c r="M220" s="307">
        <f>IF(F220="昼間",参照!$E$4,IF(F220="夜間等",参照!$E$5,IF(F220="通信",参照!$E$6,0)))</f>
        <v>0</v>
      </c>
      <c r="N220" s="57">
        <f t="shared" si="106"/>
        <v>0</v>
      </c>
      <c r="O220" s="301">
        <f t="shared" si="107"/>
        <v>0</v>
      </c>
      <c r="P220" s="56"/>
      <c r="Q220" s="387">
        <v>0</v>
      </c>
      <c r="R220" s="309">
        <f>IF(F220="昼間",参照!$F$4,IF(F220="夜間等",参照!$F$5,IF(F220="通信",参照!$F$6,0)))</f>
        <v>0</v>
      </c>
      <c r="S220" s="308">
        <f t="shared" si="108"/>
        <v>0</v>
      </c>
      <c r="T220" s="361"/>
      <c r="U220" s="32">
        <f t="shared" si="109"/>
        <v>0</v>
      </c>
      <c r="V220" s="114">
        <f t="shared" si="110"/>
        <v>0</v>
      </c>
      <c r="W220" s="179">
        <f t="shared" si="111"/>
        <v>0</v>
      </c>
      <c r="X220" s="87">
        <f t="shared" si="112"/>
        <v>0</v>
      </c>
      <c r="Y220" s="77" t="str">
        <f t="shared" si="102"/>
        <v>0</v>
      </c>
      <c r="Z220" s="302">
        <f t="shared" si="113"/>
        <v>0</v>
      </c>
      <c r="AA220" s="375"/>
      <c r="AB220" s="375"/>
      <c r="AC220" s="374">
        <f t="shared" si="114"/>
        <v>0</v>
      </c>
      <c r="AD220" s="639">
        <f t="shared" si="115"/>
        <v>0</v>
      </c>
      <c r="AE220" s="640"/>
      <c r="AF220" s="177">
        <f t="shared" si="103"/>
        <v>0</v>
      </c>
      <c r="AG220" s="177">
        <f t="shared" si="104"/>
        <v>0</v>
      </c>
      <c r="AH220" s="299"/>
      <c r="AI220" s="36"/>
      <c r="AJ220" s="134"/>
      <c r="AK220" s="37"/>
      <c r="AL220" s="134"/>
      <c r="AM220" s="37"/>
      <c r="AN220" s="134"/>
      <c r="AO220" s="135"/>
      <c r="AP220" s="136"/>
      <c r="AQ220" s="252"/>
      <c r="AR220" s="252"/>
      <c r="AS220" s="252"/>
      <c r="AT220" s="252"/>
      <c r="AU220" s="37"/>
      <c r="AV220" s="303">
        <f t="shared" si="116"/>
        <v>0</v>
      </c>
      <c r="AW220" s="139">
        <f t="shared" si="117"/>
        <v>0</v>
      </c>
      <c r="AX220" s="139">
        <f t="shared" si="118"/>
        <v>0</v>
      </c>
      <c r="AY220" s="139">
        <f t="shared" si="119"/>
        <v>0</v>
      </c>
      <c r="AZ220" s="139">
        <f t="shared" si="120"/>
        <v>0</v>
      </c>
      <c r="BA220" s="303">
        <f t="shared" si="121"/>
        <v>0</v>
      </c>
      <c r="BB220" s="139">
        <f t="shared" si="122"/>
        <v>0</v>
      </c>
      <c r="BC220" s="139">
        <f t="shared" si="123"/>
        <v>0</v>
      </c>
      <c r="BD220" s="139">
        <f t="shared" si="124"/>
        <v>0</v>
      </c>
      <c r="BE220" s="139">
        <f t="shared" si="125"/>
        <v>0</v>
      </c>
      <c r="BF220" s="304">
        <f t="shared" si="126"/>
        <v>0</v>
      </c>
      <c r="BG220" s="142">
        <f t="shared" si="127"/>
        <v>0</v>
      </c>
      <c r="BH220" s="142">
        <f t="shared" si="128"/>
        <v>0</v>
      </c>
      <c r="BI220" s="142">
        <f t="shared" si="129"/>
        <v>0</v>
      </c>
      <c r="BJ220" s="142">
        <f t="shared" si="130"/>
        <v>0</v>
      </c>
      <c r="BK220" s="145">
        <f t="shared" si="131"/>
        <v>0</v>
      </c>
      <c r="BL220" s="95">
        <f t="shared" si="132"/>
        <v>0</v>
      </c>
      <c r="BM220" s="95">
        <f t="shared" si="133"/>
        <v>0</v>
      </c>
      <c r="BN220" s="95">
        <f t="shared" si="134"/>
        <v>0</v>
      </c>
      <c r="BO220" s="95">
        <f t="shared" si="135"/>
        <v>0</v>
      </c>
      <c r="BP220" s="96">
        <f t="shared" si="136"/>
        <v>0</v>
      </c>
      <c r="BQ220" s="184">
        <f>IF($AH220="3/3",$S220*参照!$J$4,IF($AH220="2/3",$S220*参照!$J$5,IF($AH220="1/3",$S220*参照!$J$6,IF($AH220="1/4(多子)",$S220*参照!$J$7,IF($AH220="1/4(工･農)",$S220*参照!$J$7,)))))</f>
        <v>0</v>
      </c>
      <c r="BR220" s="185" t="b">
        <f>IF(AJ220="3/3",$O220*参照!$I$4,IF(AJ220="2/3",$O220*参照!$I$5,IF(AJ220="1/3",$O220*参照!$I$6,IF(AJ220="1/4(多子)",$O220*参照!$I$7,IF(AJ220="1/4(工･農)",$O220*参照!$I$7,IF(AJ220="対象外",0))))))</f>
        <v>0</v>
      </c>
      <c r="BS220" s="185" t="b">
        <f>IF(AK220="3/3",$O220*参照!$I$4,IF(AK220="2/3",$O220*参照!$I$5,IF(AK220="1/3",$O220*参照!$I$6,IF(AK220="1/4(多子)",$O220*参照!$I$7,IF(AK220="1/4(工･農)",$O220*参照!$I$7,IF(AK220="対象外",0))))))</f>
        <v>0</v>
      </c>
      <c r="BT220" s="185" t="b">
        <f>IF(AL220="3/3",$O220*参照!$I$4,IF(AL220="2/3",$O220*参照!$I$5,IF(AL220="1/3",$O220*参照!$I$6,IF(AL220="1/4(多子)",$O220*参照!$I$7,IF(AL220="1/4(工･農)",$O220*参照!$I$7,IF(AL220="対象外",0))))))</f>
        <v>0</v>
      </c>
      <c r="BU220" s="185" t="b">
        <f>IF(AM220="3/3",$O220*参照!$I$4,IF(AM220="2/3",$O220*参照!$I$5,IF(AM220="1/3",$O220*参照!$I$6,IF(AM220="1/4(多子)",$O220*参照!$I$7,IF(AM220="1/4(工･農)",$O220*参照!$I$7,IF(AM220="対象外",0))))))</f>
        <v>0</v>
      </c>
      <c r="BV220" s="185" t="b">
        <f>IF(AN220="3/3",$O220*参照!$I$4,IF(AN220="2/3",$O220*参照!$I$5,IF(AN220="1/3",$O220*参照!$I$6,IF(AN220="1/4(多子)",$O220*参照!$I$7,IF(AN220="1/4(工･農)",$O220*参照!$I$7,IF(AN220="対象外",0))))))</f>
        <v>0</v>
      </c>
      <c r="BW220" s="185" t="b">
        <f>IF(AO220="3/3",$O220*参照!$I$4,IF(AO220="2/3",$O220*参照!$I$5,IF(AO220="1/3",$O220*参照!$I$6,IF(AO220="1/4(多子)",$O220*参照!$I$7,IF(AO220="1/4(工･農)",$O220*参照!$I$7,IF(AO220="対象外",0))))))</f>
        <v>0</v>
      </c>
      <c r="BX220" s="185" t="b">
        <f>IF(AP220="3/3",$O220*参照!$I$4,IF(AP220="2/3",$O220*参照!$I$5,IF(AP220="1/3",$O220*参照!$I$6,IF(AP220="1/4(多子)",$O220*参照!$I$7,IF(AP220="1/4(工･農)",$O220*参照!$I$7,IF(AP220="対象外",0))))))</f>
        <v>0</v>
      </c>
      <c r="BY220" s="185" t="b">
        <f>IF(AQ220="3/3",$O220*参照!$I$4,IF(AQ220="2/3",$O220*参照!$I$5,IF(AQ220="1/3",$O220*参照!$I$6,IF(AQ220="1/4(多子)",$O220*参照!$I$7,IF(AQ220="1/4(工･農)",$O220*参照!$I$7,IF(AQ220="対象外",0))))))</f>
        <v>0</v>
      </c>
      <c r="BZ220" s="185" t="b">
        <f>IF(AR220="3/3",$O220*参照!$I$4,IF(AR220="2/3",$O220*参照!$I$5,IF(AR220="1/3",$O220*参照!$I$6,IF(AR220="1/4(多子)",$O220*参照!$I$7,IF(AR220="1/4(工･農)",$O220*参照!$I$7,IF(AR220="対象外",0))))))</f>
        <v>0</v>
      </c>
      <c r="CA220" s="185" t="b">
        <f>IF(AS220="3/3",$O220*参照!$I$4,IF(AS220="2/3",$O220*参照!$I$5,IF(AS220="1/3",$O220*参照!$I$6,IF(AS220="1/4(多子)",$O220*参照!$I$7,IF(AS220="1/4(工･農)",$O220*参照!$I$7,IF(AS220="対象外",0))))))</f>
        <v>0</v>
      </c>
      <c r="CB220" s="185" t="b">
        <f>IF(AT220="3/3",$O220*参照!$I$4,IF(AT220="2/3",$O220*参照!$I$5,IF(AT220="1/3",$O220*参照!$I$6,IF(AT220="1/4(多子)",$O220*参照!$I$7,IF(AT220="1/4(工･農)",$O220*参照!$I$7,IF(AT220="対象外",0))))))</f>
        <v>0</v>
      </c>
      <c r="CC220" s="185" t="b">
        <f>IF(AU220="3/3",$O220*参照!$I$4,IF(AU220="2/3",$O220*参照!$I$5,IF(AU220="1/3",$O220*参照!$I$6,IF(AU220="1/4(多子)",$O220*参照!$I$7,IF(AU220="1/4(工･農)",$O220*参照!$I$7,IF(AU220="対象外",0))))))</f>
        <v>0</v>
      </c>
      <c r="CD220" s="185">
        <f t="shared" si="137"/>
        <v>0</v>
      </c>
      <c r="CE220" s="98"/>
      <c r="CF220" s="252"/>
      <c r="CG220" s="252"/>
      <c r="CH220" s="252"/>
      <c r="CI220" s="252"/>
      <c r="CJ220" s="252"/>
      <c r="CK220" s="254"/>
      <c r="CL220" s="137"/>
      <c r="CM220" s="252"/>
      <c r="CN220" s="252"/>
      <c r="CO220" s="252"/>
      <c r="CP220" s="252"/>
      <c r="CQ220" s="252"/>
      <c r="CR220" s="253">
        <f t="shared" si="138"/>
        <v>0</v>
      </c>
      <c r="CS220" s="111">
        <f>IF(BP220=0,0,(ROUNDUP(P220*(BK220*参照!$C$5+BL220*参照!$C$6+BM220*参照!$C$7+BN220*参照!$C$8+BO220*参照!$C$9)/BP220,-2)))</f>
        <v>0</v>
      </c>
      <c r="CT220" s="239" t="str">
        <f t="shared" si="105"/>
        <v>B</v>
      </c>
    </row>
    <row r="221" spans="1:98" s="33" customFormat="1" ht="14.4">
      <c r="A221" s="241">
        <v>191</v>
      </c>
      <c r="B221" s="654"/>
      <c r="C221" s="652"/>
      <c r="D221" s="651"/>
      <c r="E221" s="652"/>
      <c r="F221" s="186"/>
      <c r="G221" s="187"/>
      <c r="H221" s="305"/>
      <c r="I221" s="359"/>
      <c r="J221" s="651"/>
      <c r="K221" s="652"/>
      <c r="L221" s="306">
        <v>0</v>
      </c>
      <c r="M221" s="307">
        <f>IF(F221="昼間",参照!$E$4,IF(F221="夜間等",参照!$E$5,IF(F221="通信",参照!$E$6,0)))</f>
        <v>0</v>
      </c>
      <c r="N221" s="57">
        <f t="shared" si="106"/>
        <v>0</v>
      </c>
      <c r="O221" s="301">
        <f t="shared" si="107"/>
        <v>0</v>
      </c>
      <c r="P221" s="56"/>
      <c r="Q221" s="387">
        <v>0</v>
      </c>
      <c r="R221" s="309">
        <f>IF(F221="昼間",参照!$F$4,IF(F221="夜間等",参照!$F$5,IF(F221="通信",参照!$F$6,0)))</f>
        <v>0</v>
      </c>
      <c r="S221" s="308">
        <f t="shared" si="108"/>
        <v>0</v>
      </c>
      <c r="T221" s="361"/>
      <c r="U221" s="32">
        <f t="shared" si="109"/>
        <v>0</v>
      </c>
      <c r="V221" s="114">
        <f t="shared" si="110"/>
        <v>0</v>
      </c>
      <c r="W221" s="179">
        <f t="shared" si="111"/>
        <v>0</v>
      </c>
      <c r="X221" s="87">
        <f t="shared" si="112"/>
        <v>0</v>
      </c>
      <c r="Y221" s="77" t="str">
        <f t="shared" si="102"/>
        <v>0</v>
      </c>
      <c r="Z221" s="302">
        <f t="shared" si="113"/>
        <v>0</v>
      </c>
      <c r="AA221" s="375"/>
      <c r="AB221" s="375"/>
      <c r="AC221" s="374">
        <f t="shared" si="114"/>
        <v>0</v>
      </c>
      <c r="AD221" s="639">
        <f t="shared" si="115"/>
        <v>0</v>
      </c>
      <c r="AE221" s="640"/>
      <c r="AF221" s="177">
        <f t="shared" si="103"/>
        <v>0</v>
      </c>
      <c r="AG221" s="177">
        <f t="shared" si="104"/>
        <v>0</v>
      </c>
      <c r="AH221" s="299"/>
      <c r="AI221" s="36"/>
      <c r="AJ221" s="134"/>
      <c r="AK221" s="37"/>
      <c r="AL221" s="134"/>
      <c r="AM221" s="37"/>
      <c r="AN221" s="134"/>
      <c r="AO221" s="135"/>
      <c r="AP221" s="136"/>
      <c r="AQ221" s="252"/>
      <c r="AR221" s="252"/>
      <c r="AS221" s="252"/>
      <c r="AT221" s="252"/>
      <c r="AU221" s="37"/>
      <c r="AV221" s="303">
        <f t="shared" si="116"/>
        <v>0</v>
      </c>
      <c r="AW221" s="139">
        <f t="shared" si="117"/>
        <v>0</v>
      </c>
      <c r="AX221" s="139">
        <f t="shared" si="118"/>
        <v>0</v>
      </c>
      <c r="AY221" s="139">
        <f t="shared" si="119"/>
        <v>0</v>
      </c>
      <c r="AZ221" s="139">
        <f t="shared" si="120"/>
        <v>0</v>
      </c>
      <c r="BA221" s="303">
        <f t="shared" si="121"/>
        <v>0</v>
      </c>
      <c r="BB221" s="139">
        <f t="shared" si="122"/>
        <v>0</v>
      </c>
      <c r="BC221" s="139">
        <f t="shared" si="123"/>
        <v>0</v>
      </c>
      <c r="BD221" s="139">
        <f t="shared" si="124"/>
        <v>0</v>
      </c>
      <c r="BE221" s="139">
        <f t="shared" si="125"/>
        <v>0</v>
      </c>
      <c r="BF221" s="304">
        <f t="shared" si="126"/>
        <v>0</v>
      </c>
      <c r="BG221" s="142">
        <f t="shared" si="127"/>
        <v>0</v>
      </c>
      <c r="BH221" s="142">
        <f t="shared" si="128"/>
        <v>0</v>
      </c>
      <c r="BI221" s="142">
        <f t="shared" si="129"/>
        <v>0</v>
      </c>
      <c r="BJ221" s="142">
        <f t="shared" si="130"/>
        <v>0</v>
      </c>
      <c r="BK221" s="145">
        <f t="shared" si="131"/>
        <v>0</v>
      </c>
      <c r="BL221" s="95">
        <f t="shared" si="132"/>
        <v>0</v>
      </c>
      <c r="BM221" s="95">
        <f t="shared" si="133"/>
        <v>0</v>
      </c>
      <c r="BN221" s="95">
        <f t="shared" si="134"/>
        <v>0</v>
      </c>
      <c r="BO221" s="95">
        <f t="shared" si="135"/>
        <v>0</v>
      </c>
      <c r="BP221" s="96">
        <f t="shared" si="136"/>
        <v>0</v>
      </c>
      <c r="BQ221" s="184">
        <f>IF($AH221="3/3",$S221*参照!$J$4,IF($AH221="2/3",$S221*参照!$J$5,IF($AH221="1/3",$S221*参照!$J$6,IF($AH221="1/4(多子)",$S221*参照!$J$7,IF($AH221="1/4(工･農)",$S221*参照!$J$7,)))))</f>
        <v>0</v>
      </c>
      <c r="BR221" s="185" t="b">
        <f>IF(AJ221="3/3",$O221*参照!$I$4,IF(AJ221="2/3",$O221*参照!$I$5,IF(AJ221="1/3",$O221*参照!$I$6,IF(AJ221="1/4(多子)",$O221*参照!$I$7,IF(AJ221="1/4(工･農)",$O221*参照!$I$7,IF(AJ221="対象外",0))))))</f>
        <v>0</v>
      </c>
      <c r="BS221" s="185" t="b">
        <f>IF(AK221="3/3",$O221*参照!$I$4,IF(AK221="2/3",$O221*参照!$I$5,IF(AK221="1/3",$O221*参照!$I$6,IF(AK221="1/4(多子)",$O221*参照!$I$7,IF(AK221="1/4(工･農)",$O221*参照!$I$7,IF(AK221="対象外",0))))))</f>
        <v>0</v>
      </c>
      <c r="BT221" s="185" t="b">
        <f>IF(AL221="3/3",$O221*参照!$I$4,IF(AL221="2/3",$O221*参照!$I$5,IF(AL221="1/3",$O221*参照!$I$6,IF(AL221="1/4(多子)",$O221*参照!$I$7,IF(AL221="1/4(工･農)",$O221*参照!$I$7,IF(AL221="対象外",0))))))</f>
        <v>0</v>
      </c>
      <c r="BU221" s="185" t="b">
        <f>IF(AM221="3/3",$O221*参照!$I$4,IF(AM221="2/3",$O221*参照!$I$5,IF(AM221="1/3",$O221*参照!$I$6,IF(AM221="1/4(多子)",$O221*参照!$I$7,IF(AM221="1/4(工･農)",$O221*参照!$I$7,IF(AM221="対象外",0))))))</f>
        <v>0</v>
      </c>
      <c r="BV221" s="185" t="b">
        <f>IF(AN221="3/3",$O221*参照!$I$4,IF(AN221="2/3",$O221*参照!$I$5,IF(AN221="1/3",$O221*参照!$I$6,IF(AN221="1/4(多子)",$O221*参照!$I$7,IF(AN221="1/4(工･農)",$O221*参照!$I$7,IF(AN221="対象外",0))))))</f>
        <v>0</v>
      </c>
      <c r="BW221" s="185" t="b">
        <f>IF(AO221="3/3",$O221*参照!$I$4,IF(AO221="2/3",$O221*参照!$I$5,IF(AO221="1/3",$O221*参照!$I$6,IF(AO221="1/4(多子)",$O221*参照!$I$7,IF(AO221="1/4(工･農)",$O221*参照!$I$7,IF(AO221="対象外",0))))))</f>
        <v>0</v>
      </c>
      <c r="BX221" s="185" t="b">
        <f>IF(AP221="3/3",$O221*参照!$I$4,IF(AP221="2/3",$O221*参照!$I$5,IF(AP221="1/3",$O221*参照!$I$6,IF(AP221="1/4(多子)",$O221*参照!$I$7,IF(AP221="1/4(工･農)",$O221*参照!$I$7,IF(AP221="対象外",0))))))</f>
        <v>0</v>
      </c>
      <c r="BY221" s="185" t="b">
        <f>IF(AQ221="3/3",$O221*参照!$I$4,IF(AQ221="2/3",$O221*参照!$I$5,IF(AQ221="1/3",$O221*参照!$I$6,IF(AQ221="1/4(多子)",$O221*参照!$I$7,IF(AQ221="1/4(工･農)",$O221*参照!$I$7,IF(AQ221="対象外",0))))))</f>
        <v>0</v>
      </c>
      <c r="BZ221" s="185" t="b">
        <f>IF(AR221="3/3",$O221*参照!$I$4,IF(AR221="2/3",$O221*参照!$I$5,IF(AR221="1/3",$O221*参照!$I$6,IF(AR221="1/4(多子)",$O221*参照!$I$7,IF(AR221="1/4(工･農)",$O221*参照!$I$7,IF(AR221="対象外",0))))))</f>
        <v>0</v>
      </c>
      <c r="CA221" s="185" t="b">
        <f>IF(AS221="3/3",$O221*参照!$I$4,IF(AS221="2/3",$O221*参照!$I$5,IF(AS221="1/3",$O221*参照!$I$6,IF(AS221="1/4(多子)",$O221*参照!$I$7,IF(AS221="1/4(工･農)",$O221*参照!$I$7,IF(AS221="対象外",0))))))</f>
        <v>0</v>
      </c>
      <c r="CB221" s="185" t="b">
        <f>IF(AT221="3/3",$O221*参照!$I$4,IF(AT221="2/3",$O221*参照!$I$5,IF(AT221="1/3",$O221*参照!$I$6,IF(AT221="1/4(多子)",$O221*参照!$I$7,IF(AT221="1/4(工･農)",$O221*参照!$I$7,IF(AT221="対象外",0))))))</f>
        <v>0</v>
      </c>
      <c r="CC221" s="185" t="b">
        <f>IF(AU221="3/3",$O221*参照!$I$4,IF(AU221="2/3",$O221*参照!$I$5,IF(AU221="1/3",$O221*参照!$I$6,IF(AU221="1/4(多子)",$O221*参照!$I$7,IF(AU221="1/4(工･農)",$O221*参照!$I$7,IF(AU221="対象外",0))))))</f>
        <v>0</v>
      </c>
      <c r="CD221" s="185">
        <f t="shared" si="137"/>
        <v>0</v>
      </c>
      <c r="CE221" s="98"/>
      <c r="CF221" s="252"/>
      <c r="CG221" s="252"/>
      <c r="CH221" s="252"/>
      <c r="CI221" s="252"/>
      <c r="CJ221" s="252"/>
      <c r="CK221" s="254"/>
      <c r="CL221" s="137"/>
      <c r="CM221" s="252"/>
      <c r="CN221" s="252"/>
      <c r="CO221" s="252"/>
      <c r="CP221" s="252"/>
      <c r="CQ221" s="252"/>
      <c r="CR221" s="253">
        <f t="shared" si="138"/>
        <v>0</v>
      </c>
      <c r="CS221" s="111">
        <f>IF(BP221=0,0,(ROUNDUP(P221*(BK221*参照!$C$5+BL221*参照!$C$6+BM221*参照!$C$7+BN221*参照!$C$8+BO221*参照!$C$9)/BP221,-2)))</f>
        <v>0</v>
      </c>
      <c r="CT221" s="239" t="str">
        <f t="shared" si="105"/>
        <v>B</v>
      </c>
    </row>
    <row r="222" spans="1:98" s="33" customFormat="1" ht="14.4">
      <c r="A222" s="241">
        <v>192</v>
      </c>
      <c r="B222" s="654"/>
      <c r="C222" s="652"/>
      <c r="D222" s="651"/>
      <c r="E222" s="652"/>
      <c r="F222" s="186"/>
      <c r="G222" s="187"/>
      <c r="H222" s="305"/>
      <c r="I222" s="359"/>
      <c r="J222" s="651"/>
      <c r="K222" s="652"/>
      <c r="L222" s="306">
        <v>0</v>
      </c>
      <c r="M222" s="307">
        <f>IF(F222="昼間",参照!$E$4,IF(F222="夜間等",参照!$E$5,IF(F222="通信",参照!$E$6,0)))</f>
        <v>0</v>
      </c>
      <c r="N222" s="57">
        <f t="shared" si="106"/>
        <v>0</v>
      </c>
      <c r="O222" s="301">
        <f t="shared" si="107"/>
        <v>0</v>
      </c>
      <c r="P222" s="56"/>
      <c r="Q222" s="387">
        <v>0</v>
      </c>
      <c r="R222" s="309">
        <f>IF(F222="昼間",参照!$F$4,IF(F222="夜間等",参照!$F$5,IF(F222="通信",参照!$F$6,0)))</f>
        <v>0</v>
      </c>
      <c r="S222" s="308">
        <f t="shared" si="108"/>
        <v>0</v>
      </c>
      <c r="T222" s="361"/>
      <c r="U222" s="32">
        <f t="shared" si="109"/>
        <v>0</v>
      </c>
      <c r="V222" s="114">
        <f t="shared" si="110"/>
        <v>0</v>
      </c>
      <c r="W222" s="179">
        <f t="shared" si="111"/>
        <v>0</v>
      </c>
      <c r="X222" s="87">
        <f t="shared" si="112"/>
        <v>0</v>
      </c>
      <c r="Y222" s="77" t="str">
        <f t="shared" si="102"/>
        <v>0</v>
      </c>
      <c r="Z222" s="302">
        <f t="shared" si="113"/>
        <v>0</v>
      </c>
      <c r="AA222" s="375"/>
      <c r="AB222" s="375"/>
      <c r="AC222" s="374">
        <f t="shared" si="114"/>
        <v>0</v>
      </c>
      <c r="AD222" s="639">
        <f t="shared" si="115"/>
        <v>0</v>
      </c>
      <c r="AE222" s="640"/>
      <c r="AF222" s="177">
        <f t="shared" si="103"/>
        <v>0</v>
      </c>
      <c r="AG222" s="177">
        <f t="shared" si="104"/>
        <v>0</v>
      </c>
      <c r="AH222" s="299"/>
      <c r="AI222" s="36"/>
      <c r="AJ222" s="134"/>
      <c r="AK222" s="37"/>
      <c r="AL222" s="134"/>
      <c r="AM222" s="37"/>
      <c r="AN222" s="134"/>
      <c r="AO222" s="135"/>
      <c r="AP222" s="136"/>
      <c r="AQ222" s="252"/>
      <c r="AR222" s="252"/>
      <c r="AS222" s="252"/>
      <c r="AT222" s="252"/>
      <c r="AU222" s="37"/>
      <c r="AV222" s="303">
        <f t="shared" si="116"/>
        <v>0</v>
      </c>
      <c r="AW222" s="139">
        <f t="shared" si="117"/>
        <v>0</v>
      </c>
      <c r="AX222" s="139">
        <f t="shared" si="118"/>
        <v>0</v>
      </c>
      <c r="AY222" s="139">
        <f t="shared" si="119"/>
        <v>0</v>
      </c>
      <c r="AZ222" s="139">
        <f t="shared" si="120"/>
        <v>0</v>
      </c>
      <c r="BA222" s="303">
        <f t="shared" si="121"/>
        <v>0</v>
      </c>
      <c r="BB222" s="139">
        <f t="shared" si="122"/>
        <v>0</v>
      </c>
      <c r="BC222" s="139">
        <f t="shared" si="123"/>
        <v>0</v>
      </c>
      <c r="BD222" s="139">
        <f t="shared" si="124"/>
        <v>0</v>
      </c>
      <c r="BE222" s="139">
        <f t="shared" si="125"/>
        <v>0</v>
      </c>
      <c r="BF222" s="304">
        <f t="shared" si="126"/>
        <v>0</v>
      </c>
      <c r="BG222" s="142">
        <f t="shared" si="127"/>
        <v>0</v>
      </c>
      <c r="BH222" s="142">
        <f t="shared" si="128"/>
        <v>0</v>
      </c>
      <c r="BI222" s="142">
        <f t="shared" si="129"/>
        <v>0</v>
      </c>
      <c r="BJ222" s="142">
        <f t="shared" si="130"/>
        <v>0</v>
      </c>
      <c r="BK222" s="145">
        <f t="shared" si="131"/>
        <v>0</v>
      </c>
      <c r="BL222" s="95">
        <f t="shared" si="132"/>
        <v>0</v>
      </c>
      <c r="BM222" s="95">
        <f t="shared" si="133"/>
        <v>0</v>
      </c>
      <c r="BN222" s="95">
        <f t="shared" si="134"/>
        <v>0</v>
      </c>
      <c r="BO222" s="95">
        <f t="shared" si="135"/>
        <v>0</v>
      </c>
      <c r="BP222" s="96">
        <f t="shared" si="136"/>
        <v>0</v>
      </c>
      <c r="BQ222" s="184">
        <f>IF($AH222="3/3",$S222*参照!$J$4,IF($AH222="2/3",$S222*参照!$J$5,IF($AH222="1/3",$S222*参照!$J$6,IF($AH222="1/4(多子)",$S222*参照!$J$7,IF($AH222="1/4(工･農)",$S222*参照!$J$7,)))))</f>
        <v>0</v>
      </c>
      <c r="BR222" s="185" t="b">
        <f>IF(AJ222="3/3",$O222*参照!$I$4,IF(AJ222="2/3",$O222*参照!$I$5,IF(AJ222="1/3",$O222*参照!$I$6,IF(AJ222="1/4(多子)",$O222*参照!$I$7,IF(AJ222="1/4(工･農)",$O222*参照!$I$7,IF(AJ222="対象外",0))))))</f>
        <v>0</v>
      </c>
      <c r="BS222" s="185" t="b">
        <f>IF(AK222="3/3",$O222*参照!$I$4,IF(AK222="2/3",$O222*参照!$I$5,IF(AK222="1/3",$O222*参照!$I$6,IF(AK222="1/4(多子)",$O222*参照!$I$7,IF(AK222="1/4(工･農)",$O222*参照!$I$7,IF(AK222="対象外",0))))))</f>
        <v>0</v>
      </c>
      <c r="BT222" s="185" t="b">
        <f>IF(AL222="3/3",$O222*参照!$I$4,IF(AL222="2/3",$O222*参照!$I$5,IF(AL222="1/3",$O222*参照!$I$6,IF(AL222="1/4(多子)",$O222*参照!$I$7,IF(AL222="1/4(工･農)",$O222*参照!$I$7,IF(AL222="対象外",0))))))</f>
        <v>0</v>
      </c>
      <c r="BU222" s="185" t="b">
        <f>IF(AM222="3/3",$O222*参照!$I$4,IF(AM222="2/3",$O222*参照!$I$5,IF(AM222="1/3",$O222*参照!$I$6,IF(AM222="1/4(多子)",$O222*参照!$I$7,IF(AM222="1/4(工･農)",$O222*参照!$I$7,IF(AM222="対象外",0))))))</f>
        <v>0</v>
      </c>
      <c r="BV222" s="185" t="b">
        <f>IF(AN222="3/3",$O222*参照!$I$4,IF(AN222="2/3",$O222*参照!$I$5,IF(AN222="1/3",$O222*参照!$I$6,IF(AN222="1/4(多子)",$O222*参照!$I$7,IF(AN222="1/4(工･農)",$O222*参照!$I$7,IF(AN222="対象外",0))))))</f>
        <v>0</v>
      </c>
      <c r="BW222" s="185" t="b">
        <f>IF(AO222="3/3",$O222*参照!$I$4,IF(AO222="2/3",$O222*参照!$I$5,IF(AO222="1/3",$O222*参照!$I$6,IF(AO222="1/4(多子)",$O222*参照!$I$7,IF(AO222="1/4(工･農)",$O222*参照!$I$7,IF(AO222="対象外",0))))))</f>
        <v>0</v>
      </c>
      <c r="BX222" s="185" t="b">
        <f>IF(AP222="3/3",$O222*参照!$I$4,IF(AP222="2/3",$O222*参照!$I$5,IF(AP222="1/3",$O222*参照!$I$6,IF(AP222="1/4(多子)",$O222*参照!$I$7,IF(AP222="1/4(工･農)",$O222*参照!$I$7,IF(AP222="対象外",0))))))</f>
        <v>0</v>
      </c>
      <c r="BY222" s="185" t="b">
        <f>IF(AQ222="3/3",$O222*参照!$I$4,IF(AQ222="2/3",$O222*参照!$I$5,IF(AQ222="1/3",$O222*参照!$I$6,IF(AQ222="1/4(多子)",$O222*参照!$I$7,IF(AQ222="1/4(工･農)",$O222*参照!$I$7,IF(AQ222="対象外",0))))))</f>
        <v>0</v>
      </c>
      <c r="BZ222" s="185" t="b">
        <f>IF(AR222="3/3",$O222*参照!$I$4,IF(AR222="2/3",$O222*参照!$I$5,IF(AR222="1/3",$O222*参照!$I$6,IF(AR222="1/4(多子)",$O222*参照!$I$7,IF(AR222="1/4(工･農)",$O222*参照!$I$7,IF(AR222="対象外",0))))))</f>
        <v>0</v>
      </c>
      <c r="CA222" s="185" t="b">
        <f>IF(AS222="3/3",$O222*参照!$I$4,IF(AS222="2/3",$O222*参照!$I$5,IF(AS222="1/3",$O222*参照!$I$6,IF(AS222="1/4(多子)",$O222*参照!$I$7,IF(AS222="1/4(工･農)",$O222*参照!$I$7,IF(AS222="対象外",0))))))</f>
        <v>0</v>
      </c>
      <c r="CB222" s="185" t="b">
        <f>IF(AT222="3/3",$O222*参照!$I$4,IF(AT222="2/3",$O222*参照!$I$5,IF(AT222="1/3",$O222*参照!$I$6,IF(AT222="1/4(多子)",$O222*参照!$I$7,IF(AT222="1/4(工･農)",$O222*参照!$I$7,IF(AT222="対象外",0))))))</f>
        <v>0</v>
      </c>
      <c r="CC222" s="185" t="b">
        <f>IF(AU222="3/3",$O222*参照!$I$4,IF(AU222="2/3",$O222*参照!$I$5,IF(AU222="1/3",$O222*参照!$I$6,IF(AU222="1/4(多子)",$O222*参照!$I$7,IF(AU222="1/4(工･農)",$O222*参照!$I$7,IF(AU222="対象外",0))))))</f>
        <v>0</v>
      </c>
      <c r="CD222" s="185">
        <f t="shared" si="137"/>
        <v>0</v>
      </c>
      <c r="CE222" s="98"/>
      <c r="CF222" s="252"/>
      <c r="CG222" s="252"/>
      <c r="CH222" s="252"/>
      <c r="CI222" s="252"/>
      <c r="CJ222" s="252"/>
      <c r="CK222" s="254"/>
      <c r="CL222" s="137"/>
      <c r="CM222" s="252"/>
      <c r="CN222" s="252"/>
      <c r="CO222" s="252"/>
      <c r="CP222" s="252"/>
      <c r="CQ222" s="252"/>
      <c r="CR222" s="253">
        <f t="shared" si="138"/>
        <v>0</v>
      </c>
      <c r="CS222" s="111">
        <f>IF(BP222=0,0,(ROUNDUP(P222*(BK222*参照!$C$5+BL222*参照!$C$6+BM222*参照!$C$7+BN222*参照!$C$8+BO222*参照!$C$9)/BP222,-2)))</f>
        <v>0</v>
      </c>
      <c r="CT222" s="239" t="str">
        <f t="shared" si="105"/>
        <v>B</v>
      </c>
    </row>
    <row r="223" spans="1:98" s="33" customFormat="1" ht="14.4">
      <c r="A223" s="241">
        <v>193</v>
      </c>
      <c r="B223" s="654"/>
      <c r="C223" s="652"/>
      <c r="D223" s="651"/>
      <c r="E223" s="652"/>
      <c r="F223" s="186"/>
      <c r="G223" s="187"/>
      <c r="H223" s="305"/>
      <c r="I223" s="359"/>
      <c r="J223" s="651"/>
      <c r="K223" s="652"/>
      <c r="L223" s="306">
        <v>0</v>
      </c>
      <c r="M223" s="307">
        <f>IF(F223="昼間",参照!$E$4,IF(F223="夜間等",参照!$E$5,IF(F223="通信",参照!$E$6,0)))</f>
        <v>0</v>
      </c>
      <c r="N223" s="57">
        <f t="shared" si="106"/>
        <v>0</v>
      </c>
      <c r="O223" s="301">
        <f t="shared" si="107"/>
        <v>0</v>
      </c>
      <c r="P223" s="56"/>
      <c r="Q223" s="387">
        <v>0</v>
      </c>
      <c r="R223" s="309">
        <f>IF(F223="昼間",参照!$F$4,IF(F223="夜間等",参照!$F$5,IF(F223="通信",参照!$F$6,0)))</f>
        <v>0</v>
      </c>
      <c r="S223" s="308">
        <f t="shared" si="108"/>
        <v>0</v>
      </c>
      <c r="T223" s="361"/>
      <c r="U223" s="32">
        <f t="shared" si="109"/>
        <v>0</v>
      </c>
      <c r="V223" s="114">
        <f t="shared" si="110"/>
        <v>0</v>
      </c>
      <c r="W223" s="179">
        <f t="shared" si="111"/>
        <v>0</v>
      </c>
      <c r="X223" s="87">
        <f t="shared" si="112"/>
        <v>0</v>
      </c>
      <c r="Y223" s="77" t="str">
        <f t="shared" ref="Y223:Y286" si="139">IF(G223="1年",X223,"0")</f>
        <v>0</v>
      </c>
      <c r="Z223" s="302">
        <f t="shared" si="113"/>
        <v>0</v>
      </c>
      <c r="AA223" s="375"/>
      <c r="AB223" s="375"/>
      <c r="AC223" s="374">
        <f t="shared" si="114"/>
        <v>0</v>
      </c>
      <c r="AD223" s="639">
        <f t="shared" si="115"/>
        <v>0</v>
      </c>
      <c r="AE223" s="640"/>
      <c r="AF223" s="177">
        <f t="shared" ref="AF223:AF286" si="140">G223</f>
        <v>0</v>
      </c>
      <c r="AG223" s="177">
        <f t="shared" ref="AG223:AG286" si="141">H223</f>
        <v>0</v>
      </c>
      <c r="AH223" s="299"/>
      <c r="AI223" s="36"/>
      <c r="AJ223" s="134"/>
      <c r="AK223" s="37"/>
      <c r="AL223" s="134"/>
      <c r="AM223" s="37"/>
      <c r="AN223" s="134"/>
      <c r="AO223" s="135"/>
      <c r="AP223" s="136"/>
      <c r="AQ223" s="252"/>
      <c r="AR223" s="252"/>
      <c r="AS223" s="252"/>
      <c r="AT223" s="252"/>
      <c r="AU223" s="37"/>
      <c r="AV223" s="303">
        <f t="shared" si="116"/>
        <v>0</v>
      </c>
      <c r="AW223" s="139">
        <f t="shared" si="117"/>
        <v>0</v>
      </c>
      <c r="AX223" s="139">
        <f t="shared" si="118"/>
        <v>0</v>
      </c>
      <c r="AY223" s="139">
        <f t="shared" si="119"/>
        <v>0</v>
      </c>
      <c r="AZ223" s="139">
        <f t="shared" si="120"/>
        <v>0</v>
      </c>
      <c r="BA223" s="303">
        <f t="shared" si="121"/>
        <v>0</v>
      </c>
      <c r="BB223" s="139">
        <f t="shared" si="122"/>
        <v>0</v>
      </c>
      <c r="BC223" s="139">
        <f t="shared" si="123"/>
        <v>0</v>
      </c>
      <c r="BD223" s="139">
        <f t="shared" si="124"/>
        <v>0</v>
      </c>
      <c r="BE223" s="139">
        <f t="shared" si="125"/>
        <v>0</v>
      </c>
      <c r="BF223" s="304">
        <f t="shared" si="126"/>
        <v>0</v>
      </c>
      <c r="BG223" s="142">
        <f t="shared" si="127"/>
        <v>0</v>
      </c>
      <c r="BH223" s="142">
        <f t="shared" si="128"/>
        <v>0</v>
      </c>
      <c r="BI223" s="142">
        <f t="shared" si="129"/>
        <v>0</v>
      </c>
      <c r="BJ223" s="142">
        <f t="shared" si="130"/>
        <v>0</v>
      </c>
      <c r="BK223" s="145">
        <f t="shared" si="131"/>
        <v>0</v>
      </c>
      <c r="BL223" s="95">
        <f t="shared" si="132"/>
        <v>0</v>
      </c>
      <c r="BM223" s="95">
        <f t="shared" si="133"/>
        <v>0</v>
      </c>
      <c r="BN223" s="95">
        <f t="shared" si="134"/>
        <v>0</v>
      </c>
      <c r="BO223" s="95">
        <f t="shared" si="135"/>
        <v>0</v>
      </c>
      <c r="BP223" s="96">
        <f t="shared" si="136"/>
        <v>0</v>
      </c>
      <c r="BQ223" s="184">
        <f>IF($AH223="3/3",$S223*参照!$J$4,IF($AH223="2/3",$S223*参照!$J$5,IF($AH223="1/3",$S223*参照!$J$6,IF($AH223="1/4(多子)",$S223*参照!$J$7,IF($AH223="1/4(工･農)",$S223*参照!$J$7,)))))</f>
        <v>0</v>
      </c>
      <c r="BR223" s="185" t="b">
        <f>IF(AJ223="3/3",$O223*参照!$I$4,IF(AJ223="2/3",$O223*参照!$I$5,IF(AJ223="1/3",$O223*参照!$I$6,IF(AJ223="1/4(多子)",$O223*参照!$I$7,IF(AJ223="1/4(工･農)",$O223*参照!$I$7,IF(AJ223="対象外",0))))))</f>
        <v>0</v>
      </c>
      <c r="BS223" s="185" t="b">
        <f>IF(AK223="3/3",$O223*参照!$I$4,IF(AK223="2/3",$O223*参照!$I$5,IF(AK223="1/3",$O223*参照!$I$6,IF(AK223="1/4(多子)",$O223*参照!$I$7,IF(AK223="1/4(工･農)",$O223*参照!$I$7,IF(AK223="対象外",0))))))</f>
        <v>0</v>
      </c>
      <c r="BT223" s="185" t="b">
        <f>IF(AL223="3/3",$O223*参照!$I$4,IF(AL223="2/3",$O223*参照!$I$5,IF(AL223="1/3",$O223*参照!$I$6,IF(AL223="1/4(多子)",$O223*参照!$I$7,IF(AL223="1/4(工･農)",$O223*参照!$I$7,IF(AL223="対象外",0))))))</f>
        <v>0</v>
      </c>
      <c r="BU223" s="185" t="b">
        <f>IF(AM223="3/3",$O223*参照!$I$4,IF(AM223="2/3",$O223*参照!$I$5,IF(AM223="1/3",$O223*参照!$I$6,IF(AM223="1/4(多子)",$O223*参照!$I$7,IF(AM223="1/4(工･農)",$O223*参照!$I$7,IF(AM223="対象外",0))))))</f>
        <v>0</v>
      </c>
      <c r="BV223" s="185" t="b">
        <f>IF(AN223="3/3",$O223*参照!$I$4,IF(AN223="2/3",$O223*参照!$I$5,IF(AN223="1/3",$O223*参照!$I$6,IF(AN223="1/4(多子)",$O223*参照!$I$7,IF(AN223="1/4(工･農)",$O223*参照!$I$7,IF(AN223="対象外",0))))))</f>
        <v>0</v>
      </c>
      <c r="BW223" s="185" t="b">
        <f>IF(AO223="3/3",$O223*参照!$I$4,IF(AO223="2/3",$O223*参照!$I$5,IF(AO223="1/3",$O223*参照!$I$6,IF(AO223="1/4(多子)",$O223*参照!$I$7,IF(AO223="1/4(工･農)",$O223*参照!$I$7,IF(AO223="対象外",0))))))</f>
        <v>0</v>
      </c>
      <c r="BX223" s="185" t="b">
        <f>IF(AP223="3/3",$O223*参照!$I$4,IF(AP223="2/3",$O223*参照!$I$5,IF(AP223="1/3",$O223*参照!$I$6,IF(AP223="1/4(多子)",$O223*参照!$I$7,IF(AP223="1/4(工･農)",$O223*参照!$I$7,IF(AP223="対象外",0))))))</f>
        <v>0</v>
      </c>
      <c r="BY223" s="185" t="b">
        <f>IF(AQ223="3/3",$O223*参照!$I$4,IF(AQ223="2/3",$O223*参照!$I$5,IF(AQ223="1/3",$O223*参照!$I$6,IF(AQ223="1/4(多子)",$O223*参照!$I$7,IF(AQ223="1/4(工･農)",$O223*参照!$I$7,IF(AQ223="対象外",0))))))</f>
        <v>0</v>
      </c>
      <c r="BZ223" s="185" t="b">
        <f>IF(AR223="3/3",$O223*参照!$I$4,IF(AR223="2/3",$O223*参照!$I$5,IF(AR223="1/3",$O223*参照!$I$6,IF(AR223="1/4(多子)",$O223*参照!$I$7,IF(AR223="1/4(工･農)",$O223*参照!$I$7,IF(AR223="対象外",0))))))</f>
        <v>0</v>
      </c>
      <c r="CA223" s="185" t="b">
        <f>IF(AS223="3/3",$O223*参照!$I$4,IF(AS223="2/3",$O223*参照!$I$5,IF(AS223="1/3",$O223*参照!$I$6,IF(AS223="1/4(多子)",$O223*参照!$I$7,IF(AS223="1/4(工･農)",$O223*参照!$I$7,IF(AS223="対象外",0))))))</f>
        <v>0</v>
      </c>
      <c r="CB223" s="185" t="b">
        <f>IF(AT223="3/3",$O223*参照!$I$4,IF(AT223="2/3",$O223*参照!$I$5,IF(AT223="1/3",$O223*参照!$I$6,IF(AT223="1/4(多子)",$O223*参照!$I$7,IF(AT223="1/4(工･農)",$O223*参照!$I$7,IF(AT223="対象外",0))))))</f>
        <v>0</v>
      </c>
      <c r="CC223" s="185" t="b">
        <f>IF(AU223="3/3",$O223*参照!$I$4,IF(AU223="2/3",$O223*参照!$I$5,IF(AU223="1/3",$O223*参照!$I$6,IF(AU223="1/4(多子)",$O223*参照!$I$7,IF(AU223="1/4(工･農)",$O223*参照!$I$7,IF(AU223="対象外",0))))))</f>
        <v>0</v>
      </c>
      <c r="CD223" s="185">
        <f t="shared" si="137"/>
        <v>0</v>
      </c>
      <c r="CE223" s="98"/>
      <c r="CF223" s="252"/>
      <c r="CG223" s="252"/>
      <c r="CH223" s="252"/>
      <c r="CI223" s="252"/>
      <c r="CJ223" s="252"/>
      <c r="CK223" s="254"/>
      <c r="CL223" s="137"/>
      <c r="CM223" s="252"/>
      <c r="CN223" s="252"/>
      <c r="CO223" s="252"/>
      <c r="CP223" s="252"/>
      <c r="CQ223" s="252"/>
      <c r="CR223" s="253">
        <f t="shared" si="138"/>
        <v>0</v>
      </c>
      <c r="CS223" s="111">
        <f>IF(BP223=0,0,(ROUNDUP(P223*(BK223*参照!$C$5+BL223*参照!$C$6+BM223*参照!$C$7+BN223*参照!$C$8+BO223*参照!$C$9)/BP223,-2)))</f>
        <v>0</v>
      </c>
      <c r="CT223" s="239" t="str">
        <f t="shared" ref="CT223:CT286" si="142">IF(P223&lt;(N223*BP223/12),"A","B")</f>
        <v>B</v>
      </c>
    </row>
    <row r="224" spans="1:98" s="33" customFormat="1" ht="14.4">
      <c r="A224" s="241">
        <v>194</v>
      </c>
      <c r="B224" s="654"/>
      <c r="C224" s="652"/>
      <c r="D224" s="651"/>
      <c r="E224" s="652"/>
      <c r="F224" s="186"/>
      <c r="G224" s="187"/>
      <c r="H224" s="305"/>
      <c r="I224" s="359"/>
      <c r="J224" s="651"/>
      <c r="K224" s="652"/>
      <c r="L224" s="306">
        <v>0</v>
      </c>
      <c r="M224" s="307">
        <f>IF(F224="昼間",参照!$E$4,IF(F224="夜間等",参照!$E$5,IF(F224="通信",参照!$E$6,0)))</f>
        <v>0</v>
      </c>
      <c r="N224" s="57">
        <f t="shared" ref="N224:N287" si="143">ROUNDDOWN(MIN(L224:M224),-2)</f>
        <v>0</v>
      </c>
      <c r="O224" s="301">
        <f t="shared" ref="O224:O287" si="144">N224/12</f>
        <v>0</v>
      </c>
      <c r="P224" s="56"/>
      <c r="Q224" s="387">
        <v>0</v>
      </c>
      <c r="R224" s="309">
        <f>IF(F224="昼間",参照!$F$4,IF(F224="夜間等",参照!$F$5,IF(F224="通信",参照!$F$6,0)))</f>
        <v>0</v>
      </c>
      <c r="S224" s="308">
        <f t="shared" ref="S224:S287" si="145">ROUNDDOWN(MIN(Q224:R224),-2)</f>
        <v>0</v>
      </c>
      <c r="T224" s="361"/>
      <c r="U224" s="32">
        <f t="shared" ref="U224:U287" si="146">ROUNDUP(CD224,-2)</f>
        <v>0</v>
      </c>
      <c r="V224" s="114">
        <f t="shared" ref="V224:V287" si="147">IF(P224="",0,IF(P224=0,U224,IF(CT224="A",U224-CS224,0)))</f>
        <v>0</v>
      </c>
      <c r="W224" s="179">
        <f t="shared" ref="W224:W287" si="148">U224-V224</f>
        <v>0</v>
      </c>
      <c r="X224" s="87">
        <f t="shared" ref="X224:X287" si="149">ROUNDUP(BQ224,-2)</f>
        <v>0</v>
      </c>
      <c r="Y224" s="77" t="str">
        <f t="shared" si="139"/>
        <v>0</v>
      </c>
      <c r="Z224" s="302">
        <f t="shared" ref="Z224:Z287" si="150">U224-V224+Y224</f>
        <v>0</v>
      </c>
      <c r="AA224" s="375"/>
      <c r="AB224" s="375"/>
      <c r="AC224" s="374">
        <f t="shared" ref="AC224:AC287" si="151">(W224+Y224)-(AA224+AB224)</f>
        <v>0</v>
      </c>
      <c r="AD224" s="639">
        <f t="shared" ref="AD224:AD287" si="152">J224</f>
        <v>0</v>
      </c>
      <c r="AE224" s="640"/>
      <c r="AF224" s="177">
        <f t="shared" si="140"/>
        <v>0</v>
      </c>
      <c r="AG224" s="177">
        <f t="shared" si="141"/>
        <v>0</v>
      </c>
      <c r="AH224" s="299"/>
      <c r="AI224" s="36"/>
      <c r="AJ224" s="134"/>
      <c r="AK224" s="37"/>
      <c r="AL224" s="134"/>
      <c r="AM224" s="37"/>
      <c r="AN224" s="134"/>
      <c r="AO224" s="135"/>
      <c r="AP224" s="136"/>
      <c r="AQ224" s="252"/>
      <c r="AR224" s="252"/>
      <c r="AS224" s="252"/>
      <c r="AT224" s="252"/>
      <c r="AU224" s="37"/>
      <c r="AV224" s="303">
        <f t="shared" ref="AV224:AV287" si="153">IF(U224=0,0,IF(COUNTIF($AJ224:$AO224,"3/3")&gt;0,"1","0"))</f>
        <v>0</v>
      </c>
      <c r="AW224" s="139">
        <f t="shared" ref="AW224:AW287" si="154">IF(U224=0,0,IF(COUNTIF($AJ224:$AO224,"2/3")&gt;0,"1","0"))</f>
        <v>0</v>
      </c>
      <c r="AX224" s="139">
        <f t="shared" ref="AX224:AX287" si="155">IF(U224=0,0,IF(COUNTIF($AJ224:$AO224,"1/3")&gt;0,"1","0"))</f>
        <v>0</v>
      </c>
      <c r="AY224" s="139">
        <f t="shared" ref="AY224:AY287" si="156">IF(U224=0,0,IF(COUNTIF($AJ224:$AO224,"1/4(多子)")&gt;0,"1","0"))</f>
        <v>0</v>
      </c>
      <c r="AZ224" s="139">
        <f t="shared" ref="AZ224:AZ287" si="157">IF(U224=0,0,IF(COUNTIF($AJ224:$AO224,"1/4(工･農)")&gt;0,"1","0"))</f>
        <v>0</v>
      </c>
      <c r="BA224" s="303">
        <f t="shared" ref="BA224:BA287" si="158">IF(U224=0,0,IF(COUNTIF($AP224:$AU224,"3/3")&gt;0,"1","0"))</f>
        <v>0</v>
      </c>
      <c r="BB224" s="139">
        <f t="shared" ref="BB224:BB287" si="159">IF(U224=0,0,IF(COUNTIF($AP224:$AU224,"2/3")&gt;0,"1","0"))</f>
        <v>0</v>
      </c>
      <c r="BC224" s="139">
        <f t="shared" ref="BC224:BC287" si="160">IF(U224=0,0,IF(COUNTIF($AP224:$AU224,"1/3")&gt;0,"1","0"))</f>
        <v>0</v>
      </c>
      <c r="BD224" s="139">
        <f t="shared" ref="BD224:BD287" si="161">IF(U224=0,0,IF(COUNTIF($AP224:$AU224,"1/4(多子)")&gt;0,"1","0"))</f>
        <v>0</v>
      </c>
      <c r="BE224" s="139">
        <f t="shared" ref="BE224:BE287" si="162">IF(U224=0,0,IF(COUNTIF($AP224:$AU224,"1/4(工･農)")&gt;0,"1","0"))</f>
        <v>0</v>
      </c>
      <c r="BF224" s="304">
        <f t="shared" ref="BF224:BF287" si="163">IF((COUNTIF(AV224,"1")&gt;0)+COUNTIF(BA224,"1")&gt;0,1,0)</f>
        <v>0</v>
      </c>
      <c r="BG224" s="142">
        <f t="shared" ref="BG224:BG287" si="164">IF((COUNTIF(AW224,"1")&gt;0)+COUNTIF(BB224,"1")&gt;0,1,0)</f>
        <v>0</v>
      </c>
      <c r="BH224" s="142">
        <f t="shared" ref="BH224:BH287" si="165">IF((COUNTIF(AX224,"1")&gt;0)+COUNTIF(BC224,"1")&gt;0,1,0)</f>
        <v>0</v>
      </c>
      <c r="BI224" s="142">
        <f t="shared" ref="BI224:BI287" si="166">IF((COUNTIF(AY224,"1")&gt;0)+COUNTIF(BD224,"1")&gt;0,1,0)</f>
        <v>0</v>
      </c>
      <c r="BJ224" s="142">
        <f t="shared" ref="BJ224:BJ287" si="167">IF((COUNTIF(AZ224,"1")&gt;0)+COUNTIF(BE224,"1")&gt;0,1,0)</f>
        <v>0</v>
      </c>
      <c r="BK224" s="145">
        <f t="shared" ref="BK224:BK287" si="168">COUNTIF($AJ224:$AU224,"3/3")</f>
        <v>0</v>
      </c>
      <c r="BL224" s="95">
        <f t="shared" ref="BL224:BL287" si="169">COUNTIF($AJ224:$AU224,"2/3")</f>
        <v>0</v>
      </c>
      <c r="BM224" s="95">
        <f t="shared" ref="BM224:BM287" si="170">COUNTIF($AJ224:$AU224,"1/3")</f>
        <v>0</v>
      </c>
      <c r="BN224" s="95">
        <f t="shared" ref="BN224:BN287" si="171">COUNTIF($AJ224:$AU224,"1/4(多子)")</f>
        <v>0</v>
      </c>
      <c r="BO224" s="95">
        <f t="shared" ref="BO224:BO287" si="172">COUNTIF($AJ224:$AU224,"1/4(工･農)")</f>
        <v>0</v>
      </c>
      <c r="BP224" s="96">
        <f t="shared" ref="BP224:BP287" si="173">SUM(BK224:BO224)</f>
        <v>0</v>
      </c>
      <c r="BQ224" s="184">
        <f>IF($AH224="3/3",$S224*参照!$J$4,IF($AH224="2/3",$S224*参照!$J$5,IF($AH224="1/3",$S224*参照!$J$6,IF($AH224="1/4(多子)",$S224*参照!$J$7,IF($AH224="1/4(工･農)",$S224*参照!$J$7,)))))</f>
        <v>0</v>
      </c>
      <c r="BR224" s="185" t="b">
        <f>IF(AJ224="3/3",$O224*参照!$I$4,IF(AJ224="2/3",$O224*参照!$I$5,IF(AJ224="1/3",$O224*参照!$I$6,IF(AJ224="1/4(多子)",$O224*参照!$I$7,IF(AJ224="1/4(工･農)",$O224*参照!$I$7,IF(AJ224="対象外",0))))))</f>
        <v>0</v>
      </c>
      <c r="BS224" s="185" t="b">
        <f>IF(AK224="3/3",$O224*参照!$I$4,IF(AK224="2/3",$O224*参照!$I$5,IF(AK224="1/3",$O224*参照!$I$6,IF(AK224="1/4(多子)",$O224*参照!$I$7,IF(AK224="1/4(工･農)",$O224*参照!$I$7,IF(AK224="対象外",0))))))</f>
        <v>0</v>
      </c>
      <c r="BT224" s="185" t="b">
        <f>IF(AL224="3/3",$O224*参照!$I$4,IF(AL224="2/3",$O224*参照!$I$5,IF(AL224="1/3",$O224*参照!$I$6,IF(AL224="1/4(多子)",$O224*参照!$I$7,IF(AL224="1/4(工･農)",$O224*参照!$I$7,IF(AL224="対象外",0))))))</f>
        <v>0</v>
      </c>
      <c r="BU224" s="185" t="b">
        <f>IF(AM224="3/3",$O224*参照!$I$4,IF(AM224="2/3",$O224*参照!$I$5,IF(AM224="1/3",$O224*参照!$I$6,IF(AM224="1/4(多子)",$O224*参照!$I$7,IF(AM224="1/4(工･農)",$O224*参照!$I$7,IF(AM224="対象外",0))))))</f>
        <v>0</v>
      </c>
      <c r="BV224" s="185" t="b">
        <f>IF(AN224="3/3",$O224*参照!$I$4,IF(AN224="2/3",$O224*参照!$I$5,IF(AN224="1/3",$O224*参照!$I$6,IF(AN224="1/4(多子)",$O224*参照!$I$7,IF(AN224="1/4(工･農)",$O224*参照!$I$7,IF(AN224="対象外",0))))))</f>
        <v>0</v>
      </c>
      <c r="BW224" s="185" t="b">
        <f>IF(AO224="3/3",$O224*参照!$I$4,IF(AO224="2/3",$O224*参照!$I$5,IF(AO224="1/3",$O224*参照!$I$6,IF(AO224="1/4(多子)",$O224*参照!$I$7,IF(AO224="1/4(工･農)",$O224*参照!$I$7,IF(AO224="対象外",0))))))</f>
        <v>0</v>
      </c>
      <c r="BX224" s="185" t="b">
        <f>IF(AP224="3/3",$O224*参照!$I$4,IF(AP224="2/3",$O224*参照!$I$5,IF(AP224="1/3",$O224*参照!$I$6,IF(AP224="1/4(多子)",$O224*参照!$I$7,IF(AP224="1/4(工･農)",$O224*参照!$I$7,IF(AP224="対象外",0))))))</f>
        <v>0</v>
      </c>
      <c r="BY224" s="185" t="b">
        <f>IF(AQ224="3/3",$O224*参照!$I$4,IF(AQ224="2/3",$O224*参照!$I$5,IF(AQ224="1/3",$O224*参照!$I$6,IF(AQ224="1/4(多子)",$O224*参照!$I$7,IF(AQ224="1/4(工･農)",$O224*参照!$I$7,IF(AQ224="対象外",0))))))</f>
        <v>0</v>
      </c>
      <c r="BZ224" s="185" t="b">
        <f>IF(AR224="3/3",$O224*参照!$I$4,IF(AR224="2/3",$O224*参照!$I$5,IF(AR224="1/3",$O224*参照!$I$6,IF(AR224="1/4(多子)",$O224*参照!$I$7,IF(AR224="1/4(工･農)",$O224*参照!$I$7,IF(AR224="対象外",0))))))</f>
        <v>0</v>
      </c>
      <c r="CA224" s="185" t="b">
        <f>IF(AS224="3/3",$O224*参照!$I$4,IF(AS224="2/3",$O224*参照!$I$5,IF(AS224="1/3",$O224*参照!$I$6,IF(AS224="1/4(多子)",$O224*参照!$I$7,IF(AS224="1/4(工･農)",$O224*参照!$I$7,IF(AS224="対象外",0))))))</f>
        <v>0</v>
      </c>
      <c r="CB224" s="185" t="b">
        <f>IF(AT224="3/3",$O224*参照!$I$4,IF(AT224="2/3",$O224*参照!$I$5,IF(AT224="1/3",$O224*参照!$I$6,IF(AT224="1/4(多子)",$O224*参照!$I$7,IF(AT224="1/4(工･農)",$O224*参照!$I$7,IF(AT224="対象外",0))))))</f>
        <v>0</v>
      </c>
      <c r="CC224" s="185" t="b">
        <f>IF(AU224="3/3",$O224*参照!$I$4,IF(AU224="2/3",$O224*参照!$I$5,IF(AU224="1/3",$O224*参照!$I$6,IF(AU224="1/4(多子)",$O224*参照!$I$7,IF(AU224="1/4(工･農)",$O224*参照!$I$7,IF(AU224="対象外",0))))))</f>
        <v>0</v>
      </c>
      <c r="CD224" s="185">
        <f t="shared" ref="CD224:CD287" si="174">SUM(BR224:CC224)</f>
        <v>0</v>
      </c>
      <c r="CE224" s="98"/>
      <c r="CF224" s="252"/>
      <c r="CG224" s="252"/>
      <c r="CH224" s="252"/>
      <c r="CI224" s="252"/>
      <c r="CJ224" s="252"/>
      <c r="CK224" s="254"/>
      <c r="CL224" s="137"/>
      <c r="CM224" s="252"/>
      <c r="CN224" s="252"/>
      <c r="CO224" s="252"/>
      <c r="CP224" s="252"/>
      <c r="CQ224" s="252"/>
      <c r="CR224" s="253">
        <f t="shared" ref="CR224:CR287" si="175">IF(COUNTIF(CF224:CQ224,"家計急変")&gt;0,1,0)</f>
        <v>0</v>
      </c>
      <c r="CS224" s="111">
        <f>IF(BP224=0,0,(ROUNDUP(P224*(BK224*参照!$C$5+BL224*参照!$C$6+BM224*参照!$C$7+BN224*参照!$C$8+BO224*参照!$C$9)/BP224,-2)))</f>
        <v>0</v>
      </c>
      <c r="CT224" s="239" t="str">
        <f t="shared" si="142"/>
        <v>B</v>
      </c>
    </row>
    <row r="225" spans="1:98" s="33" customFormat="1" ht="14.4">
      <c r="A225" s="241">
        <v>195</v>
      </c>
      <c r="B225" s="654"/>
      <c r="C225" s="652"/>
      <c r="D225" s="651"/>
      <c r="E225" s="652"/>
      <c r="F225" s="186"/>
      <c r="G225" s="187"/>
      <c r="H225" s="305"/>
      <c r="I225" s="359"/>
      <c r="J225" s="651"/>
      <c r="K225" s="652"/>
      <c r="L225" s="306">
        <v>0</v>
      </c>
      <c r="M225" s="307">
        <f>IF(F225="昼間",参照!$E$4,IF(F225="夜間等",参照!$E$5,IF(F225="通信",参照!$E$6,0)))</f>
        <v>0</v>
      </c>
      <c r="N225" s="57">
        <f t="shared" si="143"/>
        <v>0</v>
      </c>
      <c r="O225" s="301">
        <f t="shared" si="144"/>
        <v>0</v>
      </c>
      <c r="P225" s="56"/>
      <c r="Q225" s="387">
        <v>0</v>
      </c>
      <c r="R225" s="309">
        <f>IF(F225="昼間",参照!$F$4,IF(F225="夜間等",参照!$F$5,IF(F225="通信",参照!$F$6,0)))</f>
        <v>0</v>
      </c>
      <c r="S225" s="308">
        <f t="shared" si="145"/>
        <v>0</v>
      </c>
      <c r="T225" s="361"/>
      <c r="U225" s="32">
        <f t="shared" si="146"/>
        <v>0</v>
      </c>
      <c r="V225" s="114">
        <f t="shared" si="147"/>
        <v>0</v>
      </c>
      <c r="W225" s="179">
        <f t="shared" si="148"/>
        <v>0</v>
      </c>
      <c r="X225" s="87">
        <f t="shared" si="149"/>
        <v>0</v>
      </c>
      <c r="Y225" s="77" t="str">
        <f t="shared" si="139"/>
        <v>0</v>
      </c>
      <c r="Z225" s="302">
        <f t="shared" si="150"/>
        <v>0</v>
      </c>
      <c r="AA225" s="375"/>
      <c r="AB225" s="375"/>
      <c r="AC225" s="374">
        <f t="shared" si="151"/>
        <v>0</v>
      </c>
      <c r="AD225" s="639">
        <f t="shared" si="152"/>
        <v>0</v>
      </c>
      <c r="AE225" s="640"/>
      <c r="AF225" s="177">
        <f t="shared" si="140"/>
        <v>0</v>
      </c>
      <c r="AG225" s="177">
        <f t="shared" si="141"/>
        <v>0</v>
      </c>
      <c r="AH225" s="299"/>
      <c r="AI225" s="36"/>
      <c r="AJ225" s="134"/>
      <c r="AK225" s="37"/>
      <c r="AL225" s="134"/>
      <c r="AM225" s="37"/>
      <c r="AN225" s="134"/>
      <c r="AO225" s="135"/>
      <c r="AP225" s="136"/>
      <c r="AQ225" s="252"/>
      <c r="AR225" s="252"/>
      <c r="AS225" s="252"/>
      <c r="AT225" s="252"/>
      <c r="AU225" s="37"/>
      <c r="AV225" s="303">
        <f t="shared" si="153"/>
        <v>0</v>
      </c>
      <c r="AW225" s="139">
        <f t="shared" si="154"/>
        <v>0</v>
      </c>
      <c r="AX225" s="139">
        <f t="shared" si="155"/>
        <v>0</v>
      </c>
      <c r="AY225" s="139">
        <f t="shared" si="156"/>
        <v>0</v>
      </c>
      <c r="AZ225" s="139">
        <f t="shared" si="157"/>
        <v>0</v>
      </c>
      <c r="BA225" s="303">
        <f t="shared" si="158"/>
        <v>0</v>
      </c>
      <c r="BB225" s="139">
        <f t="shared" si="159"/>
        <v>0</v>
      </c>
      <c r="BC225" s="139">
        <f t="shared" si="160"/>
        <v>0</v>
      </c>
      <c r="BD225" s="139">
        <f t="shared" si="161"/>
        <v>0</v>
      </c>
      <c r="BE225" s="139">
        <f t="shared" si="162"/>
        <v>0</v>
      </c>
      <c r="BF225" s="304">
        <f t="shared" si="163"/>
        <v>0</v>
      </c>
      <c r="BG225" s="142">
        <f t="shared" si="164"/>
        <v>0</v>
      </c>
      <c r="BH225" s="142">
        <f t="shared" si="165"/>
        <v>0</v>
      </c>
      <c r="BI225" s="142">
        <f t="shared" si="166"/>
        <v>0</v>
      </c>
      <c r="BJ225" s="142">
        <f t="shared" si="167"/>
        <v>0</v>
      </c>
      <c r="BK225" s="145">
        <f t="shared" si="168"/>
        <v>0</v>
      </c>
      <c r="BL225" s="95">
        <f t="shared" si="169"/>
        <v>0</v>
      </c>
      <c r="BM225" s="95">
        <f t="shared" si="170"/>
        <v>0</v>
      </c>
      <c r="BN225" s="95">
        <f t="shared" si="171"/>
        <v>0</v>
      </c>
      <c r="BO225" s="95">
        <f t="shared" si="172"/>
        <v>0</v>
      </c>
      <c r="BP225" s="96">
        <f t="shared" si="173"/>
        <v>0</v>
      </c>
      <c r="BQ225" s="184">
        <f>IF($AH225="3/3",$S225*参照!$J$4,IF($AH225="2/3",$S225*参照!$J$5,IF($AH225="1/3",$S225*参照!$J$6,IF($AH225="1/4(多子)",$S225*参照!$J$7,IF($AH225="1/4(工･農)",$S225*参照!$J$7,)))))</f>
        <v>0</v>
      </c>
      <c r="BR225" s="185" t="b">
        <f>IF(AJ225="3/3",$O225*参照!$I$4,IF(AJ225="2/3",$O225*参照!$I$5,IF(AJ225="1/3",$O225*参照!$I$6,IF(AJ225="1/4(多子)",$O225*参照!$I$7,IF(AJ225="1/4(工･農)",$O225*参照!$I$7,IF(AJ225="対象外",0))))))</f>
        <v>0</v>
      </c>
      <c r="BS225" s="185" t="b">
        <f>IF(AK225="3/3",$O225*参照!$I$4,IF(AK225="2/3",$O225*参照!$I$5,IF(AK225="1/3",$O225*参照!$I$6,IF(AK225="1/4(多子)",$O225*参照!$I$7,IF(AK225="1/4(工･農)",$O225*参照!$I$7,IF(AK225="対象外",0))))))</f>
        <v>0</v>
      </c>
      <c r="BT225" s="185" t="b">
        <f>IF(AL225="3/3",$O225*参照!$I$4,IF(AL225="2/3",$O225*参照!$I$5,IF(AL225="1/3",$O225*参照!$I$6,IF(AL225="1/4(多子)",$O225*参照!$I$7,IF(AL225="1/4(工･農)",$O225*参照!$I$7,IF(AL225="対象外",0))))))</f>
        <v>0</v>
      </c>
      <c r="BU225" s="185" t="b">
        <f>IF(AM225="3/3",$O225*参照!$I$4,IF(AM225="2/3",$O225*参照!$I$5,IF(AM225="1/3",$O225*参照!$I$6,IF(AM225="1/4(多子)",$O225*参照!$I$7,IF(AM225="1/4(工･農)",$O225*参照!$I$7,IF(AM225="対象外",0))))))</f>
        <v>0</v>
      </c>
      <c r="BV225" s="185" t="b">
        <f>IF(AN225="3/3",$O225*参照!$I$4,IF(AN225="2/3",$O225*参照!$I$5,IF(AN225="1/3",$O225*参照!$I$6,IF(AN225="1/4(多子)",$O225*参照!$I$7,IF(AN225="1/4(工･農)",$O225*参照!$I$7,IF(AN225="対象外",0))))))</f>
        <v>0</v>
      </c>
      <c r="BW225" s="185" t="b">
        <f>IF(AO225="3/3",$O225*参照!$I$4,IF(AO225="2/3",$O225*参照!$I$5,IF(AO225="1/3",$O225*参照!$I$6,IF(AO225="1/4(多子)",$O225*参照!$I$7,IF(AO225="1/4(工･農)",$O225*参照!$I$7,IF(AO225="対象外",0))))))</f>
        <v>0</v>
      </c>
      <c r="BX225" s="185" t="b">
        <f>IF(AP225="3/3",$O225*参照!$I$4,IF(AP225="2/3",$O225*参照!$I$5,IF(AP225="1/3",$O225*参照!$I$6,IF(AP225="1/4(多子)",$O225*参照!$I$7,IF(AP225="1/4(工･農)",$O225*参照!$I$7,IF(AP225="対象外",0))))))</f>
        <v>0</v>
      </c>
      <c r="BY225" s="185" t="b">
        <f>IF(AQ225="3/3",$O225*参照!$I$4,IF(AQ225="2/3",$O225*参照!$I$5,IF(AQ225="1/3",$O225*参照!$I$6,IF(AQ225="1/4(多子)",$O225*参照!$I$7,IF(AQ225="1/4(工･農)",$O225*参照!$I$7,IF(AQ225="対象外",0))))))</f>
        <v>0</v>
      </c>
      <c r="BZ225" s="185" t="b">
        <f>IF(AR225="3/3",$O225*参照!$I$4,IF(AR225="2/3",$O225*参照!$I$5,IF(AR225="1/3",$O225*参照!$I$6,IF(AR225="1/4(多子)",$O225*参照!$I$7,IF(AR225="1/4(工･農)",$O225*参照!$I$7,IF(AR225="対象外",0))))))</f>
        <v>0</v>
      </c>
      <c r="CA225" s="185" t="b">
        <f>IF(AS225="3/3",$O225*参照!$I$4,IF(AS225="2/3",$O225*参照!$I$5,IF(AS225="1/3",$O225*参照!$I$6,IF(AS225="1/4(多子)",$O225*参照!$I$7,IF(AS225="1/4(工･農)",$O225*参照!$I$7,IF(AS225="対象外",0))))))</f>
        <v>0</v>
      </c>
      <c r="CB225" s="185" t="b">
        <f>IF(AT225="3/3",$O225*参照!$I$4,IF(AT225="2/3",$O225*参照!$I$5,IF(AT225="1/3",$O225*参照!$I$6,IF(AT225="1/4(多子)",$O225*参照!$I$7,IF(AT225="1/4(工･農)",$O225*参照!$I$7,IF(AT225="対象外",0))))))</f>
        <v>0</v>
      </c>
      <c r="CC225" s="185" t="b">
        <f>IF(AU225="3/3",$O225*参照!$I$4,IF(AU225="2/3",$O225*参照!$I$5,IF(AU225="1/3",$O225*参照!$I$6,IF(AU225="1/4(多子)",$O225*参照!$I$7,IF(AU225="1/4(工･農)",$O225*参照!$I$7,IF(AU225="対象外",0))))))</f>
        <v>0</v>
      </c>
      <c r="CD225" s="185">
        <f t="shared" si="174"/>
        <v>0</v>
      </c>
      <c r="CE225" s="98"/>
      <c r="CF225" s="252"/>
      <c r="CG225" s="252"/>
      <c r="CH225" s="252"/>
      <c r="CI225" s="252"/>
      <c r="CJ225" s="252"/>
      <c r="CK225" s="254"/>
      <c r="CL225" s="137"/>
      <c r="CM225" s="252"/>
      <c r="CN225" s="252"/>
      <c r="CO225" s="252"/>
      <c r="CP225" s="252"/>
      <c r="CQ225" s="252"/>
      <c r="CR225" s="253">
        <f t="shared" si="175"/>
        <v>0</v>
      </c>
      <c r="CS225" s="111">
        <f>IF(BP225=0,0,(ROUNDUP(P225*(BK225*参照!$C$5+BL225*参照!$C$6+BM225*参照!$C$7+BN225*参照!$C$8+BO225*参照!$C$9)/BP225,-2)))</f>
        <v>0</v>
      </c>
      <c r="CT225" s="239" t="str">
        <f t="shared" si="142"/>
        <v>B</v>
      </c>
    </row>
    <row r="226" spans="1:98" s="33" customFormat="1" ht="14.4">
      <c r="A226" s="241">
        <v>196</v>
      </c>
      <c r="B226" s="654"/>
      <c r="C226" s="652"/>
      <c r="D226" s="651"/>
      <c r="E226" s="652"/>
      <c r="F226" s="186"/>
      <c r="G226" s="187"/>
      <c r="H226" s="305"/>
      <c r="I226" s="359"/>
      <c r="J226" s="651"/>
      <c r="K226" s="652"/>
      <c r="L226" s="306">
        <v>0</v>
      </c>
      <c r="M226" s="307">
        <f>IF(F226="昼間",参照!$E$4,IF(F226="夜間等",参照!$E$5,IF(F226="通信",参照!$E$6,0)))</f>
        <v>0</v>
      </c>
      <c r="N226" s="57">
        <f t="shared" si="143"/>
        <v>0</v>
      </c>
      <c r="O226" s="301">
        <f t="shared" si="144"/>
        <v>0</v>
      </c>
      <c r="P226" s="56"/>
      <c r="Q226" s="387">
        <v>0</v>
      </c>
      <c r="R226" s="309">
        <f>IF(F226="昼間",参照!$F$4,IF(F226="夜間等",参照!$F$5,IF(F226="通信",参照!$F$6,0)))</f>
        <v>0</v>
      </c>
      <c r="S226" s="308">
        <f t="shared" si="145"/>
        <v>0</v>
      </c>
      <c r="T226" s="361"/>
      <c r="U226" s="32">
        <f t="shared" si="146"/>
        <v>0</v>
      </c>
      <c r="V226" s="114">
        <f t="shared" si="147"/>
        <v>0</v>
      </c>
      <c r="W226" s="179">
        <f t="shared" si="148"/>
        <v>0</v>
      </c>
      <c r="X226" s="87">
        <f t="shared" si="149"/>
        <v>0</v>
      </c>
      <c r="Y226" s="77" t="str">
        <f t="shared" si="139"/>
        <v>0</v>
      </c>
      <c r="Z226" s="302">
        <f t="shared" si="150"/>
        <v>0</v>
      </c>
      <c r="AA226" s="375"/>
      <c r="AB226" s="375"/>
      <c r="AC226" s="374">
        <f t="shared" si="151"/>
        <v>0</v>
      </c>
      <c r="AD226" s="639">
        <f t="shared" si="152"/>
        <v>0</v>
      </c>
      <c r="AE226" s="640"/>
      <c r="AF226" s="177">
        <f t="shared" si="140"/>
        <v>0</v>
      </c>
      <c r="AG226" s="177">
        <f t="shared" si="141"/>
        <v>0</v>
      </c>
      <c r="AH226" s="299"/>
      <c r="AI226" s="36"/>
      <c r="AJ226" s="134"/>
      <c r="AK226" s="37"/>
      <c r="AL226" s="134"/>
      <c r="AM226" s="37"/>
      <c r="AN226" s="134"/>
      <c r="AO226" s="135"/>
      <c r="AP226" s="136"/>
      <c r="AQ226" s="252"/>
      <c r="AR226" s="252"/>
      <c r="AS226" s="252"/>
      <c r="AT226" s="252"/>
      <c r="AU226" s="37"/>
      <c r="AV226" s="303">
        <f t="shared" si="153"/>
        <v>0</v>
      </c>
      <c r="AW226" s="139">
        <f t="shared" si="154"/>
        <v>0</v>
      </c>
      <c r="AX226" s="139">
        <f t="shared" si="155"/>
        <v>0</v>
      </c>
      <c r="AY226" s="139">
        <f t="shared" si="156"/>
        <v>0</v>
      </c>
      <c r="AZ226" s="139">
        <f t="shared" si="157"/>
        <v>0</v>
      </c>
      <c r="BA226" s="303">
        <f t="shared" si="158"/>
        <v>0</v>
      </c>
      <c r="BB226" s="139">
        <f t="shared" si="159"/>
        <v>0</v>
      </c>
      <c r="BC226" s="139">
        <f t="shared" si="160"/>
        <v>0</v>
      </c>
      <c r="BD226" s="139">
        <f t="shared" si="161"/>
        <v>0</v>
      </c>
      <c r="BE226" s="139">
        <f t="shared" si="162"/>
        <v>0</v>
      </c>
      <c r="BF226" s="304">
        <f t="shared" si="163"/>
        <v>0</v>
      </c>
      <c r="BG226" s="142">
        <f t="shared" si="164"/>
        <v>0</v>
      </c>
      <c r="BH226" s="142">
        <f t="shared" si="165"/>
        <v>0</v>
      </c>
      <c r="BI226" s="142">
        <f t="shared" si="166"/>
        <v>0</v>
      </c>
      <c r="BJ226" s="142">
        <f t="shared" si="167"/>
        <v>0</v>
      </c>
      <c r="BK226" s="145">
        <f t="shared" si="168"/>
        <v>0</v>
      </c>
      <c r="BL226" s="95">
        <f t="shared" si="169"/>
        <v>0</v>
      </c>
      <c r="BM226" s="95">
        <f t="shared" si="170"/>
        <v>0</v>
      </c>
      <c r="BN226" s="95">
        <f t="shared" si="171"/>
        <v>0</v>
      </c>
      <c r="BO226" s="95">
        <f t="shared" si="172"/>
        <v>0</v>
      </c>
      <c r="BP226" s="96">
        <f t="shared" si="173"/>
        <v>0</v>
      </c>
      <c r="BQ226" s="184">
        <f>IF($AH226="3/3",$S226*参照!$J$4,IF($AH226="2/3",$S226*参照!$J$5,IF($AH226="1/3",$S226*参照!$J$6,IF($AH226="1/4(多子)",$S226*参照!$J$7,IF($AH226="1/4(工･農)",$S226*参照!$J$7,)))))</f>
        <v>0</v>
      </c>
      <c r="BR226" s="185" t="b">
        <f>IF(AJ226="3/3",$O226*参照!$I$4,IF(AJ226="2/3",$O226*参照!$I$5,IF(AJ226="1/3",$O226*参照!$I$6,IF(AJ226="1/4(多子)",$O226*参照!$I$7,IF(AJ226="1/4(工･農)",$O226*参照!$I$7,IF(AJ226="対象外",0))))))</f>
        <v>0</v>
      </c>
      <c r="BS226" s="185" t="b">
        <f>IF(AK226="3/3",$O226*参照!$I$4,IF(AK226="2/3",$O226*参照!$I$5,IF(AK226="1/3",$O226*参照!$I$6,IF(AK226="1/4(多子)",$O226*参照!$I$7,IF(AK226="1/4(工･農)",$O226*参照!$I$7,IF(AK226="対象外",0))))))</f>
        <v>0</v>
      </c>
      <c r="BT226" s="185" t="b">
        <f>IF(AL226="3/3",$O226*参照!$I$4,IF(AL226="2/3",$O226*参照!$I$5,IF(AL226="1/3",$O226*参照!$I$6,IF(AL226="1/4(多子)",$O226*参照!$I$7,IF(AL226="1/4(工･農)",$O226*参照!$I$7,IF(AL226="対象外",0))))))</f>
        <v>0</v>
      </c>
      <c r="BU226" s="185" t="b">
        <f>IF(AM226="3/3",$O226*参照!$I$4,IF(AM226="2/3",$O226*参照!$I$5,IF(AM226="1/3",$O226*参照!$I$6,IF(AM226="1/4(多子)",$O226*参照!$I$7,IF(AM226="1/4(工･農)",$O226*参照!$I$7,IF(AM226="対象外",0))))))</f>
        <v>0</v>
      </c>
      <c r="BV226" s="185" t="b">
        <f>IF(AN226="3/3",$O226*参照!$I$4,IF(AN226="2/3",$O226*参照!$I$5,IF(AN226="1/3",$O226*参照!$I$6,IF(AN226="1/4(多子)",$O226*参照!$I$7,IF(AN226="1/4(工･農)",$O226*参照!$I$7,IF(AN226="対象外",0))))))</f>
        <v>0</v>
      </c>
      <c r="BW226" s="185" t="b">
        <f>IF(AO226="3/3",$O226*参照!$I$4,IF(AO226="2/3",$O226*参照!$I$5,IF(AO226="1/3",$O226*参照!$I$6,IF(AO226="1/4(多子)",$O226*参照!$I$7,IF(AO226="1/4(工･農)",$O226*参照!$I$7,IF(AO226="対象外",0))))))</f>
        <v>0</v>
      </c>
      <c r="BX226" s="185" t="b">
        <f>IF(AP226="3/3",$O226*参照!$I$4,IF(AP226="2/3",$O226*参照!$I$5,IF(AP226="1/3",$O226*参照!$I$6,IF(AP226="1/4(多子)",$O226*参照!$I$7,IF(AP226="1/4(工･農)",$O226*参照!$I$7,IF(AP226="対象外",0))))))</f>
        <v>0</v>
      </c>
      <c r="BY226" s="185" t="b">
        <f>IF(AQ226="3/3",$O226*参照!$I$4,IF(AQ226="2/3",$O226*参照!$I$5,IF(AQ226="1/3",$O226*参照!$I$6,IF(AQ226="1/4(多子)",$O226*参照!$I$7,IF(AQ226="1/4(工･農)",$O226*参照!$I$7,IF(AQ226="対象外",0))))))</f>
        <v>0</v>
      </c>
      <c r="BZ226" s="185" t="b">
        <f>IF(AR226="3/3",$O226*参照!$I$4,IF(AR226="2/3",$O226*参照!$I$5,IF(AR226="1/3",$O226*参照!$I$6,IF(AR226="1/4(多子)",$O226*参照!$I$7,IF(AR226="1/4(工･農)",$O226*参照!$I$7,IF(AR226="対象外",0))))))</f>
        <v>0</v>
      </c>
      <c r="CA226" s="185" t="b">
        <f>IF(AS226="3/3",$O226*参照!$I$4,IF(AS226="2/3",$O226*参照!$I$5,IF(AS226="1/3",$O226*参照!$I$6,IF(AS226="1/4(多子)",$O226*参照!$I$7,IF(AS226="1/4(工･農)",$O226*参照!$I$7,IF(AS226="対象外",0))))))</f>
        <v>0</v>
      </c>
      <c r="CB226" s="185" t="b">
        <f>IF(AT226="3/3",$O226*参照!$I$4,IF(AT226="2/3",$O226*参照!$I$5,IF(AT226="1/3",$O226*参照!$I$6,IF(AT226="1/4(多子)",$O226*参照!$I$7,IF(AT226="1/4(工･農)",$O226*参照!$I$7,IF(AT226="対象外",0))))))</f>
        <v>0</v>
      </c>
      <c r="CC226" s="185" t="b">
        <f>IF(AU226="3/3",$O226*参照!$I$4,IF(AU226="2/3",$O226*参照!$I$5,IF(AU226="1/3",$O226*参照!$I$6,IF(AU226="1/4(多子)",$O226*参照!$I$7,IF(AU226="1/4(工･農)",$O226*参照!$I$7,IF(AU226="対象外",0))))))</f>
        <v>0</v>
      </c>
      <c r="CD226" s="185">
        <f t="shared" si="174"/>
        <v>0</v>
      </c>
      <c r="CE226" s="98"/>
      <c r="CF226" s="252"/>
      <c r="CG226" s="252"/>
      <c r="CH226" s="252"/>
      <c r="CI226" s="252"/>
      <c r="CJ226" s="252"/>
      <c r="CK226" s="254"/>
      <c r="CL226" s="137"/>
      <c r="CM226" s="252"/>
      <c r="CN226" s="252"/>
      <c r="CO226" s="252"/>
      <c r="CP226" s="252"/>
      <c r="CQ226" s="252"/>
      <c r="CR226" s="253">
        <f t="shared" si="175"/>
        <v>0</v>
      </c>
      <c r="CS226" s="111">
        <f>IF(BP226=0,0,(ROUNDUP(P226*(BK226*参照!$C$5+BL226*参照!$C$6+BM226*参照!$C$7+BN226*参照!$C$8+BO226*参照!$C$9)/BP226,-2)))</f>
        <v>0</v>
      </c>
      <c r="CT226" s="239" t="str">
        <f t="shared" si="142"/>
        <v>B</v>
      </c>
    </row>
    <row r="227" spans="1:98" s="33" customFormat="1" ht="14.4">
      <c r="A227" s="241">
        <v>197</v>
      </c>
      <c r="B227" s="654"/>
      <c r="C227" s="652"/>
      <c r="D227" s="651"/>
      <c r="E227" s="652"/>
      <c r="F227" s="186"/>
      <c r="G227" s="187"/>
      <c r="H227" s="305"/>
      <c r="I227" s="359"/>
      <c r="J227" s="651"/>
      <c r="K227" s="652"/>
      <c r="L227" s="306">
        <v>0</v>
      </c>
      <c r="M227" s="307">
        <f>IF(F227="昼間",参照!$E$4,IF(F227="夜間等",参照!$E$5,IF(F227="通信",参照!$E$6,0)))</f>
        <v>0</v>
      </c>
      <c r="N227" s="57">
        <f t="shared" si="143"/>
        <v>0</v>
      </c>
      <c r="O227" s="301">
        <f t="shared" si="144"/>
        <v>0</v>
      </c>
      <c r="P227" s="56"/>
      <c r="Q227" s="387">
        <v>0</v>
      </c>
      <c r="R227" s="309">
        <f>IF(F227="昼間",参照!$F$4,IF(F227="夜間等",参照!$F$5,IF(F227="通信",参照!$F$6,0)))</f>
        <v>0</v>
      </c>
      <c r="S227" s="308">
        <f t="shared" si="145"/>
        <v>0</v>
      </c>
      <c r="T227" s="361"/>
      <c r="U227" s="32">
        <f t="shared" si="146"/>
        <v>0</v>
      </c>
      <c r="V227" s="114">
        <f t="shared" si="147"/>
        <v>0</v>
      </c>
      <c r="W227" s="179">
        <f t="shared" si="148"/>
        <v>0</v>
      </c>
      <c r="X227" s="87">
        <f t="shared" si="149"/>
        <v>0</v>
      </c>
      <c r="Y227" s="77" t="str">
        <f t="shared" si="139"/>
        <v>0</v>
      </c>
      <c r="Z227" s="302">
        <f t="shared" si="150"/>
        <v>0</v>
      </c>
      <c r="AA227" s="375"/>
      <c r="AB227" s="375"/>
      <c r="AC227" s="374">
        <f t="shared" si="151"/>
        <v>0</v>
      </c>
      <c r="AD227" s="639">
        <f t="shared" si="152"/>
        <v>0</v>
      </c>
      <c r="AE227" s="640"/>
      <c r="AF227" s="177">
        <f t="shared" si="140"/>
        <v>0</v>
      </c>
      <c r="AG227" s="177">
        <f t="shared" si="141"/>
        <v>0</v>
      </c>
      <c r="AH227" s="299"/>
      <c r="AI227" s="36"/>
      <c r="AJ227" s="134"/>
      <c r="AK227" s="37"/>
      <c r="AL227" s="134"/>
      <c r="AM227" s="37"/>
      <c r="AN227" s="134"/>
      <c r="AO227" s="135"/>
      <c r="AP227" s="136"/>
      <c r="AQ227" s="252"/>
      <c r="AR227" s="252"/>
      <c r="AS227" s="252"/>
      <c r="AT227" s="252"/>
      <c r="AU227" s="37"/>
      <c r="AV227" s="303">
        <f t="shared" si="153"/>
        <v>0</v>
      </c>
      <c r="AW227" s="139">
        <f t="shared" si="154"/>
        <v>0</v>
      </c>
      <c r="AX227" s="139">
        <f t="shared" si="155"/>
        <v>0</v>
      </c>
      <c r="AY227" s="139">
        <f t="shared" si="156"/>
        <v>0</v>
      </c>
      <c r="AZ227" s="139">
        <f t="shared" si="157"/>
        <v>0</v>
      </c>
      <c r="BA227" s="303">
        <f t="shared" si="158"/>
        <v>0</v>
      </c>
      <c r="BB227" s="139">
        <f t="shared" si="159"/>
        <v>0</v>
      </c>
      <c r="BC227" s="139">
        <f t="shared" si="160"/>
        <v>0</v>
      </c>
      <c r="BD227" s="139">
        <f t="shared" si="161"/>
        <v>0</v>
      </c>
      <c r="BE227" s="139">
        <f t="shared" si="162"/>
        <v>0</v>
      </c>
      <c r="BF227" s="304">
        <f t="shared" si="163"/>
        <v>0</v>
      </c>
      <c r="BG227" s="142">
        <f t="shared" si="164"/>
        <v>0</v>
      </c>
      <c r="BH227" s="142">
        <f t="shared" si="165"/>
        <v>0</v>
      </c>
      <c r="BI227" s="142">
        <f t="shared" si="166"/>
        <v>0</v>
      </c>
      <c r="BJ227" s="142">
        <f t="shared" si="167"/>
        <v>0</v>
      </c>
      <c r="BK227" s="145">
        <f t="shared" si="168"/>
        <v>0</v>
      </c>
      <c r="BL227" s="95">
        <f t="shared" si="169"/>
        <v>0</v>
      </c>
      <c r="BM227" s="95">
        <f t="shared" si="170"/>
        <v>0</v>
      </c>
      <c r="BN227" s="95">
        <f t="shared" si="171"/>
        <v>0</v>
      </c>
      <c r="BO227" s="95">
        <f t="shared" si="172"/>
        <v>0</v>
      </c>
      <c r="BP227" s="96">
        <f t="shared" si="173"/>
        <v>0</v>
      </c>
      <c r="BQ227" s="184">
        <f>IF($AH227="3/3",$S227*参照!$J$4,IF($AH227="2/3",$S227*参照!$J$5,IF($AH227="1/3",$S227*参照!$J$6,IF($AH227="1/4(多子)",$S227*参照!$J$7,IF($AH227="1/4(工･農)",$S227*参照!$J$7,)))))</f>
        <v>0</v>
      </c>
      <c r="BR227" s="185" t="b">
        <f>IF(AJ227="3/3",$O227*参照!$I$4,IF(AJ227="2/3",$O227*参照!$I$5,IF(AJ227="1/3",$O227*参照!$I$6,IF(AJ227="1/4(多子)",$O227*参照!$I$7,IF(AJ227="1/4(工･農)",$O227*参照!$I$7,IF(AJ227="対象外",0))))))</f>
        <v>0</v>
      </c>
      <c r="BS227" s="185" t="b">
        <f>IF(AK227="3/3",$O227*参照!$I$4,IF(AK227="2/3",$O227*参照!$I$5,IF(AK227="1/3",$O227*参照!$I$6,IF(AK227="1/4(多子)",$O227*参照!$I$7,IF(AK227="1/4(工･農)",$O227*参照!$I$7,IF(AK227="対象外",0))))))</f>
        <v>0</v>
      </c>
      <c r="BT227" s="185" t="b">
        <f>IF(AL227="3/3",$O227*参照!$I$4,IF(AL227="2/3",$O227*参照!$I$5,IF(AL227="1/3",$O227*参照!$I$6,IF(AL227="1/4(多子)",$O227*参照!$I$7,IF(AL227="1/4(工･農)",$O227*参照!$I$7,IF(AL227="対象外",0))))))</f>
        <v>0</v>
      </c>
      <c r="BU227" s="185" t="b">
        <f>IF(AM227="3/3",$O227*参照!$I$4,IF(AM227="2/3",$O227*参照!$I$5,IF(AM227="1/3",$O227*参照!$I$6,IF(AM227="1/4(多子)",$O227*参照!$I$7,IF(AM227="1/4(工･農)",$O227*参照!$I$7,IF(AM227="対象外",0))))))</f>
        <v>0</v>
      </c>
      <c r="BV227" s="185" t="b">
        <f>IF(AN227="3/3",$O227*参照!$I$4,IF(AN227="2/3",$O227*参照!$I$5,IF(AN227="1/3",$O227*参照!$I$6,IF(AN227="1/4(多子)",$O227*参照!$I$7,IF(AN227="1/4(工･農)",$O227*参照!$I$7,IF(AN227="対象外",0))))))</f>
        <v>0</v>
      </c>
      <c r="BW227" s="185" t="b">
        <f>IF(AO227="3/3",$O227*参照!$I$4,IF(AO227="2/3",$O227*参照!$I$5,IF(AO227="1/3",$O227*参照!$I$6,IF(AO227="1/4(多子)",$O227*参照!$I$7,IF(AO227="1/4(工･農)",$O227*参照!$I$7,IF(AO227="対象外",0))))))</f>
        <v>0</v>
      </c>
      <c r="BX227" s="185" t="b">
        <f>IF(AP227="3/3",$O227*参照!$I$4,IF(AP227="2/3",$O227*参照!$I$5,IF(AP227="1/3",$O227*参照!$I$6,IF(AP227="1/4(多子)",$O227*参照!$I$7,IF(AP227="1/4(工･農)",$O227*参照!$I$7,IF(AP227="対象外",0))))))</f>
        <v>0</v>
      </c>
      <c r="BY227" s="185" t="b">
        <f>IF(AQ227="3/3",$O227*参照!$I$4,IF(AQ227="2/3",$O227*参照!$I$5,IF(AQ227="1/3",$O227*参照!$I$6,IF(AQ227="1/4(多子)",$O227*参照!$I$7,IF(AQ227="1/4(工･農)",$O227*参照!$I$7,IF(AQ227="対象外",0))))))</f>
        <v>0</v>
      </c>
      <c r="BZ227" s="185" t="b">
        <f>IF(AR227="3/3",$O227*参照!$I$4,IF(AR227="2/3",$O227*参照!$I$5,IF(AR227="1/3",$O227*参照!$I$6,IF(AR227="1/4(多子)",$O227*参照!$I$7,IF(AR227="1/4(工･農)",$O227*参照!$I$7,IF(AR227="対象外",0))))))</f>
        <v>0</v>
      </c>
      <c r="CA227" s="185" t="b">
        <f>IF(AS227="3/3",$O227*参照!$I$4,IF(AS227="2/3",$O227*参照!$I$5,IF(AS227="1/3",$O227*参照!$I$6,IF(AS227="1/4(多子)",$O227*参照!$I$7,IF(AS227="1/4(工･農)",$O227*参照!$I$7,IF(AS227="対象外",0))))))</f>
        <v>0</v>
      </c>
      <c r="CB227" s="185" t="b">
        <f>IF(AT227="3/3",$O227*参照!$I$4,IF(AT227="2/3",$O227*参照!$I$5,IF(AT227="1/3",$O227*参照!$I$6,IF(AT227="1/4(多子)",$O227*参照!$I$7,IF(AT227="1/4(工･農)",$O227*参照!$I$7,IF(AT227="対象外",0))))))</f>
        <v>0</v>
      </c>
      <c r="CC227" s="185" t="b">
        <f>IF(AU227="3/3",$O227*参照!$I$4,IF(AU227="2/3",$O227*参照!$I$5,IF(AU227="1/3",$O227*参照!$I$6,IF(AU227="1/4(多子)",$O227*参照!$I$7,IF(AU227="1/4(工･農)",$O227*参照!$I$7,IF(AU227="対象外",0))))))</f>
        <v>0</v>
      </c>
      <c r="CD227" s="185">
        <f t="shared" si="174"/>
        <v>0</v>
      </c>
      <c r="CE227" s="98"/>
      <c r="CF227" s="252"/>
      <c r="CG227" s="252"/>
      <c r="CH227" s="252"/>
      <c r="CI227" s="252"/>
      <c r="CJ227" s="252"/>
      <c r="CK227" s="254"/>
      <c r="CL227" s="137"/>
      <c r="CM227" s="252"/>
      <c r="CN227" s="252"/>
      <c r="CO227" s="252"/>
      <c r="CP227" s="252"/>
      <c r="CQ227" s="252"/>
      <c r="CR227" s="253">
        <f t="shared" si="175"/>
        <v>0</v>
      </c>
      <c r="CS227" s="111">
        <f>IF(BP227=0,0,(ROUNDUP(P227*(BK227*参照!$C$5+BL227*参照!$C$6+BM227*参照!$C$7+BN227*参照!$C$8+BO227*参照!$C$9)/BP227,-2)))</f>
        <v>0</v>
      </c>
      <c r="CT227" s="239" t="str">
        <f t="shared" si="142"/>
        <v>B</v>
      </c>
    </row>
    <row r="228" spans="1:98" s="33" customFormat="1" ht="14.4">
      <c r="A228" s="241">
        <v>198</v>
      </c>
      <c r="B228" s="654"/>
      <c r="C228" s="652"/>
      <c r="D228" s="651"/>
      <c r="E228" s="652"/>
      <c r="F228" s="186"/>
      <c r="G228" s="187"/>
      <c r="H228" s="305"/>
      <c r="I228" s="359"/>
      <c r="J228" s="651"/>
      <c r="K228" s="652"/>
      <c r="L228" s="306">
        <v>0</v>
      </c>
      <c r="M228" s="307">
        <f>IF(F228="昼間",参照!$E$4,IF(F228="夜間等",参照!$E$5,IF(F228="通信",参照!$E$6,0)))</f>
        <v>0</v>
      </c>
      <c r="N228" s="57">
        <f t="shared" si="143"/>
        <v>0</v>
      </c>
      <c r="O228" s="301">
        <f t="shared" si="144"/>
        <v>0</v>
      </c>
      <c r="P228" s="56"/>
      <c r="Q228" s="387">
        <v>0</v>
      </c>
      <c r="R228" s="309">
        <f>IF(F228="昼間",参照!$F$4,IF(F228="夜間等",参照!$F$5,IF(F228="通信",参照!$F$6,0)))</f>
        <v>0</v>
      </c>
      <c r="S228" s="308">
        <f t="shared" si="145"/>
        <v>0</v>
      </c>
      <c r="T228" s="361"/>
      <c r="U228" s="32">
        <f t="shared" si="146"/>
        <v>0</v>
      </c>
      <c r="V228" s="114">
        <f t="shared" si="147"/>
        <v>0</v>
      </c>
      <c r="W228" s="179">
        <f t="shared" si="148"/>
        <v>0</v>
      </c>
      <c r="X228" s="87">
        <f t="shared" si="149"/>
        <v>0</v>
      </c>
      <c r="Y228" s="77" t="str">
        <f t="shared" si="139"/>
        <v>0</v>
      </c>
      <c r="Z228" s="302">
        <f t="shared" si="150"/>
        <v>0</v>
      </c>
      <c r="AA228" s="375"/>
      <c r="AB228" s="375"/>
      <c r="AC228" s="374">
        <f t="shared" si="151"/>
        <v>0</v>
      </c>
      <c r="AD228" s="639">
        <f t="shared" si="152"/>
        <v>0</v>
      </c>
      <c r="AE228" s="640"/>
      <c r="AF228" s="177">
        <f t="shared" si="140"/>
        <v>0</v>
      </c>
      <c r="AG228" s="177">
        <f t="shared" si="141"/>
        <v>0</v>
      </c>
      <c r="AH228" s="299"/>
      <c r="AI228" s="36"/>
      <c r="AJ228" s="134"/>
      <c r="AK228" s="37"/>
      <c r="AL228" s="134"/>
      <c r="AM228" s="37"/>
      <c r="AN228" s="134"/>
      <c r="AO228" s="135"/>
      <c r="AP228" s="136"/>
      <c r="AQ228" s="252"/>
      <c r="AR228" s="252"/>
      <c r="AS228" s="252"/>
      <c r="AT228" s="252"/>
      <c r="AU228" s="37"/>
      <c r="AV228" s="303">
        <f t="shared" si="153"/>
        <v>0</v>
      </c>
      <c r="AW228" s="139">
        <f t="shared" si="154"/>
        <v>0</v>
      </c>
      <c r="AX228" s="139">
        <f t="shared" si="155"/>
        <v>0</v>
      </c>
      <c r="AY228" s="139">
        <f t="shared" si="156"/>
        <v>0</v>
      </c>
      <c r="AZ228" s="139">
        <f t="shared" si="157"/>
        <v>0</v>
      </c>
      <c r="BA228" s="303">
        <f t="shared" si="158"/>
        <v>0</v>
      </c>
      <c r="BB228" s="139">
        <f t="shared" si="159"/>
        <v>0</v>
      </c>
      <c r="BC228" s="139">
        <f t="shared" si="160"/>
        <v>0</v>
      </c>
      <c r="BD228" s="139">
        <f t="shared" si="161"/>
        <v>0</v>
      </c>
      <c r="BE228" s="139">
        <f t="shared" si="162"/>
        <v>0</v>
      </c>
      <c r="BF228" s="304">
        <f t="shared" si="163"/>
        <v>0</v>
      </c>
      <c r="BG228" s="142">
        <f t="shared" si="164"/>
        <v>0</v>
      </c>
      <c r="BH228" s="142">
        <f t="shared" si="165"/>
        <v>0</v>
      </c>
      <c r="BI228" s="142">
        <f t="shared" si="166"/>
        <v>0</v>
      </c>
      <c r="BJ228" s="142">
        <f t="shared" si="167"/>
        <v>0</v>
      </c>
      <c r="BK228" s="145">
        <f t="shared" si="168"/>
        <v>0</v>
      </c>
      <c r="BL228" s="95">
        <f t="shared" si="169"/>
        <v>0</v>
      </c>
      <c r="BM228" s="95">
        <f t="shared" si="170"/>
        <v>0</v>
      </c>
      <c r="BN228" s="95">
        <f t="shared" si="171"/>
        <v>0</v>
      </c>
      <c r="BO228" s="95">
        <f t="shared" si="172"/>
        <v>0</v>
      </c>
      <c r="BP228" s="96">
        <f t="shared" si="173"/>
        <v>0</v>
      </c>
      <c r="BQ228" s="184">
        <f>IF($AH228="3/3",$S228*参照!$J$4,IF($AH228="2/3",$S228*参照!$J$5,IF($AH228="1/3",$S228*参照!$J$6,IF($AH228="1/4(多子)",$S228*参照!$J$7,IF($AH228="1/4(工･農)",$S228*参照!$J$7,)))))</f>
        <v>0</v>
      </c>
      <c r="BR228" s="185" t="b">
        <f>IF(AJ228="3/3",$O228*参照!$I$4,IF(AJ228="2/3",$O228*参照!$I$5,IF(AJ228="1/3",$O228*参照!$I$6,IF(AJ228="1/4(多子)",$O228*参照!$I$7,IF(AJ228="1/4(工･農)",$O228*参照!$I$7,IF(AJ228="対象外",0))))))</f>
        <v>0</v>
      </c>
      <c r="BS228" s="185" t="b">
        <f>IF(AK228="3/3",$O228*参照!$I$4,IF(AK228="2/3",$O228*参照!$I$5,IF(AK228="1/3",$O228*参照!$I$6,IF(AK228="1/4(多子)",$O228*参照!$I$7,IF(AK228="1/4(工･農)",$O228*参照!$I$7,IF(AK228="対象外",0))))))</f>
        <v>0</v>
      </c>
      <c r="BT228" s="185" t="b">
        <f>IF(AL228="3/3",$O228*参照!$I$4,IF(AL228="2/3",$O228*参照!$I$5,IF(AL228="1/3",$O228*参照!$I$6,IF(AL228="1/4(多子)",$O228*参照!$I$7,IF(AL228="1/4(工･農)",$O228*参照!$I$7,IF(AL228="対象外",0))))))</f>
        <v>0</v>
      </c>
      <c r="BU228" s="185" t="b">
        <f>IF(AM228="3/3",$O228*参照!$I$4,IF(AM228="2/3",$O228*参照!$I$5,IF(AM228="1/3",$O228*参照!$I$6,IF(AM228="1/4(多子)",$O228*参照!$I$7,IF(AM228="1/4(工･農)",$O228*参照!$I$7,IF(AM228="対象外",0))))))</f>
        <v>0</v>
      </c>
      <c r="BV228" s="185" t="b">
        <f>IF(AN228="3/3",$O228*参照!$I$4,IF(AN228="2/3",$O228*参照!$I$5,IF(AN228="1/3",$O228*参照!$I$6,IF(AN228="1/4(多子)",$O228*参照!$I$7,IF(AN228="1/4(工･農)",$O228*参照!$I$7,IF(AN228="対象外",0))))))</f>
        <v>0</v>
      </c>
      <c r="BW228" s="185" t="b">
        <f>IF(AO228="3/3",$O228*参照!$I$4,IF(AO228="2/3",$O228*参照!$I$5,IF(AO228="1/3",$O228*参照!$I$6,IF(AO228="1/4(多子)",$O228*参照!$I$7,IF(AO228="1/4(工･農)",$O228*参照!$I$7,IF(AO228="対象外",0))))))</f>
        <v>0</v>
      </c>
      <c r="BX228" s="185" t="b">
        <f>IF(AP228="3/3",$O228*参照!$I$4,IF(AP228="2/3",$O228*参照!$I$5,IF(AP228="1/3",$O228*参照!$I$6,IF(AP228="1/4(多子)",$O228*参照!$I$7,IF(AP228="1/4(工･農)",$O228*参照!$I$7,IF(AP228="対象外",0))))))</f>
        <v>0</v>
      </c>
      <c r="BY228" s="185" t="b">
        <f>IF(AQ228="3/3",$O228*参照!$I$4,IF(AQ228="2/3",$O228*参照!$I$5,IF(AQ228="1/3",$O228*参照!$I$6,IF(AQ228="1/4(多子)",$O228*参照!$I$7,IF(AQ228="1/4(工･農)",$O228*参照!$I$7,IF(AQ228="対象外",0))))))</f>
        <v>0</v>
      </c>
      <c r="BZ228" s="185" t="b">
        <f>IF(AR228="3/3",$O228*参照!$I$4,IF(AR228="2/3",$O228*参照!$I$5,IF(AR228="1/3",$O228*参照!$I$6,IF(AR228="1/4(多子)",$O228*参照!$I$7,IF(AR228="1/4(工･農)",$O228*参照!$I$7,IF(AR228="対象外",0))))))</f>
        <v>0</v>
      </c>
      <c r="CA228" s="185" t="b">
        <f>IF(AS228="3/3",$O228*参照!$I$4,IF(AS228="2/3",$O228*参照!$I$5,IF(AS228="1/3",$O228*参照!$I$6,IF(AS228="1/4(多子)",$O228*参照!$I$7,IF(AS228="1/4(工･農)",$O228*参照!$I$7,IF(AS228="対象外",0))))))</f>
        <v>0</v>
      </c>
      <c r="CB228" s="185" t="b">
        <f>IF(AT228="3/3",$O228*参照!$I$4,IF(AT228="2/3",$O228*参照!$I$5,IF(AT228="1/3",$O228*参照!$I$6,IF(AT228="1/4(多子)",$O228*参照!$I$7,IF(AT228="1/4(工･農)",$O228*参照!$I$7,IF(AT228="対象外",0))))))</f>
        <v>0</v>
      </c>
      <c r="CC228" s="185" t="b">
        <f>IF(AU228="3/3",$O228*参照!$I$4,IF(AU228="2/3",$O228*参照!$I$5,IF(AU228="1/3",$O228*参照!$I$6,IF(AU228="1/4(多子)",$O228*参照!$I$7,IF(AU228="1/4(工･農)",$O228*参照!$I$7,IF(AU228="対象外",0))))))</f>
        <v>0</v>
      </c>
      <c r="CD228" s="185">
        <f t="shared" si="174"/>
        <v>0</v>
      </c>
      <c r="CE228" s="98"/>
      <c r="CF228" s="252"/>
      <c r="CG228" s="252"/>
      <c r="CH228" s="252"/>
      <c r="CI228" s="252"/>
      <c r="CJ228" s="252"/>
      <c r="CK228" s="254"/>
      <c r="CL228" s="137"/>
      <c r="CM228" s="252"/>
      <c r="CN228" s="252"/>
      <c r="CO228" s="252"/>
      <c r="CP228" s="252"/>
      <c r="CQ228" s="252"/>
      <c r="CR228" s="253">
        <f t="shared" si="175"/>
        <v>0</v>
      </c>
      <c r="CS228" s="111">
        <f>IF(BP228=0,0,(ROUNDUP(P228*(BK228*参照!$C$5+BL228*参照!$C$6+BM228*参照!$C$7+BN228*参照!$C$8+BO228*参照!$C$9)/BP228,-2)))</f>
        <v>0</v>
      </c>
      <c r="CT228" s="239" t="str">
        <f t="shared" si="142"/>
        <v>B</v>
      </c>
    </row>
    <row r="229" spans="1:98" s="33" customFormat="1" ht="14.4">
      <c r="A229" s="241">
        <v>199</v>
      </c>
      <c r="B229" s="654"/>
      <c r="C229" s="652"/>
      <c r="D229" s="651"/>
      <c r="E229" s="652"/>
      <c r="F229" s="186"/>
      <c r="G229" s="187"/>
      <c r="H229" s="305"/>
      <c r="I229" s="359"/>
      <c r="J229" s="651"/>
      <c r="K229" s="652"/>
      <c r="L229" s="306">
        <v>0</v>
      </c>
      <c r="M229" s="307">
        <f>IF(F229="昼間",参照!$E$4,IF(F229="夜間等",参照!$E$5,IF(F229="通信",参照!$E$6,0)))</f>
        <v>0</v>
      </c>
      <c r="N229" s="57">
        <f t="shared" si="143"/>
        <v>0</v>
      </c>
      <c r="O229" s="301">
        <f t="shared" si="144"/>
        <v>0</v>
      </c>
      <c r="P229" s="56"/>
      <c r="Q229" s="387">
        <v>0</v>
      </c>
      <c r="R229" s="309">
        <f>IF(F229="昼間",参照!$F$4,IF(F229="夜間等",参照!$F$5,IF(F229="通信",参照!$F$6,0)))</f>
        <v>0</v>
      </c>
      <c r="S229" s="308">
        <f t="shared" si="145"/>
        <v>0</v>
      </c>
      <c r="T229" s="361"/>
      <c r="U229" s="32">
        <f t="shared" si="146"/>
        <v>0</v>
      </c>
      <c r="V229" s="114">
        <f t="shared" si="147"/>
        <v>0</v>
      </c>
      <c r="W229" s="179">
        <f t="shared" si="148"/>
        <v>0</v>
      </c>
      <c r="X229" s="87">
        <f t="shared" si="149"/>
        <v>0</v>
      </c>
      <c r="Y229" s="77" t="str">
        <f t="shared" si="139"/>
        <v>0</v>
      </c>
      <c r="Z229" s="302">
        <f t="shared" si="150"/>
        <v>0</v>
      </c>
      <c r="AA229" s="375"/>
      <c r="AB229" s="375"/>
      <c r="AC229" s="374">
        <f t="shared" si="151"/>
        <v>0</v>
      </c>
      <c r="AD229" s="639">
        <f t="shared" si="152"/>
        <v>0</v>
      </c>
      <c r="AE229" s="640"/>
      <c r="AF229" s="177">
        <f t="shared" si="140"/>
        <v>0</v>
      </c>
      <c r="AG229" s="177">
        <f t="shared" si="141"/>
        <v>0</v>
      </c>
      <c r="AH229" s="299"/>
      <c r="AI229" s="36"/>
      <c r="AJ229" s="134"/>
      <c r="AK229" s="37"/>
      <c r="AL229" s="134"/>
      <c r="AM229" s="37"/>
      <c r="AN229" s="134"/>
      <c r="AO229" s="135"/>
      <c r="AP229" s="136"/>
      <c r="AQ229" s="252"/>
      <c r="AR229" s="252"/>
      <c r="AS229" s="252"/>
      <c r="AT229" s="252"/>
      <c r="AU229" s="37"/>
      <c r="AV229" s="303">
        <f t="shared" si="153"/>
        <v>0</v>
      </c>
      <c r="AW229" s="139">
        <f t="shared" si="154"/>
        <v>0</v>
      </c>
      <c r="AX229" s="139">
        <f t="shared" si="155"/>
        <v>0</v>
      </c>
      <c r="AY229" s="139">
        <f t="shared" si="156"/>
        <v>0</v>
      </c>
      <c r="AZ229" s="139">
        <f t="shared" si="157"/>
        <v>0</v>
      </c>
      <c r="BA229" s="303">
        <f t="shared" si="158"/>
        <v>0</v>
      </c>
      <c r="BB229" s="139">
        <f t="shared" si="159"/>
        <v>0</v>
      </c>
      <c r="BC229" s="139">
        <f t="shared" si="160"/>
        <v>0</v>
      </c>
      <c r="BD229" s="139">
        <f t="shared" si="161"/>
        <v>0</v>
      </c>
      <c r="BE229" s="139">
        <f t="shared" si="162"/>
        <v>0</v>
      </c>
      <c r="BF229" s="304">
        <f t="shared" si="163"/>
        <v>0</v>
      </c>
      <c r="BG229" s="142">
        <f t="shared" si="164"/>
        <v>0</v>
      </c>
      <c r="BH229" s="142">
        <f t="shared" si="165"/>
        <v>0</v>
      </c>
      <c r="BI229" s="142">
        <f t="shared" si="166"/>
        <v>0</v>
      </c>
      <c r="BJ229" s="142">
        <f t="shared" si="167"/>
        <v>0</v>
      </c>
      <c r="BK229" s="145">
        <f t="shared" si="168"/>
        <v>0</v>
      </c>
      <c r="BL229" s="95">
        <f t="shared" si="169"/>
        <v>0</v>
      </c>
      <c r="BM229" s="95">
        <f t="shared" si="170"/>
        <v>0</v>
      </c>
      <c r="BN229" s="95">
        <f t="shared" si="171"/>
        <v>0</v>
      </c>
      <c r="BO229" s="95">
        <f t="shared" si="172"/>
        <v>0</v>
      </c>
      <c r="BP229" s="96">
        <f t="shared" si="173"/>
        <v>0</v>
      </c>
      <c r="BQ229" s="184">
        <f>IF($AH229="3/3",$S229*参照!$J$4,IF($AH229="2/3",$S229*参照!$J$5,IF($AH229="1/3",$S229*参照!$J$6,IF($AH229="1/4(多子)",$S229*参照!$J$7,IF($AH229="1/4(工･農)",$S229*参照!$J$7,)))))</f>
        <v>0</v>
      </c>
      <c r="BR229" s="185" t="b">
        <f>IF(AJ229="3/3",$O229*参照!$I$4,IF(AJ229="2/3",$O229*参照!$I$5,IF(AJ229="1/3",$O229*参照!$I$6,IF(AJ229="1/4(多子)",$O229*参照!$I$7,IF(AJ229="1/4(工･農)",$O229*参照!$I$7,IF(AJ229="対象外",0))))))</f>
        <v>0</v>
      </c>
      <c r="BS229" s="185" t="b">
        <f>IF(AK229="3/3",$O229*参照!$I$4,IF(AK229="2/3",$O229*参照!$I$5,IF(AK229="1/3",$O229*参照!$I$6,IF(AK229="1/4(多子)",$O229*参照!$I$7,IF(AK229="1/4(工･農)",$O229*参照!$I$7,IF(AK229="対象外",0))))))</f>
        <v>0</v>
      </c>
      <c r="BT229" s="185" t="b">
        <f>IF(AL229="3/3",$O229*参照!$I$4,IF(AL229="2/3",$O229*参照!$I$5,IF(AL229="1/3",$O229*参照!$I$6,IF(AL229="1/4(多子)",$O229*参照!$I$7,IF(AL229="1/4(工･農)",$O229*参照!$I$7,IF(AL229="対象外",0))))))</f>
        <v>0</v>
      </c>
      <c r="BU229" s="185" t="b">
        <f>IF(AM229="3/3",$O229*参照!$I$4,IF(AM229="2/3",$O229*参照!$I$5,IF(AM229="1/3",$O229*参照!$I$6,IF(AM229="1/4(多子)",$O229*参照!$I$7,IF(AM229="1/4(工･農)",$O229*参照!$I$7,IF(AM229="対象外",0))))))</f>
        <v>0</v>
      </c>
      <c r="BV229" s="185" t="b">
        <f>IF(AN229="3/3",$O229*参照!$I$4,IF(AN229="2/3",$O229*参照!$I$5,IF(AN229="1/3",$O229*参照!$I$6,IF(AN229="1/4(多子)",$O229*参照!$I$7,IF(AN229="1/4(工･農)",$O229*参照!$I$7,IF(AN229="対象外",0))))))</f>
        <v>0</v>
      </c>
      <c r="BW229" s="185" t="b">
        <f>IF(AO229="3/3",$O229*参照!$I$4,IF(AO229="2/3",$O229*参照!$I$5,IF(AO229="1/3",$O229*参照!$I$6,IF(AO229="1/4(多子)",$O229*参照!$I$7,IF(AO229="1/4(工･農)",$O229*参照!$I$7,IF(AO229="対象外",0))))))</f>
        <v>0</v>
      </c>
      <c r="BX229" s="185" t="b">
        <f>IF(AP229="3/3",$O229*参照!$I$4,IF(AP229="2/3",$O229*参照!$I$5,IF(AP229="1/3",$O229*参照!$I$6,IF(AP229="1/4(多子)",$O229*参照!$I$7,IF(AP229="1/4(工･農)",$O229*参照!$I$7,IF(AP229="対象外",0))))))</f>
        <v>0</v>
      </c>
      <c r="BY229" s="185" t="b">
        <f>IF(AQ229="3/3",$O229*参照!$I$4,IF(AQ229="2/3",$O229*参照!$I$5,IF(AQ229="1/3",$O229*参照!$I$6,IF(AQ229="1/4(多子)",$O229*参照!$I$7,IF(AQ229="1/4(工･農)",$O229*参照!$I$7,IF(AQ229="対象外",0))))))</f>
        <v>0</v>
      </c>
      <c r="BZ229" s="185" t="b">
        <f>IF(AR229="3/3",$O229*参照!$I$4,IF(AR229="2/3",$O229*参照!$I$5,IF(AR229="1/3",$O229*参照!$I$6,IF(AR229="1/4(多子)",$O229*参照!$I$7,IF(AR229="1/4(工･農)",$O229*参照!$I$7,IF(AR229="対象外",0))))))</f>
        <v>0</v>
      </c>
      <c r="CA229" s="185" t="b">
        <f>IF(AS229="3/3",$O229*参照!$I$4,IF(AS229="2/3",$O229*参照!$I$5,IF(AS229="1/3",$O229*参照!$I$6,IF(AS229="1/4(多子)",$O229*参照!$I$7,IF(AS229="1/4(工･農)",$O229*参照!$I$7,IF(AS229="対象外",0))))))</f>
        <v>0</v>
      </c>
      <c r="CB229" s="185" t="b">
        <f>IF(AT229="3/3",$O229*参照!$I$4,IF(AT229="2/3",$O229*参照!$I$5,IF(AT229="1/3",$O229*参照!$I$6,IF(AT229="1/4(多子)",$O229*参照!$I$7,IF(AT229="1/4(工･農)",$O229*参照!$I$7,IF(AT229="対象外",0))))))</f>
        <v>0</v>
      </c>
      <c r="CC229" s="185" t="b">
        <f>IF(AU229="3/3",$O229*参照!$I$4,IF(AU229="2/3",$O229*参照!$I$5,IF(AU229="1/3",$O229*参照!$I$6,IF(AU229="1/4(多子)",$O229*参照!$I$7,IF(AU229="1/4(工･農)",$O229*参照!$I$7,IF(AU229="対象外",0))))))</f>
        <v>0</v>
      </c>
      <c r="CD229" s="185">
        <f t="shared" si="174"/>
        <v>0</v>
      </c>
      <c r="CE229" s="98"/>
      <c r="CF229" s="252"/>
      <c r="CG229" s="252"/>
      <c r="CH229" s="252"/>
      <c r="CI229" s="252"/>
      <c r="CJ229" s="252"/>
      <c r="CK229" s="254"/>
      <c r="CL229" s="137"/>
      <c r="CM229" s="252"/>
      <c r="CN229" s="252"/>
      <c r="CO229" s="252"/>
      <c r="CP229" s="252"/>
      <c r="CQ229" s="252"/>
      <c r="CR229" s="253">
        <f t="shared" si="175"/>
        <v>0</v>
      </c>
      <c r="CS229" s="111">
        <f>IF(BP229=0,0,(ROUNDUP(P229*(BK229*参照!$C$5+BL229*参照!$C$6+BM229*参照!$C$7+BN229*参照!$C$8+BO229*参照!$C$9)/BP229,-2)))</f>
        <v>0</v>
      </c>
      <c r="CT229" s="239" t="str">
        <f t="shared" si="142"/>
        <v>B</v>
      </c>
    </row>
    <row r="230" spans="1:98" s="33" customFormat="1" ht="14.4">
      <c r="A230" s="241">
        <v>200</v>
      </c>
      <c r="B230" s="634"/>
      <c r="C230" s="635"/>
      <c r="D230" s="636"/>
      <c r="E230" s="635"/>
      <c r="F230" s="358"/>
      <c r="G230" s="358"/>
      <c r="H230" s="305"/>
      <c r="I230" s="359"/>
      <c r="J230" s="668"/>
      <c r="K230" s="668"/>
      <c r="L230" s="362">
        <v>0</v>
      </c>
      <c r="M230" s="307">
        <f>IF(F230="昼間",参照!$E$4,IF(F230="夜間等",参照!$E$5,IF(F230="通信",参照!$E$6,0)))</f>
        <v>0</v>
      </c>
      <c r="N230" s="57">
        <f t="shared" si="143"/>
        <v>0</v>
      </c>
      <c r="O230" s="301">
        <f t="shared" si="144"/>
        <v>0</v>
      </c>
      <c r="P230" s="56"/>
      <c r="Q230" s="387">
        <v>0</v>
      </c>
      <c r="R230" s="309">
        <f>IF(F230="昼間",参照!$F$4,IF(F230="夜間等",参照!$F$5,IF(F230="通信",参照!$F$6,0)))</f>
        <v>0</v>
      </c>
      <c r="S230" s="308">
        <f t="shared" si="145"/>
        <v>0</v>
      </c>
      <c r="T230" s="361"/>
      <c r="U230" s="32">
        <f t="shared" si="146"/>
        <v>0</v>
      </c>
      <c r="V230" s="114">
        <f t="shared" si="147"/>
        <v>0</v>
      </c>
      <c r="W230" s="179">
        <f t="shared" si="148"/>
        <v>0</v>
      </c>
      <c r="X230" s="87">
        <f t="shared" si="149"/>
        <v>0</v>
      </c>
      <c r="Y230" s="77" t="str">
        <f t="shared" si="139"/>
        <v>0</v>
      </c>
      <c r="Z230" s="302">
        <f t="shared" si="150"/>
        <v>0</v>
      </c>
      <c r="AA230" s="375"/>
      <c r="AB230" s="375"/>
      <c r="AC230" s="374">
        <f t="shared" si="151"/>
        <v>0</v>
      </c>
      <c r="AD230" s="639">
        <f t="shared" si="152"/>
        <v>0</v>
      </c>
      <c r="AE230" s="640"/>
      <c r="AF230" s="177">
        <f t="shared" si="140"/>
        <v>0</v>
      </c>
      <c r="AG230" s="177">
        <f t="shared" si="141"/>
        <v>0</v>
      </c>
      <c r="AH230" s="299"/>
      <c r="AI230" s="36"/>
      <c r="AJ230" s="134"/>
      <c r="AK230" s="37"/>
      <c r="AL230" s="134"/>
      <c r="AM230" s="37"/>
      <c r="AN230" s="134"/>
      <c r="AO230" s="135"/>
      <c r="AP230" s="136"/>
      <c r="AQ230" s="252"/>
      <c r="AR230" s="252"/>
      <c r="AS230" s="252"/>
      <c r="AT230" s="252"/>
      <c r="AU230" s="37"/>
      <c r="AV230" s="303">
        <f t="shared" si="153"/>
        <v>0</v>
      </c>
      <c r="AW230" s="139">
        <f t="shared" si="154"/>
        <v>0</v>
      </c>
      <c r="AX230" s="139">
        <f t="shared" si="155"/>
        <v>0</v>
      </c>
      <c r="AY230" s="139">
        <f t="shared" si="156"/>
        <v>0</v>
      </c>
      <c r="AZ230" s="139">
        <f t="shared" si="157"/>
        <v>0</v>
      </c>
      <c r="BA230" s="303">
        <f t="shared" si="158"/>
        <v>0</v>
      </c>
      <c r="BB230" s="139">
        <f t="shared" si="159"/>
        <v>0</v>
      </c>
      <c r="BC230" s="139">
        <f t="shared" si="160"/>
        <v>0</v>
      </c>
      <c r="BD230" s="139">
        <f t="shared" si="161"/>
        <v>0</v>
      </c>
      <c r="BE230" s="139">
        <f t="shared" si="162"/>
        <v>0</v>
      </c>
      <c r="BF230" s="304">
        <f t="shared" si="163"/>
        <v>0</v>
      </c>
      <c r="BG230" s="142">
        <f t="shared" si="164"/>
        <v>0</v>
      </c>
      <c r="BH230" s="142">
        <f t="shared" si="165"/>
        <v>0</v>
      </c>
      <c r="BI230" s="142">
        <f t="shared" si="166"/>
        <v>0</v>
      </c>
      <c r="BJ230" s="142">
        <f t="shared" si="167"/>
        <v>0</v>
      </c>
      <c r="BK230" s="145">
        <f t="shared" si="168"/>
        <v>0</v>
      </c>
      <c r="BL230" s="95">
        <f t="shared" si="169"/>
        <v>0</v>
      </c>
      <c r="BM230" s="95">
        <f t="shared" si="170"/>
        <v>0</v>
      </c>
      <c r="BN230" s="95">
        <f t="shared" si="171"/>
        <v>0</v>
      </c>
      <c r="BO230" s="95">
        <f t="shared" si="172"/>
        <v>0</v>
      </c>
      <c r="BP230" s="96">
        <f t="shared" si="173"/>
        <v>0</v>
      </c>
      <c r="BQ230" s="184">
        <f>IF($AH230="3/3",$S230*参照!$J$4,IF($AH230="2/3",$S230*参照!$J$5,IF($AH230="1/3",$S230*参照!$J$6,IF($AH230="1/4(多子)",$S230*参照!$J$7,IF($AH230="1/4(工･農)",$S230*参照!$J$7,)))))</f>
        <v>0</v>
      </c>
      <c r="BR230" s="185" t="b">
        <f>IF(AJ230="3/3",$O230*参照!$I$4,IF(AJ230="2/3",$O230*参照!$I$5,IF(AJ230="1/3",$O230*参照!$I$6,IF(AJ230="1/4(多子)",$O230*参照!$I$7,IF(AJ230="1/4(工･農)",$O230*参照!$I$7,IF(AJ230="対象外",0))))))</f>
        <v>0</v>
      </c>
      <c r="BS230" s="185" t="b">
        <f>IF(AK230="3/3",$O230*参照!$I$4,IF(AK230="2/3",$O230*参照!$I$5,IF(AK230="1/3",$O230*参照!$I$6,IF(AK230="1/4(多子)",$O230*参照!$I$7,IF(AK230="1/4(工･農)",$O230*参照!$I$7,IF(AK230="対象外",0))))))</f>
        <v>0</v>
      </c>
      <c r="BT230" s="185" t="b">
        <f>IF(AL230="3/3",$O230*参照!$I$4,IF(AL230="2/3",$O230*参照!$I$5,IF(AL230="1/3",$O230*参照!$I$6,IF(AL230="1/4(多子)",$O230*参照!$I$7,IF(AL230="1/4(工･農)",$O230*参照!$I$7,IF(AL230="対象外",0))))))</f>
        <v>0</v>
      </c>
      <c r="BU230" s="185" t="b">
        <f>IF(AM230="3/3",$O230*参照!$I$4,IF(AM230="2/3",$O230*参照!$I$5,IF(AM230="1/3",$O230*参照!$I$6,IF(AM230="1/4(多子)",$O230*参照!$I$7,IF(AM230="1/4(工･農)",$O230*参照!$I$7,IF(AM230="対象外",0))))))</f>
        <v>0</v>
      </c>
      <c r="BV230" s="185" t="b">
        <f>IF(AN230="3/3",$O230*参照!$I$4,IF(AN230="2/3",$O230*参照!$I$5,IF(AN230="1/3",$O230*参照!$I$6,IF(AN230="1/4(多子)",$O230*参照!$I$7,IF(AN230="1/4(工･農)",$O230*参照!$I$7,IF(AN230="対象外",0))))))</f>
        <v>0</v>
      </c>
      <c r="BW230" s="185" t="b">
        <f>IF(AO230="3/3",$O230*参照!$I$4,IF(AO230="2/3",$O230*参照!$I$5,IF(AO230="1/3",$O230*参照!$I$6,IF(AO230="1/4(多子)",$O230*参照!$I$7,IF(AO230="1/4(工･農)",$O230*参照!$I$7,IF(AO230="対象外",0))))))</f>
        <v>0</v>
      </c>
      <c r="BX230" s="185" t="b">
        <f>IF(AP230="3/3",$O230*参照!$I$4,IF(AP230="2/3",$O230*参照!$I$5,IF(AP230="1/3",$O230*参照!$I$6,IF(AP230="1/4(多子)",$O230*参照!$I$7,IF(AP230="1/4(工･農)",$O230*参照!$I$7,IF(AP230="対象外",0))))))</f>
        <v>0</v>
      </c>
      <c r="BY230" s="185" t="b">
        <f>IF(AQ230="3/3",$O230*参照!$I$4,IF(AQ230="2/3",$O230*参照!$I$5,IF(AQ230="1/3",$O230*参照!$I$6,IF(AQ230="1/4(多子)",$O230*参照!$I$7,IF(AQ230="1/4(工･農)",$O230*参照!$I$7,IF(AQ230="対象外",0))))))</f>
        <v>0</v>
      </c>
      <c r="BZ230" s="185" t="b">
        <f>IF(AR230="3/3",$O230*参照!$I$4,IF(AR230="2/3",$O230*参照!$I$5,IF(AR230="1/3",$O230*参照!$I$6,IF(AR230="1/4(多子)",$O230*参照!$I$7,IF(AR230="1/4(工･農)",$O230*参照!$I$7,IF(AR230="対象外",0))))))</f>
        <v>0</v>
      </c>
      <c r="CA230" s="185" t="b">
        <f>IF(AS230="3/3",$O230*参照!$I$4,IF(AS230="2/3",$O230*参照!$I$5,IF(AS230="1/3",$O230*参照!$I$6,IF(AS230="1/4(多子)",$O230*参照!$I$7,IF(AS230="1/4(工･農)",$O230*参照!$I$7,IF(AS230="対象外",0))))))</f>
        <v>0</v>
      </c>
      <c r="CB230" s="185" t="b">
        <f>IF(AT230="3/3",$O230*参照!$I$4,IF(AT230="2/3",$O230*参照!$I$5,IF(AT230="1/3",$O230*参照!$I$6,IF(AT230="1/4(多子)",$O230*参照!$I$7,IF(AT230="1/4(工･農)",$O230*参照!$I$7,IF(AT230="対象外",0))))))</f>
        <v>0</v>
      </c>
      <c r="CC230" s="185" t="b">
        <f>IF(AU230="3/3",$O230*参照!$I$4,IF(AU230="2/3",$O230*参照!$I$5,IF(AU230="1/3",$O230*参照!$I$6,IF(AU230="1/4(多子)",$O230*参照!$I$7,IF(AU230="1/4(工･農)",$O230*参照!$I$7,IF(AU230="対象外",0))))))</f>
        <v>0</v>
      </c>
      <c r="CD230" s="185">
        <f t="shared" si="174"/>
        <v>0</v>
      </c>
      <c r="CE230" s="98"/>
      <c r="CF230" s="252"/>
      <c r="CG230" s="252"/>
      <c r="CH230" s="252"/>
      <c r="CI230" s="252"/>
      <c r="CJ230" s="252"/>
      <c r="CK230" s="254"/>
      <c r="CL230" s="137"/>
      <c r="CM230" s="252"/>
      <c r="CN230" s="252"/>
      <c r="CO230" s="252"/>
      <c r="CP230" s="252"/>
      <c r="CQ230" s="252"/>
      <c r="CR230" s="253">
        <f t="shared" si="175"/>
        <v>0</v>
      </c>
      <c r="CS230" s="111">
        <f>IF(BP230=0,0,(ROUNDUP(P230*(BK230*参照!$C$5+BL230*参照!$C$6+BM230*参照!$C$7+BN230*参照!$C$8+BO230*参照!$C$9)/BP230,-2)))</f>
        <v>0</v>
      </c>
      <c r="CT230" s="239" t="str">
        <f t="shared" si="142"/>
        <v>B</v>
      </c>
    </row>
    <row r="231" spans="1:98" ht="14.4">
      <c r="A231" s="241">
        <v>201</v>
      </c>
      <c r="B231" s="654"/>
      <c r="C231" s="652"/>
      <c r="D231" s="651"/>
      <c r="E231" s="652"/>
      <c r="F231" s="186"/>
      <c r="G231" s="187"/>
      <c r="H231" s="305"/>
      <c r="I231" s="359"/>
      <c r="J231" s="651"/>
      <c r="K231" s="652"/>
      <c r="L231" s="306">
        <v>0</v>
      </c>
      <c r="M231" s="307">
        <f>IF(F231="昼間",参照!$E$4,IF(F231="夜間等",参照!$E$5,IF(F231="通信",参照!$E$6,0)))</f>
        <v>0</v>
      </c>
      <c r="N231" s="57">
        <f t="shared" si="143"/>
        <v>0</v>
      </c>
      <c r="O231" s="301">
        <f t="shared" si="144"/>
        <v>0</v>
      </c>
      <c r="P231" s="56"/>
      <c r="Q231" s="387">
        <v>0</v>
      </c>
      <c r="R231" s="309">
        <f>IF(F231="昼間",参照!$F$4,IF(F231="夜間等",参照!$F$5,IF(F231="通信",参照!$F$6,0)))</f>
        <v>0</v>
      </c>
      <c r="S231" s="308">
        <f t="shared" si="145"/>
        <v>0</v>
      </c>
      <c r="T231" s="361"/>
      <c r="U231" s="32">
        <f t="shared" si="146"/>
        <v>0</v>
      </c>
      <c r="V231" s="114">
        <f t="shared" si="147"/>
        <v>0</v>
      </c>
      <c r="W231" s="179">
        <f t="shared" si="148"/>
        <v>0</v>
      </c>
      <c r="X231" s="87">
        <f t="shared" si="149"/>
        <v>0</v>
      </c>
      <c r="Y231" s="77" t="str">
        <f t="shared" si="139"/>
        <v>0</v>
      </c>
      <c r="Z231" s="302">
        <f t="shared" si="150"/>
        <v>0</v>
      </c>
      <c r="AA231" s="375"/>
      <c r="AB231" s="375"/>
      <c r="AC231" s="374">
        <f t="shared" si="151"/>
        <v>0</v>
      </c>
      <c r="AD231" s="639">
        <f t="shared" si="152"/>
        <v>0</v>
      </c>
      <c r="AE231" s="640"/>
      <c r="AF231" s="177">
        <f t="shared" si="140"/>
        <v>0</v>
      </c>
      <c r="AG231" s="177">
        <f t="shared" si="141"/>
        <v>0</v>
      </c>
      <c r="AH231" s="299"/>
      <c r="AI231" s="36"/>
      <c r="AJ231" s="134"/>
      <c r="AK231" s="37"/>
      <c r="AL231" s="134"/>
      <c r="AM231" s="37"/>
      <c r="AN231" s="134"/>
      <c r="AO231" s="135"/>
      <c r="AP231" s="136"/>
      <c r="AQ231" s="252"/>
      <c r="AR231" s="252"/>
      <c r="AS231" s="252"/>
      <c r="AT231" s="252"/>
      <c r="AU231" s="37"/>
      <c r="AV231" s="303">
        <f t="shared" si="153"/>
        <v>0</v>
      </c>
      <c r="AW231" s="139">
        <f t="shared" si="154"/>
        <v>0</v>
      </c>
      <c r="AX231" s="139">
        <f t="shared" si="155"/>
        <v>0</v>
      </c>
      <c r="AY231" s="139">
        <f t="shared" si="156"/>
        <v>0</v>
      </c>
      <c r="AZ231" s="139">
        <f t="shared" si="157"/>
        <v>0</v>
      </c>
      <c r="BA231" s="303">
        <f t="shared" si="158"/>
        <v>0</v>
      </c>
      <c r="BB231" s="139">
        <f t="shared" si="159"/>
        <v>0</v>
      </c>
      <c r="BC231" s="139">
        <f t="shared" si="160"/>
        <v>0</v>
      </c>
      <c r="BD231" s="139">
        <f t="shared" si="161"/>
        <v>0</v>
      </c>
      <c r="BE231" s="139">
        <f t="shared" si="162"/>
        <v>0</v>
      </c>
      <c r="BF231" s="304">
        <f t="shared" si="163"/>
        <v>0</v>
      </c>
      <c r="BG231" s="142">
        <f t="shared" si="164"/>
        <v>0</v>
      </c>
      <c r="BH231" s="142">
        <f t="shared" si="165"/>
        <v>0</v>
      </c>
      <c r="BI231" s="142">
        <f t="shared" si="166"/>
        <v>0</v>
      </c>
      <c r="BJ231" s="142">
        <f t="shared" si="167"/>
        <v>0</v>
      </c>
      <c r="BK231" s="145">
        <f t="shared" si="168"/>
        <v>0</v>
      </c>
      <c r="BL231" s="95">
        <f t="shared" si="169"/>
        <v>0</v>
      </c>
      <c r="BM231" s="95">
        <f t="shared" si="170"/>
        <v>0</v>
      </c>
      <c r="BN231" s="95">
        <f t="shared" si="171"/>
        <v>0</v>
      </c>
      <c r="BO231" s="95">
        <f t="shared" si="172"/>
        <v>0</v>
      </c>
      <c r="BP231" s="96">
        <f t="shared" si="173"/>
        <v>0</v>
      </c>
      <c r="BQ231" s="184">
        <f>IF($AH231="3/3",$S231*参照!$J$4,IF($AH231="2/3",$S231*参照!$J$5,IF($AH231="1/3",$S231*参照!$J$6,IF($AH231="1/4(多子)",$S231*参照!$J$7,IF($AH231="1/4(工･農)",$S231*参照!$J$7,)))))</f>
        <v>0</v>
      </c>
      <c r="BR231" s="185" t="b">
        <f>IF(AJ231="3/3",$O231*参照!$I$4,IF(AJ231="2/3",$O231*参照!$I$5,IF(AJ231="1/3",$O231*参照!$I$6,IF(AJ231="1/4(多子)",$O231*参照!$I$7,IF(AJ231="1/4(工･農)",$O231*参照!$I$7,IF(AJ231="対象外",0))))))</f>
        <v>0</v>
      </c>
      <c r="BS231" s="185" t="b">
        <f>IF(AK231="3/3",$O231*参照!$I$4,IF(AK231="2/3",$O231*参照!$I$5,IF(AK231="1/3",$O231*参照!$I$6,IF(AK231="1/4(多子)",$O231*参照!$I$7,IF(AK231="1/4(工･農)",$O231*参照!$I$7,IF(AK231="対象外",0))))))</f>
        <v>0</v>
      </c>
      <c r="BT231" s="185" t="b">
        <f>IF(AL231="3/3",$O231*参照!$I$4,IF(AL231="2/3",$O231*参照!$I$5,IF(AL231="1/3",$O231*参照!$I$6,IF(AL231="1/4(多子)",$O231*参照!$I$7,IF(AL231="1/4(工･農)",$O231*参照!$I$7,IF(AL231="対象外",0))))))</f>
        <v>0</v>
      </c>
      <c r="BU231" s="185" t="b">
        <f>IF(AM231="3/3",$O231*参照!$I$4,IF(AM231="2/3",$O231*参照!$I$5,IF(AM231="1/3",$O231*参照!$I$6,IF(AM231="1/4(多子)",$O231*参照!$I$7,IF(AM231="1/4(工･農)",$O231*参照!$I$7,IF(AM231="対象外",0))))))</f>
        <v>0</v>
      </c>
      <c r="BV231" s="185" t="b">
        <f>IF(AN231="3/3",$O231*参照!$I$4,IF(AN231="2/3",$O231*参照!$I$5,IF(AN231="1/3",$O231*参照!$I$6,IF(AN231="1/4(多子)",$O231*参照!$I$7,IF(AN231="1/4(工･農)",$O231*参照!$I$7,IF(AN231="対象外",0))))))</f>
        <v>0</v>
      </c>
      <c r="BW231" s="185" t="b">
        <f>IF(AO231="3/3",$O231*参照!$I$4,IF(AO231="2/3",$O231*参照!$I$5,IF(AO231="1/3",$O231*参照!$I$6,IF(AO231="1/4(多子)",$O231*参照!$I$7,IF(AO231="1/4(工･農)",$O231*参照!$I$7,IF(AO231="対象外",0))))))</f>
        <v>0</v>
      </c>
      <c r="BX231" s="185" t="b">
        <f>IF(AP231="3/3",$O231*参照!$I$4,IF(AP231="2/3",$O231*参照!$I$5,IF(AP231="1/3",$O231*参照!$I$6,IF(AP231="1/4(多子)",$O231*参照!$I$7,IF(AP231="1/4(工･農)",$O231*参照!$I$7,IF(AP231="対象外",0))))))</f>
        <v>0</v>
      </c>
      <c r="BY231" s="185" t="b">
        <f>IF(AQ231="3/3",$O231*参照!$I$4,IF(AQ231="2/3",$O231*参照!$I$5,IF(AQ231="1/3",$O231*参照!$I$6,IF(AQ231="1/4(多子)",$O231*参照!$I$7,IF(AQ231="1/4(工･農)",$O231*参照!$I$7,IF(AQ231="対象外",0))))))</f>
        <v>0</v>
      </c>
      <c r="BZ231" s="185" t="b">
        <f>IF(AR231="3/3",$O231*参照!$I$4,IF(AR231="2/3",$O231*参照!$I$5,IF(AR231="1/3",$O231*参照!$I$6,IF(AR231="1/4(多子)",$O231*参照!$I$7,IF(AR231="1/4(工･農)",$O231*参照!$I$7,IF(AR231="対象外",0))))))</f>
        <v>0</v>
      </c>
      <c r="CA231" s="185" t="b">
        <f>IF(AS231="3/3",$O231*参照!$I$4,IF(AS231="2/3",$O231*参照!$I$5,IF(AS231="1/3",$O231*参照!$I$6,IF(AS231="1/4(多子)",$O231*参照!$I$7,IF(AS231="1/4(工･農)",$O231*参照!$I$7,IF(AS231="対象外",0))))))</f>
        <v>0</v>
      </c>
      <c r="CB231" s="185" t="b">
        <f>IF(AT231="3/3",$O231*参照!$I$4,IF(AT231="2/3",$O231*参照!$I$5,IF(AT231="1/3",$O231*参照!$I$6,IF(AT231="1/4(多子)",$O231*参照!$I$7,IF(AT231="1/4(工･農)",$O231*参照!$I$7,IF(AT231="対象外",0))))))</f>
        <v>0</v>
      </c>
      <c r="CC231" s="185" t="b">
        <f>IF(AU231="3/3",$O231*参照!$I$4,IF(AU231="2/3",$O231*参照!$I$5,IF(AU231="1/3",$O231*参照!$I$6,IF(AU231="1/4(多子)",$O231*参照!$I$7,IF(AU231="1/4(工･農)",$O231*参照!$I$7,IF(AU231="対象外",0))))))</f>
        <v>0</v>
      </c>
      <c r="CD231" s="185">
        <f t="shared" si="174"/>
        <v>0</v>
      </c>
      <c r="CE231" s="98"/>
      <c r="CF231" s="252"/>
      <c r="CG231" s="252"/>
      <c r="CH231" s="252"/>
      <c r="CI231" s="252"/>
      <c r="CJ231" s="252"/>
      <c r="CK231" s="254"/>
      <c r="CL231" s="137"/>
      <c r="CM231" s="252"/>
      <c r="CN231" s="252"/>
      <c r="CO231" s="252"/>
      <c r="CP231" s="252"/>
      <c r="CQ231" s="252"/>
      <c r="CR231" s="253">
        <f t="shared" si="175"/>
        <v>0</v>
      </c>
      <c r="CS231" s="111">
        <f>IF(BP231=0,0,(ROUNDUP(P231*(BK231*参照!$C$5+BL231*参照!$C$6+BM231*参照!$C$7+BN231*参照!$C$8+BO231*参照!$C$9)/BP231,-2)))</f>
        <v>0</v>
      </c>
      <c r="CT231" s="239" t="str">
        <f t="shared" si="142"/>
        <v>B</v>
      </c>
    </row>
    <row r="232" spans="1:98" ht="14.4">
      <c r="A232" s="241">
        <v>202</v>
      </c>
      <c r="B232" s="654"/>
      <c r="C232" s="652"/>
      <c r="D232" s="651"/>
      <c r="E232" s="652"/>
      <c r="F232" s="186"/>
      <c r="G232" s="187"/>
      <c r="H232" s="305"/>
      <c r="I232" s="359"/>
      <c r="J232" s="651"/>
      <c r="K232" s="652"/>
      <c r="L232" s="306">
        <v>0</v>
      </c>
      <c r="M232" s="307">
        <f>IF(F232="昼間",参照!$E$4,IF(F232="夜間等",参照!$E$5,IF(F232="通信",参照!$E$6,0)))</f>
        <v>0</v>
      </c>
      <c r="N232" s="57">
        <f t="shared" si="143"/>
        <v>0</v>
      </c>
      <c r="O232" s="301">
        <f t="shared" si="144"/>
        <v>0</v>
      </c>
      <c r="P232" s="56"/>
      <c r="Q232" s="387">
        <v>0</v>
      </c>
      <c r="R232" s="309">
        <f>IF(F232="昼間",参照!$F$4,IF(F232="夜間等",参照!$F$5,IF(F232="通信",参照!$F$6,0)))</f>
        <v>0</v>
      </c>
      <c r="S232" s="308">
        <f t="shared" si="145"/>
        <v>0</v>
      </c>
      <c r="T232" s="361"/>
      <c r="U232" s="32">
        <f t="shared" si="146"/>
        <v>0</v>
      </c>
      <c r="V232" s="114">
        <f t="shared" si="147"/>
        <v>0</v>
      </c>
      <c r="W232" s="179">
        <f t="shared" si="148"/>
        <v>0</v>
      </c>
      <c r="X232" s="87">
        <f t="shared" si="149"/>
        <v>0</v>
      </c>
      <c r="Y232" s="77" t="str">
        <f t="shared" si="139"/>
        <v>0</v>
      </c>
      <c r="Z232" s="302">
        <f t="shared" si="150"/>
        <v>0</v>
      </c>
      <c r="AA232" s="375"/>
      <c r="AB232" s="375"/>
      <c r="AC232" s="374">
        <f t="shared" si="151"/>
        <v>0</v>
      </c>
      <c r="AD232" s="639">
        <f t="shared" si="152"/>
        <v>0</v>
      </c>
      <c r="AE232" s="640"/>
      <c r="AF232" s="177">
        <f t="shared" si="140"/>
        <v>0</v>
      </c>
      <c r="AG232" s="177">
        <f t="shared" si="141"/>
        <v>0</v>
      </c>
      <c r="AH232" s="299"/>
      <c r="AI232" s="36"/>
      <c r="AJ232" s="134"/>
      <c r="AK232" s="37"/>
      <c r="AL232" s="134"/>
      <c r="AM232" s="37"/>
      <c r="AN232" s="134"/>
      <c r="AO232" s="135"/>
      <c r="AP232" s="136"/>
      <c r="AQ232" s="252"/>
      <c r="AR232" s="252"/>
      <c r="AS232" s="252"/>
      <c r="AT232" s="252"/>
      <c r="AU232" s="37"/>
      <c r="AV232" s="303">
        <f t="shared" si="153"/>
        <v>0</v>
      </c>
      <c r="AW232" s="139">
        <f t="shared" si="154"/>
        <v>0</v>
      </c>
      <c r="AX232" s="139">
        <f t="shared" si="155"/>
        <v>0</v>
      </c>
      <c r="AY232" s="139">
        <f t="shared" si="156"/>
        <v>0</v>
      </c>
      <c r="AZ232" s="139">
        <f t="shared" si="157"/>
        <v>0</v>
      </c>
      <c r="BA232" s="303">
        <f t="shared" si="158"/>
        <v>0</v>
      </c>
      <c r="BB232" s="139">
        <f t="shared" si="159"/>
        <v>0</v>
      </c>
      <c r="BC232" s="139">
        <f t="shared" si="160"/>
        <v>0</v>
      </c>
      <c r="BD232" s="139">
        <f t="shared" si="161"/>
        <v>0</v>
      </c>
      <c r="BE232" s="139">
        <f t="shared" si="162"/>
        <v>0</v>
      </c>
      <c r="BF232" s="304">
        <f t="shared" si="163"/>
        <v>0</v>
      </c>
      <c r="BG232" s="142">
        <f t="shared" si="164"/>
        <v>0</v>
      </c>
      <c r="BH232" s="142">
        <f t="shared" si="165"/>
        <v>0</v>
      </c>
      <c r="BI232" s="142">
        <f t="shared" si="166"/>
        <v>0</v>
      </c>
      <c r="BJ232" s="142">
        <f t="shared" si="167"/>
        <v>0</v>
      </c>
      <c r="BK232" s="145">
        <f t="shared" si="168"/>
        <v>0</v>
      </c>
      <c r="BL232" s="95">
        <f t="shared" si="169"/>
        <v>0</v>
      </c>
      <c r="BM232" s="95">
        <f t="shared" si="170"/>
        <v>0</v>
      </c>
      <c r="BN232" s="95">
        <f t="shared" si="171"/>
        <v>0</v>
      </c>
      <c r="BO232" s="95">
        <f t="shared" si="172"/>
        <v>0</v>
      </c>
      <c r="BP232" s="96">
        <f t="shared" si="173"/>
        <v>0</v>
      </c>
      <c r="BQ232" s="184">
        <f>IF($AH232="3/3",$S232*参照!$J$4,IF($AH232="2/3",$S232*参照!$J$5,IF($AH232="1/3",$S232*参照!$J$6,IF($AH232="1/4(多子)",$S232*参照!$J$7,IF($AH232="1/4(工･農)",$S232*参照!$J$7,)))))</f>
        <v>0</v>
      </c>
      <c r="BR232" s="185" t="b">
        <f>IF(AJ232="3/3",$O232*参照!$I$4,IF(AJ232="2/3",$O232*参照!$I$5,IF(AJ232="1/3",$O232*参照!$I$6,IF(AJ232="1/4(多子)",$O232*参照!$I$7,IF(AJ232="1/4(工･農)",$O232*参照!$I$7,IF(AJ232="対象外",0))))))</f>
        <v>0</v>
      </c>
      <c r="BS232" s="185" t="b">
        <f>IF(AK232="3/3",$O232*参照!$I$4,IF(AK232="2/3",$O232*参照!$I$5,IF(AK232="1/3",$O232*参照!$I$6,IF(AK232="1/4(多子)",$O232*参照!$I$7,IF(AK232="1/4(工･農)",$O232*参照!$I$7,IF(AK232="対象外",0))))))</f>
        <v>0</v>
      </c>
      <c r="BT232" s="185" t="b">
        <f>IF(AL232="3/3",$O232*参照!$I$4,IF(AL232="2/3",$O232*参照!$I$5,IF(AL232="1/3",$O232*参照!$I$6,IF(AL232="1/4(多子)",$O232*参照!$I$7,IF(AL232="1/4(工･農)",$O232*参照!$I$7,IF(AL232="対象外",0))))))</f>
        <v>0</v>
      </c>
      <c r="BU232" s="185" t="b">
        <f>IF(AM232="3/3",$O232*参照!$I$4,IF(AM232="2/3",$O232*参照!$I$5,IF(AM232="1/3",$O232*参照!$I$6,IF(AM232="1/4(多子)",$O232*参照!$I$7,IF(AM232="1/4(工･農)",$O232*参照!$I$7,IF(AM232="対象外",0))))))</f>
        <v>0</v>
      </c>
      <c r="BV232" s="185" t="b">
        <f>IF(AN232="3/3",$O232*参照!$I$4,IF(AN232="2/3",$O232*参照!$I$5,IF(AN232="1/3",$O232*参照!$I$6,IF(AN232="1/4(多子)",$O232*参照!$I$7,IF(AN232="1/4(工･農)",$O232*参照!$I$7,IF(AN232="対象外",0))))))</f>
        <v>0</v>
      </c>
      <c r="BW232" s="185" t="b">
        <f>IF(AO232="3/3",$O232*参照!$I$4,IF(AO232="2/3",$O232*参照!$I$5,IF(AO232="1/3",$O232*参照!$I$6,IF(AO232="1/4(多子)",$O232*参照!$I$7,IF(AO232="1/4(工･農)",$O232*参照!$I$7,IF(AO232="対象外",0))))))</f>
        <v>0</v>
      </c>
      <c r="BX232" s="185" t="b">
        <f>IF(AP232="3/3",$O232*参照!$I$4,IF(AP232="2/3",$O232*参照!$I$5,IF(AP232="1/3",$O232*参照!$I$6,IF(AP232="1/4(多子)",$O232*参照!$I$7,IF(AP232="1/4(工･農)",$O232*参照!$I$7,IF(AP232="対象外",0))))))</f>
        <v>0</v>
      </c>
      <c r="BY232" s="185" t="b">
        <f>IF(AQ232="3/3",$O232*参照!$I$4,IF(AQ232="2/3",$O232*参照!$I$5,IF(AQ232="1/3",$O232*参照!$I$6,IF(AQ232="1/4(多子)",$O232*参照!$I$7,IF(AQ232="1/4(工･農)",$O232*参照!$I$7,IF(AQ232="対象外",0))))))</f>
        <v>0</v>
      </c>
      <c r="BZ232" s="185" t="b">
        <f>IF(AR232="3/3",$O232*参照!$I$4,IF(AR232="2/3",$O232*参照!$I$5,IF(AR232="1/3",$O232*参照!$I$6,IF(AR232="1/4(多子)",$O232*参照!$I$7,IF(AR232="1/4(工･農)",$O232*参照!$I$7,IF(AR232="対象外",0))))))</f>
        <v>0</v>
      </c>
      <c r="CA232" s="185" t="b">
        <f>IF(AS232="3/3",$O232*参照!$I$4,IF(AS232="2/3",$O232*参照!$I$5,IF(AS232="1/3",$O232*参照!$I$6,IF(AS232="1/4(多子)",$O232*参照!$I$7,IF(AS232="1/4(工･農)",$O232*参照!$I$7,IF(AS232="対象外",0))))))</f>
        <v>0</v>
      </c>
      <c r="CB232" s="185" t="b">
        <f>IF(AT232="3/3",$O232*参照!$I$4,IF(AT232="2/3",$O232*参照!$I$5,IF(AT232="1/3",$O232*参照!$I$6,IF(AT232="1/4(多子)",$O232*参照!$I$7,IF(AT232="1/4(工･農)",$O232*参照!$I$7,IF(AT232="対象外",0))))))</f>
        <v>0</v>
      </c>
      <c r="CC232" s="185" t="b">
        <f>IF(AU232="3/3",$O232*参照!$I$4,IF(AU232="2/3",$O232*参照!$I$5,IF(AU232="1/3",$O232*参照!$I$6,IF(AU232="1/4(多子)",$O232*参照!$I$7,IF(AU232="1/4(工･農)",$O232*参照!$I$7,IF(AU232="対象外",0))))))</f>
        <v>0</v>
      </c>
      <c r="CD232" s="185">
        <f t="shared" si="174"/>
        <v>0</v>
      </c>
      <c r="CE232" s="98"/>
      <c r="CF232" s="252"/>
      <c r="CG232" s="252"/>
      <c r="CH232" s="252"/>
      <c r="CI232" s="252"/>
      <c r="CJ232" s="252"/>
      <c r="CK232" s="254"/>
      <c r="CL232" s="137"/>
      <c r="CM232" s="252"/>
      <c r="CN232" s="252"/>
      <c r="CO232" s="252"/>
      <c r="CP232" s="252"/>
      <c r="CQ232" s="252"/>
      <c r="CR232" s="253">
        <f t="shared" si="175"/>
        <v>0</v>
      </c>
      <c r="CS232" s="111">
        <f>IF(BP232=0,0,(ROUNDUP(P232*(BK232*参照!$C$5+BL232*参照!$C$6+BM232*参照!$C$7+BN232*参照!$C$8+BO232*参照!$C$9)/BP232,-2)))</f>
        <v>0</v>
      </c>
      <c r="CT232" s="239" t="str">
        <f t="shared" si="142"/>
        <v>B</v>
      </c>
    </row>
    <row r="233" spans="1:98" ht="14.4">
      <c r="A233" s="241">
        <v>203</v>
      </c>
      <c r="B233" s="654"/>
      <c r="C233" s="652"/>
      <c r="D233" s="651"/>
      <c r="E233" s="652"/>
      <c r="F233" s="186"/>
      <c r="G233" s="187"/>
      <c r="H233" s="305"/>
      <c r="I233" s="359"/>
      <c r="J233" s="651"/>
      <c r="K233" s="652"/>
      <c r="L233" s="306">
        <v>0</v>
      </c>
      <c r="M233" s="307">
        <f>IF(F233="昼間",参照!$E$4,IF(F233="夜間等",参照!$E$5,IF(F233="通信",参照!$E$6,0)))</f>
        <v>0</v>
      </c>
      <c r="N233" s="57">
        <f t="shared" si="143"/>
        <v>0</v>
      </c>
      <c r="O233" s="301">
        <f t="shared" si="144"/>
        <v>0</v>
      </c>
      <c r="P233" s="56"/>
      <c r="Q233" s="387">
        <v>0</v>
      </c>
      <c r="R233" s="309">
        <f>IF(F233="昼間",参照!$F$4,IF(F233="夜間等",参照!$F$5,IF(F233="通信",参照!$F$6,0)))</f>
        <v>0</v>
      </c>
      <c r="S233" s="308">
        <f t="shared" si="145"/>
        <v>0</v>
      </c>
      <c r="T233" s="361"/>
      <c r="U233" s="32">
        <f t="shared" si="146"/>
        <v>0</v>
      </c>
      <c r="V233" s="114">
        <f t="shared" si="147"/>
        <v>0</v>
      </c>
      <c r="W233" s="179">
        <f t="shared" si="148"/>
        <v>0</v>
      </c>
      <c r="X233" s="87">
        <f t="shared" si="149"/>
        <v>0</v>
      </c>
      <c r="Y233" s="77" t="str">
        <f t="shared" si="139"/>
        <v>0</v>
      </c>
      <c r="Z233" s="302">
        <f t="shared" si="150"/>
        <v>0</v>
      </c>
      <c r="AA233" s="375"/>
      <c r="AB233" s="375"/>
      <c r="AC233" s="374">
        <f t="shared" si="151"/>
        <v>0</v>
      </c>
      <c r="AD233" s="639">
        <f t="shared" si="152"/>
        <v>0</v>
      </c>
      <c r="AE233" s="640"/>
      <c r="AF233" s="177">
        <f t="shared" si="140"/>
        <v>0</v>
      </c>
      <c r="AG233" s="177">
        <f t="shared" si="141"/>
        <v>0</v>
      </c>
      <c r="AH233" s="299"/>
      <c r="AI233" s="36"/>
      <c r="AJ233" s="134"/>
      <c r="AK233" s="37"/>
      <c r="AL233" s="134"/>
      <c r="AM233" s="37"/>
      <c r="AN233" s="134"/>
      <c r="AO233" s="135"/>
      <c r="AP233" s="136"/>
      <c r="AQ233" s="252"/>
      <c r="AR233" s="252"/>
      <c r="AS233" s="252"/>
      <c r="AT233" s="252"/>
      <c r="AU233" s="37"/>
      <c r="AV233" s="303">
        <f t="shared" si="153"/>
        <v>0</v>
      </c>
      <c r="AW233" s="139">
        <f t="shared" si="154"/>
        <v>0</v>
      </c>
      <c r="AX233" s="139">
        <f t="shared" si="155"/>
        <v>0</v>
      </c>
      <c r="AY233" s="139">
        <f t="shared" si="156"/>
        <v>0</v>
      </c>
      <c r="AZ233" s="139">
        <f t="shared" si="157"/>
        <v>0</v>
      </c>
      <c r="BA233" s="303">
        <f t="shared" si="158"/>
        <v>0</v>
      </c>
      <c r="BB233" s="139">
        <f t="shared" si="159"/>
        <v>0</v>
      </c>
      <c r="BC233" s="139">
        <f t="shared" si="160"/>
        <v>0</v>
      </c>
      <c r="BD233" s="139">
        <f t="shared" si="161"/>
        <v>0</v>
      </c>
      <c r="BE233" s="139">
        <f t="shared" si="162"/>
        <v>0</v>
      </c>
      <c r="BF233" s="304">
        <f t="shared" si="163"/>
        <v>0</v>
      </c>
      <c r="BG233" s="142">
        <f t="shared" si="164"/>
        <v>0</v>
      </c>
      <c r="BH233" s="142">
        <f t="shared" si="165"/>
        <v>0</v>
      </c>
      <c r="BI233" s="142">
        <f t="shared" si="166"/>
        <v>0</v>
      </c>
      <c r="BJ233" s="142">
        <f t="shared" si="167"/>
        <v>0</v>
      </c>
      <c r="BK233" s="145">
        <f t="shared" si="168"/>
        <v>0</v>
      </c>
      <c r="BL233" s="95">
        <f t="shared" si="169"/>
        <v>0</v>
      </c>
      <c r="BM233" s="95">
        <f t="shared" si="170"/>
        <v>0</v>
      </c>
      <c r="BN233" s="95">
        <f t="shared" si="171"/>
        <v>0</v>
      </c>
      <c r="BO233" s="95">
        <f t="shared" si="172"/>
        <v>0</v>
      </c>
      <c r="BP233" s="96">
        <f t="shared" si="173"/>
        <v>0</v>
      </c>
      <c r="BQ233" s="184">
        <f>IF($AH233="3/3",$S233*参照!$J$4,IF($AH233="2/3",$S233*参照!$J$5,IF($AH233="1/3",$S233*参照!$J$6,IF($AH233="1/4(多子)",$S233*参照!$J$7,IF($AH233="1/4(工･農)",$S233*参照!$J$7,)))))</f>
        <v>0</v>
      </c>
      <c r="BR233" s="185" t="b">
        <f>IF(AJ233="3/3",$O233*参照!$I$4,IF(AJ233="2/3",$O233*参照!$I$5,IF(AJ233="1/3",$O233*参照!$I$6,IF(AJ233="1/4(多子)",$O233*参照!$I$7,IF(AJ233="1/4(工･農)",$O233*参照!$I$7,IF(AJ233="対象外",0))))))</f>
        <v>0</v>
      </c>
      <c r="BS233" s="185" t="b">
        <f>IF(AK233="3/3",$O233*参照!$I$4,IF(AK233="2/3",$O233*参照!$I$5,IF(AK233="1/3",$O233*参照!$I$6,IF(AK233="1/4(多子)",$O233*参照!$I$7,IF(AK233="1/4(工･農)",$O233*参照!$I$7,IF(AK233="対象外",0))))))</f>
        <v>0</v>
      </c>
      <c r="BT233" s="185" t="b">
        <f>IF(AL233="3/3",$O233*参照!$I$4,IF(AL233="2/3",$O233*参照!$I$5,IF(AL233="1/3",$O233*参照!$I$6,IF(AL233="1/4(多子)",$O233*参照!$I$7,IF(AL233="1/4(工･農)",$O233*参照!$I$7,IF(AL233="対象外",0))))))</f>
        <v>0</v>
      </c>
      <c r="BU233" s="185" t="b">
        <f>IF(AM233="3/3",$O233*参照!$I$4,IF(AM233="2/3",$O233*参照!$I$5,IF(AM233="1/3",$O233*参照!$I$6,IF(AM233="1/4(多子)",$O233*参照!$I$7,IF(AM233="1/4(工･農)",$O233*参照!$I$7,IF(AM233="対象外",0))))))</f>
        <v>0</v>
      </c>
      <c r="BV233" s="185" t="b">
        <f>IF(AN233="3/3",$O233*参照!$I$4,IF(AN233="2/3",$O233*参照!$I$5,IF(AN233="1/3",$O233*参照!$I$6,IF(AN233="1/4(多子)",$O233*参照!$I$7,IF(AN233="1/4(工･農)",$O233*参照!$I$7,IF(AN233="対象外",0))))))</f>
        <v>0</v>
      </c>
      <c r="BW233" s="185" t="b">
        <f>IF(AO233="3/3",$O233*参照!$I$4,IF(AO233="2/3",$O233*参照!$I$5,IF(AO233="1/3",$O233*参照!$I$6,IF(AO233="1/4(多子)",$O233*参照!$I$7,IF(AO233="1/4(工･農)",$O233*参照!$I$7,IF(AO233="対象外",0))))))</f>
        <v>0</v>
      </c>
      <c r="BX233" s="185" t="b">
        <f>IF(AP233="3/3",$O233*参照!$I$4,IF(AP233="2/3",$O233*参照!$I$5,IF(AP233="1/3",$O233*参照!$I$6,IF(AP233="1/4(多子)",$O233*参照!$I$7,IF(AP233="1/4(工･農)",$O233*参照!$I$7,IF(AP233="対象外",0))))))</f>
        <v>0</v>
      </c>
      <c r="BY233" s="185" t="b">
        <f>IF(AQ233="3/3",$O233*参照!$I$4,IF(AQ233="2/3",$O233*参照!$I$5,IF(AQ233="1/3",$O233*参照!$I$6,IF(AQ233="1/4(多子)",$O233*参照!$I$7,IF(AQ233="1/4(工･農)",$O233*参照!$I$7,IF(AQ233="対象外",0))))))</f>
        <v>0</v>
      </c>
      <c r="BZ233" s="185" t="b">
        <f>IF(AR233="3/3",$O233*参照!$I$4,IF(AR233="2/3",$O233*参照!$I$5,IF(AR233="1/3",$O233*参照!$I$6,IF(AR233="1/4(多子)",$O233*参照!$I$7,IF(AR233="1/4(工･農)",$O233*参照!$I$7,IF(AR233="対象外",0))))))</f>
        <v>0</v>
      </c>
      <c r="CA233" s="185" t="b">
        <f>IF(AS233="3/3",$O233*参照!$I$4,IF(AS233="2/3",$O233*参照!$I$5,IF(AS233="1/3",$O233*参照!$I$6,IF(AS233="1/4(多子)",$O233*参照!$I$7,IF(AS233="1/4(工･農)",$O233*参照!$I$7,IF(AS233="対象外",0))))))</f>
        <v>0</v>
      </c>
      <c r="CB233" s="185" t="b">
        <f>IF(AT233="3/3",$O233*参照!$I$4,IF(AT233="2/3",$O233*参照!$I$5,IF(AT233="1/3",$O233*参照!$I$6,IF(AT233="1/4(多子)",$O233*参照!$I$7,IF(AT233="1/4(工･農)",$O233*参照!$I$7,IF(AT233="対象外",0))))))</f>
        <v>0</v>
      </c>
      <c r="CC233" s="185" t="b">
        <f>IF(AU233="3/3",$O233*参照!$I$4,IF(AU233="2/3",$O233*参照!$I$5,IF(AU233="1/3",$O233*参照!$I$6,IF(AU233="1/4(多子)",$O233*参照!$I$7,IF(AU233="1/4(工･農)",$O233*参照!$I$7,IF(AU233="対象外",0))))))</f>
        <v>0</v>
      </c>
      <c r="CD233" s="185">
        <f t="shared" si="174"/>
        <v>0</v>
      </c>
      <c r="CE233" s="98"/>
      <c r="CF233" s="252"/>
      <c r="CG233" s="252"/>
      <c r="CH233" s="252"/>
      <c r="CI233" s="252"/>
      <c r="CJ233" s="252"/>
      <c r="CK233" s="254"/>
      <c r="CL233" s="137"/>
      <c r="CM233" s="252"/>
      <c r="CN233" s="252"/>
      <c r="CO233" s="252"/>
      <c r="CP233" s="252"/>
      <c r="CQ233" s="252"/>
      <c r="CR233" s="253">
        <f t="shared" si="175"/>
        <v>0</v>
      </c>
      <c r="CS233" s="111">
        <f>IF(BP233=0,0,(ROUNDUP(P233*(BK233*参照!$C$5+BL233*参照!$C$6+BM233*参照!$C$7+BN233*参照!$C$8+BO233*参照!$C$9)/BP233,-2)))</f>
        <v>0</v>
      </c>
      <c r="CT233" s="239" t="str">
        <f t="shared" si="142"/>
        <v>B</v>
      </c>
    </row>
    <row r="234" spans="1:98" ht="14.4">
      <c r="A234" s="241">
        <v>204</v>
      </c>
      <c r="B234" s="634"/>
      <c r="C234" s="635"/>
      <c r="D234" s="636"/>
      <c r="E234" s="635"/>
      <c r="F234" s="358"/>
      <c r="G234" s="358"/>
      <c r="H234" s="305"/>
      <c r="I234" s="359"/>
      <c r="J234" s="668"/>
      <c r="K234" s="668"/>
      <c r="L234" s="362">
        <v>0</v>
      </c>
      <c r="M234" s="307">
        <f>IF(F234="昼間",参照!$E$4,IF(F234="夜間等",参照!$E$5,IF(F234="通信",参照!$E$6,0)))</f>
        <v>0</v>
      </c>
      <c r="N234" s="57">
        <f t="shared" si="143"/>
        <v>0</v>
      </c>
      <c r="O234" s="301">
        <f t="shared" si="144"/>
        <v>0</v>
      </c>
      <c r="P234" s="56"/>
      <c r="Q234" s="387">
        <v>0</v>
      </c>
      <c r="R234" s="309">
        <f>IF(F234="昼間",参照!$F$4,IF(F234="夜間等",参照!$F$5,IF(F234="通信",参照!$F$6,0)))</f>
        <v>0</v>
      </c>
      <c r="S234" s="308">
        <f t="shared" si="145"/>
        <v>0</v>
      </c>
      <c r="T234" s="361"/>
      <c r="U234" s="32">
        <f t="shared" si="146"/>
        <v>0</v>
      </c>
      <c r="V234" s="114">
        <f t="shared" si="147"/>
        <v>0</v>
      </c>
      <c r="W234" s="179">
        <f t="shared" si="148"/>
        <v>0</v>
      </c>
      <c r="X234" s="87">
        <f t="shared" si="149"/>
        <v>0</v>
      </c>
      <c r="Y234" s="77" t="str">
        <f t="shared" si="139"/>
        <v>0</v>
      </c>
      <c r="Z234" s="302">
        <f t="shared" si="150"/>
        <v>0</v>
      </c>
      <c r="AA234" s="375"/>
      <c r="AB234" s="375"/>
      <c r="AC234" s="374">
        <f t="shared" si="151"/>
        <v>0</v>
      </c>
      <c r="AD234" s="639">
        <f t="shared" si="152"/>
        <v>0</v>
      </c>
      <c r="AE234" s="640"/>
      <c r="AF234" s="177">
        <f t="shared" si="140"/>
        <v>0</v>
      </c>
      <c r="AG234" s="177">
        <f t="shared" si="141"/>
        <v>0</v>
      </c>
      <c r="AH234" s="299"/>
      <c r="AI234" s="36"/>
      <c r="AJ234" s="134"/>
      <c r="AK234" s="37"/>
      <c r="AL234" s="134"/>
      <c r="AM234" s="37"/>
      <c r="AN234" s="134"/>
      <c r="AO234" s="135"/>
      <c r="AP234" s="136"/>
      <c r="AQ234" s="252"/>
      <c r="AR234" s="252"/>
      <c r="AS234" s="252"/>
      <c r="AT234" s="252"/>
      <c r="AU234" s="37"/>
      <c r="AV234" s="303">
        <f t="shared" si="153"/>
        <v>0</v>
      </c>
      <c r="AW234" s="139">
        <f t="shared" si="154"/>
        <v>0</v>
      </c>
      <c r="AX234" s="139">
        <f t="shared" si="155"/>
        <v>0</v>
      </c>
      <c r="AY234" s="139">
        <f t="shared" si="156"/>
        <v>0</v>
      </c>
      <c r="AZ234" s="139">
        <f t="shared" si="157"/>
        <v>0</v>
      </c>
      <c r="BA234" s="303">
        <f t="shared" si="158"/>
        <v>0</v>
      </c>
      <c r="BB234" s="139">
        <f t="shared" si="159"/>
        <v>0</v>
      </c>
      <c r="BC234" s="139">
        <f t="shared" si="160"/>
        <v>0</v>
      </c>
      <c r="BD234" s="139">
        <f t="shared" si="161"/>
        <v>0</v>
      </c>
      <c r="BE234" s="139">
        <f t="shared" si="162"/>
        <v>0</v>
      </c>
      <c r="BF234" s="304">
        <f t="shared" si="163"/>
        <v>0</v>
      </c>
      <c r="BG234" s="142">
        <f t="shared" si="164"/>
        <v>0</v>
      </c>
      <c r="BH234" s="142">
        <f t="shared" si="165"/>
        <v>0</v>
      </c>
      <c r="BI234" s="142">
        <f t="shared" si="166"/>
        <v>0</v>
      </c>
      <c r="BJ234" s="142">
        <f t="shared" si="167"/>
        <v>0</v>
      </c>
      <c r="BK234" s="145">
        <f t="shared" si="168"/>
        <v>0</v>
      </c>
      <c r="BL234" s="95">
        <f t="shared" si="169"/>
        <v>0</v>
      </c>
      <c r="BM234" s="95">
        <f t="shared" si="170"/>
        <v>0</v>
      </c>
      <c r="BN234" s="95">
        <f t="shared" si="171"/>
        <v>0</v>
      </c>
      <c r="BO234" s="95">
        <f t="shared" si="172"/>
        <v>0</v>
      </c>
      <c r="BP234" s="96">
        <f t="shared" si="173"/>
        <v>0</v>
      </c>
      <c r="BQ234" s="184">
        <f>IF($AH234="3/3",$S234*参照!$J$4,IF($AH234="2/3",$S234*参照!$J$5,IF($AH234="1/3",$S234*参照!$J$6,IF($AH234="1/4(多子)",$S234*参照!$J$7,IF($AH234="1/4(工･農)",$S234*参照!$J$7,)))))</f>
        <v>0</v>
      </c>
      <c r="BR234" s="185" t="b">
        <f>IF(AJ234="3/3",$O234*参照!$I$4,IF(AJ234="2/3",$O234*参照!$I$5,IF(AJ234="1/3",$O234*参照!$I$6,IF(AJ234="1/4(多子)",$O234*参照!$I$7,IF(AJ234="1/4(工･農)",$O234*参照!$I$7,IF(AJ234="対象外",0))))))</f>
        <v>0</v>
      </c>
      <c r="BS234" s="185" t="b">
        <f>IF(AK234="3/3",$O234*参照!$I$4,IF(AK234="2/3",$O234*参照!$I$5,IF(AK234="1/3",$O234*参照!$I$6,IF(AK234="1/4(多子)",$O234*参照!$I$7,IF(AK234="1/4(工･農)",$O234*参照!$I$7,IF(AK234="対象外",0))))))</f>
        <v>0</v>
      </c>
      <c r="BT234" s="185" t="b">
        <f>IF(AL234="3/3",$O234*参照!$I$4,IF(AL234="2/3",$O234*参照!$I$5,IF(AL234="1/3",$O234*参照!$I$6,IF(AL234="1/4(多子)",$O234*参照!$I$7,IF(AL234="1/4(工･農)",$O234*参照!$I$7,IF(AL234="対象外",0))))))</f>
        <v>0</v>
      </c>
      <c r="BU234" s="185" t="b">
        <f>IF(AM234="3/3",$O234*参照!$I$4,IF(AM234="2/3",$O234*参照!$I$5,IF(AM234="1/3",$O234*参照!$I$6,IF(AM234="1/4(多子)",$O234*参照!$I$7,IF(AM234="1/4(工･農)",$O234*参照!$I$7,IF(AM234="対象外",0))))))</f>
        <v>0</v>
      </c>
      <c r="BV234" s="185" t="b">
        <f>IF(AN234="3/3",$O234*参照!$I$4,IF(AN234="2/3",$O234*参照!$I$5,IF(AN234="1/3",$O234*参照!$I$6,IF(AN234="1/4(多子)",$O234*参照!$I$7,IF(AN234="1/4(工･農)",$O234*参照!$I$7,IF(AN234="対象外",0))))))</f>
        <v>0</v>
      </c>
      <c r="BW234" s="185" t="b">
        <f>IF(AO234="3/3",$O234*参照!$I$4,IF(AO234="2/3",$O234*参照!$I$5,IF(AO234="1/3",$O234*参照!$I$6,IF(AO234="1/4(多子)",$O234*参照!$I$7,IF(AO234="1/4(工･農)",$O234*参照!$I$7,IF(AO234="対象外",0))))))</f>
        <v>0</v>
      </c>
      <c r="BX234" s="185" t="b">
        <f>IF(AP234="3/3",$O234*参照!$I$4,IF(AP234="2/3",$O234*参照!$I$5,IF(AP234="1/3",$O234*参照!$I$6,IF(AP234="1/4(多子)",$O234*参照!$I$7,IF(AP234="1/4(工･農)",$O234*参照!$I$7,IF(AP234="対象外",0))))))</f>
        <v>0</v>
      </c>
      <c r="BY234" s="185" t="b">
        <f>IF(AQ234="3/3",$O234*参照!$I$4,IF(AQ234="2/3",$O234*参照!$I$5,IF(AQ234="1/3",$O234*参照!$I$6,IF(AQ234="1/4(多子)",$O234*参照!$I$7,IF(AQ234="1/4(工･農)",$O234*参照!$I$7,IF(AQ234="対象外",0))))))</f>
        <v>0</v>
      </c>
      <c r="BZ234" s="185" t="b">
        <f>IF(AR234="3/3",$O234*参照!$I$4,IF(AR234="2/3",$O234*参照!$I$5,IF(AR234="1/3",$O234*参照!$I$6,IF(AR234="1/4(多子)",$O234*参照!$I$7,IF(AR234="1/4(工･農)",$O234*参照!$I$7,IF(AR234="対象外",0))))))</f>
        <v>0</v>
      </c>
      <c r="CA234" s="185" t="b">
        <f>IF(AS234="3/3",$O234*参照!$I$4,IF(AS234="2/3",$O234*参照!$I$5,IF(AS234="1/3",$O234*参照!$I$6,IF(AS234="1/4(多子)",$O234*参照!$I$7,IF(AS234="1/4(工･農)",$O234*参照!$I$7,IF(AS234="対象外",0))))))</f>
        <v>0</v>
      </c>
      <c r="CB234" s="185" t="b">
        <f>IF(AT234="3/3",$O234*参照!$I$4,IF(AT234="2/3",$O234*参照!$I$5,IF(AT234="1/3",$O234*参照!$I$6,IF(AT234="1/4(多子)",$O234*参照!$I$7,IF(AT234="1/4(工･農)",$O234*参照!$I$7,IF(AT234="対象外",0))))))</f>
        <v>0</v>
      </c>
      <c r="CC234" s="185" t="b">
        <f>IF(AU234="3/3",$O234*参照!$I$4,IF(AU234="2/3",$O234*参照!$I$5,IF(AU234="1/3",$O234*参照!$I$6,IF(AU234="1/4(多子)",$O234*参照!$I$7,IF(AU234="1/4(工･農)",$O234*参照!$I$7,IF(AU234="対象外",0))))))</f>
        <v>0</v>
      </c>
      <c r="CD234" s="185">
        <f t="shared" si="174"/>
        <v>0</v>
      </c>
      <c r="CE234" s="98"/>
      <c r="CF234" s="252"/>
      <c r="CG234" s="252"/>
      <c r="CH234" s="252"/>
      <c r="CI234" s="252"/>
      <c r="CJ234" s="252"/>
      <c r="CK234" s="254"/>
      <c r="CL234" s="137"/>
      <c r="CM234" s="252"/>
      <c r="CN234" s="252"/>
      <c r="CO234" s="252"/>
      <c r="CP234" s="252"/>
      <c r="CQ234" s="252"/>
      <c r="CR234" s="253">
        <f t="shared" si="175"/>
        <v>0</v>
      </c>
      <c r="CS234" s="111">
        <f>IF(BP234=0,0,(ROUNDUP(P234*(BK234*参照!$C$5+BL234*参照!$C$6+BM234*参照!$C$7+BN234*参照!$C$8+BO234*参照!$C$9)/BP234,-2)))</f>
        <v>0</v>
      </c>
      <c r="CT234" s="239" t="str">
        <f t="shared" si="142"/>
        <v>B</v>
      </c>
    </row>
    <row r="235" spans="1:98" ht="14.4">
      <c r="A235" s="241">
        <v>205</v>
      </c>
      <c r="B235" s="654"/>
      <c r="C235" s="652"/>
      <c r="D235" s="651"/>
      <c r="E235" s="652"/>
      <c r="F235" s="186"/>
      <c r="G235" s="187"/>
      <c r="H235" s="305"/>
      <c r="I235" s="359"/>
      <c r="J235" s="651"/>
      <c r="K235" s="652"/>
      <c r="L235" s="306">
        <v>0</v>
      </c>
      <c r="M235" s="307">
        <f>IF(F235="昼間",参照!$E$4,IF(F235="夜間等",参照!$E$5,IF(F235="通信",参照!$E$6,0)))</f>
        <v>0</v>
      </c>
      <c r="N235" s="57">
        <f t="shared" si="143"/>
        <v>0</v>
      </c>
      <c r="O235" s="301">
        <f t="shared" si="144"/>
        <v>0</v>
      </c>
      <c r="P235" s="56"/>
      <c r="Q235" s="387">
        <v>0</v>
      </c>
      <c r="R235" s="309">
        <f>IF(F235="昼間",参照!$F$4,IF(F235="夜間等",参照!$F$5,IF(F235="通信",参照!$F$6,0)))</f>
        <v>0</v>
      </c>
      <c r="S235" s="308">
        <f t="shared" si="145"/>
        <v>0</v>
      </c>
      <c r="T235" s="361"/>
      <c r="U235" s="32">
        <f t="shared" si="146"/>
        <v>0</v>
      </c>
      <c r="V235" s="114">
        <f t="shared" si="147"/>
        <v>0</v>
      </c>
      <c r="W235" s="179">
        <f t="shared" si="148"/>
        <v>0</v>
      </c>
      <c r="X235" s="87">
        <f t="shared" si="149"/>
        <v>0</v>
      </c>
      <c r="Y235" s="77" t="str">
        <f t="shared" si="139"/>
        <v>0</v>
      </c>
      <c r="Z235" s="302">
        <f t="shared" si="150"/>
        <v>0</v>
      </c>
      <c r="AA235" s="375"/>
      <c r="AB235" s="375"/>
      <c r="AC235" s="374">
        <f t="shared" si="151"/>
        <v>0</v>
      </c>
      <c r="AD235" s="639">
        <f t="shared" si="152"/>
        <v>0</v>
      </c>
      <c r="AE235" s="640"/>
      <c r="AF235" s="177">
        <f t="shared" si="140"/>
        <v>0</v>
      </c>
      <c r="AG235" s="177">
        <f t="shared" si="141"/>
        <v>0</v>
      </c>
      <c r="AH235" s="299"/>
      <c r="AI235" s="36"/>
      <c r="AJ235" s="134"/>
      <c r="AK235" s="37"/>
      <c r="AL235" s="134"/>
      <c r="AM235" s="37"/>
      <c r="AN235" s="134"/>
      <c r="AO235" s="135"/>
      <c r="AP235" s="136"/>
      <c r="AQ235" s="252"/>
      <c r="AR235" s="252"/>
      <c r="AS235" s="252"/>
      <c r="AT235" s="252"/>
      <c r="AU235" s="37"/>
      <c r="AV235" s="303">
        <f t="shared" si="153"/>
        <v>0</v>
      </c>
      <c r="AW235" s="139">
        <f t="shared" si="154"/>
        <v>0</v>
      </c>
      <c r="AX235" s="139">
        <f t="shared" si="155"/>
        <v>0</v>
      </c>
      <c r="AY235" s="139">
        <f t="shared" si="156"/>
        <v>0</v>
      </c>
      <c r="AZ235" s="139">
        <f t="shared" si="157"/>
        <v>0</v>
      </c>
      <c r="BA235" s="303">
        <f t="shared" si="158"/>
        <v>0</v>
      </c>
      <c r="BB235" s="139">
        <f t="shared" si="159"/>
        <v>0</v>
      </c>
      <c r="BC235" s="139">
        <f t="shared" si="160"/>
        <v>0</v>
      </c>
      <c r="BD235" s="139">
        <f t="shared" si="161"/>
        <v>0</v>
      </c>
      <c r="BE235" s="139">
        <f t="shared" si="162"/>
        <v>0</v>
      </c>
      <c r="BF235" s="304">
        <f t="shared" si="163"/>
        <v>0</v>
      </c>
      <c r="BG235" s="142">
        <f t="shared" si="164"/>
        <v>0</v>
      </c>
      <c r="BH235" s="142">
        <f t="shared" si="165"/>
        <v>0</v>
      </c>
      <c r="BI235" s="142">
        <f t="shared" si="166"/>
        <v>0</v>
      </c>
      <c r="BJ235" s="142">
        <f t="shared" si="167"/>
        <v>0</v>
      </c>
      <c r="BK235" s="145">
        <f t="shared" si="168"/>
        <v>0</v>
      </c>
      <c r="BL235" s="95">
        <f t="shared" si="169"/>
        <v>0</v>
      </c>
      <c r="BM235" s="95">
        <f t="shared" si="170"/>
        <v>0</v>
      </c>
      <c r="BN235" s="95">
        <f t="shared" si="171"/>
        <v>0</v>
      </c>
      <c r="BO235" s="95">
        <f t="shared" si="172"/>
        <v>0</v>
      </c>
      <c r="BP235" s="96">
        <f t="shared" si="173"/>
        <v>0</v>
      </c>
      <c r="BQ235" s="184">
        <f>IF($AH235="3/3",$S235*参照!$J$4,IF($AH235="2/3",$S235*参照!$J$5,IF($AH235="1/3",$S235*参照!$J$6,IF($AH235="1/4(多子)",$S235*参照!$J$7,IF($AH235="1/4(工･農)",$S235*参照!$J$7,)))))</f>
        <v>0</v>
      </c>
      <c r="BR235" s="185" t="b">
        <f>IF(AJ235="3/3",$O235*参照!$I$4,IF(AJ235="2/3",$O235*参照!$I$5,IF(AJ235="1/3",$O235*参照!$I$6,IF(AJ235="1/4(多子)",$O235*参照!$I$7,IF(AJ235="1/4(工･農)",$O235*参照!$I$7,IF(AJ235="対象外",0))))))</f>
        <v>0</v>
      </c>
      <c r="BS235" s="185" t="b">
        <f>IF(AK235="3/3",$O235*参照!$I$4,IF(AK235="2/3",$O235*参照!$I$5,IF(AK235="1/3",$O235*参照!$I$6,IF(AK235="1/4(多子)",$O235*参照!$I$7,IF(AK235="1/4(工･農)",$O235*参照!$I$7,IF(AK235="対象外",0))))))</f>
        <v>0</v>
      </c>
      <c r="BT235" s="185" t="b">
        <f>IF(AL235="3/3",$O235*参照!$I$4,IF(AL235="2/3",$O235*参照!$I$5,IF(AL235="1/3",$O235*参照!$I$6,IF(AL235="1/4(多子)",$O235*参照!$I$7,IF(AL235="1/4(工･農)",$O235*参照!$I$7,IF(AL235="対象外",0))))))</f>
        <v>0</v>
      </c>
      <c r="BU235" s="185" t="b">
        <f>IF(AM235="3/3",$O235*参照!$I$4,IF(AM235="2/3",$O235*参照!$I$5,IF(AM235="1/3",$O235*参照!$I$6,IF(AM235="1/4(多子)",$O235*参照!$I$7,IF(AM235="1/4(工･農)",$O235*参照!$I$7,IF(AM235="対象外",0))))))</f>
        <v>0</v>
      </c>
      <c r="BV235" s="185" t="b">
        <f>IF(AN235="3/3",$O235*参照!$I$4,IF(AN235="2/3",$O235*参照!$I$5,IF(AN235="1/3",$O235*参照!$I$6,IF(AN235="1/4(多子)",$O235*参照!$I$7,IF(AN235="1/4(工･農)",$O235*参照!$I$7,IF(AN235="対象外",0))))))</f>
        <v>0</v>
      </c>
      <c r="BW235" s="185" t="b">
        <f>IF(AO235="3/3",$O235*参照!$I$4,IF(AO235="2/3",$O235*参照!$I$5,IF(AO235="1/3",$O235*参照!$I$6,IF(AO235="1/4(多子)",$O235*参照!$I$7,IF(AO235="1/4(工･農)",$O235*参照!$I$7,IF(AO235="対象外",0))))))</f>
        <v>0</v>
      </c>
      <c r="BX235" s="185" t="b">
        <f>IF(AP235="3/3",$O235*参照!$I$4,IF(AP235="2/3",$O235*参照!$I$5,IF(AP235="1/3",$O235*参照!$I$6,IF(AP235="1/4(多子)",$O235*参照!$I$7,IF(AP235="1/4(工･農)",$O235*参照!$I$7,IF(AP235="対象外",0))))))</f>
        <v>0</v>
      </c>
      <c r="BY235" s="185" t="b">
        <f>IF(AQ235="3/3",$O235*参照!$I$4,IF(AQ235="2/3",$O235*参照!$I$5,IF(AQ235="1/3",$O235*参照!$I$6,IF(AQ235="1/4(多子)",$O235*参照!$I$7,IF(AQ235="1/4(工･農)",$O235*参照!$I$7,IF(AQ235="対象外",0))))))</f>
        <v>0</v>
      </c>
      <c r="BZ235" s="185" t="b">
        <f>IF(AR235="3/3",$O235*参照!$I$4,IF(AR235="2/3",$O235*参照!$I$5,IF(AR235="1/3",$O235*参照!$I$6,IF(AR235="1/4(多子)",$O235*参照!$I$7,IF(AR235="1/4(工･農)",$O235*参照!$I$7,IF(AR235="対象外",0))))))</f>
        <v>0</v>
      </c>
      <c r="CA235" s="185" t="b">
        <f>IF(AS235="3/3",$O235*参照!$I$4,IF(AS235="2/3",$O235*参照!$I$5,IF(AS235="1/3",$O235*参照!$I$6,IF(AS235="1/4(多子)",$O235*参照!$I$7,IF(AS235="1/4(工･農)",$O235*参照!$I$7,IF(AS235="対象外",0))))))</f>
        <v>0</v>
      </c>
      <c r="CB235" s="185" t="b">
        <f>IF(AT235="3/3",$O235*参照!$I$4,IF(AT235="2/3",$O235*参照!$I$5,IF(AT235="1/3",$O235*参照!$I$6,IF(AT235="1/4(多子)",$O235*参照!$I$7,IF(AT235="1/4(工･農)",$O235*参照!$I$7,IF(AT235="対象外",0))))))</f>
        <v>0</v>
      </c>
      <c r="CC235" s="185" t="b">
        <f>IF(AU235="3/3",$O235*参照!$I$4,IF(AU235="2/3",$O235*参照!$I$5,IF(AU235="1/3",$O235*参照!$I$6,IF(AU235="1/4(多子)",$O235*参照!$I$7,IF(AU235="1/4(工･農)",$O235*参照!$I$7,IF(AU235="対象外",0))))))</f>
        <v>0</v>
      </c>
      <c r="CD235" s="185">
        <f t="shared" si="174"/>
        <v>0</v>
      </c>
      <c r="CE235" s="98"/>
      <c r="CF235" s="252"/>
      <c r="CG235" s="252"/>
      <c r="CH235" s="252"/>
      <c r="CI235" s="252"/>
      <c r="CJ235" s="252"/>
      <c r="CK235" s="254"/>
      <c r="CL235" s="137"/>
      <c r="CM235" s="252"/>
      <c r="CN235" s="252"/>
      <c r="CO235" s="252"/>
      <c r="CP235" s="252"/>
      <c r="CQ235" s="252"/>
      <c r="CR235" s="253">
        <f t="shared" si="175"/>
        <v>0</v>
      </c>
      <c r="CS235" s="111">
        <f>IF(BP235=0,0,(ROUNDUP(P235*(BK235*参照!$C$5+BL235*参照!$C$6+BM235*参照!$C$7+BN235*参照!$C$8+BO235*参照!$C$9)/BP235,-2)))</f>
        <v>0</v>
      </c>
      <c r="CT235" s="239" t="str">
        <f t="shared" si="142"/>
        <v>B</v>
      </c>
    </row>
    <row r="236" spans="1:98" ht="14.4">
      <c r="A236" s="241">
        <v>206</v>
      </c>
      <c r="B236" s="654"/>
      <c r="C236" s="652"/>
      <c r="D236" s="651"/>
      <c r="E236" s="652"/>
      <c r="F236" s="186"/>
      <c r="G236" s="187"/>
      <c r="H236" s="305"/>
      <c r="I236" s="359"/>
      <c r="J236" s="651"/>
      <c r="K236" s="652"/>
      <c r="L236" s="306">
        <v>0</v>
      </c>
      <c r="M236" s="307">
        <f>IF(F236="昼間",参照!$E$4,IF(F236="夜間等",参照!$E$5,IF(F236="通信",参照!$E$6,0)))</f>
        <v>0</v>
      </c>
      <c r="N236" s="57">
        <f t="shared" si="143"/>
        <v>0</v>
      </c>
      <c r="O236" s="301">
        <f t="shared" si="144"/>
        <v>0</v>
      </c>
      <c r="P236" s="56"/>
      <c r="Q236" s="387">
        <v>0</v>
      </c>
      <c r="R236" s="309">
        <f>IF(F236="昼間",参照!$F$4,IF(F236="夜間等",参照!$F$5,IF(F236="通信",参照!$F$6,0)))</f>
        <v>0</v>
      </c>
      <c r="S236" s="308">
        <f t="shared" si="145"/>
        <v>0</v>
      </c>
      <c r="T236" s="361"/>
      <c r="U236" s="32">
        <f t="shared" si="146"/>
        <v>0</v>
      </c>
      <c r="V236" s="114">
        <f t="shared" si="147"/>
        <v>0</v>
      </c>
      <c r="W236" s="179">
        <f t="shared" si="148"/>
        <v>0</v>
      </c>
      <c r="X236" s="87">
        <f t="shared" si="149"/>
        <v>0</v>
      </c>
      <c r="Y236" s="77" t="str">
        <f t="shared" si="139"/>
        <v>0</v>
      </c>
      <c r="Z236" s="302">
        <f t="shared" si="150"/>
        <v>0</v>
      </c>
      <c r="AA236" s="375"/>
      <c r="AB236" s="375"/>
      <c r="AC236" s="374">
        <f t="shared" si="151"/>
        <v>0</v>
      </c>
      <c r="AD236" s="639">
        <f t="shared" si="152"/>
        <v>0</v>
      </c>
      <c r="AE236" s="640"/>
      <c r="AF236" s="177">
        <f t="shared" si="140"/>
        <v>0</v>
      </c>
      <c r="AG236" s="177">
        <f t="shared" si="141"/>
        <v>0</v>
      </c>
      <c r="AH236" s="299"/>
      <c r="AI236" s="36"/>
      <c r="AJ236" s="134"/>
      <c r="AK236" s="37"/>
      <c r="AL236" s="134"/>
      <c r="AM236" s="37"/>
      <c r="AN236" s="134"/>
      <c r="AO236" s="135"/>
      <c r="AP236" s="136"/>
      <c r="AQ236" s="252"/>
      <c r="AR236" s="252"/>
      <c r="AS236" s="252"/>
      <c r="AT236" s="252"/>
      <c r="AU236" s="37"/>
      <c r="AV236" s="303">
        <f t="shared" si="153"/>
        <v>0</v>
      </c>
      <c r="AW236" s="139">
        <f t="shared" si="154"/>
        <v>0</v>
      </c>
      <c r="AX236" s="139">
        <f t="shared" si="155"/>
        <v>0</v>
      </c>
      <c r="AY236" s="139">
        <f t="shared" si="156"/>
        <v>0</v>
      </c>
      <c r="AZ236" s="139">
        <f t="shared" si="157"/>
        <v>0</v>
      </c>
      <c r="BA236" s="303">
        <f t="shared" si="158"/>
        <v>0</v>
      </c>
      <c r="BB236" s="139">
        <f t="shared" si="159"/>
        <v>0</v>
      </c>
      <c r="BC236" s="139">
        <f t="shared" si="160"/>
        <v>0</v>
      </c>
      <c r="BD236" s="139">
        <f t="shared" si="161"/>
        <v>0</v>
      </c>
      <c r="BE236" s="139">
        <f t="shared" si="162"/>
        <v>0</v>
      </c>
      <c r="BF236" s="304">
        <f t="shared" si="163"/>
        <v>0</v>
      </c>
      <c r="BG236" s="142">
        <f t="shared" si="164"/>
        <v>0</v>
      </c>
      <c r="BH236" s="142">
        <f t="shared" si="165"/>
        <v>0</v>
      </c>
      <c r="BI236" s="142">
        <f t="shared" si="166"/>
        <v>0</v>
      </c>
      <c r="BJ236" s="142">
        <f t="shared" si="167"/>
        <v>0</v>
      </c>
      <c r="BK236" s="145">
        <f t="shared" si="168"/>
        <v>0</v>
      </c>
      <c r="BL236" s="95">
        <f t="shared" si="169"/>
        <v>0</v>
      </c>
      <c r="BM236" s="95">
        <f t="shared" si="170"/>
        <v>0</v>
      </c>
      <c r="BN236" s="95">
        <f t="shared" si="171"/>
        <v>0</v>
      </c>
      <c r="BO236" s="95">
        <f t="shared" si="172"/>
        <v>0</v>
      </c>
      <c r="BP236" s="96">
        <f t="shared" si="173"/>
        <v>0</v>
      </c>
      <c r="BQ236" s="184">
        <f>IF($AH236="3/3",$S236*参照!$J$4,IF($AH236="2/3",$S236*参照!$J$5,IF($AH236="1/3",$S236*参照!$J$6,IF($AH236="1/4(多子)",$S236*参照!$J$7,IF($AH236="1/4(工･農)",$S236*参照!$J$7,)))))</f>
        <v>0</v>
      </c>
      <c r="BR236" s="185" t="b">
        <f>IF(AJ236="3/3",$O236*参照!$I$4,IF(AJ236="2/3",$O236*参照!$I$5,IF(AJ236="1/3",$O236*参照!$I$6,IF(AJ236="1/4(多子)",$O236*参照!$I$7,IF(AJ236="1/4(工･農)",$O236*参照!$I$7,IF(AJ236="対象外",0))))))</f>
        <v>0</v>
      </c>
      <c r="BS236" s="185" t="b">
        <f>IF(AK236="3/3",$O236*参照!$I$4,IF(AK236="2/3",$O236*参照!$I$5,IF(AK236="1/3",$O236*参照!$I$6,IF(AK236="1/4(多子)",$O236*参照!$I$7,IF(AK236="1/4(工･農)",$O236*参照!$I$7,IF(AK236="対象外",0))))))</f>
        <v>0</v>
      </c>
      <c r="BT236" s="185" t="b">
        <f>IF(AL236="3/3",$O236*参照!$I$4,IF(AL236="2/3",$O236*参照!$I$5,IF(AL236="1/3",$O236*参照!$I$6,IF(AL236="1/4(多子)",$O236*参照!$I$7,IF(AL236="1/4(工･農)",$O236*参照!$I$7,IF(AL236="対象外",0))))))</f>
        <v>0</v>
      </c>
      <c r="BU236" s="185" t="b">
        <f>IF(AM236="3/3",$O236*参照!$I$4,IF(AM236="2/3",$O236*参照!$I$5,IF(AM236="1/3",$O236*参照!$I$6,IF(AM236="1/4(多子)",$O236*参照!$I$7,IF(AM236="1/4(工･農)",$O236*参照!$I$7,IF(AM236="対象外",0))))))</f>
        <v>0</v>
      </c>
      <c r="BV236" s="185" t="b">
        <f>IF(AN236="3/3",$O236*参照!$I$4,IF(AN236="2/3",$O236*参照!$I$5,IF(AN236="1/3",$O236*参照!$I$6,IF(AN236="1/4(多子)",$O236*参照!$I$7,IF(AN236="1/4(工･農)",$O236*参照!$I$7,IF(AN236="対象外",0))))))</f>
        <v>0</v>
      </c>
      <c r="BW236" s="185" t="b">
        <f>IF(AO236="3/3",$O236*参照!$I$4,IF(AO236="2/3",$O236*参照!$I$5,IF(AO236="1/3",$O236*参照!$I$6,IF(AO236="1/4(多子)",$O236*参照!$I$7,IF(AO236="1/4(工･農)",$O236*参照!$I$7,IF(AO236="対象外",0))))))</f>
        <v>0</v>
      </c>
      <c r="BX236" s="185" t="b">
        <f>IF(AP236="3/3",$O236*参照!$I$4,IF(AP236="2/3",$O236*参照!$I$5,IF(AP236="1/3",$O236*参照!$I$6,IF(AP236="1/4(多子)",$O236*参照!$I$7,IF(AP236="1/4(工･農)",$O236*参照!$I$7,IF(AP236="対象外",0))))))</f>
        <v>0</v>
      </c>
      <c r="BY236" s="185" t="b">
        <f>IF(AQ236="3/3",$O236*参照!$I$4,IF(AQ236="2/3",$O236*参照!$I$5,IF(AQ236="1/3",$O236*参照!$I$6,IF(AQ236="1/4(多子)",$O236*参照!$I$7,IF(AQ236="1/4(工･農)",$O236*参照!$I$7,IF(AQ236="対象外",0))))))</f>
        <v>0</v>
      </c>
      <c r="BZ236" s="185" t="b">
        <f>IF(AR236="3/3",$O236*参照!$I$4,IF(AR236="2/3",$O236*参照!$I$5,IF(AR236="1/3",$O236*参照!$I$6,IF(AR236="1/4(多子)",$O236*参照!$I$7,IF(AR236="1/4(工･農)",$O236*参照!$I$7,IF(AR236="対象外",0))))))</f>
        <v>0</v>
      </c>
      <c r="CA236" s="185" t="b">
        <f>IF(AS236="3/3",$O236*参照!$I$4,IF(AS236="2/3",$O236*参照!$I$5,IF(AS236="1/3",$O236*参照!$I$6,IF(AS236="1/4(多子)",$O236*参照!$I$7,IF(AS236="1/4(工･農)",$O236*参照!$I$7,IF(AS236="対象外",0))))))</f>
        <v>0</v>
      </c>
      <c r="CB236" s="185" t="b">
        <f>IF(AT236="3/3",$O236*参照!$I$4,IF(AT236="2/3",$O236*参照!$I$5,IF(AT236="1/3",$O236*参照!$I$6,IF(AT236="1/4(多子)",$O236*参照!$I$7,IF(AT236="1/4(工･農)",$O236*参照!$I$7,IF(AT236="対象外",0))))))</f>
        <v>0</v>
      </c>
      <c r="CC236" s="185" t="b">
        <f>IF(AU236="3/3",$O236*参照!$I$4,IF(AU236="2/3",$O236*参照!$I$5,IF(AU236="1/3",$O236*参照!$I$6,IF(AU236="1/4(多子)",$O236*参照!$I$7,IF(AU236="1/4(工･農)",$O236*参照!$I$7,IF(AU236="対象外",0))))))</f>
        <v>0</v>
      </c>
      <c r="CD236" s="185">
        <f t="shared" si="174"/>
        <v>0</v>
      </c>
      <c r="CE236" s="98"/>
      <c r="CF236" s="252"/>
      <c r="CG236" s="252"/>
      <c r="CH236" s="252"/>
      <c r="CI236" s="252"/>
      <c r="CJ236" s="252"/>
      <c r="CK236" s="254"/>
      <c r="CL236" s="137"/>
      <c r="CM236" s="252"/>
      <c r="CN236" s="252"/>
      <c r="CO236" s="252"/>
      <c r="CP236" s="252"/>
      <c r="CQ236" s="252"/>
      <c r="CR236" s="253">
        <f t="shared" si="175"/>
        <v>0</v>
      </c>
      <c r="CS236" s="111">
        <f>IF(BP236=0,0,(ROUNDUP(P236*(BK236*参照!$C$5+BL236*参照!$C$6+BM236*参照!$C$7+BN236*参照!$C$8+BO236*参照!$C$9)/BP236,-2)))</f>
        <v>0</v>
      </c>
      <c r="CT236" s="239" t="str">
        <f t="shared" si="142"/>
        <v>B</v>
      </c>
    </row>
    <row r="237" spans="1:98" ht="14.4">
      <c r="A237" s="241">
        <v>207</v>
      </c>
      <c r="B237" s="654"/>
      <c r="C237" s="652"/>
      <c r="D237" s="651"/>
      <c r="E237" s="652"/>
      <c r="F237" s="186"/>
      <c r="G237" s="187"/>
      <c r="H237" s="305"/>
      <c r="I237" s="359"/>
      <c r="J237" s="651"/>
      <c r="K237" s="652"/>
      <c r="L237" s="306">
        <v>0</v>
      </c>
      <c r="M237" s="307">
        <f>IF(F237="昼間",参照!$E$4,IF(F237="夜間等",参照!$E$5,IF(F237="通信",参照!$E$6,0)))</f>
        <v>0</v>
      </c>
      <c r="N237" s="57">
        <f t="shared" si="143"/>
        <v>0</v>
      </c>
      <c r="O237" s="301">
        <f t="shared" si="144"/>
        <v>0</v>
      </c>
      <c r="P237" s="56"/>
      <c r="Q237" s="387">
        <v>0</v>
      </c>
      <c r="R237" s="309">
        <f>IF(F237="昼間",参照!$F$4,IF(F237="夜間等",参照!$F$5,IF(F237="通信",参照!$F$6,0)))</f>
        <v>0</v>
      </c>
      <c r="S237" s="308">
        <f t="shared" si="145"/>
        <v>0</v>
      </c>
      <c r="T237" s="361"/>
      <c r="U237" s="32">
        <f t="shared" si="146"/>
        <v>0</v>
      </c>
      <c r="V237" s="114">
        <f t="shared" si="147"/>
        <v>0</v>
      </c>
      <c r="W237" s="179">
        <f t="shared" si="148"/>
        <v>0</v>
      </c>
      <c r="X237" s="87">
        <f t="shared" si="149"/>
        <v>0</v>
      </c>
      <c r="Y237" s="77" t="str">
        <f t="shared" si="139"/>
        <v>0</v>
      </c>
      <c r="Z237" s="302">
        <f t="shared" si="150"/>
        <v>0</v>
      </c>
      <c r="AA237" s="375"/>
      <c r="AB237" s="375"/>
      <c r="AC237" s="374">
        <f t="shared" si="151"/>
        <v>0</v>
      </c>
      <c r="AD237" s="639">
        <f t="shared" si="152"/>
        <v>0</v>
      </c>
      <c r="AE237" s="640"/>
      <c r="AF237" s="177">
        <f t="shared" si="140"/>
        <v>0</v>
      </c>
      <c r="AG237" s="177">
        <f t="shared" si="141"/>
        <v>0</v>
      </c>
      <c r="AH237" s="299"/>
      <c r="AI237" s="36"/>
      <c r="AJ237" s="134"/>
      <c r="AK237" s="37"/>
      <c r="AL237" s="134"/>
      <c r="AM237" s="37"/>
      <c r="AN237" s="134"/>
      <c r="AO237" s="135"/>
      <c r="AP237" s="136"/>
      <c r="AQ237" s="252"/>
      <c r="AR237" s="252"/>
      <c r="AS237" s="252"/>
      <c r="AT237" s="252"/>
      <c r="AU237" s="37"/>
      <c r="AV237" s="303">
        <f t="shared" si="153"/>
        <v>0</v>
      </c>
      <c r="AW237" s="139">
        <f t="shared" si="154"/>
        <v>0</v>
      </c>
      <c r="AX237" s="139">
        <f t="shared" si="155"/>
        <v>0</v>
      </c>
      <c r="AY237" s="139">
        <f t="shared" si="156"/>
        <v>0</v>
      </c>
      <c r="AZ237" s="139">
        <f t="shared" si="157"/>
        <v>0</v>
      </c>
      <c r="BA237" s="303">
        <f t="shared" si="158"/>
        <v>0</v>
      </c>
      <c r="BB237" s="139">
        <f t="shared" si="159"/>
        <v>0</v>
      </c>
      <c r="BC237" s="139">
        <f t="shared" si="160"/>
        <v>0</v>
      </c>
      <c r="BD237" s="139">
        <f t="shared" si="161"/>
        <v>0</v>
      </c>
      <c r="BE237" s="139">
        <f t="shared" si="162"/>
        <v>0</v>
      </c>
      <c r="BF237" s="304">
        <f t="shared" si="163"/>
        <v>0</v>
      </c>
      <c r="BG237" s="142">
        <f t="shared" si="164"/>
        <v>0</v>
      </c>
      <c r="BH237" s="142">
        <f t="shared" si="165"/>
        <v>0</v>
      </c>
      <c r="BI237" s="142">
        <f t="shared" si="166"/>
        <v>0</v>
      </c>
      <c r="BJ237" s="142">
        <f t="shared" si="167"/>
        <v>0</v>
      </c>
      <c r="BK237" s="145">
        <f t="shared" si="168"/>
        <v>0</v>
      </c>
      <c r="BL237" s="95">
        <f t="shared" si="169"/>
        <v>0</v>
      </c>
      <c r="BM237" s="95">
        <f t="shared" si="170"/>
        <v>0</v>
      </c>
      <c r="BN237" s="95">
        <f t="shared" si="171"/>
        <v>0</v>
      </c>
      <c r="BO237" s="95">
        <f t="shared" si="172"/>
        <v>0</v>
      </c>
      <c r="BP237" s="96">
        <f t="shared" si="173"/>
        <v>0</v>
      </c>
      <c r="BQ237" s="184">
        <f>IF($AH237="3/3",$S237*参照!$J$4,IF($AH237="2/3",$S237*参照!$J$5,IF($AH237="1/3",$S237*参照!$J$6,IF($AH237="1/4(多子)",$S237*参照!$J$7,IF($AH237="1/4(工･農)",$S237*参照!$J$7,)))))</f>
        <v>0</v>
      </c>
      <c r="BR237" s="185" t="b">
        <f>IF(AJ237="3/3",$O237*参照!$I$4,IF(AJ237="2/3",$O237*参照!$I$5,IF(AJ237="1/3",$O237*参照!$I$6,IF(AJ237="1/4(多子)",$O237*参照!$I$7,IF(AJ237="1/4(工･農)",$O237*参照!$I$7,IF(AJ237="対象外",0))))))</f>
        <v>0</v>
      </c>
      <c r="BS237" s="185" t="b">
        <f>IF(AK237="3/3",$O237*参照!$I$4,IF(AK237="2/3",$O237*参照!$I$5,IF(AK237="1/3",$O237*参照!$I$6,IF(AK237="1/4(多子)",$O237*参照!$I$7,IF(AK237="1/4(工･農)",$O237*参照!$I$7,IF(AK237="対象外",0))))))</f>
        <v>0</v>
      </c>
      <c r="BT237" s="185" t="b">
        <f>IF(AL237="3/3",$O237*参照!$I$4,IF(AL237="2/3",$O237*参照!$I$5,IF(AL237="1/3",$O237*参照!$I$6,IF(AL237="1/4(多子)",$O237*参照!$I$7,IF(AL237="1/4(工･農)",$O237*参照!$I$7,IF(AL237="対象外",0))))))</f>
        <v>0</v>
      </c>
      <c r="BU237" s="185" t="b">
        <f>IF(AM237="3/3",$O237*参照!$I$4,IF(AM237="2/3",$O237*参照!$I$5,IF(AM237="1/3",$O237*参照!$I$6,IF(AM237="1/4(多子)",$O237*参照!$I$7,IF(AM237="1/4(工･農)",$O237*参照!$I$7,IF(AM237="対象外",0))))))</f>
        <v>0</v>
      </c>
      <c r="BV237" s="185" t="b">
        <f>IF(AN237="3/3",$O237*参照!$I$4,IF(AN237="2/3",$O237*参照!$I$5,IF(AN237="1/3",$O237*参照!$I$6,IF(AN237="1/4(多子)",$O237*参照!$I$7,IF(AN237="1/4(工･農)",$O237*参照!$I$7,IF(AN237="対象外",0))))))</f>
        <v>0</v>
      </c>
      <c r="BW237" s="185" t="b">
        <f>IF(AO237="3/3",$O237*参照!$I$4,IF(AO237="2/3",$O237*参照!$I$5,IF(AO237="1/3",$O237*参照!$I$6,IF(AO237="1/4(多子)",$O237*参照!$I$7,IF(AO237="1/4(工･農)",$O237*参照!$I$7,IF(AO237="対象外",0))))))</f>
        <v>0</v>
      </c>
      <c r="BX237" s="185" t="b">
        <f>IF(AP237="3/3",$O237*参照!$I$4,IF(AP237="2/3",$O237*参照!$I$5,IF(AP237="1/3",$O237*参照!$I$6,IF(AP237="1/4(多子)",$O237*参照!$I$7,IF(AP237="1/4(工･農)",$O237*参照!$I$7,IF(AP237="対象外",0))))))</f>
        <v>0</v>
      </c>
      <c r="BY237" s="185" t="b">
        <f>IF(AQ237="3/3",$O237*参照!$I$4,IF(AQ237="2/3",$O237*参照!$I$5,IF(AQ237="1/3",$O237*参照!$I$6,IF(AQ237="1/4(多子)",$O237*参照!$I$7,IF(AQ237="1/4(工･農)",$O237*参照!$I$7,IF(AQ237="対象外",0))))))</f>
        <v>0</v>
      </c>
      <c r="BZ237" s="185" t="b">
        <f>IF(AR237="3/3",$O237*参照!$I$4,IF(AR237="2/3",$O237*参照!$I$5,IF(AR237="1/3",$O237*参照!$I$6,IF(AR237="1/4(多子)",$O237*参照!$I$7,IF(AR237="1/4(工･農)",$O237*参照!$I$7,IF(AR237="対象外",0))))))</f>
        <v>0</v>
      </c>
      <c r="CA237" s="185" t="b">
        <f>IF(AS237="3/3",$O237*参照!$I$4,IF(AS237="2/3",$O237*参照!$I$5,IF(AS237="1/3",$O237*参照!$I$6,IF(AS237="1/4(多子)",$O237*参照!$I$7,IF(AS237="1/4(工･農)",$O237*参照!$I$7,IF(AS237="対象外",0))))))</f>
        <v>0</v>
      </c>
      <c r="CB237" s="185" t="b">
        <f>IF(AT237="3/3",$O237*参照!$I$4,IF(AT237="2/3",$O237*参照!$I$5,IF(AT237="1/3",$O237*参照!$I$6,IF(AT237="1/4(多子)",$O237*参照!$I$7,IF(AT237="1/4(工･農)",$O237*参照!$I$7,IF(AT237="対象外",0))))))</f>
        <v>0</v>
      </c>
      <c r="CC237" s="185" t="b">
        <f>IF(AU237="3/3",$O237*参照!$I$4,IF(AU237="2/3",$O237*参照!$I$5,IF(AU237="1/3",$O237*参照!$I$6,IF(AU237="1/4(多子)",$O237*参照!$I$7,IF(AU237="1/4(工･農)",$O237*参照!$I$7,IF(AU237="対象外",0))))))</f>
        <v>0</v>
      </c>
      <c r="CD237" s="185">
        <f t="shared" si="174"/>
        <v>0</v>
      </c>
      <c r="CE237" s="98"/>
      <c r="CF237" s="252"/>
      <c r="CG237" s="252"/>
      <c r="CH237" s="252"/>
      <c r="CI237" s="252"/>
      <c r="CJ237" s="252"/>
      <c r="CK237" s="254"/>
      <c r="CL237" s="137"/>
      <c r="CM237" s="252"/>
      <c r="CN237" s="252"/>
      <c r="CO237" s="252"/>
      <c r="CP237" s="252"/>
      <c r="CQ237" s="252"/>
      <c r="CR237" s="253">
        <f t="shared" si="175"/>
        <v>0</v>
      </c>
      <c r="CS237" s="111">
        <f>IF(BP237=0,0,(ROUNDUP(P237*(BK237*参照!$C$5+BL237*参照!$C$6+BM237*参照!$C$7+BN237*参照!$C$8+BO237*参照!$C$9)/BP237,-2)))</f>
        <v>0</v>
      </c>
      <c r="CT237" s="239" t="str">
        <f t="shared" si="142"/>
        <v>B</v>
      </c>
    </row>
    <row r="238" spans="1:98" ht="14.4">
      <c r="A238" s="241">
        <v>208</v>
      </c>
      <c r="B238" s="634"/>
      <c r="C238" s="635"/>
      <c r="D238" s="636"/>
      <c r="E238" s="635"/>
      <c r="F238" s="358"/>
      <c r="G238" s="358"/>
      <c r="H238" s="305"/>
      <c r="I238" s="359"/>
      <c r="J238" s="668"/>
      <c r="K238" s="668"/>
      <c r="L238" s="362">
        <v>0</v>
      </c>
      <c r="M238" s="307">
        <f>IF(F238="昼間",参照!$E$4,IF(F238="夜間等",参照!$E$5,IF(F238="通信",参照!$E$6,0)))</f>
        <v>0</v>
      </c>
      <c r="N238" s="57">
        <f t="shared" si="143"/>
        <v>0</v>
      </c>
      <c r="O238" s="301">
        <f t="shared" si="144"/>
        <v>0</v>
      </c>
      <c r="P238" s="56"/>
      <c r="Q238" s="387">
        <v>0</v>
      </c>
      <c r="R238" s="309">
        <f>IF(F238="昼間",参照!$F$4,IF(F238="夜間等",参照!$F$5,IF(F238="通信",参照!$F$6,0)))</f>
        <v>0</v>
      </c>
      <c r="S238" s="308">
        <f t="shared" si="145"/>
        <v>0</v>
      </c>
      <c r="T238" s="361"/>
      <c r="U238" s="32">
        <f t="shared" si="146"/>
        <v>0</v>
      </c>
      <c r="V238" s="114">
        <f t="shared" si="147"/>
        <v>0</v>
      </c>
      <c r="W238" s="179">
        <f t="shared" si="148"/>
        <v>0</v>
      </c>
      <c r="X238" s="87">
        <f t="shared" si="149"/>
        <v>0</v>
      </c>
      <c r="Y238" s="77" t="str">
        <f t="shared" si="139"/>
        <v>0</v>
      </c>
      <c r="Z238" s="302">
        <f t="shared" si="150"/>
        <v>0</v>
      </c>
      <c r="AA238" s="375"/>
      <c r="AB238" s="375"/>
      <c r="AC238" s="374">
        <f t="shared" si="151"/>
        <v>0</v>
      </c>
      <c r="AD238" s="639">
        <f t="shared" si="152"/>
        <v>0</v>
      </c>
      <c r="AE238" s="640"/>
      <c r="AF238" s="177">
        <f t="shared" si="140"/>
        <v>0</v>
      </c>
      <c r="AG238" s="177">
        <f t="shared" si="141"/>
        <v>0</v>
      </c>
      <c r="AH238" s="299"/>
      <c r="AI238" s="36"/>
      <c r="AJ238" s="134"/>
      <c r="AK238" s="37"/>
      <c r="AL238" s="134"/>
      <c r="AM238" s="37"/>
      <c r="AN238" s="134"/>
      <c r="AO238" s="135"/>
      <c r="AP238" s="136"/>
      <c r="AQ238" s="252"/>
      <c r="AR238" s="252"/>
      <c r="AS238" s="252"/>
      <c r="AT238" s="252"/>
      <c r="AU238" s="37"/>
      <c r="AV238" s="303">
        <f t="shared" si="153"/>
        <v>0</v>
      </c>
      <c r="AW238" s="139">
        <f t="shared" si="154"/>
        <v>0</v>
      </c>
      <c r="AX238" s="139">
        <f t="shared" si="155"/>
        <v>0</v>
      </c>
      <c r="AY238" s="139">
        <f t="shared" si="156"/>
        <v>0</v>
      </c>
      <c r="AZ238" s="139">
        <f t="shared" si="157"/>
        <v>0</v>
      </c>
      <c r="BA238" s="303">
        <f t="shared" si="158"/>
        <v>0</v>
      </c>
      <c r="BB238" s="139">
        <f t="shared" si="159"/>
        <v>0</v>
      </c>
      <c r="BC238" s="139">
        <f t="shared" si="160"/>
        <v>0</v>
      </c>
      <c r="BD238" s="139">
        <f t="shared" si="161"/>
        <v>0</v>
      </c>
      <c r="BE238" s="139">
        <f t="shared" si="162"/>
        <v>0</v>
      </c>
      <c r="BF238" s="304">
        <f t="shared" si="163"/>
        <v>0</v>
      </c>
      <c r="BG238" s="142">
        <f t="shared" si="164"/>
        <v>0</v>
      </c>
      <c r="BH238" s="142">
        <f t="shared" si="165"/>
        <v>0</v>
      </c>
      <c r="BI238" s="142">
        <f t="shared" si="166"/>
        <v>0</v>
      </c>
      <c r="BJ238" s="142">
        <f t="shared" si="167"/>
        <v>0</v>
      </c>
      <c r="BK238" s="145">
        <f t="shared" si="168"/>
        <v>0</v>
      </c>
      <c r="BL238" s="95">
        <f t="shared" si="169"/>
        <v>0</v>
      </c>
      <c r="BM238" s="95">
        <f t="shared" si="170"/>
        <v>0</v>
      </c>
      <c r="BN238" s="95">
        <f t="shared" si="171"/>
        <v>0</v>
      </c>
      <c r="BO238" s="95">
        <f t="shared" si="172"/>
        <v>0</v>
      </c>
      <c r="BP238" s="96">
        <f t="shared" si="173"/>
        <v>0</v>
      </c>
      <c r="BQ238" s="184">
        <f>IF($AH238="3/3",$S238*参照!$J$4,IF($AH238="2/3",$S238*参照!$J$5,IF($AH238="1/3",$S238*参照!$J$6,IF($AH238="1/4(多子)",$S238*参照!$J$7,IF($AH238="1/4(工･農)",$S238*参照!$J$7,)))))</f>
        <v>0</v>
      </c>
      <c r="BR238" s="185" t="b">
        <f>IF(AJ238="3/3",$O238*参照!$I$4,IF(AJ238="2/3",$O238*参照!$I$5,IF(AJ238="1/3",$O238*参照!$I$6,IF(AJ238="1/4(多子)",$O238*参照!$I$7,IF(AJ238="1/4(工･農)",$O238*参照!$I$7,IF(AJ238="対象外",0))))))</f>
        <v>0</v>
      </c>
      <c r="BS238" s="185" t="b">
        <f>IF(AK238="3/3",$O238*参照!$I$4,IF(AK238="2/3",$O238*参照!$I$5,IF(AK238="1/3",$O238*参照!$I$6,IF(AK238="1/4(多子)",$O238*参照!$I$7,IF(AK238="1/4(工･農)",$O238*参照!$I$7,IF(AK238="対象外",0))))))</f>
        <v>0</v>
      </c>
      <c r="BT238" s="185" t="b">
        <f>IF(AL238="3/3",$O238*参照!$I$4,IF(AL238="2/3",$O238*参照!$I$5,IF(AL238="1/3",$O238*参照!$I$6,IF(AL238="1/4(多子)",$O238*参照!$I$7,IF(AL238="1/4(工･農)",$O238*参照!$I$7,IF(AL238="対象外",0))))))</f>
        <v>0</v>
      </c>
      <c r="BU238" s="185" t="b">
        <f>IF(AM238="3/3",$O238*参照!$I$4,IF(AM238="2/3",$O238*参照!$I$5,IF(AM238="1/3",$O238*参照!$I$6,IF(AM238="1/4(多子)",$O238*参照!$I$7,IF(AM238="1/4(工･農)",$O238*参照!$I$7,IF(AM238="対象外",0))))))</f>
        <v>0</v>
      </c>
      <c r="BV238" s="185" t="b">
        <f>IF(AN238="3/3",$O238*参照!$I$4,IF(AN238="2/3",$O238*参照!$I$5,IF(AN238="1/3",$O238*参照!$I$6,IF(AN238="1/4(多子)",$O238*参照!$I$7,IF(AN238="1/4(工･農)",$O238*参照!$I$7,IF(AN238="対象外",0))))))</f>
        <v>0</v>
      </c>
      <c r="BW238" s="185" t="b">
        <f>IF(AO238="3/3",$O238*参照!$I$4,IF(AO238="2/3",$O238*参照!$I$5,IF(AO238="1/3",$O238*参照!$I$6,IF(AO238="1/4(多子)",$O238*参照!$I$7,IF(AO238="1/4(工･農)",$O238*参照!$I$7,IF(AO238="対象外",0))))))</f>
        <v>0</v>
      </c>
      <c r="BX238" s="185" t="b">
        <f>IF(AP238="3/3",$O238*参照!$I$4,IF(AP238="2/3",$O238*参照!$I$5,IF(AP238="1/3",$O238*参照!$I$6,IF(AP238="1/4(多子)",$O238*参照!$I$7,IF(AP238="1/4(工･農)",$O238*参照!$I$7,IF(AP238="対象外",0))))))</f>
        <v>0</v>
      </c>
      <c r="BY238" s="185" t="b">
        <f>IF(AQ238="3/3",$O238*参照!$I$4,IF(AQ238="2/3",$O238*参照!$I$5,IF(AQ238="1/3",$O238*参照!$I$6,IF(AQ238="1/4(多子)",$O238*参照!$I$7,IF(AQ238="1/4(工･農)",$O238*参照!$I$7,IF(AQ238="対象外",0))))))</f>
        <v>0</v>
      </c>
      <c r="BZ238" s="185" t="b">
        <f>IF(AR238="3/3",$O238*参照!$I$4,IF(AR238="2/3",$O238*参照!$I$5,IF(AR238="1/3",$O238*参照!$I$6,IF(AR238="1/4(多子)",$O238*参照!$I$7,IF(AR238="1/4(工･農)",$O238*参照!$I$7,IF(AR238="対象外",0))))))</f>
        <v>0</v>
      </c>
      <c r="CA238" s="185" t="b">
        <f>IF(AS238="3/3",$O238*参照!$I$4,IF(AS238="2/3",$O238*参照!$I$5,IF(AS238="1/3",$O238*参照!$I$6,IF(AS238="1/4(多子)",$O238*参照!$I$7,IF(AS238="1/4(工･農)",$O238*参照!$I$7,IF(AS238="対象外",0))))))</f>
        <v>0</v>
      </c>
      <c r="CB238" s="185" t="b">
        <f>IF(AT238="3/3",$O238*参照!$I$4,IF(AT238="2/3",$O238*参照!$I$5,IF(AT238="1/3",$O238*参照!$I$6,IF(AT238="1/4(多子)",$O238*参照!$I$7,IF(AT238="1/4(工･農)",$O238*参照!$I$7,IF(AT238="対象外",0))))))</f>
        <v>0</v>
      </c>
      <c r="CC238" s="185" t="b">
        <f>IF(AU238="3/3",$O238*参照!$I$4,IF(AU238="2/3",$O238*参照!$I$5,IF(AU238="1/3",$O238*参照!$I$6,IF(AU238="1/4(多子)",$O238*参照!$I$7,IF(AU238="1/4(工･農)",$O238*参照!$I$7,IF(AU238="対象外",0))))))</f>
        <v>0</v>
      </c>
      <c r="CD238" s="185">
        <f t="shared" si="174"/>
        <v>0</v>
      </c>
      <c r="CE238" s="98"/>
      <c r="CF238" s="252"/>
      <c r="CG238" s="252"/>
      <c r="CH238" s="252"/>
      <c r="CI238" s="252"/>
      <c r="CJ238" s="252"/>
      <c r="CK238" s="254"/>
      <c r="CL238" s="137"/>
      <c r="CM238" s="252"/>
      <c r="CN238" s="252"/>
      <c r="CO238" s="252"/>
      <c r="CP238" s="252"/>
      <c r="CQ238" s="252"/>
      <c r="CR238" s="253">
        <f t="shared" si="175"/>
        <v>0</v>
      </c>
      <c r="CS238" s="111">
        <f>IF(BP238=0,0,(ROUNDUP(P238*(BK238*参照!$C$5+BL238*参照!$C$6+BM238*参照!$C$7+BN238*参照!$C$8+BO238*参照!$C$9)/BP238,-2)))</f>
        <v>0</v>
      </c>
      <c r="CT238" s="239" t="str">
        <f t="shared" si="142"/>
        <v>B</v>
      </c>
    </row>
    <row r="239" spans="1:98" ht="14.4">
      <c r="A239" s="241">
        <v>209</v>
      </c>
      <c r="B239" s="654"/>
      <c r="C239" s="652"/>
      <c r="D239" s="651"/>
      <c r="E239" s="652"/>
      <c r="F239" s="186"/>
      <c r="G239" s="187"/>
      <c r="H239" s="305"/>
      <c r="I239" s="359"/>
      <c r="J239" s="651"/>
      <c r="K239" s="652"/>
      <c r="L239" s="306">
        <v>0</v>
      </c>
      <c r="M239" s="307">
        <f>IF(F239="昼間",参照!$E$4,IF(F239="夜間等",参照!$E$5,IF(F239="通信",参照!$E$6,0)))</f>
        <v>0</v>
      </c>
      <c r="N239" s="57">
        <f t="shared" si="143"/>
        <v>0</v>
      </c>
      <c r="O239" s="301">
        <f t="shared" si="144"/>
        <v>0</v>
      </c>
      <c r="P239" s="56"/>
      <c r="Q239" s="387">
        <v>0</v>
      </c>
      <c r="R239" s="309">
        <f>IF(F239="昼間",参照!$F$4,IF(F239="夜間等",参照!$F$5,IF(F239="通信",参照!$F$6,0)))</f>
        <v>0</v>
      </c>
      <c r="S239" s="308">
        <f t="shared" si="145"/>
        <v>0</v>
      </c>
      <c r="T239" s="361"/>
      <c r="U239" s="32">
        <f t="shared" si="146"/>
        <v>0</v>
      </c>
      <c r="V239" s="114">
        <f t="shared" si="147"/>
        <v>0</v>
      </c>
      <c r="W239" s="179">
        <f t="shared" si="148"/>
        <v>0</v>
      </c>
      <c r="X239" s="87">
        <f t="shared" si="149"/>
        <v>0</v>
      </c>
      <c r="Y239" s="77" t="str">
        <f t="shared" si="139"/>
        <v>0</v>
      </c>
      <c r="Z239" s="302">
        <f t="shared" si="150"/>
        <v>0</v>
      </c>
      <c r="AA239" s="375"/>
      <c r="AB239" s="375"/>
      <c r="AC239" s="374">
        <f t="shared" si="151"/>
        <v>0</v>
      </c>
      <c r="AD239" s="639">
        <f t="shared" si="152"/>
        <v>0</v>
      </c>
      <c r="AE239" s="640"/>
      <c r="AF239" s="177">
        <f t="shared" si="140"/>
        <v>0</v>
      </c>
      <c r="AG239" s="177">
        <f t="shared" si="141"/>
        <v>0</v>
      </c>
      <c r="AH239" s="299"/>
      <c r="AI239" s="36"/>
      <c r="AJ239" s="134"/>
      <c r="AK239" s="37"/>
      <c r="AL239" s="134"/>
      <c r="AM239" s="37"/>
      <c r="AN239" s="134"/>
      <c r="AO239" s="135"/>
      <c r="AP239" s="136"/>
      <c r="AQ239" s="252"/>
      <c r="AR239" s="252"/>
      <c r="AS239" s="252"/>
      <c r="AT239" s="252"/>
      <c r="AU239" s="37"/>
      <c r="AV239" s="303">
        <f t="shared" si="153"/>
        <v>0</v>
      </c>
      <c r="AW239" s="139">
        <f t="shared" si="154"/>
        <v>0</v>
      </c>
      <c r="AX239" s="139">
        <f t="shared" si="155"/>
        <v>0</v>
      </c>
      <c r="AY239" s="139">
        <f t="shared" si="156"/>
        <v>0</v>
      </c>
      <c r="AZ239" s="139">
        <f t="shared" si="157"/>
        <v>0</v>
      </c>
      <c r="BA239" s="303">
        <f t="shared" si="158"/>
        <v>0</v>
      </c>
      <c r="BB239" s="139">
        <f t="shared" si="159"/>
        <v>0</v>
      </c>
      <c r="BC239" s="139">
        <f t="shared" si="160"/>
        <v>0</v>
      </c>
      <c r="BD239" s="139">
        <f t="shared" si="161"/>
        <v>0</v>
      </c>
      <c r="BE239" s="139">
        <f t="shared" si="162"/>
        <v>0</v>
      </c>
      <c r="BF239" s="304">
        <f t="shared" si="163"/>
        <v>0</v>
      </c>
      <c r="BG239" s="142">
        <f t="shared" si="164"/>
        <v>0</v>
      </c>
      <c r="BH239" s="142">
        <f t="shared" si="165"/>
        <v>0</v>
      </c>
      <c r="BI239" s="142">
        <f t="shared" si="166"/>
        <v>0</v>
      </c>
      <c r="BJ239" s="142">
        <f t="shared" si="167"/>
        <v>0</v>
      </c>
      <c r="BK239" s="145">
        <f t="shared" si="168"/>
        <v>0</v>
      </c>
      <c r="BL239" s="95">
        <f t="shared" si="169"/>
        <v>0</v>
      </c>
      <c r="BM239" s="95">
        <f t="shared" si="170"/>
        <v>0</v>
      </c>
      <c r="BN239" s="95">
        <f t="shared" si="171"/>
        <v>0</v>
      </c>
      <c r="BO239" s="95">
        <f t="shared" si="172"/>
        <v>0</v>
      </c>
      <c r="BP239" s="96">
        <f t="shared" si="173"/>
        <v>0</v>
      </c>
      <c r="BQ239" s="184">
        <f>IF($AH239="3/3",$S239*参照!$J$4,IF($AH239="2/3",$S239*参照!$J$5,IF($AH239="1/3",$S239*参照!$J$6,IF($AH239="1/4(多子)",$S239*参照!$J$7,IF($AH239="1/4(工･農)",$S239*参照!$J$7,)))))</f>
        <v>0</v>
      </c>
      <c r="BR239" s="185" t="b">
        <f>IF(AJ239="3/3",$O239*参照!$I$4,IF(AJ239="2/3",$O239*参照!$I$5,IF(AJ239="1/3",$O239*参照!$I$6,IF(AJ239="1/4(多子)",$O239*参照!$I$7,IF(AJ239="1/4(工･農)",$O239*参照!$I$7,IF(AJ239="対象外",0))))))</f>
        <v>0</v>
      </c>
      <c r="BS239" s="185" t="b">
        <f>IF(AK239="3/3",$O239*参照!$I$4,IF(AK239="2/3",$O239*参照!$I$5,IF(AK239="1/3",$O239*参照!$I$6,IF(AK239="1/4(多子)",$O239*参照!$I$7,IF(AK239="1/4(工･農)",$O239*参照!$I$7,IF(AK239="対象外",0))))))</f>
        <v>0</v>
      </c>
      <c r="BT239" s="185" t="b">
        <f>IF(AL239="3/3",$O239*参照!$I$4,IF(AL239="2/3",$O239*参照!$I$5,IF(AL239="1/3",$O239*参照!$I$6,IF(AL239="1/4(多子)",$O239*参照!$I$7,IF(AL239="1/4(工･農)",$O239*参照!$I$7,IF(AL239="対象外",0))))))</f>
        <v>0</v>
      </c>
      <c r="BU239" s="185" t="b">
        <f>IF(AM239="3/3",$O239*参照!$I$4,IF(AM239="2/3",$O239*参照!$I$5,IF(AM239="1/3",$O239*参照!$I$6,IF(AM239="1/4(多子)",$O239*参照!$I$7,IF(AM239="1/4(工･農)",$O239*参照!$I$7,IF(AM239="対象外",0))))))</f>
        <v>0</v>
      </c>
      <c r="BV239" s="185" t="b">
        <f>IF(AN239="3/3",$O239*参照!$I$4,IF(AN239="2/3",$O239*参照!$I$5,IF(AN239="1/3",$O239*参照!$I$6,IF(AN239="1/4(多子)",$O239*参照!$I$7,IF(AN239="1/4(工･農)",$O239*参照!$I$7,IF(AN239="対象外",0))))))</f>
        <v>0</v>
      </c>
      <c r="BW239" s="185" t="b">
        <f>IF(AO239="3/3",$O239*参照!$I$4,IF(AO239="2/3",$O239*参照!$I$5,IF(AO239="1/3",$O239*参照!$I$6,IF(AO239="1/4(多子)",$O239*参照!$I$7,IF(AO239="1/4(工･農)",$O239*参照!$I$7,IF(AO239="対象外",0))))))</f>
        <v>0</v>
      </c>
      <c r="BX239" s="185" t="b">
        <f>IF(AP239="3/3",$O239*参照!$I$4,IF(AP239="2/3",$O239*参照!$I$5,IF(AP239="1/3",$O239*参照!$I$6,IF(AP239="1/4(多子)",$O239*参照!$I$7,IF(AP239="1/4(工･農)",$O239*参照!$I$7,IF(AP239="対象外",0))))))</f>
        <v>0</v>
      </c>
      <c r="BY239" s="185" t="b">
        <f>IF(AQ239="3/3",$O239*参照!$I$4,IF(AQ239="2/3",$O239*参照!$I$5,IF(AQ239="1/3",$O239*参照!$I$6,IF(AQ239="1/4(多子)",$O239*参照!$I$7,IF(AQ239="1/4(工･農)",$O239*参照!$I$7,IF(AQ239="対象外",0))))))</f>
        <v>0</v>
      </c>
      <c r="BZ239" s="185" t="b">
        <f>IF(AR239="3/3",$O239*参照!$I$4,IF(AR239="2/3",$O239*参照!$I$5,IF(AR239="1/3",$O239*参照!$I$6,IF(AR239="1/4(多子)",$O239*参照!$I$7,IF(AR239="1/4(工･農)",$O239*参照!$I$7,IF(AR239="対象外",0))))))</f>
        <v>0</v>
      </c>
      <c r="CA239" s="185" t="b">
        <f>IF(AS239="3/3",$O239*参照!$I$4,IF(AS239="2/3",$O239*参照!$I$5,IF(AS239="1/3",$O239*参照!$I$6,IF(AS239="1/4(多子)",$O239*参照!$I$7,IF(AS239="1/4(工･農)",$O239*参照!$I$7,IF(AS239="対象外",0))))))</f>
        <v>0</v>
      </c>
      <c r="CB239" s="185" t="b">
        <f>IF(AT239="3/3",$O239*参照!$I$4,IF(AT239="2/3",$O239*参照!$I$5,IF(AT239="1/3",$O239*参照!$I$6,IF(AT239="1/4(多子)",$O239*参照!$I$7,IF(AT239="1/4(工･農)",$O239*参照!$I$7,IF(AT239="対象外",0))))))</f>
        <v>0</v>
      </c>
      <c r="CC239" s="185" t="b">
        <f>IF(AU239="3/3",$O239*参照!$I$4,IF(AU239="2/3",$O239*参照!$I$5,IF(AU239="1/3",$O239*参照!$I$6,IF(AU239="1/4(多子)",$O239*参照!$I$7,IF(AU239="1/4(工･農)",$O239*参照!$I$7,IF(AU239="対象外",0))))))</f>
        <v>0</v>
      </c>
      <c r="CD239" s="185">
        <f t="shared" si="174"/>
        <v>0</v>
      </c>
      <c r="CE239" s="98"/>
      <c r="CF239" s="252"/>
      <c r="CG239" s="252"/>
      <c r="CH239" s="252"/>
      <c r="CI239" s="252"/>
      <c r="CJ239" s="252"/>
      <c r="CK239" s="254"/>
      <c r="CL239" s="137"/>
      <c r="CM239" s="252"/>
      <c r="CN239" s="252"/>
      <c r="CO239" s="252"/>
      <c r="CP239" s="252"/>
      <c r="CQ239" s="252"/>
      <c r="CR239" s="253">
        <f t="shared" si="175"/>
        <v>0</v>
      </c>
      <c r="CS239" s="111">
        <f>IF(BP239=0,0,(ROUNDUP(P239*(BK239*参照!$C$5+BL239*参照!$C$6+BM239*参照!$C$7+BN239*参照!$C$8+BO239*参照!$C$9)/BP239,-2)))</f>
        <v>0</v>
      </c>
      <c r="CT239" s="239" t="str">
        <f t="shared" si="142"/>
        <v>B</v>
      </c>
    </row>
    <row r="240" spans="1:98" ht="14.4">
      <c r="A240" s="241">
        <v>210</v>
      </c>
      <c r="B240" s="654"/>
      <c r="C240" s="652"/>
      <c r="D240" s="651"/>
      <c r="E240" s="652"/>
      <c r="F240" s="186"/>
      <c r="G240" s="187"/>
      <c r="H240" s="305"/>
      <c r="I240" s="359"/>
      <c r="J240" s="651"/>
      <c r="K240" s="652"/>
      <c r="L240" s="306">
        <v>0</v>
      </c>
      <c r="M240" s="307">
        <f>IF(F240="昼間",参照!$E$4,IF(F240="夜間等",参照!$E$5,IF(F240="通信",参照!$E$6,0)))</f>
        <v>0</v>
      </c>
      <c r="N240" s="57">
        <f t="shared" si="143"/>
        <v>0</v>
      </c>
      <c r="O240" s="301">
        <f t="shared" si="144"/>
        <v>0</v>
      </c>
      <c r="P240" s="56"/>
      <c r="Q240" s="387">
        <v>0</v>
      </c>
      <c r="R240" s="309">
        <f>IF(F240="昼間",参照!$F$4,IF(F240="夜間等",参照!$F$5,IF(F240="通信",参照!$F$6,0)))</f>
        <v>0</v>
      </c>
      <c r="S240" s="308">
        <f t="shared" si="145"/>
        <v>0</v>
      </c>
      <c r="T240" s="361"/>
      <c r="U240" s="32">
        <f t="shared" si="146"/>
        <v>0</v>
      </c>
      <c r="V240" s="114">
        <f t="shared" si="147"/>
        <v>0</v>
      </c>
      <c r="W240" s="179">
        <f t="shared" si="148"/>
        <v>0</v>
      </c>
      <c r="X240" s="87">
        <f t="shared" si="149"/>
        <v>0</v>
      </c>
      <c r="Y240" s="77" t="str">
        <f t="shared" si="139"/>
        <v>0</v>
      </c>
      <c r="Z240" s="302">
        <f t="shared" si="150"/>
        <v>0</v>
      </c>
      <c r="AA240" s="375"/>
      <c r="AB240" s="375"/>
      <c r="AC240" s="374">
        <f t="shared" si="151"/>
        <v>0</v>
      </c>
      <c r="AD240" s="639">
        <f t="shared" si="152"/>
        <v>0</v>
      </c>
      <c r="AE240" s="640"/>
      <c r="AF240" s="177">
        <f t="shared" si="140"/>
        <v>0</v>
      </c>
      <c r="AG240" s="177">
        <f t="shared" si="141"/>
        <v>0</v>
      </c>
      <c r="AH240" s="299"/>
      <c r="AI240" s="36"/>
      <c r="AJ240" s="134"/>
      <c r="AK240" s="37"/>
      <c r="AL240" s="134"/>
      <c r="AM240" s="37"/>
      <c r="AN240" s="134"/>
      <c r="AO240" s="135"/>
      <c r="AP240" s="136"/>
      <c r="AQ240" s="252"/>
      <c r="AR240" s="252"/>
      <c r="AS240" s="252"/>
      <c r="AT240" s="252"/>
      <c r="AU240" s="37"/>
      <c r="AV240" s="303">
        <f t="shared" si="153"/>
        <v>0</v>
      </c>
      <c r="AW240" s="139">
        <f t="shared" si="154"/>
        <v>0</v>
      </c>
      <c r="AX240" s="139">
        <f t="shared" si="155"/>
        <v>0</v>
      </c>
      <c r="AY240" s="139">
        <f t="shared" si="156"/>
        <v>0</v>
      </c>
      <c r="AZ240" s="139">
        <f t="shared" si="157"/>
        <v>0</v>
      </c>
      <c r="BA240" s="303">
        <f t="shared" si="158"/>
        <v>0</v>
      </c>
      <c r="BB240" s="139">
        <f t="shared" si="159"/>
        <v>0</v>
      </c>
      <c r="BC240" s="139">
        <f t="shared" si="160"/>
        <v>0</v>
      </c>
      <c r="BD240" s="139">
        <f t="shared" si="161"/>
        <v>0</v>
      </c>
      <c r="BE240" s="139">
        <f t="shared" si="162"/>
        <v>0</v>
      </c>
      <c r="BF240" s="304">
        <f t="shared" si="163"/>
        <v>0</v>
      </c>
      <c r="BG240" s="142">
        <f t="shared" si="164"/>
        <v>0</v>
      </c>
      <c r="BH240" s="142">
        <f t="shared" si="165"/>
        <v>0</v>
      </c>
      <c r="BI240" s="142">
        <f t="shared" si="166"/>
        <v>0</v>
      </c>
      <c r="BJ240" s="142">
        <f t="shared" si="167"/>
        <v>0</v>
      </c>
      <c r="BK240" s="145">
        <f t="shared" si="168"/>
        <v>0</v>
      </c>
      <c r="BL240" s="95">
        <f t="shared" si="169"/>
        <v>0</v>
      </c>
      <c r="BM240" s="95">
        <f t="shared" si="170"/>
        <v>0</v>
      </c>
      <c r="BN240" s="95">
        <f t="shared" si="171"/>
        <v>0</v>
      </c>
      <c r="BO240" s="95">
        <f t="shared" si="172"/>
        <v>0</v>
      </c>
      <c r="BP240" s="96">
        <f t="shared" si="173"/>
        <v>0</v>
      </c>
      <c r="BQ240" s="184">
        <f>IF($AH240="3/3",$S240*参照!$J$4,IF($AH240="2/3",$S240*参照!$J$5,IF($AH240="1/3",$S240*参照!$J$6,IF($AH240="1/4(多子)",$S240*参照!$J$7,IF($AH240="1/4(工･農)",$S240*参照!$J$7,)))))</f>
        <v>0</v>
      </c>
      <c r="BR240" s="185" t="b">
        <f>IF(AJ240="3/3",$O240*参照!$I$4,IF(AJ240="2/3",$O240*参照!$I$5,IF(AJ240="1/3",$O240*参照!$I$6,IF(AJ240="1/4(多子)",$O240*参照!$I$7,IF(AJ240="1/4(工･農)",$O240*参照!$I$7,IF(AJ240="対象外",0))))))</f>
        <v>0</v>
      </c>
      <c r="BS240" s="185" t="b">
        <f>IF(AK240="3/3",$O240*参照!$I$4,IF(AK240="2/3",$O240*参照!$I$5,IF(AK240="1/3",$O240*参照!$I$6,IF(AK240="1/4(多子)",$O240*参照!$I$7,IF(AK240="1/4(工･農)",$O240*参照!$I$7,IF(AK240="対象外",0))))))</f>
        <v>0</v>
      </c>
      <c r="BT240" s="185" t="b">
        <f>IF(AL240="3/3",$O240*参照!$I$4,IF(AL240="2/3",$O240*参照!$I$5,IF(AL240="1/3",$O240*参照!$I$6,IF(AL240="1/4(多子)",$O240*参照!$I$7,IF(AL240="1/4(工･農)",$O240*参照!$I$7,IF(AL240="対象外",0))))))</f>
        <v>0</v>
      </c>
      <c r="BU240" s="185" t="b">
        <f>IF(AM240="3/3",$O240*参照!$I$4,IF(AM240="2/3",$O240*参照!$I$5,IF(AM240="1/3",$O240*参照!$I$6,IF(AM240="1/4(多子)",$O240*参照!$I$7,IF(AM240="1/4(工･農)",$O240*参照!$I$7,IF(AM240="対象外",0))))))</f>
        <v>0</v>
      </c>
      <c r="BV240" s="185" t="b">
        <f>IF(AN240="3/3",$O240*参照!$I$4,IF(AN240="2/3",$O240*参照!$I$5,IF(AN240="1/3",$O240*参照!$I$6,IF(AN240="1/4(多子)",$O240*参照!$I$7,IF(AN240="1/4(工･農)",$O240*参照!$I$7,IF(AN240="対象外",0))))))</f>
        <v>0</v>
      </c>
      <c r="BW240" s="185" t="b">
        <f>IF(AO240="3/3",$O240*参照!$I$4,IF(AO240="2/3",$O240*参照!$I$5,IF(AO240="1/3",$O240*参照!$I$6,IF(AO240="1/4(多子)",$O240*参照!$I$7,IF(AO240="1/4(工･農)",$O240*参照!$I$7,IF(AO240="対象外",0))))))</f>
        <v>0</v>
      </c>
      <c r="BX240" s="185" t="b">
        <f>IF(AP240="3/3",$O240*参照!$I$4,IF(AP240="2/3",$O240*参照!$I$5,IF(AP240="1/3",$O240*参照!$I$6,IF(AP240="1/4(多子)",$O240*参照!$I$7,IF(AP240="1/4(工･農)",$O240*参照!$I$7,IF(AP240="対象外",0))))))</f>
        <v>0</v>
      </c>
      <c r="BY240" s="185" t="b">
        <f>IF(AQ240="3/3",$O240*参照!$I$4,IF(AQ240="2/3",$O240*参照!$I$5,IF(AQ240="1/3",$O240*参照!$I$6,IF(AQ240="1/4(多子)",$O240*参照!$I$7,IF(AQ240="1/4(工･農)",$O240*参照!$I$7,IF(AQ240="対象外",0))))))</f>
        <v>0</v>
      </c>
      <c r="BZ240" s="185" t="b">
        <f>IF(AR240="3/3",$O240*参照!$I$4,IF(AR240="2/3",$O240*参照!$I$5,IF(AR240="1/3",$O240*参照!$I$6,IF(AR240="1/4(多子)",$O240*参照!$I$7,IF(AR240="1/4(工･農)",$O240*参照!$I$7,IF(AR240="対象外",0))))))</f>
        <v>0</v>
      </c>
      <c r="CA240" s="185" t="b">
        <f>IF(AS240="3/3",$O240*参照!$I$4,IF(AS240="2/3",$O240*参照!$I$5,IF(AS240="1/3",$O240*参照!$I$6,IF(AS240="1/4(多子)",$O240*参照!$I$7,IF(AS240="1/4(工･農)",$O240*参照!$I$7,IF(AS240="対象外",0))))))</f>
        <v>0</v>
      </c>
      <c r="CB240" s="185" t="b">
        <f>IF(AT240="3/3",$O240*参照!$I$4,IF(AT240="2/3",$O240*参照!$I$5,IF(AT240="1/3",$O240*参照!$I$6,IF(AT240="1/4(多子)",$O240*参照!$I$7,IF(AT240="1/4(工･農)",$O240*参照!$I$7,IF(AT240="対象外",0))))))</f>
        <v>0</v>
      </c>
      <c r="CC240" s="185" t="b">
        <f>IF(AU240="3/3",$O240*参照!$I$4,IF(AU240="2/3",$O240*参照!$I$5,IF(AU240="1/3",$O240*参照!$I$6,IF(AU240="1/4(多子)",$O240*参照!$I$7,IF(AU240="1/4(工･農)",$O240*参照!$I$7,IF(AU240="対象外",0))))))</f>
        <v>0</v>
      </c>
      <c r="CD240" s="185">
        <f t="shared" si="174"/>
        <v>0</v>
      </c>
      <c r="CE240" s="98"/>
      <c r="CF240" s="252"/>
      <c r="CG240" s="252"/>
      <c r="CH240" s="252"/>
      <c r="CI240" s="252"/>
      <c r="CJ240" s="252"/>
      <c r="CK240" s="254"/>
      <c r="CL240" s="137"/>
      <c r="CM240" s="252"/>
      <c r="CN240" s="252"/>
      <c r="CO240" s="252"/>
      <c r="CP240" s="252"/>
      <c r="CQ240" s="252"/>
      <c r="CR240" s="253">
        <f t="shared" si="175"/>
        <v>0</v>
      </c>
      <c r="CS240" s="111">
        <f>IF(BP240=0,0,(ROUNDUP(P240*(BK240*参照!$C$5+BL240*参照!$C$6+BM240*参照!$C$7+BN240*参照!$C$8+BO240*参照!$C$9)/BP240,-2)))</f>
        <v>0</v>
      </c>
      <c r="CT240" s="239" t="str">
        <f t="shared" si="142"/>
        <v>B</v>
      </c>
    </row>
    <row r="241" spans="1:98" ht="14.4">
      <c r="A241" s="241">
        <v>211</v>
      </c>
      <c r="B241" s="654"/>
      <c r="C241" s="652"/>
      <c r="D241" s="651"/>
      <c r="E241" s="652"/>
      <c r="F241" s="186"/>
      <c r="G241" s="187"/>
      <c r="H241" s="305"/>
      <c r="I241" s="359"/>
      <c r="J241" s="651"/>
      <c r="K241" s="652"/>
      <c r="L241" s="306">
        <v>0</v>
      </c>
      <c r="M241" s="307">
        <f>IF(F241="昼間",参照!$E$4,IF(F241="夜間等",参照!$E$5,IF(F241="通信",参照!$E$6,0)))</f>
        <v>0</v>
      </c>
      <c r="N241" s="57">
        <f t="shared" si="143"/>
        <v>0</v>
      </c>
      <c r="O241" s="301">
        <f t="shared" si="144"/>
        <v>0</v>
      </c>
      <c r="P241" s="56"/>
      <c r="Q241" s="387">
        <v>0</v>
      </c>
      <c r="R241" s="309">
        <f>IF(F241="昼間",参照!$F$4,IF(F241="夜間等",参照!$F$5,IF(F241="通信",参照!$F$6,0)))</f>
        <v>0</v>
      </c>
      <c r="S241" s="308">
        <f t="shared" si="145"/>
        <v>0</v>
      </c>
      <c r="T241" s="361"/>
      <c r="U241" s="32">
        <f t="shared" si="146"/>
        <v>0</v>
      </c>
      <c r="V241" s="114">
        <f t="shared" si="147"/>
        <v>0</v>
      </c>
      <c r="W241" s="179">
        <f t="shared" si="148"/>
        <v>0</v>
      </c>
      <c r="X241" s="87">
        <f t="shared" si="149"/>
        <v>0</v>
      </c>
      <c r="Y241" s="77" t="str">
        <f t="shared" si="139"/>
        <v>0</v>
      </c>
      <c r="Z241" s="302">
        <f t="shared" si="150"/>
        <v>0</v>
      </c>
      <c r="AA241" s="375"/>
      <c r="AB241" s="375"/>
      <c r="AC241" s="374">
        <f t="shared" si="151"/>
        <v>0</v>
      </c>
      <c r="AD241" s="639">
        <f t="shared" si="152"/>
        <v>0</v>
      </c>
      <c r="AE241" s="640"/>
      <c r="AF241" s="177">
        <f t="shared" si="140"/>
        <v>0</v>
      </c>
      <c r="AG241" s="177">
        <f t="shared" si="141"/>
        <v>0</v>
      </c>
      <c r="AH241" s="299"/>
      <c r="AI241" s="36"/>
      <c r="AJ241" s="134"/>
      <c r="AK241" s="37"/>
      <c r="AL241" s="134"/>
      <c r="AM241" s="37"/>
      <c r="AN241" s="134"/>
      <c r="AO241" s="135"/>
      <c r="AP241" s="136"/>
      <c r="AQ241" s="252"/>
      <c r="AR241" s="252"/>
      <c r="AS241" s="252"/>
      <c r="AT241" s="252"/>
      <c r="AU241" s="37"/>
      <c r="AV241" s="303">
        <f t="shared" si="153"/>
        <v>0</v>
      </c>
      <c r="AW241" s="139">
        <f t="shared" si="154"/>
        <v>0</v>
      </c>
      <c r="AX241" s="139">
        <f t="shared" si="155"/>
        <v>0</v>
      </c>
      <c r="AY241" s="139">
        <f t="shared" si="156"/>
        <v>0</v>
      </c>
      <c r="AZ241" s="139">
        <f t="shared" si="157"/>
        <v>0</v>
      </c>
      <c r="BA241" s="303">
        <f t="shared" si="158"/>
        <v>0</v>
      </c>
      <c r="BB241" s="139">
        <f t="shared" si="159"/>
        <v>0</v>
      </c>
      <c r="BC241" s="139">
        <f t="shared" si="160"/>
        <v>0</v>
      </c>
      <c r="BD241" s="139">
        <f t="shared" si="161"/>
        <v>0</v>
      </c>
      <c r="BE241" s="139">
        <f t="shared" si="162"/>
        <v>0</v>
      </c>
      <c r="BF241" s="304">
        <f t="shared" si="163"/>
        <v>0</v>
      </c>
      <c r="BG241" s="142">
        <f t="shared" si="164"/>
        <v>0</v>
      </c>
      <c r="BH241" s="142">
        <f t="shared" si="165"/>
        <v>0</v>
      </c>
      <c r="BI241" s="142">
        <f t="shared" si="166"/>
        <v>0</v>
      </c>
      <c r="BJ241" s="142">
        <f t="shared" si="167"/>
        <v>0</v>
      </c>
      <c r="BK241" s="145">
        <f t="shared" si="168"/>
        <v>0</v>
      </c>
      <c r="BL241" s="95">
        <f t="shared" si="169"/>
        <v>0</v>
      </c>
      <c r="BM241" s="95">
        <f t="shared" si="170"/>
        <v>0</v>
      </c>
      <c r="BN241" s="95">
        <f t="shared" si="171"/>
        <v>0</v>
      </c>
      <c r="BO241" s="95">
        <f t="shared" si="172"/>
        <v>0</v>
      </c>
      <c r="BP241" s="96">
        <f t="shared" si="173"/>
        <v>0</v>
      </c>
      <c r="BQ241" s="184">
        <f>IF($AH241="3/3",$S241*参照!$J$4,IF($AH241="2/3",$S241*参照!$J$5,IF($AH241="1/3",$S241*参照!$J$6,IF($AH241="1/4(多子)",$S241*参照!$J$7,IF($AH241="1/4(工･農)",$S241*参照!$J$7,)))))</f>
        <v>0</v>
      </c>
      <c r="BR241" s="185" t="b">
        <f>IF(AJ241="3/3",$O241*参照!$I$4,IF(AJ241="2/3",$O241*参照!$I$5,IF(AJ241="1/3",$O241*参照!$I$6,IF(AJ241="1/4(多子)",$O241*参照!$I$7,IF(AJ241="1/4(工･農)",$O241*参照!$I$7,IF(AJ241="対象外",0))))))</f>
        <v>0</v>
      </c>
      <c r="BS241" s="185" t="b">
        <f>IF(AK241="3/3",$O241*参照!$I$4,IF(AK241="2/3",$O241*参照!$I$5,IF(AK241="1/3",$O241*参照!$I$6,IF(AK241="1/4(多子)",$O241*参照!$I$7,IF(AK241="1/4(工･農)",$O241*参照!$I$7,IF(AK241="対象外",0))))))</f>
        <v>0</v>
      </c>
      <c r="BT241" s="185" t="b">
        <f>IF(AL241="3/3",$O241*参照!$I$4,IF(AL241="2/3",$O241*参照!$I$5,IF(AL241="1/3",$O241*参照!$I$6,IF(AL241="1/4(多子)",$O241*参照!$I$7,IF(AL241="1/4(工･農)",$O241*参照!$I$7,IF(AL241="対象外",0))))))</f>
        <v>0</v>
      </c>
      <c r="BU241" s="185" t="b">
        <f>IF(AM241="3/3",$O241*参照!$I$4,IF(AM241="2/3",$O241*参照!$I$5,IF(AM241="1/3",$O241*参照!$I$6,IF(AM241="1/4(多子)",$O241*参照!$I$7,IF(AM241="1/4(工･農)",$O241*参照!$I$7,IF(AM241="対象外",0))))))</f>
        <v>0</v>
      </c>
      <c r="BV241" s="185" t="b">
        <f>IF(AN241="3/3",$O241*参照!$I$4,IF(AN241="2/3",$O241*参照!$I$5,IF(AN241="1/3",$O241*参照!$I$6,IF(AN241="1/4(多子)",$O241*参照!$I$7,IF(AN241="1/4(工･農)",$O241*参照!$I$7,IF(AN241="対象外",0))))))</f>
        <v>0</v>
      </c>
      <c r="BW241" s="185" t="b">
        <f>IF(AO241="3/3",$O241*参照!$I$4,IF(AO241="2/3",$O241*参照!$I$5,IF(AO241="1/3",$O241*参照!$I$6,IF(AO241="1/4(多子)",$O241*参照!$I$7,IF(AO241="1/4(工･農)",$O241*参照!$I$7,IF(AO241="対象外",0))))))</f>
        <v>0</v>
      </c>
      <c r="BX241" s="185" t="b">
        <f>IF(AP241="3/3",$O241*参照!$I$4,IF(AP241="2/3",$O241*参照!$I$5,IF(AP241="1/3",$O241*参照!$I$6,IF(AP241="1/4(多子)",$O241*参照!$I$7,IF(AP241="1/4(工･農)",$O241*参照!$I$7,IF(AP241="対象外",0))))))</f>
        <v>0</v>
      </c>
      <c r="BY241" s="185" t="b">
        <f>IF(AQ241="3/3",$O241*参照!$I$4,IF(AQ241="2/3",$O241*参照!$I$5,IF(AQ241="1/3",$O241*参照!$I$6,IF(AQ241="1/4(多子)",$O241*参照!$I$7,IF(AQ241="1/4(工･農)",$O241*参照!$I$7,IF(AQ241="対象外",0))))))</f>
        <v>0</v>
      </c>
      <c r="BZ241" s="185" t="b">
        <f>IF(AR241="3/3",$O241*参照!$I$4,IF(AR241="2/3",$O241*参照!$I$5,IF(AR241="1/3",$O241*参照!$I$6,IF(AR241="1/4(多子)",$O241*参照!$I$7,IF(AR241="1/4(工･農)",$O241*参照!$I$7,IF(AR241="対象外",0))))))</f>
        <v>0</v>
      </c>
      <c r="CA241" s="185" t="b">
        <f>IF(AS241="3/3",$O241*参照!$I$4,IF(AS241="2/3",$O241*参照!$I$5,IF(AS241="1/3",$O241*参照!$I$6,IF(AS241="1/4(多子)",$O241*参照!$I$7,IF(AS241="1/4(工･農)",$O241*参照!$I$7,IF(AS241="対象外",0))))))</f>
        <v>0</v>
      </c>
      <c r="CB241" s="185" t="b">
        <f>IF(AT241="3/3",$O241*参照!$I$4,IF(AT241="2/3",$O241*参照!$I$5,IF(AT241="1/3",$O241*参照!$I$6,IF(AT241="1/4(多子)",$O241*参照!$I$7,IF(AT241="1/4(工･農)",$O241*参照!$I$7,IF(AT241="対象外",0))))))</f>
        <v>0</v>
      </c>
      <c r="CC241" s="185" t="b">
        <f>IF(AU241="3/3",$O241*参照!$I$4,IF(AU241="2/3",$O241*参照!$I$5,IF(AU241="1/3",$O241*参照!$I$6,IF(AU241="1/4(多子)",$O241*参照!$I$7,IF(AU241="1/4(工･農)",$O241*参照!$I$7,IF(AU241="対象外",0))))))</f>
        <v>0</v>
      </c>
      <c r="CD241" s="185">
        <f t="shared" si="174"/>
        <v>0</v>
      </c>
      <c r="CE241" s="98"/>
      <c r="CF241" s="252"/>
      <c r="CG241" s="252"/>
      <c r="CH241" s="252"/>
      <c r="CI241" s="252"/>
      <c r="CJ241" s="252"/>
      <c r="CK241" s="254"/>
      <c r="CL241" s="137"/>
      <c r="CM241" s="252"/>
      <c r="CN241" s="252"/>
      <c r="CO241" s="252"/>
      <c r="CP241" s="252"/>
      <c r="CQ241" s="252"/>
      <c r="CR241" s="253">
        <f t="shared" si="175"/>
        <v>0</v>
      </c>
      <c r="CS241" s="111">
        <f>IF(BP241=0,0,(ROUNDUP(P241*(BK241*参照!$C$5+BL241*参照!$C$6+BM241*参照!$C$7+BN241*参照!$C$8+BO241*参照!$C$9)/BP241,-2)))</f>
        <v>0</v>
      </c>
      <c r="CT241" s="239" t="str">
        <f t="shared" si="142"/>
        <v>B</v>
      </c>
    </row>
    <row r="242" spans="1:98" ht="14.4">
      <c r="A242" s="241">
        <v>212</v>
      </c>
      <c r="B242" s="634"/>
      <c r="C242" s="635"/>
      <c r="D242" s="636"/>
      <c r="E242" s="635"/>
      <c r="F242" s="358"/>
      <c r="G242" s="358"/>
      <c r="H242" s="305"/>
      <c r="I242" s="359"/>
      <c r="J242" s="668"/>
      <c r="K242" s="668"/>
      <c r="L242" s="362">
        <v>0</v>
      </c>
      <c r="M242" s="307">
        <f>IF(F242="昼間",参照!$E$4,IF(F242="夜間等",参照!$E$5,IF(F242="通信",参照!$E$6,0)))</f>
        <v>0</v>
      </c>
      <c r="N242" s="57">
        <f t="shared" si="143"/>
        <v>0</v>
      </c>
      <c r="O242" s="301">
        <f t="shared" si="144"/>
        <v>0</v>
      </c>
      <c r="P242" s="56"/>
      <c r="Q242" s="387">
        <v>0</v>
      </c>
      <c r="R242" s="309">
        <f>IF(F242="昼間",参照!$F$4,IF(F242="夜間等",参照!$F$5,IF(F242="通信",参照!$F$6,0)))</f>
        <v>0</v>
      </c>
      <c r="S242" s="308">
        <f t="shared" si="145"/>
        <v>0</v>
      </c>
      <c r="T242" s="361"/>
      <c r="U242" s="32">
        <f t="shared" si="146"/>
        <v>0</v>
      </c>
      <c r="V242" s="114">
        <f t="shared" si="147"/>
        <v>0</v>
      </c>
      <c r="W242" s="179">
        <f t="shared" si="148"/>
        <v>0</v>
      </c>
      <c r="X242" s="87">
        <f t="shared" si="149"/>
        <v>0</v>
      </c>
      <c r="Y242" s="77" t="str">
        <f t="shared" si="139"/>
        <v>0</v>
      </c>
      <c r="Z242" s="302">
        <f t="shared" si="150"/>
        <v>0</v>
      </c>
      <c r="AA242" s="375"/>
      <c r="AB242" s="375"/>
      <c r="AC242" s="374">
        <f t="shared" si="151"/>
        <v>0</v>
      </c>
      <c r="AD242" s="639">
        <f t="shared" si="152"/>
        <v>0</v>
      </c>
      <c r="AE242" s="640"/>
      <c r="AF242" s="177">
        <f t="shared" si="140"/>
        <v>0</v>
      </c>
      <c r="AG242" s="177">
        <f t="shared" si="141"/>
        <v>0</v>
      </c>
      <c r="AH242" s="299"/>
      <c r="AI242" s="36"/>
      <c r="AJ242" s="134"/>
      <c r="AK242" s="37"/>
      <c r="AL242" s="134"/>
      <c r="AM242" s="37"/>
      <c r="AN242" s="134"/>
      <c r="AO242" s="135"/>
      <c r="AP242" s="136"/>
      <c r="AQ242" s="252"/>
      <c r="AR242" s="252"/>
      <c r="AS242" s="252"/>
      <c r="AT242" s="252"/>
      <c r="AU242" s="37"/>
      <c r="AV242" s="303">
        <f t="shared" si="153"/>
        <v>0</v>
      </c>
      <c r="AW242" s="139">
        <f t="shared" si="154"/>
        <v>0</v>
      </c>
      <c r="AX242" s="139">
        <f t="shared" si="155"/>
        <v>0</v>
      </c>
      <c r="AY242" s="139">
        <f t="shared" si="156"/>
        <v>0</v>
      </c>
      <c r="AZ242" s="139">
        <f t="shared" si="157"/>
        <v>0</v>
      </c>
      <c r="BA242" s="303">
        <f t="shared" si="158"/>
        <v>0</v>
      </c>
      <c r="BB242" s="139">
        <f t="shared" si="159"/>
        <v>0</v>
      </c>
      <c r="BC242" s="139">
        <f t="shared" si="160"/>
        <v>0</v>
      </c>
      <c r="BD242" s="139">
        <f t="shared" si="161"/>
        <v>0</v>
      </c>
      <c r="BE242" s="139">
        <f t="shared" si="162"/>
        <v>0</v>
      </c>
      <c r="BF242" s="304">
        <f t="shared" si="163"/>
        <v>0</v>
      </c>
      <c r="BG242" s="142">
        <f t="shared" si="164"/>
        <v>0</v>
      </c>
      <c r="BH242" s="142">
        <f t="shared" si="165"/>
        <v>0</v>
      </c>
      <c r="BI242" s="142">
        <f t="shared" si="166"/>
        <v>0</v>
      </c>
      <c r="BJ242" s="142">
        <f t="shared" si="167"/>
        <v>0</v>
      </c>
      <c r="BK242" s="145">
        <f t="shared" si="168"/>
        <v>0</v>
      </c>
      <c r="BL242" s="95">
        <f t="shared" si="169"/>
        <v>0</v>
      </c>
      <c r="BM242" s="95">
        <f t="shared" si="170"/>
        <v>0</v>
      </c>
      <c r="BN242" s="95">
        <f t="shared" si="171"/>
        <v>0</v>
      </c>
      <c r="BO242" s="95">
        <f t="shared" si="172"/>
        <v>0</v>
      </c>
      <c r="BP242" s="96">
        <f t="shared" si="173"/>
        <v>0</v>
      </c>
      <c r="BQ242" s="184">
        <f>IF($AH242="3/3",$S242*参照!$J$4,IF($AH242="2/3",$S242*参照!$J$5,IF($AH242="1/3",$S242*参照!$J$6,IF($AH242="1/4(多子)",$S242*参照!$J$7,IF($AH242="1/4(工･農)",$S242*参照!$J$7,)))))</f>
        <v>0</v>
      </c>
      <c r="BR242" s="185" t="b">
        <f>IF(AJ242="3/3",$O242*参照!$I$4,IF(AJ242="2/3",$O242*参照!$I$5,IF(AJ242="1/3",$O242*参照!$I$6,IF(AJ242="1/4(多子)",$O242*参照!$I$7,IF(AJ242="1/4(工･農)",$O242*参照!$I$7,IF(AJ242="対象外",0))))))</f>
        <v>0</v>
      </c>
      <c r="BS242" s="185" t="b">
        <f>IF(AK242="3/3",$O242*参照!$I$4,IF(AK242="2/3",$O242*参照!$I$5,IF(AK242="1/3",$O242*参照!$I$6,IF(AK242="1/4(多子)",$O242*参照!$I$7,IF(AK242="1/4(工･農)",$O242*参照!$I$7,IF(AK242="対象外",0))))))</f>
        <v>0</v>
      </c>
      <c r="BT242" s="185" t="b">
        <f>IF(AL242="3/3",$O242*参照!$I$4,IF(AL242="2/3",$O242*参照!$I$5,IF(AL242="1/3",$O242*参照!$I$6,IF(AL242="1/4(多子)",$O242*参照!$I$7,IF(AL242="1/4(工･農)",$O242*参照!$I$7,IF(AL242="対象外",0))))))</f>
        <v>0</v>
      </c>
      <c r="BU242" s="185" t="b">
        <f>IF(AM242="3/3",$O242*参照!$I$4,IF(AM242="2/3",$O242*参照!$I$5,IF(AM242="1/3",$O242*参照!$I$6,IF(AM242="1/4(多子)",$O242*参照!$I$7,IF(AM242="1/4(工･農)",$O242*参照!$I$7,IF(AM242="対象外",0))))))</f>
        <v>0</v>
      </c>
      <c r="BV242" s="185" t="b">
        <f>IF(AN242="3/3",$O242*参照!$I$4,IF(AN242="2/3",$O242*参照!$I$5,IF(AN242="1/3",$O242*参照!$I$6,IF(AN242="1/4(多子)",$O242*参照!$I$7,IF(AN242="1/4(工･農)",$O242*参照!$I$7,IF(AN242="対象外",0))))))</f>
        <v>0</v>
      </c>
      <c r="BW242" s="185" t="b">
        <f>IF(AO242="3/3",$O242*参照!$I$4,IF(AO242="2/3",$O242*参照!$I$5,IF(AO242="1/3",$O242*参照!$I$6,IF(AO242="1/4(多子)",$O242*参照!$I$7,IF(AO242="1/4(工･農)",$O242*参照!$I$7,IF(AO242="対象外",0))))))</f>
        <v>0</v>
      </c>
      <c r="BX242" s="185" t="b">
        <f>IF(AP242="3/3",$O242*参照!$I$4,IF(AP242="2/3",$O242*参照!$I$5,IF(AP242="1/3",$O242*参照!$I$6,IF(AP242="1/4(多子)",$O242*参照!$I$7,IF(AP242="1/4(工･農)",$O242*参照!$I$7,IF(AP242="対象外",0))))))</f>
        <v>0</v>
      </c>
      <c r="BY242" s="185" t="b">
        <f>IF(AQ242="3/3",$O242*参照!$I$4,IF(AQ242="2/3",$O242*参照!$I$5,IF(AQ242="1/3",$O242*参照!$I$6,IF(AQ242="1/4(多子)",$O242*参照!$I$7,IF(AQ242="1/4(工･農)",$O242*参照!$I$7,IF(AQ242="対象外",0))))))</f>
        <v>0</v>
      </c>
      <c r="BZ242" s="185" t="b">
        <f>IF(AR242="3/3",$O242*参照!$I$4,IF(AR242="2/3",$O242*参照!$I$5,IF(AR242="1/3",$O242*参照!$I$6,IF(AR242="1/4(多子)",$O242*参照!$I$7,IF(AR242="1/4(工･農)",$O242*参照!$I$7,IF(AR242="対象外",0))))))</f>
        <v>0</v>
      </c>
      <c r="CA242" s="185" t="b">
        <f>IF(AS242="3/3",$O242*参照!$I$4,IF(AS242="2/3",$O242*参照!$I$5,IF(AS242="1/3",$O242*参照!$I$6,IF(AS242="1/4(多子)",$O242*参照!$I$7,IF(AS242="1/4(工･農)",$O242*参照!$I$7,IF(AS242="対象外",0))))))</f>
        <v>0</v>
      </c>
      <c r="CB242" s="185" t="b">
        <f>IF(AT242="3/3",$O242*参照!$I$4,IF(AT242="2/3",$O242*参照!$I$5,IF(AT242="1/3",$O242*参照!$I$6,IF(AT242="1/4(多子)",$O242*参照!$I$7,IF(AT242="1/4(工･農)",$O242*参照!$I$7,IF(AT242="対象外",0))))))</f>
        <v>0</v>
      </c>
      <c r="CC242" s="185" t="b">
        <f>IF(AU242="3/3",$O242*参照!$I$4,IF(AU242="2/3",$O242*参照!$I$5,IF(AU242="1/3",$O242*参照!$I$6,IF(AU242="1/4(多子)",$O242*参照!$I$7,IF(AU242="1/4(工･農)",$O242*参照!$I$7,IF(AU242="対象外",0))))))</f>
        <v>0</v>
      </c>
      <c r="CD242" s="185">
        <f t="shared" si="174"/>
        <v>0</v>
      </c>
      <c r="CE242" s="98"/>
      <c r="CF242" s="252"/>
      <c r="CG242" s="252"/>
      <c r="CH242" s="252"/>
      <c r="CI242" s="252"/>
      <c r="CJ242" s="252"/>
      <c r="CK242" s="254"/>
      <c r="CL242" s="137"/>
      <c r="CM242" s="252"/>
      <c r="CN242" s="252"/>
      <c r="CO242" s="252"/>
      <c r="CP242" s="252"/>
      <c r="CQ242" s="252"/>
      <c r="CR242" s="253">
        <f t="shared" si="175"/>
        <v>0</v>
      </c>
      <c r="CS242" s="111">
        <f>IF(BP242=0,0,(ROUNDUP(P242*(BK242*参照!$C$5+BL242*参照!$C$6+BM242*参照!$C$7+BN242*参照!$C$8+BO242*参照!$C$9)/BP242,-2)))</f>
        <v>0</v>
      </c>
      <c r="CT242" s="239" t="str">
        <f t="shared" si="142"/>
        <v>B</v>
      </c>
    </row>
    <row r="243" spans="1:98" ht="14.4">
      <c r="A243" s="241">
        <v>213</v>
      </c>
      <c r="B243" s="654"/>
      <c r="C243" s="652"/>
      <c r="D243" s="651"/>
      <c r="E243" s="652"/>
      <c r="F243" s="186"/>
      <c r="G243" s="187"/>
      <c r="H243" s="305"/>
      <c r="I243" s="359"/>
      <c r="J243" s="651"/>
      <c r="K243" s="652"/>
      <c r="L243" s="306">
        <v>0</v>
      </c>
      <c r="M243" s="307">
        <f>IF(F243="昼間",参照!$E$4,IF(F243="夜間等",参照!$E$5,IF(F243="通信",参照!$E$6,0)))</f>
        <v>0</v>
      </c>
      <c r="N243" s="57">
        <f t="shared" si="143"/>
        <v>0</v>
      </c>
      <c r="O243" s="301">
        <f t="shared" si="144"/>
        <v>0</v>
      </c>
      <c r="P243" s="56"/>
      <c r="Q243" s="387">
        <v>0</v>
      </c>
      <c r="R243" s="309">
        <f>IF(F243="昼間",参照!$F$4,IF(F243="夜間等",参照!$F$5,IF(F243="通信",参照!$F$6,0)))</f>
        <v>0</v>
      </c>
      <c r="S243" s="308">
        <f t="shared" si="145"/>
        <v>0</v>
      </c>
      <c r="T243" s="361"/>
      <c r="U243" s="32">
        <f t="shared" si="146"/>
        <v>0</v>
      </c>
      <c r="V243" s="114">
        <f t="shared" si="147"/>
        <v>0</v>
      </c>
      <c r="W243" s="179">
        <f t="shared" si="148"/>
        <v>0</v>
      </c>
      <c r="X243" s="87">
        <f t="shared" si="149"/>
        <v>0</v>
      </c>
      <c r="Y243" s="77" t="str">
        <f t="shared" si="139"/>
        <v>0</v>
      </c>
      <c r="Z243" s="302">
        <f t="shared" si="150"/>
        <v>0</v>
      </c>
      <c r="AA243" s="375"/>
      <c r="AB243" s="375"/>
      <c r="AC243" s="374">
        <f t="shared" si="151"/>
        <v>0</v>
      </c>
      <c r="AD243" s="639">
        <f t="shared" si="152"/>
        <v>0</v>
      </c>
      <c r="AE243" s="640"/>
      <c r="AF243" s="177">
        <f t="shared" si="140"/>
        <v>0</v>
      </c>
      <c r="AG243" s="177">
        <f t="shared" si="141"/>
        <v>0</v>
      </c>
      <c r="AH243" s="299"/>
      <c r="AI243" s="36"/>
      <c r="AJ243" s="134"/>
      <c r="AK243" s="37"/>
      <c r="AL243" s="134"/>
      <c r="AM243" s="37"/>
      <c r="AN243" s="134"/>
      <c r="AO243" s="135"/>
      <c r="AP243" s="136"/>
      <c r="AQ243" s="252"/>
      <c r="AR243" s="252"/>
      <c r="AS243" s="252"/>
      <c r="AT243" s="252"/>
      <c r="AU243" s="37"/>
      <c r="AV243" s="303">
        <f t="shared" si="153"/>
        <v>0</v>
      </c>
      <c r="AW243" s="139">
        <f t="shared" si="154"/>
        <v>0</v>
      </c>
      <c r="AX243" s="139">
        <f t="shared" si="155"/>
        <v>0</v>
      </c>
      <c r="AY243" s="139">
        <f t="shared" si="156"/>
        <v>0</v>
      </c>
      <c r="AZ243" s="139">
        <f t="shared" si="157"/>
        <v>0</v>
      </c>
      <c r="BA243" s="303">
        <f t="shared" si="158"/>
        <v>0</v>
      </c>
      <c r="BB243" s="139">
        <f t="shared" si="159"/>
        <v>0</v>
      </c>
      <c r="BC243" s="139">
        <f t="shared" si="160"/>
        <v>0</v>
      </c>
      <c r="BD243" s="139">
        <f t="shared" si="161"/>
        <v>0</v>
      </c>
      <c r="BE243" s="139">
        <f t="shared" si="162"/>
        <v>0</v>
      </c>
      <c r="BF243" s="304">
        <f t="shared" si="163"/>
        <v>0</v>
      </c>
      <c r="BG243" s="142">
        <f t="shared" si="164"/>
        <v>0</v>
      </c>
      <c r="BH243" s="142">
        <f t="shared" si="165"/>
        <v>0</v>
      </c>
      <c r="BI243" s="142">
        <f t="shared" si="166"/>
        <v>0</v>
      </c>
      <c r="BJ243" s="142">
        <f t="shared" si="167"/>
        <v>0</v>
      </c>
      <c r="BK243" s="145">
        <f t="shared" si="168"/>
        <v>0</v>
      </c>
      <c r="BL243" s="95">
        <f t="shared" si="169"/>
        <v>0</v>
      </c>
      <c r="BM243" s="95">
        <f t="shared" si="170"/>
        <v>0</v>
      </c>
      <c r="BN243" s="95">
        <f t="shared" si="171"/>
        <v>0</v>
      </c>
      <c r="BO243" s="95">
        <f t="shared" si="172"/>
        <v>0</v>
      </c>
      <c r="BP243" s="96">
        <f t="shared" si="173"/>
        <v>0</v>
      </c>
      <c r="BQ243" s="184">
        <f>IF($AH243="3/3",$S243*参照!$J$4,IF($AH243="2/3",$S243*参照!$J$5,IF($AH243="1/3",$S243*参照!$J$6,IF($AH243="1/4(多子)",$S243*参照!$J$7,IF($AH243="1/4(工･農)",$S243*参照!$J$7,)))))</f>
        <v>0</v>
      </c>
      <c r="BR243" s="185" t="b">
        <f>IF(AJ243="3/3",$O243*参照!$I$4,IF(AJ243="2/3",$O243*参照!$I$5,IF(AJ243="1/3",$O243*参照!$I$6,IF(AJ243="1/4(多子)",$O243*参照!$I$7,IF(AJ243="1/4(工･農)",$O243*参照!$I$7,IF(AJ243="対象外",0))))))</f>
        <v>0</v>
      </c>
      <c r="BS243" s="185" t="b">
        <f>IF(AK243="3/3",$O243*参照!$I$4,IF(AK243="2/3",$O243*参照!$I$5,IF(AK243="1/3",$O243*参照!$I$6,IF(AK243="1/4(多子)",$O243*参照!$I$7,IF(AK243="1/4(工･農)",$O243*参照!$I$7,IF(AK243="対象外",0))))))</f>
        <v>0</v>
      </c>
      <c r="BT243" s="185" t="b">
        <f>IF(AL243="3/3",$O243*参照!$I$4,IF(AL243="2/3",$O243*参照!$I$5,IF(AL243="1/3",$O243*参照!$I$6,IF(AL243="1/4(多子)",$O243*参照!$I$7,IF(AL243="1/4(工･農)",$O243*参照!$I$7,IF(AL243="対象外",0))))))</f>
        <v>0</v>
      </c>
      <c r="BU243" s="185" t="b">
        <f>IF(AM243="3/3",$O243*参照!$I$4,IF(AM243="2/3",$O243*参照!$I$5,IF(AM243="1/3",$O243*参照!$I$6,IF(AM243="1/4(多子)",$O243*参照!$I$7,IF(AM243="1/4(工･農)",$O243*参照!$I$7,IF(AM243="対象外",0))))))</f>
        <v>0</v>
      </c>
      <c r="BV243" s="185" t="b">
        <f>IF(AN243="3/3",$O243*参照!$I$4,IF(AN243="2/3",$O243*参照!$I$5,IF(AN243="1/3",$O243*参照!$I$6,IF(AN243="1/4(多子)",$O243*参照!$I$7,IF(AN243="1/4(工･農)",$O243*参照!$I$7,IF(AN243="対象外",0))))))</f>
        <v>0</v>
      </c>
      <c r="BW243" s="185" t="b">
        <f>IF(AO243="3/3",$O243*参照!$I$4,IF(AO243="2/3",$O243*参照!$I$5,IF(AO243="1/3",$O243*参照!$I$6,IF(AO243="1/4(多子)",$O243*参照!$I$7,IF(AO243="1/4(工･農)",$O243*参照!$I$7,IF(AO243="対象外",0))))))</f>
        <v>0</v>
      </c>
      <c r="BX243" s="185" t="b">
        <f>IF(AP243="3/3",$O243*参照!$I$4,IF(AP243="2/3",$O243*参照!$I$5,IF(AP243="1/3",$O243*参照!$I$6,IF(AP243="1/4(多子)",$O243*参照!$I$7,IF(AP243="1/4(工･農)",$O243*参照!$I$7,IF(AP243="対象外",0))))))</f>
        <v>0</v>
      </c>
      <c r="BY243" s="185" t="b">
        <f>IF(AQ243="3/3",$O243*参照!$I$4,IF(AQ243="2/3",$O243*参照!$I$5,IF(AQ243="1/3",$O243*参照!$I$6,IF(AQ243="1/4(多子)",$O243*参照!$I$7,IF(AQ243="1/4(工･農)",$O243*参照!$I$7,IF(AQ243="対象外",0))))))</f>
        <v>0</v>
      </c>
      <c r="BZ243" s="185" t="b">
        <f>IF(AR243="3/3",$O243*参照!$I$4,IF(AR243="2/3",$O243*参照!$I$5,IF(AR243="1/3",$O243*参照!$I$6,IF(AR243="1/4(多子)",$O243*参照!$I$7,IF(AR243="1/4(工･農)",$O243*参照!$I$7,IF(AR243="対象外",0))))))</f>
        <v>0</v>
      </c>
      <c r="CA243" s="185" t="b">
        <f>IF(AS243="3/3",$O243*参照!$I$4,IF(AS243="2/3",$O243*参照!$I$5,IF(AS243="1/3",$O243*参照!$I$6,IF(AS243="1/4(多子)",$O243*参照!$I$7,IF(AS243="1/4(工･農)",$O243*参照!$I$7,IF(AS243="対象外",0))))))</f>
        <v>0</v>
      </c>
      <c r="CB243" s="185" t="b">
        <f>IF(AT243="3/3",$O243*参照!$I$4,IF(AT243="2/3",$O243*参照!$I$5,IF(AT243="1/3",$O243*参照!$I$6,IF(AT243="1/4(多子)",$O243*参照!$I$7,IF(AT243="1/4(工･農)",$O243*参照!$I$7,IF(AT243="対象外",0))))))</f>
        <v>0</v>
      </c>
      <c r="CC243" s="185" t="b">
        <f>IF(AU243="3/3",$O243*参照!$I$4,IF(AU243="2/3",$O243*参照!$I$5,IF(AU243="1/3",$O243*参照!$I$6,IF(AU243="1/4(多子)",$O243*参照!$I$7,IF(AU243="1/4(工･農)",$O243*参照!$I$7,IF(AU243="対象外",0))))))</f>
        <v>0</v>
      </c>
      <c r="CD243" s="185">
        <f t="shared" si="174"/>
        <v>0</v>
      </c>
      <c r="CE243" s="98"/>
      <c r="CF243" s="252"/>
      <c r="CG243" s="252"/>
      <c r="CH243" s="252"/>
      <c r="CI243" s="252"/>
      <c r="CJ243" s="252"/>
      <c r="CK243" s="254"/>
      <c r="CL243" s="137"/>
      <c r="CM243" s="252"/>
      <c r="CN243" s="252"/>
      <c r="CO243" s="252"/>
      <c r="CP243" s="252"/>
      <c r="CQ243" s="252"/>
      <c r="CR243" s="253">
        <f t="shared" si="175"/>
        <v>0</v>
      </c>
      <c r="CS243" s="111">
        <f>IF(BP243=0,0,(ROUNDUP(P243*(BK243*参照!$C$5+BL243*参照!$C$6+BM243*参照!$C$7+BN243*参照!$C$8+BO243*参照!$C$9)/BP243,-2)))</f>
        <v>0</v>
      </c>
      <c r="CT243" s="239" t="str">
        <f t="shared" si="142"/>
        <v>B</v>
      </c>
    </row>
    <row r="244" spans="1:98" ht="14.4">
      <c r="A244" s="241">
        <v>214</v>
      </c>
      <c r="B244" s="654"/>
      <c r="C244" s="652"/>
      <c r="D244" s="651"/>
      <c r="E244" s="652"/>
      <c r="F244" s="186"/>
      <c r="G244" s="187"/>
      <c r="H244" s="305"/>
      <c r="I244" s="359"/>
      <c r="J244" s="651"/>
      <c r="K244" s="652"/>
      <c r="L244" s="306">
        <v>0</v>
      </c>
      <c r="M244" s="307">
        <f>IF(F244="昼間",参照!$E$4,IF(F244="夜間等",参照!$E$5,IF(F244="通信",参照!$E$6,0)))</f>
        <v>0</v>
      </c>
      <c r="N244" s="57">
        <f t="shared" si="143"/>
        <v>0</v>
      </c>
      <c r="O244" s="301">
        <f t="shared" si="144"/>
        <v>0</v>
      </c>
      <c r="P244" s="56"/>
      <c r="Q244" s="387">
        <v>0</v>
      </c>
      <c r="R244" s="309">
        <f>IF(F244="昼間",参照!$F$4,IF(F244="夜間等",参照!$F$5,IF(F244="通信",参照!$F$6,0)))</f>
        <v>0</v>
      </c>
      <c r="S244" s="308">
        <f t="shared" si="145"/>
        <v>0</v>
      </c>
      <c r="T244" s="361"/>
      <c r="U244" s="32">
        <f t="shared" si="146"/>
        <v>0</v>
      </c>
      <c r="V244" s="114">
        <f t="shared" si="147"/>
        <v>0</v>
      </c>
      <c r="W244" s="179">
        <f t="shared" si="148"/>
        <v>0</v>
      </c>
      <c r="X244" s="87">
        <f t="shared" si="149"/>
        <v>0</v>
      </c>
      <c r="Y244" s="77" t="str">
        <f t="shared" si="139"/>
        <v>0</v>
      </c>
      <c r="Z244" s="302">
        <f t="shared" si="150"/>
        <v>0</v>
      </c>
      <c r="AA244" s="375"/>
      <c r="AB244" s="375"/>
      <c r="AC244" s="374">
        <f t="shared" si="151"/>
        <v>0</v>
      </c>
      <c r="AD244" s="639">
        <f t="shared" si="152"/>
        <v>0</v>
      </c>
      <c r="AE244" s="640"/>
      <c r="AF244" s="177">
        <f t="shared" si="140"/>
        <v>0</v>
      </c>
      <c r="AG244" s="177">
        <f t="shared" si="141"/>
        <v>0</v>
      </c>
      <c r="AH244" s="299"/>
      <c r="AI244" s="36"/>
      <c r="AJ244" s="134"/>
      <c r="AK244" s="37"/>
      <c r="AL244" s="134"/>
      <c r="AM244" s="37"/>
      <c r="AN244" s="134"/>
      <c r="AO244" s="135"/>
      <c r="AP244" s="136"/>
      <c r="AQ244" s="252"/>
      <c r="AR244" s="252"/>
      <c r="AS244" s="252"/>
      <c r="AT244" s="252"/>
      <c r="AU244" s="37"/>
      <c r="AV244" s="303">
        <f t="shared" si="153"/>
        <v>0</v>
      </c>
      <c r="AW244" s="139">
        <f t="shared" si="154"/>
        <v>0</v>
      </c>
      <c r="AX244" s="139">
        <f t="shared" si="155"/>
        <v>0</v>
      </c>
      <c r="AY244" s="139">
        <f t="shared" si="156"/>
        <v>0</v>
      </c>
      <c r="AZ244" s="139">
        <f t="shared" si="157"/>
        <v>0</v>
      </c>
      <c r="BA244" s="303">
        <f t="shared" si="158"/>
        <v>0</v>
      </c>
      <c r="BB244" s="139">
        <f t="shared" si="159"/>
        <v>0</v>
      </c>
      <c r="BC244" s="139">
        <f t="shared" si="160"/>
        <v>0</v>
      </c>
      <c r="BD244" s="139">
        <f t="shared" si="161"/>
        <v>0</v>
      </c>
      <c r="BE244" s="139">
        <f t="shared" si="162"/>
        <v>0</v>
      </c>
      <c r="BF244" s="304">
        <f t="shared" si="163"/>
        <v>0</v>
      </c>
      <c r="BG244" s="142">
        <f t="shared" si="164"/>
        <v>0</v>
      </c>
      <c r="BH244" s="142">
        <f t="shared" si="165"/>
        <v>0</v>
      </c>
      <c r="BI244" s="142">
        <f t="shared" si="166"/>
        <v>0</v>
      </c>
      <c r="BJ244" s="142">
        <f t="shared" si="167"/>
        <v>0</v>
      </c>
      <c r="BK244" s="145">
        <f t="shared" si="168"/>
        <v>0</v>
      </c>
      <c r="BL244" s="95">
        <f t="shared" si="169"/>
        <v>0</v>
      </c>
      <c r="BM244" s="95">
        <f t="shared" si="170"/>
        <v>0</v>
      </c>
      <c r="BN244" s="95">
        <f t="shared" si="171"/>
        <v>0</v>
      </c>
      <c r="BO244" s="95">
        <f t="shared" si="172"/>
        <v>0</v>
      </c>
      <c r="BP244" s="96">
        <f t="shared" si="173"/>
        <v>0</v>
      </c>
      <c r="BQ244" s="184">
        <f>IF($AH244="3/3",$S244*参照!$J$4,IF($AH244="2/3",$S244*参照!$J$5,IF($AH244="1/3",$S244*参照!$J$6,IF($AH244="1/4(多子)",$S244*参照!$J$7,IF($AH244="1/4(工･農)",$S244*参照!$J$7,)))))</f>
        <v>0</v>
      </c>
      <c r="BR244" s="185" t="b">
        <f>IF(AJ244="3/3",$O244*参照!$I$4,IF(AJ244="2/3",$O244*参照!$I$5,IF(AJ244="1/3",$O244*参照!$I$6,IF(AJ244="1/4(多子)",$O244*参照!$I$7,IF(AJ244="1/4(工･農)",$O244*参照!$I$7,IF(AJ244="対象外",0))))))</f>
        <v>0</v>
      </c>
      <c r="BS244" s="185" t="b">
        <f>IF(AK244="3/3",$O244*参照!$I$4,IF(AK244="2/3",$O244*参照!$I$5,IF(AK244="1/3",$O244*参照!$I$6,IF(AK244="1/4(多子)",$O244*参照!$I$7,IF(AK244="1/4(工･農)",$O244*参照!$I$7,IF(AK244="対象外",0))))))</f>
        <v>0</v>
      </c>
      <c r="BT244" s="185" t="b">
        <f>IF(AL244="3/3",$O244*参照!$I$4,IF(AL244="2/3",$O244*参照!$I$5,IF(AL244="1/3",$O244*参照!$I$6,IF(AL244="1/4(多子)",$O244*参照!$I$7,IF(AL244="1/4(工･農)",$O244*参照!$I$7,IF(AL244="対象外",0))))))</f>
        <v>0</v>
      </c>
      <c r="BU244" s="185" t="b">
        <f>IF(AM244="3/3",$O244*参照!$I$4,IF(AM244="2/3",$O244*参照!$I$5,IF(AM244="1/3",$O244*参照!$I$6,IF(AM244="1/4(多子)",$O244*参照!$I$7,IF(AM244="1/4(工･農)",$O244*参照!$I$7,IF(AM244="対象外",0))))))</f>
        <v>0</v>
      </c>
      <c r="BV244" s="185" t="b">
        <f>IF(AN244="3/3",$O244*参照!$I$4,IF(AN244="2/3",$O244*参照!$I$5,IF(AN244="1/3",$O244*参照!$I$6,IF(AN244="1/4(多子)",$O244*参照!$I$7,IF(AN244="1/4(工･農)",$O244*参照!$I$7,IF(AN244="対象外",0))))))</f>
        <v>0</v>
      </c>
      <c r="BW244" s="185" t="b">
        <f>IF(AO244="3/3",$O244*参照!$I$4,IF(AO244="2/3",$O244*参照!$I$5,IF(AO244="1/3",$O244*参照!$I$6,IF(AO244="1/4(多子)",$O244*参照!$I$7,IF(AO244="1/4(工･農)",$O244*参照!$I$7,IF(AO244="対象外",0))))))</f>
        <v>0</v>
      </c>
      <c r="BX244" s="185" t="b">
        <f>IF(AP244="3/3",$O244*参照!$I$4,IF(AP244="2/3",$O244*参照!$I$5,IF(AP244="1/3",$O244*参照!$I$6,IF(AP244="1/4(多子)",$O244*参照!$I$7,IF(AP244="1/4(工･農)",$O244*参照!$I$7,IF(AP244="対象外",0))))))</f>
        <v>0</v>
      </c>
      <c r="BY244" s="185" t="b">
        <f>IF(AQ244="3/3",$O244*参照!$I$4,IF(AQ244="2/3",$O244*参照!$I$5,IF(AQ244="1/3",$O244*参照!$I$6,IF(AQ244="1/4(多子)",$O244*参照!$I$7,IF(AQ244="1/4(工･農)",$O244*参照!$I$7,IF(AQ244="対象外",0))))))</f>
        <v>0</v>
      </c>
      <c r="BZ244" s="185" t="b">
        <f>IF(AR244="3/3",$O244*参照!$I$4,IF(AR244="2/3",$O244*参照!$I$5,IF(AR244="1/3",$O244*参照!$I$6,IF(AR244="1/4(多子)",$O244*参照!$I$7,IF(AR244="1/4(工･農)",$O244*参照!$I$7,IF(AR244="対象外",0))))))</f>
        <v>0</v>
      </c>
      <c r="CA244" s="185" t="b">
        <f>IF(AS244="3/3",$O244*参照!$I$4,IF(AS244="2/3",$O244*参照!$I$5,IF(AS244="1/3",$O244*参照!$I$6,IF(AS244="1/4(多子)",$O244*参照!$I$7,IF(AS244="1/4(工･農)",$O244*参照!$I$7,IF(AS244="対象外",0))))))</f>
        <v>0</v>
      </c>
      <c r="CB244" s="185" t="b">
        <f>IF(AT244="3/3",$O244*参照!$I$4,IF(AT244="2/3",$O244*参照!$I$5,IF(AT244="1/3",$O244*参照!$I$6,IF(AT244="1/4(多子)",$O244*参照!$I$7,IF(AT244="1/4(工･農)",$O244*参照!$I$7,IF(AT244="対象外",0))))))</f>
        <v>0</v>
      </c>
      <c r="CC244" s="185" t="b">
        <f>IF(AU244="3/3",$O244*参照!$I$4,IF(AU244="2/3",$O244*参照!$I$5,IF(AU244="1/3",$O244*参照!$I$6,IF(AU244="1/4(多子)",$O244*参照!$I$7,IF(AU244="1/4(工･農)",$O244*参照!$I$7,IF(AU244="対象外",0))))))</f>
        <v>0</v>
      </c>
      <c r="CD244" s="185">
        <f t="shared" si="174"/>
        <v>0</v>
      </c>
      <c r="CE244" s="98"/>
      <c r="CF244" s="252"/>
      <c r="CG244" s="252"/>
      <c r="CH244" s="252"/>
      <c r="CI244" s="252"/>
      <c r="CJ244" s="252"/>
      <c r="CK244" s="254"/>
      <c r="CL244" s="137"/>
      <c r="CM244" s="252"/>
      <c r="CN244" s="252"/>
      <c r="CO244" s="252"/>
      <c r="CP244" s="252"/>
      <c r="CQ244" s="252"/>
      <c r="CR244" s="253">
        <f t="shared" si="175"/>
        <v>0</v>
      </c>
      <c r="CS244" s="111">
        <f>IF(BP244=0,0,(ROUNDUP(P244*(BK244*参照!$C$5+BL244*参照!$C$6+BM244*参照!$C$7+BN244*参照!$C$8+BO244*参照!$C$9)/BP244,-2)))</f>
        <v>0</v>
      </c>
      <c r="CT244" s="239" t="str">
        <f t="shared" si="142"/>
        <v>B</v>
      </c>
    </row>
    <row r="245" spans="1:98" ht="14.4">
      <c r="A245" s="241">
        <v>215</v>
      </c>
      <c r="B245" s="654"/>
      <c r="C245" s="652"/>
      <c r="D245" s="651"/>
      <c r="E245" s="652"/>
      <c r="F245" s="186"/>
      <c r="G245" s="187"/>
      <c r="H245" s="305"/>
      <c r="I245" s="359"/>
      <c r="J245" s="651"/>
      <c r="K245" s="652"/>
      <c r="L245" s="306">
        <v>0</v>
      </c>
      <c r="M245" s="307">
        <f>IF(F245="昼間",参照!$E$4,IF(F245="夜間等",参照!$E$5,IF(F245="通信",参照!$E$6,0)))</f>
        <v>0</v>
      </c>
      <c r="N245" s="57">
        <f t="shared" si="143"/>
        <v>0</v>
      </c>
      <c r="O245" s="301">
        <f t="shared" si="144"/>
        <v>0</v>
      </c>
      <c r="P245" s="56"/>
      <c r="Q245" s="387">
        <v>0</v>
      </c>
      <c r="R245" s="309">
        <f>IF(F245="昼間",参照!$F$4,IF(F245="夜間等",参照!$F$5,IF(F245="通信",参照!$F$6,0)))</f>
        <v>0</v>
      </c>
      <c r="S245" s="308">
        <f t="shared" si="145"/>
        <v>0</v>
      </c>
      <c r="T245" s="361"/>
      <c r="U245" s="32">
        <f t="shared" si="146"/>
        <v>0</v>
      </c>
      <c r="V245" s="114">
        <f t="shared" si="147"/>
        <v>0</v>
      </c>
      <c r="W245" s="179">
        <f t="shared" si="148"/>
        <v>0</v>
      </c>
      <c r="X245" s="87">
        <f t="shared" si="149"/>
        <v>0</v>
      </c>
      <c r="Y245" s="77" t="str">
        <f t="shared" si="139"/>
        <v>0</v>
      </c>
      <c r="Z245" s="302">
        <f t="shared" si="150"/>
        <v>0</v>
      </c>
      <c r="AA245" s="375"/>
      <c r="AB245" s="375"/>
      <c r="AC245" s="374">
        <f t="shared" si="151"/>
        <v>0</v>
      </c>
      <c r="AD245" s="639">
        <f t="shared" si="152"/>
        <v>0</v>
      </c>
      <c r="AE245" s="640"/>
      <c r="AF245" s="177">
        <f t="shared" si="140"/>
        <v>0</v>
      </c>
      <c r="AG245" s="177">
        <f t="shared" si="141"/>
        <v>0</v>
      </c>
      <c r="AH245" s="299"/>
      <c r="AI245" s="36"/>
      <c r="AJ245" s="134"/>
      <c r="AK245" s="37"/>
      <c r="AL245" s="134"/>
      <c r="AM245" s="37"/>
      <c r="AN245" s="134"/>
      <c r="AO245" s="135"/>
      <c r="AP245" s="136"/>
      <c r="AQ245" s="252"/>
      <c r="AR245" s="252"/>
      <c r="AS245" s="252"/>
      <c r="AT245" s="252"/>
      <c r="AU245" s="37"/>
      <c r="AV245" s="303">
        <f t="shared" si="153"/>
        <v>0</v>
      </c>
      <c r="AW245" s="139">
        <f t="shared" si="154"/>
        <v>0</v>
      </c>
      <c r="AX245" s="139">
        <f t="shared" si="155"/>
        <v>0</v>
      </c>
      <c r="AY245" s="139">
        <f t="shared" si="156"/>
        <v>0</v>
      </c>
      <c r="AZ245" s="139">
        <f t="shared" si="157"/>
        <v>0</v>
      </c>
      <c r="BA245" s="303">
        <f t="shared" si="158"/>
        <v>0</v>
      </c>
      <c r="BB245" s="139">
        <f t="shared" si="159"/>
        <v>0</v>
      </c>
      <c r="BC245" s="139">
        <f t="shared" si="160"/>
        <v>0</v>
      </c>
      <c r="BD245" s="139">
        <f t="shared" si="161"/>
        <v>0</v>
      </c>
      <c r="BE245" s="139">
        <f t="shared" si="162"/>
        <v>0</v>
      </c>
      <c r="BF245" s="304">
        <f t="shared" si="163"/>
        <v>0</v>
      </c>
      <c r="BG245" s="142">
        <f t="shared" si="164"/>
        <v>0</v>
      </c>
      <c r="BH245" s="142">
        <f t="shared" si="165"/>
        <v>0</v>
      </c>
      <c r="BI245" s="142">
        <f t="shared" si="166"/>
        <v>0</v>
      </c>
      <c r="BJ245" s="142">
        <f t="shared" si="167"/>
        <v>0</v>
      </c>
      <c r="BK245" s="145">
        <f t="shared" si="168"/>
        <v>0</v>
      </c>
      <c r="BL245" s="95">
        <f t="shared" si="169"/>
        <v>0</v>
      </c>
      <c r="BM245" s="95">
        <f t="shared" si="170"/>
        <v>0</v>
      </c>
      <c r="BN245" s="95">
        <f t="shared" si="171"/>
        <v>0</v>
      </c>
      <c r="BO245" s="95">
        <f t="shared" si="172"/>
        <v>0</v>
      </c>
      <c r="BP245" s="96">
        <f t="shared" si="173"/>
        <v>0</v>
      </c>
      <c r="BQ245" s="184">
        <f>IF($AH245="3/3",$S245*参照!$J$4,IF($AH245="2/3",$S245*参照!$J$5,IF($AH245="1/3",$S245*参照!$J$6,IF($AH245="1/4(多子)",$S245*参照!$J$7,IF($AH245="1/4(工･農)",$S245*参照!$J$7,)))))</f>
        <v>0</v>
      </c>
      <c r="BR245" s="185" t="b">
        <f>IF(AJ245="3/3",$O245*参照!$I$4,IF(AJ245="2/3",$O245*参照!$I$5,IF(AJ245="1/3",$O245*参照!$I$6,IF(AJ245="1/4(多子)",$O245*参照!$I$7,IF(AJ245="1/4(工･農)",$O245*参照!$I$7,IF(AJ245="対象外",0))))))</f>
        <v>0</v>
      </c>
      <c r="BS245" s="185" t="b">
        <f>IF(AK245="3/3",$O245*参照!$I$4,IF(AK245="2/3",$O245*参照!$I$5,IF(AK245="1/3",$O245*参照!$I$6,IF(AK245="1/4(多子)",$O245*参照!$I$7,IF(AK245="1/4(工･農)",$O245*参照!$I$7,IF(AK245="対象外",0))))))</f>
        <v>0</v>
      </c>
      <c r="BT245" s="185" t="b">
        <f>IF(AL245="3/3",$O245*参照!$I$4,IF(AL245="2/3",$O245*参照!$I$5,IF(AL245="1/3",$O245*参照!$I$6,IF(AL245="1/4(多子)",$O245*参照!$I$7,IF(AL245="1/4(工･農)",$O245*参照!$I$7,IF(AL245="対象外",0))))))</f>
        <v>0</v>
      </c>
      <c r="BU245" s="185" t="b">
        <f>IF(AM245="3/3",$O245*参照!$I$4,IF(AM245="2/3",$O245*参照!$I$5,IF(AM245="1/3",$O245*参照!$I$6,IF(AM245="1/4(多子)",$O245*参照!$I$7,IF(AM245="1/4(工･農)",$O245*参照!$I$7,IF(AM245="対象外",0))))))</f>
        <v>0</v>
      </c>
      <c r="BV245" s="185" t="b">
        <f>IF(AN245="3/3",$O245*参照!$I$4,IF(AN245="2/3",$O245*参照!$I$5,IF(AN245="1/3",$O245*参照!$I$6,IF(AN245="1/4(多子)",$O245*参照!$I$7,IF(AN245="1/4(工･農)",$O245*参照!$I$7,IF(AN245="対象外",0))))))</f>
        <v>0</v>
      </c>
      <c r="BW245" s="185" t="b">
        <f>IF(AO245="3/3",$O245*参照!$I$4,IF(AO245="2/3",$O245*参照!$I$5,IF(AO245="1/3",$O245*参照!$I$6,IF(AO245="1/4(多子)",$O245*参照!$I$7,IF(AO245="1/4(工･農)",$O245*参照!$I$7,IF(AO245="対象外",0))))))</f>
        <v>0</v>
      </c>
      <c r="BX245" s="185" t="b">
        <f>IF(AP245="3/3",$O245*参照!$I$4,IF(AP245="2/3",$O245*参照!$I$5,IF(AP245="1/3",$O245*参照!$I$6,IF(AP245="1/4(多子)",$O245*参照!$I$7,IF(AP245="1/4(工･農)",$O245*参照!$I$7,IF(AP245="対象外",0))))))</f>
        <v>0</v>
      </c>
      <c r="BY245" s="185" t="b">
        <f>IF(AQ245="3/3",$O245*参照!$I$4,IF(AQ245="2/3",$O245*参照!$I$5,IF(AQ245="1/3",$O245*参照!$I$6,IF(AQ245="1/4(多子)",$O245*参照!$I$7,IF(AQ245="1/4(工･農)",$O245*参照!$I$7,IF(AQ245="対象外",0))))))</f>
        <v>0</v>
      </c>
      <c r="BZ245" s="185" t="b">
        <f>IF(AR245="3/3",$O245*参照!$I$4,IF(AR245="2/3",$O245*参照!$I$5,IF(AR245="1/3",$O245*参照!$I$6,IF(AR245="1/4(多子)",$O245*参照!$I$7,IF(AR245="1/4(工･農)",$O245*参照!$I$7,IF(AR245="対象外",0))))))</f>
        <v>0</v>
      </c>
      <c r="CA245" s="185" t="b">
        <f>IF(AS245="3/3",$O245*参照!$I$4,IF(AS245="2/3",$O245*参照!$I$5,IF(AS245="1/3",$O245*参照!$I$6,IF(AS245="1/4(多子)",$O245*参照!$I$7,IF(AS245="1/4(工･農)",$O245*参照!$I$7,IF(AS245="対象外",0))))))</f>
        <v>0</v>
      </c>
      <c r="CB245" s="185" t="b">
        <f>IF(AT245="3/3",$O245*参照!$I$4,IF(AT245="2/3",$O245*参照!$I$5,IF(AT245="1/3",$O245*参照!$I$6,IF(AT245="1/4(多子)",$O245*参照!$I$7,IF(AT245="1/4(工･農)",$O245*参照!$I$7,IF(AT245="対象外",0))))))</f>
        <v>0</v>
      </c>
      <c r="CC245" s="185" t="b">
        <f>IF(AU245="3/3",$O245*参照!$I$4,IF(AU245="2/3",$O245*参照!$I$5,IF(AU245="1/3",$O245*参照!$I$6,IF(AU245="1/4(多子)",$O245*参照!$I$7,IF(AU245="1/4(工･農)",$O245*参照!$I$7,IF(AU245="対象外",0))))))</f>
        <v>0</v>
      </c>
      <c r="CD245" s="185">
        <f t="shared" si="174"/>
        <v>0</v>
      </c>
      <c r="CE245" s="98"/>
      <c r="CF245" s="252"/>
      <c r="CG245" s="252"/>
      <c r="CH245" s="252"/>
      <c r="CI245" s="252"/>
      <c r="CJ245" s="252"/>
      <c r="CK245" s="254"/>
      <c r="CL245" s="137"/>
      <c r="CM245" s="252"/>
      <c r="CN245" s="252"/>
      <c r="CO245" s="252"/>
      <c r="CP245" s="252"/>
      <c r="CQ245" s="252"/>
      <c r="CR245" s="253">
        <f t="shared" si="175"/>
        <v>0</v>
      </c>
      <c r="CS245" s="111">
        <f>IF(BP245=0,0,(ROUNDUP(P245*(BK245*参照!$C$5+BL245*参照!$C$6+BM245*参照!$C$7+BN245*参照!$C$8+BO245*参照!$C$9)/BP245,-2)))</f>
        <v>0</v>
      </c>
      <c r="CT245" s="239" t="str">
        <f t="shared" si="142"/>
        <v>B</v>
      </c>
    </row>
    <row r="246" spans="1:98" ht="14.4">
      <c r="A246" s="241">
        <v>216</v>
      </c>
      <c r="B246" s="634"/>
      <c r="C246" s="635"/>
      <c r="D246" s="636"/>
      <c r="E246" s="635"/>
      <c r="F246" s="358"/>
      <c r="G246" s="358"/>
      <c r="H246" s="305"/>
      <c r="I246" s="359"/>
      <c r="J246" s="668"/>
      <c r="K246" s="668"/>
      <c r="L246" s="362">
        <v>0</v>
      </c>
      <c r="M246" s="307">
        <f>IF(F246="昼間",参照!$E$4,IF(F246="夜間等",参照!$E$5,IF(F246="通信",参照!$E$6,0)))</f>
        <v>0</v>
      </c>
      <c r="N246" s="57">
        <f t="shared" si="143"/>
        <v>0</v>
      </c>
      <c r="O246" s="301">
        <f t="shared" si="144"/>
        <v>0</v>
      </c>
      <c r="P246" s="56"/>
      <c r="Q246" s="387">
        <v>0</v>
      </c>
      <c r="R246" s="309">
        <f>IF(F246="昼間",参照!$F$4,IF(F246="夜間等",参照!$F$5,IF(F246="通信",参照!$F$6,0)))</f>
        <v>0</v>
      </c>
      <c r="S246" s="308">
        <f t="shared" si="145"/>
        <v>0</v>
      </c>
      <c r="T246" s="361"/>
      <c r="U246" s="32">
        <f t="shared" si="146"/>
        <v>0</v>
      </c>
      <c r="V246" s="114">
        <f t="shared" si="147"/>
        <v>0</v>
      </c>
      <c r="W246" s="179">
        <f t="shared" si="148"/>
        <v>0</v>
      </c>
      <c r="X246" s="87">
        <f t="shared" si="149"/>
        <v>0</v>
      </c>
      <c r="Y246" s="77" t="str">
        <f t="shared" si="139"/>
        <v>0</v>
      </c>
      <c r="Z246" s="302">
        <f t="shared" si="150"/>
        <v>0</v>
      </c>
      <c r="AA246" s="375"/>
      <c r="AB246" s="375"/>
      <c r="AC246" s="374">
        <f t="shared" si="151"/>
        <v>0</v>
      </c>
      <c r="AD246" s="639">
        <f t="shared" si="152"/>
        <v>0</v>
      </c>
      <c r="AE246" s="640"/>
      <c r="AF246" s="177">
        <f t="shared" si="140"/>
        <v>0</v>
      </c>
      <c r="AG246" s="177">
        <f t="shared" si="141"/>
        <v>0</v>
      </c>
      <c r="AH246" s="299"/>
      <c r="AI246" s="36"/>
      <c r="AJ246" s="134"/>
      <c r="AK246" s="37"/>
      <c r="AL246" s="134"/>
      <c r="AM246" s="37"/>
      <c r="AN246" s="134"/>
      <c r="AO246" s="135"/>
      <c r="AP246" s="136"/>
      <c r="AQ246" s="252"/>
      <c r="AR246" s="252"/>
      <c r="AS246" s="252"/>
      <c r="AT246" s="252"/>
      <c r="AU246" s="37"/>
      <c r="AV246" s="303">
        <f t="shared" si="153"/>
        <v>0</v>
      </c>
      <c r="AW246" s="139">
        <f t="shared" si="154"/>
        <v>0</v>
      </c>
      <c r="AX246" s="139">
        <f t="shared" si="155"/>
        <v>0</v>
      </c>
      <c r="AY246" s="139">
        <f t="shared" si="156"/>
        <v>0</v>
      </c>
      <c r="AZ246" s="139">
        <f t="shared" si="157"/>
        <v>0</v>
      </c>
      <c r="BA246" s="303">
        <f t="shared" si="158"/>
        <v>0</v>
      </c>
      <c r="BB246" s="139">
        <f t="shared" si="159"/>
        <v>0</v>
      </c>
      <c r="BC246" s="139">
        <f t="shared" si="160"/>
        <v>0</v>
      </c>
      <c r="BD246" s="139">
        <f t="shared" si="161"/>
        <v>0</v>
      </c>
      <c r="BE246" s="139">
        <f t="shared" si="162"/>
        <v>0</v>
      </c>
      <c r="BF246" s="304">
        <f t="shared" si="163"/>
        <v>0</v>
      </c>
      <c r="BG246" s="142">
        <f t="shared" si="164"/>
        <v>0</v>
      </c>
      <c r="BH246" s="142">
        <f t="shared" si="165"/>
        <v>0</v>
      </c>
      <c r="BI246" s="142">
        <f t="shared" si="166"/>
        <v>0</v>
      </c>
      <c r="BJ246" s="142">
        <f t="shared" si="167"/>
        <v>0</v>
      </c>
      <c r="BK246" s="145">
        <f t="shared" si="168"/>
        <v>0</v>
      </c>
      <c r="BL246" s="95">
        <f t="shared" si="169"/>
        <v>0</v>
      </c>
      <c r="BM246" s="95">
        <f t="shared" si="170"/>
        <v>0</v>
      </c>
      <c r="BN246" s="95">
        <f t="shared" si="171"/>
        <v>0</v>
      </c>
      <c r="BO246" s="95">
        <f t="shared" si="172"/>
        <v>0</v>
      </c>
      <c r="BP246" s="96">
        <f t="shared" si="173"/>
        <v>0</v>
      </c>
      <c r="BQ246" s="184">
        <f>IF($AH246="3/3",$S246*参照!$J$4,IF($AH246="2/3",$S246*参照!$J$5,IF($AH246="1/3",$S246*参照!$J$6,IF($AH246="1/4(多子)",$S246*参照!$J$7,IF($AH246="1/4(工･農)",$S246*参照!$J$7,)))))</f>
        <v>0</v>
      </c>
      <c r="BR246" s="185" t="b">
        <f>IF(AJ246="3/3",$O246*参照!$I$4,IF(AJ246="2/3",$O246*参照!$I$5,IF(AJ246="1/3",$O246*参照!$I$6,IF(AJ246="1/4(多子)",$O246*参照!$I$7,IF(AJ246="1/4(工･農)",$O246*参照!$I$7,IF(AJ246="対象外",0))))))</f>
        <v>0</v>
      </c>
      <c r="BS246" s="185" t="b">
        <f>IF(AK246="3/3",$O246*参照!$I$4,IF(AK246="2/3",$O246*参照!$I$5,IF(AK246="1/3",$O246*参照!$I$6,IF(AK246="1/4(多子)",$O246*参照!$I$7,IF(AK246="1/4(工･農)",$O246*参照!$I$7,IF(AK246="対象外",0))))))</f>
        <v>0</v>
      </c>
      <c r="BT246" s="185" t="b">
        <f>IF(AL246="3/3",$O246*参照!$I$4,IF(AL246="2/3",$O246*参照!$I$5,IF(AL246="1/3",$O246*参照!$I$6,IF(AL246="1/4(多子)",$O246*参照!$I$7,IF(AL246="1/4(工･農)",$O246*参照!$I$7,IF(AL246="対象外",0))))))</f>
        <v>0</v>
      </c>
      <c r="BU246" s="185" t="b">
        <f>IF(AM246="3/3",$O246*参照!$I$4,IF(AM246="2/3",$O246*参照!$I$5,IF(AM246="1/3",$O246*参照!$I$6,IF(AM246="1/4(多子)",$O246*参照!$I$7,IF(AM246="1/4(工･農)",$O246*参照!$I$7,IF(AM246="対象外",0))))))</f>
        <v>0</v>
      </c>
      <c r="BV246" s="185" t="b">
        <f>IF(AN246="3/3",$O246*参照!$I$4,IF(AN246="2/3",$O246*参照!$I$5,IF(AN246="1/3",$O246*参照!$I$6,IF(AN246="1/4(多子)",$O246*参照!$I$7,IF(AN246="1/4(工･農)",$O246*参照!$I$7,IF(AN246="対象外",0))))))</f>
        <v>0</v>
      </c>
      <c r="BW246" s="185" t="b">
        <f>IF(AO246="3/3",$O246*参照!$I$4,IF(AO246="2/3",$O246*参照!$I$5,IF(AO246="1/3",$O246*参照!$I$6,IF(AO246="1/4(多子)",$O246*参照!$I$7,IF(AO246="1/4(工･農)",$O246*参照!$I$7,IF(AO246="対象外",0))))))</f>
        <v>0</v>
      </c>
      <c r="BX246" s="185" t="b">
        <f>IF(AP246="3/3",$O246*参照!$I$4,IF(AP246="2/3",$O246*参照!$I$5,IF(AP246="1/3",$O246*参照!$I$6,IF(AP246="1/4(多子)",$O246*参照!$I$7,IF(AP246="1/4(工･農)",$O246*参照!$I$7,IF(AP246="対象外",0))))))</f>
        <v>0</v>
      </c>
      <c r="BY246" s="185" t="b">
        <f>IF(AQ246="3/3",$O246*参照!$I$4,IF(AQ246="2/3",$O246*参照!$I$5,IF(AQ246="1/3",$O246*参照!$I$6,IF(AQ246="1/4(多子)",$O246*参照!$I$7,IF(AQ246="1/4(工･農)",$O246*参照!$I$7,IF(AQ246="対象外",0))))))</f>
        <v>0</v>
      </c>
      <c r="BZ246" s="185" t="b">
        <f>IF(AR246="3/3",$O246*参照!$I$4,IF(AR246="2/3",$O246*参照!$I$5,IF(AR246="1/3",$O246*参照!$I$6,IF(AR246="1/4(多子)",$O246*参照!$I$7,IF(AR246="1/4(工･農)",$O246*参照!$I$7,IF(AR246="対象外",0))))))</f>
        <v>0</v>
      </c>
      <c r="CA246" s="185" t="b">
        <f>IF(AS246="3/3",$O246*参照!$I$4,IF(AS246="2/3",$O246*参照!$I$5,IF(AS246="1/3",$O246*参照!$I$6,IF(AS246="1/4(多子)",$O246*参照!$I$7,IF(AS246="1/4(工･農)",$O246*参照!$I$7,IF(AS246="対象外",0))))))</f>
        <v>0</v>
      </c>
      <c r="CB246" s="185" t="b">
        <f>IF(AT246="3/3",$O246*参照!$I$4,IF(AT246="2/3",$O246*参照!$I$5,IF(AT246="1/3",$O246*参照!$I$6,IF(AT246="1/4(多子)",$O246*参照!$I$7,IF(AT246="1/4(工･農)",$O246*参照!$I$7,IF(AT246="対象外",0))))))</f>
        <v>0</v>
      </c>
      <c r="CC246" s="185" t="b">
        <f>IF(AU246="3/3",$O246*参照!$I$4,IF(AU246="2/3",$O246*参照!$I$5,IF(AU246="1/3",$O246*参照!$I$6,IF(AU246="1/4(多子)",$O246*参照!$I$7,IF(AU246="1/4(工･農)",$O246*参照!$I$7,IF(AU246="対象外",0))))))</f>
        <v>0</v>
      </c>
      <c r="CD246" s="185">
        <f t="shared" si="174"/>
        <v>0</v>
      </c>
      <c r="CE246" s="98"/>
      <c r="CF246" s="252"/>
      <c r="CG246" s="252"/>
      <c r="CH246" s="252"/>
      <c r="CI246" s="252"/>
      <c r="CJ246" s="252"/>
      <c r="CK246" s="254"/>
      <c r="CL246" s="137"/>
      <c r="CM246" s="252"/>
      <c r="CN246" s="252"/>
      <c r="CO246" s="252"/>
      <c r="CP246" s="252"/>
      <c r="CQ246" s="252"/>
      <c r="CR246" s="253">
        <f t="shared" si="175"/>
        <v>0</v>
      </c>
      <c r="CS246" s="111">
        <f>IF(BP246=0,0,(ROUNDUP(P246*(BK246*参照!$C$5+BL246*参照!$C$6+BM246*参照!$C$7+BN246*参照!$C$8+BO246*参照!$C$9)/BP246,-2)))</f>
        <v>0</v>
      </c>
      <c r="CT246" s="239" t="str">
        <f t="shared" si="142"/>
        <v>B</v>
      </c>
    </row>
    <row r="247" spans="1:98" ht="14.4">
      <c r="A247" s="241">
        <v>217</v>
      </c>
      <c r="B247" s="654"/>
      <c r="C247" s="652"/>
      <c r="D247" s="651"/>
      <c r="E247" s="652"/>
      <c r="F247" s="186"/>
      <c r="G247" s="187"/>
      <c r="H247" s="305"/>
      <c r="I247" s="359"/>
      <c r="J247" s="651"/>
      <c r="K247" s="652"/>
      <c r="L247" s="306">
        <v>0</v>
      </c>
      <c r="M247" s="307">
        <f>IF(F247="昼間",参照!$E$4,IF(F247="夜間等",参照!$E$5,IF(F247="通信",参照!$E$6,0)))</f>
        <v>0</v>
      </c>
      <c r="N247" s="57">
        <f t="shared" si="143"/>
        <v>0</v>
      </c>
      <c r="O247" s="301">
        <f t="shared" si="144"/>
        <v>0</v>
      </c>
      <c r="P247" s="56"/>
      <c r="Q247" s="387">
        <v>0</v>
      </c>
      <c r="R247" s="309">
        <f>IF(F247="昼間",参照!$F$4,IF(F247="夜間等",参照!$F$5,IF(F247="通信",参照!$F$6,0)))</f>
        <v>0</v>
      </c>
      <c r="S247" s="308">
        <f t="shared" si="145"/>
        <v>0</v>
      </c>
      <c r="T247" s="361"/>
      <c r="U247" s="32">
        <f t="shared" si="146"/>
        <v>0</v>
      </c>
      <c r="V247" s="114">
        <f t="shared" si="147"/>
        <v>0</v>
      </c>
      <c r="W247" s="179">
        <f t="shared" si="148"/>
        <v>0</v>
      </c>
      <c r="X247" s="87">
        <f t="shared" si="149"/>
        <v>0</v>
      </c>
      <c r="Y247" s="77" t="str">
        <f t="shared" si="139"/>
        <v>0</v>
      </c>
      <c r="Z247" s="302">
        <f t="shared" si="150"/>
        <v>0</v>
      </c>
      <c r="AA247" s="375"/>
      <c r="AB247" s="375"/>
      <c r="AC247" s="374">
        <f t="shared" si="151"/>
        <v>0</v>
      </c>
      <c r="AD247" s="639">
        <f t="shared" si="152"/>
        <v>0</v>
      </c>
      <c r="AE247" s="640"/>
      <c r="AF247" s="177">
        <f t="shared" si="140"/>
        <v>0</v>
      </c>
      <c r="AG247" s="177">
        <f t="shared" si="141"/>
        <v>0</v>
      </c>
      <c r="AH247" s="299"/>
      <c r="AI247" s="36"/>
      <c r="AJ247" s="134"/>
      <c r="AK247" s="37"/>
      <c r="AL247" s="134"/>
      <c r="AM247" s="37"/>
      <c r="AN247" s="134"/>
      <c r="AO247" s="135"/>
      <c r="AP247" s="136"/>
      <c r="AQ247" s="252"/>
      <c r="AR247" s="252"/>
      <c r="AS247" s="252"/>
      <c r="AT247" s="252"/>
      <c r="AU247" s="37"/>
      <c r="AV247" s="303">
        <f t="shared" si="153"/>
        <v>0</v>
      </c>
      <c r="AW247" s="139">
        <f t="shared" si="154"/>
        <v>0</v>
      </c>
      <c r="AX247" s="139">
        <f t="shared" si="155"/>
        <v>0</v>
      </c>
      <c r="AY247" s="139">
        <f t="shared" si="156"/>
        <v>0</v>
      </c>
      <c r="AZ247" s="139">
        <f t="shared" si="157"/>
        <v>0</v>
      </c>
      <c r="BA247" s="303">
        <f t="shared" si="158"/>
        <v>0</v>
      </c>
      <c r="BB247" s="139">
        <f t="shared" si="159"/>
        <v>0</v>
      </c>
      <c r="BC247" s="139">
        <f t="shared" si="160"/>
        <v>0</v>
      </c>
      <c r="BD247" s="139">
        <f t="shared" si="161"/>
        <v>0</v>
      </c>
      <c r="BE247" s="139">
        <f t="shared" si="162"/>
        <v>0</v>
      </c>
      <c r="BF247" s="304">
        <f t="shared" si="163"/>
        <v>0</v>
      </c>
      <c r="BG247" s="142">
        <f t="shared" si="164"/>
        <v>0</v>
      </c>
      <c r="BH247" s="142">
        <f t="shared" si="165"/>
        <v>0</v>
      </c>
      <c r="BI247" s="142">
        <f t="shared" si="166"/>
        <v>0</v>
      </c>
      <c r="BJ247" s="142">
        <f t="shared" si="167"/>
        <v>0</v>
      </c>
      <c r="BK247" s="145">
        <f t="shared" si="168"/>
        <v>0</v>
      </c>
      <c r="BL247" s="95">
        <f t="shared" si="169"/>
        <v>0</v>
      </c>
      <c r="BM247" s="95">
        <f t="shared" si="170"/>
        <v>0</v>
      </c>
      <c r="BN247" s="95">
        <f t="shared" si="171"/>
        <v>0</v>
      </c>
      <c r="BO247" s="95">
        <f t="shared" si="172"/>
        <v>0</v>
      </c>
      <c r="BP247" s="96">
        <f t="shared" si="173"/>
        <v>0</v>
      </c>
      <c r="BQ247" s="184">
        <f>IF($AH247="3/3",$S247*参照!$J$4,IF($AH247="2/3",$S247*参照!$J$5,IF($AH247="1/3",$S247*参照!$J$6,IF($AH247="1/4(多子)",$S247*参照!$J$7,IF($AH247="1/4(工･農)",$S247*参照!$J$7,)))))</f>
        <v>0</v>
      </c>
      <c r="BR247" s="185" t="b">
        <f>IF(AJ247="3/3",$O247*参照!$I$4,IF(AJ247="2/3",$O247*参照!$I$5,IF(AJ247="1/3",$O247*参照!$I$6,IF(AJ247="1/4(多子)",$O247*参照!$I$7,IF(AJ247="1/4(工･農)",$O247*参照!$I$7,IF(AJ247="対象外",0))))))</f>
        <v>0</v>
      </c>
      <c r="BS247" s="185" t="b">
        <f>IF(AK247="3/3",$O247*参照!$I$4,IF(AK247="2/3",$O247*参照!$I$5,IF(AK247="1/3",$O247*参照!$I$6,IF(AK247="1/4(多子)",$O247*参照!$I$7,IF(AK247="1/4(工･農)",$O247*参照!$I$7,IF(AK247="対象外",0))))))</f>
        <v>0</v>
      </c>
      <c r="BT247" s="185" t="b">
        <f>IF(AL247="3/3",$O247*参照!$I$4,IF(AL247="2/3",$O247*参照!$I$5,IF(AL247="1/3",$O247*参照!$I$6,IF(AL247="1/4(多子)",$O247*参照!$I$7,IF(AL247="1/4(工･農)",$O247*参照!$I$7,IF(AL247="対象外",0))))))</f>
        <v>0</v>
      </c>
      <c r="BU247" s="185" t="b">
        <f>IF(AM247="3/3",$O247*参照!$I$4,IF(AM247="2/3",$O247*参照!$I$5,IF(AM247="1/3",$O247*参照!$I$6,IF(AM247="1/4(多子)",$O247*参照!$I$7,IF(AM247="1/4(工･農)",$O247*参照!$I$7,IF(AM247="対象外",0))))))</f>
        <v>0</v>
      </c>
      <c r="BV247" s="185" t="b">
        <f>IF(AN247="3/3",$O247*参照!$I$4,IF(AN247="2/3",$O247*参照!$I$5,IF(AN247="1/3",$O247*参照!$I$6,IF(AN247="1/4(多子)",$O247*参照!$I$7,IF(AN247="1/4(工･農)",$O247*参照!$I$7,IF(AN247="対象外",0))))))</f>
        <v>0</v>
      </c>
      <c r="BW247" s="185" t="b">
        <f>IF(AO247="3/3",$O247*参照!$I$4,IF(AO247="2/3",$O247*参照!$I$5,IF(AO247="1/3",$O247*参照!$I$6,IF(AO247="1/4(多子)",$O247*参照!$I$7,IF(AO247="1/4(工･農)",$O247*参照!$I$7,IF(AO247="対象外",0))))))</f>
        <v>0</v>
      </c>
      <c r="BX247" s="185" t="b">
        <f>IF(AP247="3/3",$O247*参照!$I$4,IF(AP247="2/3",$O247*参照!$I$5,IF(AP247="1/3",$O247*参照!$I$6,IF(AP247="1/4(多子)",$O247*参照!$I$7,IF(AP247="1/4(工･農)",$O247*参照!$I$7,IF(AP247="対象外",0))))))</f>
        <v>0</v>
      </c>
      <c r="BY247" s="185" t="b">
        <f>IF(AQ247="3/3",$O247*参照!$I$4,IF(AQ247="2/3",$O247*参照!$I$5,IF(AQ247="1/3",$O247*参照!$I$6,IF(AQ247="1/4(多子)",$O247*参照!$I$7,IF(AQ247="1/4(工･農)",$O247*参照!$I$7,IF(AQ247="対象外",0))))))</f>
        <v>0</v>
      </c>
      <c r="BZ247" s="185" t="b">
        <f>IF(AR247="3/3",$O247*参照!$I$4,IF(AR247="2/3",$O247*参照!$I$5,IF(AR247="1/3",$O247*参照!$I$6,IF(AR247="1/4(多子)",$O247*参照!$I$7,IF(AR247="1/4(工･農)",$O247*参照!$I$7,IF(AR247="対象外",0))))))</f>
        <v>0</v>
      </c>
      <c r="CA247" s="185" t="b">
        <f>IF(AS247="3/3",$O247*参照!$I$4,IF(AS247="2/3",$O247*参照!$I$5,IF(AS247="1/3",$O247*参照!$I$6,IF(AS247="1/4(多子)",$O247*参照!$I$7,IF(AS247="1/4(工･農)",$O247*参照!$I$7,IF(AS247="対象外",0))))))</f>
        <v>0</v>
      </c>
      <c r="CB247" s="185" t="b">
        <f>IF(AT247="3/3",$O247*参照!$I$4,IF(AT247="2/3",$O247*参照!$I$5,IF(AT247="1/3",$O247*参照!$I$6,IF(AT247="1/4(多子)",$O247*参照!$I$7,IF(AT247="1/4(工･農)",$O247*参照!$I$7,IF(AT247="対象外",0))))))</f>
        <v>0</v>
      </c>
      <c r="CC247" s="185" t="b">
        <f>IF(AU247="3/3",$O247*参照!$I$4,IF(AU247="2/3",$O247*参照!$I$5,IF(AU247="1/3",$O247*参照!$I$6,IF(AU247="1/4(多子)",$O247*参照!$I$7,IF(AU247="1/4(工･農)",$O247*参照!$I$7,IF(AU247="対象外",0))))))</f>
        <v>0</v>
      </c>
      <c r="CD247" s="185">
        <f t="shared" si="174"/>
        <v>0</v>
      </c>
      <c r="CE247" s="98"/>
      <c r="CF247" s="252"/>
      <c r="CG247" s="252"/>
      <c r="CH247" s="252"/>
      <c r="CI247" s="252"/>
      <c r="CJ247" s="252"/>
      <c r="CK247" s="254"/>
      <c r="CL247" s="137"/>
      <c r="CM247" s="252"/>
      <c r="CN247" s="252"/>
      <c r="CO247" s="252"/>
      <c r="CP247" s="252"/>
      <c r="CQ247" s="252"/>
      <c r="CR247" s="253">
        <f t="shared" si="175"/>
        <v>0</v>
      </c>
      <c r="CS247" s="111">
        <f>IF(BP247=0,0,(ROUNDUP(P247*(BK247*参照!$C$5+BL247*参照!$C$6+BM247*参照!$C$7+BN247*参照!$C$8+BO247*参照!$C$9)/BP247,-2)))</f>
        <v>0</v>
      </c>
      <c r="CT247" s="239" t="str">
        <f t="shared" si="142"/>
        <v>B</v>
      </c>
    </row>
    <row r="248" spans="1:98" ht="14.4">
      <c r="A248" s="241">
        <v>218</v>
      </c>
      <c r="B248" s="654"/>
      <c r="C248" s="652"/>
      <c r="D248" s="651"/>
      <c r="E248" s="652"/>
      <c r="F248" s="186"/>
      <c r="G248" s="187"/>
      <c r="H248" s="305"/>
      <c r="I248" s="359"/>
      <c r="J248" s="651"/>
      <c r="K248" s="652"/>
      <c r="L248" s="306">
        <v>0</v>
      </c>
      <c r="M248" s="307">
        <f>IF(F248="昼間",参照!$E$4,IF(F248="夜間等",参照!$E$5,IF(F248="通信",参照!$E$6,0)))</f>
        <v>0</v>
      </c>
      <c r="N248" s="57">
        <f t="shared" si="143"/>
        <v>0</v>
      </c>
      <c r="O248" s="301">
        <f t="shared" si="144"/>
        <v>0</v>
      </c>
      <c r="P248" s="56"/>
      <c r="Q248" s="387">
        <v>0</v>
      </c>
      <c r="R248" s="309">
        <f>IF(F248="昼間",参照!$F$4,IF(F248="夜間等",参照!$F$5,IF(F248="通信",参照!$F$6,0)))</f>
        <v>0</v>
      </c>
      <c r="S248" s="308">
        <f t="shared" si="145"/>
        <v>0</v>
      </c>
      <c r="T248" s="361"/>
      <c r="U248" s="32">
        <f t="shared" si="146"/>
        <v>0</v>
      </c>
      <c r="V248" s="114">
        <f t="shared" si="147"/>
        <v>0</v>
      </c>
      <c r="W248" s="179">
        <f t="shared" si="148"/>
        <v>0</v>
      </c>
      <c r="X248" s="87">
        <f t="shared" si="149"/>
        <v>0</v>
      </c>
      <c r="Y248" s="77" t="str">
        <f t="shared" si="139"/>
        <v>0</v>
      </c>
      <c r="Z248" s="302">
        <f t="shared" si="150"/>
        <v>0</v>
      </c>
      <c r="AA248" s="375"/>
      <c r="AB248" s="375"/>
      <c r="AC248" s="374">
        <f t="shared" si="151"/>
        <v>0</v>
      </c>
      <c r="AD248" s="639">
        <f t="shared" si="152"/>
        <v>0</v>
      </c>
      <c r="AE248" s="640"/>
      <c r="AF248" s="177">
        <f t="shared" si="140"/>
        <v>0</v>
      </c>
      <c r="AG248" s="177">
        <f t="shared" si="141"/>
        <v>0</v>
      </c>
      <c r="AH248" s="299"/>
      <c r="AI248" s="36"/>
      <c r="AJ248" s="134"/>
      <c r="AK248" s="37"/>
      <c r="AL248" s="134"/>
      <c r="AM248" s="37"/>
      <c r="AN248" s="134"/>
      <c r="AO248" s="135"/>
      <c r="AP248" s="136"/>
      <c r="AQ248" s="252"/>
      <c r="AR248" s="252"/>
      <c r="AS248" s="252"/>
      <c r="AT248" s="252"/>
      <c r="AU248" s="37"/>
      <c r="AV248" s="303">
        <f t="shared" si="153"/>
        <v>0</v>
      </c>
      <c r="AW248" s="139">
        <f t="shared" si="154"/>
        <v>0</v>
      </c>
      <c r="AX248" s="139">
        <f t="shared" si="155"/>
        <v>0</v>
      </c>
      <c r="AY248" s="139">
        <f t="shared" si="156"/>
        <v>0</v>
      </c>
      <c r="AZ248" s="139">
        <f t="shared" si="157"/>
        <v>0</v>
      </c>
      <c r="BA248" s="303">
        <f t="shared" si="158"/>
        <v>0</v>
      </c>
      <c r="BB248" s="139">
        <f t="shared" si="159"/>
        <v>0</v>
      </c>
      <c r="BC248" s="139">
        <f t="shared" si="160"/>
        <v>0</v>
      </c>
      <c r="BD248" s="139">
        <f t="shared" si="161"/>
        <v>0</v>
      </c>
      <c r="BE248" s="139">
        <f t="shared" si="162"/>
        <v>0</v>
      </c>
      <c r="BF248" s="304">
        <f t="shared" si="163"/>
        <v>0</v>
      </c>
      <c r="BG248" s="142">
        <f t="shared" si="164"/>
        <v>0</v>
      </c>
      <c r="BH248" s="142">
        <f t="shared" si="165"/>
        <v>0</v>
      </c>
      <c r="BI248" s="142">
        <f t="shared" si="166"/>
        <v>0</v>
      </c>
      <c r="BJ248" s="142">
        <f t="shared" si="167"/>
        <v>0</v>
      </c>
      <c r="BK248" s="145">
        <f t="shared" si="168"/>
        <v>0</v>
      </c>
      <c r="BL248" s="95">
        <f t="shared" si="169"/>
        <v>0</v>
      </c>
      <c r="BM248" s="95">
        <f t="shared" si="170"/>
        <v>0</v>
      </c>
      <c r="BN248" s="95">
        <f t="shared" si="171"/>
        <v>0</v>
      </c>
      <c r="BO248" s="95">
        <f t="shared" si="172"/>
        <v>0</v>
      </c>
      <c r="BP248" s="96">
        <f t="shared" si="173"/>
        <v>0</v>
      </c>
      <c r="BQ248" s="184">
        <f>IF($AH248="3/3",$S248*参照!$J$4,IF($AH248="2/3",$S248*参照!$J$5,IF($AH248="1/3",$S248*参照!$J$6,IF($AH248="1/4(多子)",$S248*参照!$J$7,IF($AH248="1/4(工･農)",$S248*参照!$J$7,)))))</f>
        <v>0</v>
      </c>
      <c r="BR248" s="185" t="b">
        <f>IF(AJ248="3/3",$O248*参照!$I$4,IF(AJ248="2/3",$O248*参照!$I$5,IF(AJ248="1/3",$O248*参照!$I$6,IF(AJ248="1/4(多子)",$O248*参照!$I$7,IF(AJ248="1/4(工･農)",$O248*参照!$I$7,IF(AJ248="対象外",0))))))</f>
        <v>0</v>
      </c>
      <c r="BS248" s="185" t="b">
        <f>IF(AK248="3/3",$O248*参照!$I$4,IF(AK248="2/3",$O248*参照!$I$5,IF(AK248="1/3",$O248*参照!$I$6,IF(AK248="1/4(多子)",$O248*参照!$I$7,IF(AK248="1/4(工･農)",$O248*参照!$I$7,IF(AK248="対象外",0))))))</f>
        <v>0</v>
      </c>
      <c r="BT248" s="185" t="b">
        <f>IF(AL248="3/3",$O248*参照!$I$4,IF(AL248="2/3",$O248*参照!$I$5,IF(AL248="1/3",$O248*参照!$I$6,IF(AL248="1/4(多子)",$O248*参照!$I$7,IF(AL248="1/4(工･農)",$O248*参照!$I$7,IF(AL248="対象外",0))))))</f>
        <v>0</v>
      </c>
      <c r="BU248" s="185" t="b">
        <f>IF(AM248="3/3",$O248*参照!$I$4,IF(AM248="2/3",$O248*参照!$I$5,IF(AM248="1/3",$O248*参照!$I$6,IF(AM248="1/4(多子)",$O248*参照!$I$7,IF(AM248="1/4(工･農)",$O248*参照!$I$7,IF(AM248="対象外",0))))))</f>
        <v>0</v>
      </c>
      <c r="BV248" s="185" t="b">
        <f>IF(AN248="3/3",$O248*参照!$I$4,IF(AN248="2/3",$O248*参照!$I$5,IF(AN248="1/3",$O248*参照!$I$6,IF(AN248="1/4(多子)",$O248*参照!$I$7,IF(AN248="1/4(工･農)",$O248*参照!$I$7,IF(AN248="対象外",0))))))</f>
        <v>0</v>
      </c>
      <c r="BW248" s="185" t="b">
        <f>IF(AO248="3/3",$O248*参照!$I$4,IF(AO248="2/3",$O248*参照!$I$5,IF(AO248="1/3",$O248*参照!$I$6,IF(AO248="1/4(多子)",$O248*参照!$I$7,IF(AO248="1/4(工･農)",$O248*参照!$I$7,IF(AO248="対象外",0))))))</f>
        <v>0</v>
      </c>
      <c r="BX248" s="185" t="b">
        <f>IF(AP248="3/3",$O248*参照!$I$4,IF(AP248="2/3",$O248*参照!$I$5,IF(AP248="1/3",$O248*参照!$I$6,IF(AP248="1/4(多子)",$O248*参照!$I$7,IF(AP248="1/4(工･農)",$O248*参照!$I$7,IF(AP248="対象外",0))))))</f>
        <v>0</v>
      </c>
      <c r="BY248" s="185" t="b">
        <f>IF(AQ248="3/3",$O248*参照!$I$4,IF(AQ248="2/3",$O248*参照!$I$5,IF(AQ248="1/3",$O248*参照!$I$6,IF(AQ248="1/4(多子)",$O248*参照!$I$7,IF(AQ248="1/4(工･農)",$O248*参照!$I$7,IF(AQ248="対象外",0))))))</f>
        <v>0</v>
      </c>
      <c r="BZ248" s="185" t="b">
        <f>IF(AR248="3/3",$O248*参照!$I$4,IF(AR248="2/3",$O248*参照!$I$5,IF(AR248="1/3",$O248*参照!$I$6,IF(AR248="1/4(多子)",$O248*参照!$I$7,IF(AR248="1/4(工･農)",$O248*参照!$I$7,IF(AR248="対象外",0))))))</f>
        <v>0</v>
      </c>
      <c r="CA248" s="185" t="b">
        <f>IF(AS248="3/3",$O248*参照!$I$4,IF(AS248="2/3",$O248*参照!$I$5,IF(AS248="1/3",$O248*参照!$I$6,IF(AS248="1/4(多子)",$O248*参照!$I$7,IF(AS248="1/4(工･農)",$O248*参照!$I$7,IF(AS248="対象外",0))))))</f>
        <v>0</v>
      </c>
      <c r="CB248" s="185" t="b">
        <f>IF(AT248="3/3",$O248*参照!$I$4,IF(AT248="2/3",$O248*参照!$I$5,IF(AT248="1/3",$O248*参照!$I$6,IF(AT248="1/4(多子)",$O248*参照!$I$7,IF(AT248="1/4(工･農)",$O248*参照!$I$7,IF(AT248="対象外",0))))))</f>
        <v>0</v>
      </c>
      <c r="CC248" s="185" t="b">
        <f>IF(AU248="3/3",$O248*参照!$I$4,IF(AU248="2/3",$O248*参照!$I$5,IF(AU248="1/3",$O248*参照!$I$6,IF(AU248="1/4(多子)",$O248*参照!$I$7,IF(AU248="1/4(工･農)",$O248*参照!$I$7,IF(AU248="対象外",0))))))</f>
        <v>0</v>
      </c>
      <c r="CD248" s="185">
        <f t="shared" si="174"/>
        <v>0</v>
      </c>
      <c r="CE248" s="98"/>
      <c r="CF248" s="252"/>
      <c r="CG248" s="252"/>
      <c r="CH248" s="252"/>
      <c r="CI248" s="252"/>
      <c r="CJ248" s="252"/>
      <c r="CK248" s="254"/>
      <c r="CL248" s="137"/>
      <c r="CM248" s="252"/>
      <c r="CN248" s="252"/>
      <c r="CO248" s="252"/>
      <c r="CP248" s="252"/>
      <c r="CQ248" s="252"/>
      <c r="CR248" s="253">
        <f t="shared" si="175"/>
        <v>0</v>
      </c>
      <c r="CS248" s="111">
        <f>IF(BP248=0,0,(ROUNDUP(P248*(BK248*参照!$C$5+BL248*参照!$C$6+BM248*参照!$C$7+BN248*参照!$C$8+BO248*参照!$C$9)/BP248,-2)))</f>
        <v>0</v>
      </c>
      <c r="CT248" s="239" t="str">
        <f t="shared" si="142"/>
        <v>B</v>
      </c>
    </row>
    <row r="249" spans="1:98" ht="14.4">
      <c r="A249" s="241">
        <v>219</v>
      </c>
      <c r="B249" s="654"/>
      <c r="C249" s="652"/>
      <c r="D249" s="651"/>
      <c r="E249" s="652"/>
      <c r="F249" s="186"/>
      <c r="G249" s="187"/>
      <c r="H249" s="305"/>
      <c r="I249" s="359"/>
      <c r="J249" s="651"/>
      <c r="K249" s="652"/>
      <c r="L249" s="306">
        <v>0</v>
      </c>
      <c r="M249" s="307">
        <f>IF(F249="昼間",参照!$E$4,IF(F249="夜間等",参照!$E$5,IF(F249="通信",参照!$E$6,0)))</f>
        <v>0</v>
      </c>
      <c r="N249" s="57">
        <f t="shared" si="143"/>
        <v>0</v>
      </c>
      <c r="O249" s="301">
        <f t="shared" si="144"/>
        <v>0</v>
      </c>
      <c r="P249" s="56"/>
      <c r="Q249" s="387">
        <v>0</v>
      </c>
      <c r="R249" s="309">
        <f>IF(F249="昼間",参照!$F$4,IF(F249="夜間等",参照!$F$5,IF(F249="通信",参照!$F$6,0)))</f>
        <v>0</v>
      </c>
      <c r="S249" s="308">
        <f t="shared" si="145"/>
        <v>0</v>
      </c>
      <c r="T249" s="361"/>
      <c r="U249" s="32">
        <f t="shared" si="146"/>
        <v>0</v>
      </c>
      <c r="V249" s="114">
        <f t="shared" si="147"/>
        <v>0</v>
      </c>
      <c r="W249" s="179">
        <f t="shared" si="148"/>
        <v>0</v>
      </c>
      <c r="X249" s="87">
        <f t="shared" si="149"/>
        <v>0</v>
      </c>
      <c r="Y249" s="77" t="str">
        <f t="shared" si="139"/>
        <v>0</v>
      </c>
      <c r="Z249" s="302">
        <f t="shared" si="150"/>
        <v>0</v>
      </c>
      <c r="AA249" s="375"/>
      <c r="AB249" s="375"/>
      <c r="AC249" s="374">
        <f t="shared" si="151"/>
        <v>0</v>
      </c>
      <c r="AD249" s="639">
        <f t="shared" si="152"/>
        <v>0</v>
      </c>
      <c r="AE249" s="640"/>
      <c r="AF249" s="177">
        <f t="shared" si="140"/>
        <v>0</v>
      </c>
      <c r="AG249" s="177">
        <f t="shared" si="141"/>
        <v>0</v>
      </c>
      <c r="AH249" s="299"/>
      <c r="AI249" s="36"/>
      <c r="AJ249" s="134"/>
      <c r="AK249" s="37"/>
      <c r="AL249" s="134"/>
      <c r="AM249" s="37"/>
      <c r="AN249" s="134"/>
      <c r="AO249" s="135"/>
      <c r="AP249" s="136"/>
      <c r="AQ249" s="252"/>
      <c r="AR249" s="252"/>
      <c r="AS249" s="252"/>
      <c r="AT249" s="252"/>
      <c r="AU249" s="37"/>
      <c r="AV249" s="303">
        <f t="shared" si="153"/>
        <v>0</v>
      </c>
      <c r="AW249" s="139">
        <f t="shared" si="154"/>
        <v>0</v>
      </c>
      <c r="AX249" s="139">
        <f t="shared" si="155"/>
        <v>0</v>
      </c>
      <c r="AY249" s="139">
        <f t="shared" si="156"/>
        <v>0</v>
      </c>
      <c r="AZ249" s="139">
        <f t="shared" si="157"/>
        <v>0</v>
      </c>
      <c r="BA249" s="303">
        <f t="shared" si="158"/>
        <v>0</v>
      </c>
      <c r="BB249" s="139">
        <f t="shared" si="159"/>
        <v>0</v>
      </c>
      <c r="BC249" s="139">
        <f t="shared" si="160"/>
        <v>0</v>
      </c>
      <c r="BD249" s="139">
        <f t="shared" si="161"/>
        <v>0</v>
      </c>
      <c r="BE249" s="139">
        <f t="shared" si="162"/>
        <v>0</v>
      </c>
      <c r="BF249" s="304">
        <f t="shared" si="163"/>
        <v>0</v>
      </c>
      <c r="BG249" s="142">
        <f t="shared" si="164"/>
        <v>0</v>
      </c>
      <c r="BH249" s="142">
        <f t="shared" si="165"/>
        <v>0</v>
      </c>
      <c r="BI249" s="142">
        <f t="shared" si="166"/>
        <v>0</v>
      </c>
      <c r="BJ249" s="142">
        <f t="shared" si="167"/>
        <v>0</v>
      </c>
      <c r="BK249" s="145">
        <f t="shared" si="168"/>
        <v>0</v>
      </c>
      <c r="BL249" s="95">
        <f t="shared" si="169"/>
        <v>0</v>
      </c>
      <c r="BM249" s="95">
        <f t="shared" si="170"/>
        <v>0</v>
      </c>
      <c r="BN249" s="95">
        <f t="shared" si="171"/>
        <v>0</v>
      </c>
      <c r="BO249" s="95">
        <f t="shared" si="172"/>
        <v>0</v>
      </c>
      <c r="BP249" s="96">
        <f t="shared" si="173"/>
        <v>0</v>
      </c>
      <c r="BQ249" s="184">
        <f>IF($AH249="3/3",$S249*参照!$J$4,IF($AH249="2/3",$S249*参照!$J$5,IF($AH249="1/3",$S249*参照!$J$6,IF($AH249="1/4(多子)",$S249*参照!$J$7,IF($AH249="1/4(工･農)",$S249*参照!$J$7,)))))</f>
        <v>0</v>
      </c>
      <c r="BR249" s="185" t="b">
        <f>IF(AJ249="3/3",$O249*参照!$I$4,IF(AJ249="2/3",$O249*参照!$I$5,IF(AJ249="1/3",$O249*参照!$I$6,IF(AJ249="1/4(多子)",$O249*参照!$I$7,IF(AJ249="1/4(工･農)",$O249*参照!$I$7,IF(AJ249="対象外",0))))))</f>
        <v>0</v>
      </c>
      <c r="BS249" s="185" t="b">
        <f>IF(AK249="3/3",$O249*参照!$I$4,IF(AK249="2/3",$O249*参照!$I$5,IF(AK249="1/3",$O249*参照!$I$6,IF(AK249="1/4(多子)",$O249*参照!$I$7,IF(AK249="1/4(工･農)",$O249*参照!$I$7,IF(AK249="対象外",0))))))</f>
        <v>0</v>
      </c>
      <c r="BT249" s="185" t="b">
        <f>IF(AL249="3/3",$O249*参照!$I$4,IF(AL249="2/3",$O249*参照!$I$5,IF(AL249="1/3",$O249*参照!$I$6,IF(AL249="1/4(多子)",$O249*参照!$I$7,IF(AL249="1/4(工･農)",$O249*参照!$I$7,IF(AL249="対象外",0))))))</f>
        <v>0</v>
      </c>
      <c r="BU249" s="185" t="b">
        <f>IF(AM249="3/3",$O249*参照!$I$4,IF(AM249="2/3",$O249*参照!$I$5,IF(AM249="1/3",$O249*参照!$I$6,IF(AM249="1/4(多子)",$O249*参照!$I$7,IF(AM249="1/4(工･農)",$O249*参照!$I$7,IF(AM249="対象外",0))))))</f>
        <v>0</v>
      </c>
      <c r="BV249" s="185" t="b">
        <f>IF(AN249="3/3",$O249*参照!$I$4,IF(AN249="2/3",$O249*参照!$I$5,IF(AN249="1/3",$O249*参照!$I$6,IF(AN249="1/4(多子)",$O249*参照!$I$7,IF(AN249="1/4(工･農)",$O249*参照!$I$7,IF(AN249="対象外",0))))))</f>
        <v>0</v>
      </c>
      <c r="BW249" s="185" t="b">
        <f>IF(AO249="3/3",$O249*参照!$I$4,IF(AO249="2/3",$O249*参照!$I$5,IF(AO249="1/3",$O249*参照!$I$6,IF(AO249="1/4(多子)",$O249*参照!$I$7,IF(AO249="1/4(工･農)",$O249*参照!$I$7,IF(AO249="対象外",0))))))</f>
        <v>0</v>
      </c>
      <c r="BX249" s="185" t="b">
        <f>IF(AP249="3/3",$O249*参照!$I$4,IF(AP249="2/3",$O249*参照!$I$5,IF(AP249="1/3",$O249*参照!$I$6,IF(AP249="1/4(多子)",$O249*参照!$I$7,IF(AP249="1/4(工･農)",$O249*参照!$I$7,IF(AP249="対象外",0))))))</f>
        <v>0</v>
      </c>
      <c r="BY249" s="185" t="b">
        <f>IF(AQ249="3/3",$O249*参照!$I$4,IF(AQ249="2/3",$O249*参照!$I$5,IF(AQ249="1/3",$O249*参照!$I$6,IF(AQ249="1/4(多子)",$O249*参照!$I$7,IF(AQ249="1/4(工･農)",$O249*参照!$I$7,IF(AQ249="対象外",0))))))</f>
        <v>0</v>
      </c>
      <c r="BZ249" s="185" t="b">
        <f>IF(AR249="3/3",$O249*参照!$I$4,IF(AR249="2/3",$O249*参照!$I$5,IF(AR249="1/3",$O249*参照!$I$6,IF(AR249="1/4(多子)",$O249*参照!$I$7,IF(AR249="1/4(工･農)",$O249*参照!$I$7,IF(AR249="対象外",0))))))</f>
        <v>0</v>
      </c>
      <c r="CA249" s="185" t="b">
        <f>IF(AS249="3/3",$O249*参照!$I$4,IF(AS249="2/3",$O249*参照!$I$5,IF(AS249="1/3",$O249*参照!$I$6,IF(AS249="1/4(多子)",$O249*参照!$I$7,IF(AS249="1/4(工･農)",$O249*参照!$I$7,IF(AS249="対象外",0))))))</f>
        <v>0</v>
      </c>
      <c r="CB249" s="185" t="b">
        <f>IF(AT249="3/3",$O249*参照!$I$4,IF(AT249="2/3",$O249*参照!$I$5,IF(AT249="1/3",$O249*参照!$I$6,IF(AT249="1/4(多子)",$O249*参照!$I$7,IF(AT249="1/4(工･農)",$O249*参照!$I$7,IF(AT249="対象外",0))))))</f>
        <v>0</v>
      </c>
      <c r="CC249" s="185" t="b">
        <f>IF(AU249="3/3",$O249*参照!$I$4,IF(AU249="2/3",$O249*参照!$I$5,IF(AU249="1/3",$O249*参照!$I$6,IF(AU249="1/4(多子)",$O249*参照!$I$7,IF(AU249="1/4(工･農)",$O249*参照!$I$7,IF(AU249="対象外",0))))))</f>
        <v>0</v>
      </c>
      <c r="CD249" s="185">
        <f t="shared" si="174"/>
        <v>0</v>
      </c>
      <c r="CE249" s="98"/>
      <c r="CF249" s="252"/>
      <c r="CG249" s="252"/>
      <c r="CH249" s="252"/>
      <c r="CI249" s="252"/>
      <c r="CJ249" s="252"/>
      <c r="CK249" s="254"/>
      <c r="CL249" s="137"/>
      <c r="CM249" s="252"/>
      <c r="CN249" s="252"/>
      <c r="CO249" s="252"/>
      <c r="CP249" s="252"/>
      <c r="CQ249" s="252"/>
      <c r="CR249" s="253">
        <f t="shared" si="175"/>
        <v>0</v>
      </c>
      <c r="CS249" s="111">
        <f>IF(BP249=0,0,(ROUNDUP(P249*(BK249*参照!$C$5+BL249*参照!$C$6+BM249*参照!$C$7+BN249*参照!$C$8+BO249*参照!$C$9)/BP249,-2)))</f>
        <v>0</v>
      </c>
      <c r="CT249" s="239" t="str">
        <f t="shared" si="142"/>
        <v>B</v>
      </c>
    </row>
    <row r="250" spans="1:98" ht="14.4">
      <c r="A250" s="241">
        <v>220</v>
      </c>
      <c r="B250" s="634"/>
      <c r="C250" s="635"/>
      <c r="D250" s="636"/>
      <c r="E250" s="635"/>
      <c r="F250" s="358"/>
      <c r="G250" s="358"/>
      <c r="H250" s="305"/>
      <c r="I250" s="359"/>
      <c r="J250" s="668"/>
      <c r="K250" s="668"/>
      <c r="L250" s="362">
        <v>0</v>
      </c>
      <c r="M250" s="307">
        <f>IF(F250="昼間",参照!$E$4,IF(F250="夜間等",参照!$E$5,IF(F250="通信",参照!$E$6,0)))</f>
        <v>0</v>
      </c>
      <c r="N250" s="57">
        <f t="shared" si="143"/>
        <v>0</v>
      </c>
      <c r="O250" s="301">
        <f t="shared" si="144"/>
        <v>0</v>
      </c>
      <c r="P250" s="56"/>
      <c r="Q250" s="387">
        <v>0</v>
      </c>
      <c r="R250" s="309">
        <f>IF(F250="昼間",参照!$F$4,IF(F250="夜間等",参照!$F$5,IF(F250="通信",参照!$F$6,0)))</f>
        <v>0</v>
      </c>
      <c r="S250" s="308">
        <f t="shared" si="145"/>
        <v>0</v>
      </c>
      <c r="T250" s="361"/>
      <c r="U250" s="32">
        <f t="shared" si="146"/>
        <v>0</v>
      </c>
      <c r="V250" s="114">
        <f t="shared" si="147"/>
        <v>0</v>
      </c>
      <c r="W250" s="179">
        <f t="shared" si="148"/>
        <v>0</v>
      </c>
      <c r="X250" s="87">
        <f t="shared" si="149"/>
        <v>0</v>
      </c>
      <c r="Y250" s="77" t="str">
        <f t="shared" si="139"/>
        <v>0</v>
      </c>
      <c r="Z250" s="302">
        <f t="shared" si="150"/>
        <v>0</v>
      </c>
      <c r="AA250" s="375"/>
      <c r="AB250" s="375"/>
      <c r="AC250" s="374">
        <f t="shared" si="151"/>
        <v>0</v>
      </c>
      <c r="AD250" s="639">
        <f t="shared" si="152"/>
        <v>0</v>
      </c>
      <c r="AE250" s="640"/>
      <c r="AF250" s="177">
        <f t="shared" si="140"/>
        <v>0</v>
      </c>
      <c r="AG250" s="177">
        <f t="shared" si="141"/>
        <v>0</v>
      </c>
      <c r="AH250" s="299"/>
      <c r="AI250" s="36"/>
      <c r="AJ250" s="134"/>
      <c r="AK250" s="37"/>
      <c r="AL250" s="134"/>
      <c r="AM250" s="37"/>
      <c r="AN250" s="134"/>
      <c r="AO250" s="135"/>
      <c r="AP250" s="136"/>
      <c r="AQ250" s="252"/>
      <c r="AR250" s="252"/>
      <c r="AS250" s="252"/>
      <c r="AT250" s="252"/>
      <c r="AU250" s="37"/>
      <c r="AV250" s="303">
        <f t="shared" si="153"/>
        <v>0</v>
      </c>
      <c r="AW250" s="139">
        <f t="shared" si="154"/>
        <v>0</v>
      </c>
      <c r="AX250" s="139">
        <f t="shared" si="155"/>
        <v>0</v>
      </c>
      <c r="AY250" s="139">
        <f t="shared" si="156"/>
        <v>0</v>
      </c>
      <c r="AZ250" s="139">
        <f t="shared" si="157"/>
        <v>0</v>
      </c>
      <c r="BA250" s="303">
        <f t="shared" si="158"/>
        <v>0</v>
      </c>
      <c r="BB250" s="139">
        <f t="shared" si="159"/>
        <v>0</v>
      </c>
      <c r="BC250" s="139">
        <f t="shared" si="160"/>
        <v>0</v>
      </c>
      <c r="BD250" s="139">
        <f t="shared" si="161"/>
        <v>0</v>
      </c>
      <c r="BE250" s="139">
        <f t="shared" si="162"/>
        <v>0</v>
      </c>
      <c r="BF250" s="304">
        <f t="shared" si="163"/>
        <v>0</v>
      </c>
      <c r="BG250" s="142">
        <f t="shared" si="164"/>
        <v>0</v>
      </c>
      <c r="BH250" s="142">
        <f t="shared" si="165"/>
        <v>0</v>
      </c>
      <c r="BI250" s="142">
        <f t="shared" si="166"/>
        <v>0</v>
      </c>
      <c r="BJ250" s="142">
        <f t="shared" si="167"/>
        <v>0</v>
      </c>
      <c r="BK250" s="145">
        <f t="shared" si="168"/>
        <v>0</v>
      </c>
      <c r="BL250" s="95">
        <f t="shared" si="169"/>
        <v>0</v>
      </c>
      <c r="BM250" s="95">
        <f t="shared" si="170"/>
        <v>0</v>
      </c>
      <c r="BN250" s="95">
        <f t="shared" si="171"/>
        <v>0</v>
      </c>
      <c r="BO250" s="95">
        <f t="shared" si="172"/>
        <v>0</v>
      </c>
      <c r="BP250" s="96">
        <f t="shared" si="173"/>
        <v>0</v>
      </c>
      <c r="BQ250" s="184">
        <f>IF($AH250="3/3",$S250*参照!$J$4,IF($AH250="2/3",$S250*参照!$J$5,IF($AH250="1/3",$S250*参照!$J$6,IF($AH250="1/4(多子)",$S250*参照!$J$7,IF($AH250="1/4(工･農)",$S250*参照!$J$7,)))))</f>
        <v>0</v>
      </c>
      <c r="BR250" s="185" t="b">
        <f>IF(AJ250="3/3",$O250*参照!$I$4,IF(AJ250="2/3",$O250*参照!$I$5,IF(AJ250="1/3",$O250*参照!$I$6,IF(AJ250="1/4(多子)",$O250*参照!$I$7,IF(AJ250="1/4(工･農)",$O250*参照!$I$7,IF(AJ250="対象外",0))))))</f>
        <v>0</v>
      </c>
      <c r="BS250" s="185" t="b">
        <f>IF(AK250="3/3",$O250*参照!$I$4,IF(AK250="2/3",$O250*参照!$I$5,IF(AK250="1/3",$O250*参照!$I$6,IF(AK250="1/4(多子)",$O250*参照!$I$7,IF(AK250="1/4(工･農)",$O250*参照!$I$7,IF(AK250="対象外",0))))))</f>
        <v>0</v>
      </c>
      <c r="BT250" s="185" t="b">
        <f>IF(AL250="3/3",$O250*参照!$I$4,IF(AL250="2/3",$O250*参照!$I$5,IF(AL250="1/3",$O250*参照!$I$6,IF(AL250="1/4(多子)",$O250*参照!$I$7,IF(AL250="1/4(工･農)",$O250*参照!$I$7,IF(AL250="対象外",0))))))</f>
        <v>0</v>
      </c>
      <c r="BU250" s="185" t="b">
        <f>IF(AM250="3/3",$O250*参照!$I$4,IF(AM250="2/3",$O250*参照!$I$5,IF(AM250="1/3",$O250*参照!$I$6,IF(AM250="1/4(多子)",$O250*参照!$I$7,IF(AM250="1/4(工･農)",$O250*参照!$I$7,IF(AM250="対象外",0))))))</f>
        <v>0</v>
      </c>
      <c r="BV250" s="185" t="b">
        <f>IF(AN250="3/3",$O250*参照!$I$4,IF(AN250="2/3",$O250*参照!$I$5,IF(AN250="1/3",$O250*参照!$I$6,IF(AN250="1/4(多子)",$O250*参照!$I$7,IF(AN250="1/4(工･農)",$O250*参照!$I$7,IF(AN250="対象外",0))))))</f>
        <v>0</v>
      </c>
      <c r="BW250" s="185" t="b">
        <f>IF(AO250="3/3",$O250*参照!$I$4,IF(AO250="2/3",$O250*参照!$I$5,IF(AO250="1/3",$O250*参照!$I$6,IF(AO250="1/4(多子)",$O250*参照!$I$7,IF(AO250="1/4(工･農)",$O250*参照!$I$7,IF(AO250="対象外",0))))))</f>
        <v>0</v>
      </c>
      <c r="BX250" s="185" t="b">
        <f>IF(AP250="3/3",$O250*参照!$I$4,IF(AP250="2/3",$O250*参照!$I$5,IF(AP250="1/3",$O250*参照!$I$6,IF(AP250="1/4(多子)",$O250*参照!$I$7,IF(AP250="1/4(工･農)",$O250*参照!$I$7,IF(AP250="対象外",0))))))</f>
        <v>0</v>
      </c>
      <c r="BY250" s="185" t="b">
        <f>IF(AQ250="3/3",$O250*参照!$I$4,IF(AQ250="2/3",$O250*参照!$I$5,IF(AQ250="1/3",$O250*参照!$I$6,IF(AQ250="1/4(多子)",$O250*参照!$I$7,IF(AQ250="1/4(工･農)",$O250*参照!$I$7,IF(AQ250="対象外",0))))))</f>
        <v>0</v>
      </c>
      <c r="BZ250" s="185" t="b">
        <f>IF(AR250="3/3",$O250*参照!$I$4,IF(AR250="2/3",$O250*参照!$I$5,IF(AR250="1/3",$O250*参照!$I$6,IF(AR250="1/4(多子)",$O250*参照!$I$7,IF(AR250="1/4(工･農)",$O250*参照!$I$7,IF(AR250="対象外",0))))))</f>
        <v>0</v>
      </c>
      <c r="CA250" s="185" t="b">
        <f>IF(AS250="3/3",$O250*参照!$I$4,IF(AS250="2/3",$O250*参照!$I$5,IF(AS250="1/3",$O250*参照!$I$6,IF(AS250="1/4(多子)",$O250*参照!$I$7,IF(AS250="1/4(工･農)",$O250*参照!$I$7,IF(AS250="対象外",0))))))</f>
        <v>0</v>
      </c>
      <c r="CB250" s="185" t="b">
        <f>IF(AT250="3/3",$O250*参照!$I$4,IF(AT250="2/3",$O250*参照!$I$5,IF(AT250="1/3",$O250*参照!$I$6,IF(AT250="1/4(多子)",$O250*参照!$I$7,IF(AT250="1/4(工･農)",$O250*参照!$I$7,IF(AT250="対象外",0))))))</f>
        <v>0</v>
      </c>
      <c r="CC250" s="185" t="b">
        <f>IF(AU250="3/3",$O250*参照!$I$4,IF(AU250="2/3",$O250*参照!$I$5,IF(AU250="1/3",$O250*参照!$I$6,IF(AU250="1/4(多子)",$O250*参照!$I$7,IF(AU250="1/4(工･農)",$O250*参照!$I$7,IF(AU250="対象外",0))))))</f>
        <v>0</v>
      </c>
      <c r="CD250" s="185">
        <f t="shared" si="174"/>
        <v>0</v>
      </c>
      <c r="CE250" s="98"/>
      <c r="CF250" s="252"/>
      <c r="CG250" s="252"/>
      <c r="CH250" s="252"/>
      <c r="CI250" s="252"/>
      <c r="CJ250" s="252"/>
      <c r="CK250" s="254"/>
      <c r="CL250" s="137"/>
      <c r="CM250" s="252"/>
      <c r="CN250" s="252"/>
      <c r="CO250" s="252"/>
      <c r="CP250" s="252"/>
      <c r="CQ250" s="252"/>
      <c r="CR250" s="253">
        <f t="shared" si="175"/>
        <v>0</v>
      </c>
      <c r="CS250" s="111">
        <f>IF(BP250=0,0,(ROUNDUP(P250*(BK250*参照!$C$5+BL250*参照!$C$6+BM250*参照!$C$7+BN250*参照!$C$8+BO250*参照!$C$9)/BP250,-2)))</f>
        <v>0</v>
      </c>
      <c r="CT250" s="239" t="str">
        <f t="shared" si="142"/>
        <v>B</v>
      </c>
    </row>
    <row r="251" spans="1:98" ht="14.4">
      <c r="A251" s="241">
        <v>221</v>
      </c>
      <c r="B251" s="654"/>
      <c r="C251" s="652"/>
      <c r="D251" s="651"/>
      <c r="E251" s="652"/>
      <c r="F251" s="186"/>
      <c r="G251" s="187"/>
      <c r="H251" s="305"/>
      <c r="I251" s="359"/>
      <c r="J251" s="651"/>
      <c r="K251" s="652"/>
      <c r="L251" s="306">
        <v>0</v>
      </c>
      <c r="M251" s="307">
        <f>IF(F251="昼間",参照!$E$4,IF(F251="夜間等",参照!$E$5,IF(F251="通信",参照!$E$6,0)))</f>
        <v>0</v>
      </c>
      <c r="N251" s="57">
        <f t="shared" si="143"/>
        <v>0</v>
      </c>
      <c r="O251" s="301">
        <f t="shared" si="144"/>
        <v>0</v>
      </c>
      <c r="P251" s="56"/>
      <c r="Q251" s="387">
        <v>0</v>
      </c>
      <c r="R251" s="309">
        <f>IF(F251="昼間",参照!$F$4,IF(F251="夜間等",参照!$F$5,IF(F251="通信",参照!$F$6,0)))</f>
        <v>0</v>
      </c>
      <c r="S251" s="308">
        <f t="shared" si="145"/>
        <v>0</v>
      </c>
      <c r="T251" s="361"/>
      <c r="U251" s="32">
        <f t="shared" si="146"/>
        <v>0</v>
      </c>
      <c r="V251" s="114">
        <f t="shared" si="147"/>
        <v>0</v>
      </c>
      <c r="W251" s="179">
        <f t="shared" si="148"/>
        <v>0</v>
      </c>
      <c r="X251" s="87">
        <f t="shared" si="149"/>
        <v>0</v>
      </c>
      <c r="Y251" s="77" t="str">
        <f t="shared" si="139"/>
        <v>0</v>
      </c>
      <c r="Z251" s="302">
        <f t="shared" si="150"/>
        <v>0</v>
      </c>
      <c r="AA251" s="375"/>
      <c r="AB251" s="375"/>
      <c r="AC251" s="374">
        <f t="shared" si="151"/>
        <v>0</v>
      </c>
      <c r="AD251" s="639">
        <f t="shared" si="152"/>
        <v>0</v>
      </c>
      <c r="AE251" s="640"/>
      <c r="AF251" s="177">
        <f t="shared" si="140"/>
        <v>0</v>
      </c>
      <c r="AG251" s="177">
        <f t="shared" si="141"/>
        <v>0</v>
      </c>
      <c r="AH251" s="299"/>
      <c r="AI251" s="36"/>
      <c r="AJ251" s="134"/>
      <c r="AK251" s="37"/>
      <c r="AL251" s="134"/>
      <c r="AM251" s="37"/>
      <c r="AN251" s="134"/>
      <c r="AO251" s="135"/>
      <c r="AP251" s="136"/>
      <c r="AQ251" s="252"/>
      <c r="AR251" s="252"/>
      <c r="AS251" s="252"/>
      <c r="AT251" s="252"/>
      <c r="AU251" s="37"/>
      <c r="AV251" s="303">
        <f t="shared" si="153"/>
        <v>0</v>
      </c>
      <c r="AW251" s="139">
        <f t="shared" si="154"/>
        <v>0</v>
      </c>
      <c r="AX251" s="139">
        <f t="shared" si="155"/>
        <v>0</v>
      </c>
      <c r="AY251" s="139">
        <f t="shared" si="156"/>
        <v>0</v>
      </c>
      <c r="AZ251" s="139">
        <f t="shared" si="157"/>
        <v>0</v>
      </c>
      <c r="BA251" s="303">
        <f t="shared" si="158"/>
        <v>0</v>
      </c>
      <c r="BB251" s="139">
        <f t="shared" si="159"/>
        <v>0</v>
      </c>
      <c r="BC251" s="139">
        <f t="shared" si="160"/>
        <v>0</v>
      </c>
      <c r="BD251" s="139">
        <f t="shared" si="161"/>
        <v>0</v>
      </c>
      <c r="BE251" s="139">
        <f t="shared" si="162"/>
        <v>0</v>
      </c>
      <c r="BF251" s="304">
        <f t="shared" si="163"/>
        <v>0</v>
      </c>
      <c r="BG251" s="142">
        <f t="shared" si="164"/>
        <v>0</v>
      </c>
      <c r="BH251" s="142">
        <f t="shared" si="165"/>
        <v>0</v>
      </c>
      <c r="BI251" s="142">
        <f t="shared" si="166"/>
        <v>0</v>
      </c>
      <c r="BJ251" s="142">
        <f t="shared" si="167"/>
        <v>0</v>
      </c>
      <c r="BK251" s="145">
        <f t="shared" si="168"/>
        <v>0</v>
      </c>
      <c r="BL251" s="95">
        <f t="shared" si="169"/>
        <v>0</v>
      </c>
      <c r="BM251" s="95">
        <f t="shared" si="170"/>
        <v>0</v>
      </c>
      <c r="BN251" s="95">
        <f t="shared" si="171"/>
        <v>0</v>
      </c>
      <c r="BO251" s="95">
        <f t="shared" si="172"/>
        <v>0</v>
      </c>
      <c r="BP251" s="96">
        <f t="shared" si="173"/>
        <v>0</v>
      </c>
      <c r="BQ251" s="184">
        <f>IF($AH251="3/3",$S251*参照!$J$4,IF($AH251="2/3",$S251*参照!$J$5,IF($AH251="1/3",$S251*参照!$J$6,IF($AH251="1/4(多子)",$S251*参照!$J$7,IF($AH251="1/4(工･農)",$S251*参照!$J$7,)))))</f>
        <v>0</v>
      </c>
      <c r="BR251" s="185" t="b">
        <f>IF(AJ251="3/3",$O251*参照!$I$4,IF(AJ251="2/3",$O251*参照!$I$5,IF(AJ251="1/3",$O251*参照!$I$6,IF(AJ251="1/4(多子)",$O251*参照!$I$7,IF(AJ251="1/4(工･農)",$O251*参照!$I$7,IF(AJ251="対象外",0))))))</f>
        <v>0</v>
      </c>
      <c r="BS251" s="185" t="b">
        <f>IF(AK251="3/3",$O251*参照!$I$4,IF(AK251="2/3",$O251*参照!$I$5,IF(AK251="1/3",$O251*参照!$I$6,IF(AK251="1/4(多子)",$O251*参照!$I$7,IF(AK251="1/4(工･農)",$O251*参照!$I$7,IF(AK251="対象外",0))))))</f>
        <v>0</v>
      </c>
      <c r="BT251" s="185" t="b">
        <f>IF(AL251="3/3",$O251*参照!$I$4,IF(AL251="2/3",$O251*参照!$I$5,IF(AL251="1/3",$O251*参照!$I$6,IF(AL251="1/4(多子)",$O251*参照!$I$7,IF(AL251="1/4(工･農)",$O251*参照!$I$7,IF(AL251="対象外",0))))))</f>
        <v>0</v>
      </c>
      <c r="BU251" s="185" t="b">
        <f>IF(AM251="3/3",$O251*参照!$I$4,IF(AM251="2/3",$O251*参照!$I$5,IF(AM251="1/3",$O251*参照!$I$6,IF(AM251="1/4(多子)",$O251*参照!$I$7,IF(AM251="1/4(工･農)",$O251*参照!$I$7,IF(AM251="対象外",0))))))</f>
        <v>0</v>
      </c>
      <c r="BV251" s="185" t="b">
        <f>IF(AN251="3/3",$O251*参照!$I$4,IF(AN251="2/3",$O251*参照!$I$5,IF(AN251="1/3",$O251*参照!$I$6,IF(AN251="1/4(多子)",$O251*参照!$I$7,IF(AN251="1/4(工･農)",$O251*参照!$I$7,IF(AN251="対象外",0))))))</f>
        <v>0</v>
      </c>
      <c r="BW251" s="185" t="b">
        <f>IF(AO251="3/3",$O251*参照!$I$4,IF(AO251="2/3",$O251*参照!$I$5,IF(AO251="1/3",$O251*参照!$I$6,IF(AO251="1/4(多子)",$O251*参照!$I$7,IF(AO251="1/4(工･農)",$O251*参照!$I$7,IF(AO251="対象外",0))))))</f>
        <v>0</v>
      </c>
      <c r="BX251" s="185" t="b">
        <f>IF(AP251="3/3",$O251*参照!$I$4,IF(AP251="2/3",$O251*参照!$I$5,IF(AP251="1/3",$O251*参照!$I$6,IF(AP251="1/4(多子)",$O251*参照!$I$7,IF(AP251="1/4(工･農)",$O251*参照!$I$7,IF(AP251="対象外",0))))))</f>
        <v>0</v>
      </c>
      <c r="BY251" s="185" t="b">
        <f>IF(AQ251="3/3",$O251*参照!$I$4,IF(AQ251="2/3",$O251*参照!$I$5,IF(AQ251="1/3",$O251*参照!$I$6,IF(AQ251="1/4(多子)",$O251*参照!$I$7,IF(AQ251="1/4(工･農)",$O251*参照!$I$7,IF(AQ251="対象外",0))))))</f>
        <v>0</v>
      </c>
      <c r="BZ251" s="185" t="b">
        <f>IF(AR251="3/3",$O251*参照!$I$4,IF(AR251="2/3",$O251*参照!$I$5,IF(AR251="1/3",$O251*参照!$I$6,IF(AR251="1/4(多子)",$O251*参照!$I$7,IF(AR251="1/4(工･農)",$O251*参照!$I$7,IF(AR251="対象外",0))))))</f>
        <v>0</v>
      </c>
      <c r="CA251" s="185" t="b">
        <f>IF(AS251="3/3",$O251*参照!$I$4,IF(AS251="2/3",$O251*参照!$I$5,IF(AS251="1/3",$O251*参照!$I$6,IF(AS251="1/4(多子)",$O251*参照!$I$7,IF(AS251="1/4(工･農)",$O251*参照!$I$7,IF(AS251="対象外",0))))))</f>
        <v>0</v>
      </c>
      <c r="CB251" s="185" t="b">
        <f>IF(AT251="3/3",$O251*参照!$I$4,IF(AT251="2/3",$O251*参照!$I$5,IF(AT251="1/3",$O251*参照!$I$6,IF(AT251="1/4(多子)",$O251*参照!$I$7,IF(AT251="1/4(工･農)",$O251*参照!$I$7,IF(AT251="対象外",0))))))</f>
        <v>0</v>
      </c>
      <c r="CC251" s="185" t="b">
        <f>IF(AU251="3/3",$O251*参照!$I$4,IF(AU251="2/3",$O251*参照!$I$5,IF(AU251="1/3",$O251*参照!$I$6,IF(AU251="1/4(多子)",$O251*参照!$I$7,IF(AU251="1/4(工･農)",$O251*参照!$I$7,IF(AU251="対象外",0))))))</f>
        <v>0</v>
      </c>
      <c r="CD251" s="185">
        <f t="shared" si="174"/>
        <v>0</v>
      </c>
      <c r="CE251" s="98"/>
      <c r="CF251" s="252"/>
      <c r="CG251" s="252"/>
      <c r="CH251" s="252"/>
      <c r="CI251" s="252"/>
      <c r="CJ251" s="252"/>
      <c r="CK251" s="254"/>
      <c r="CL251" s="137"/>
      <c r="CM251" s="252"/>
      <c r="CN251" s="252"/>
      <c r="CO251" s="252"/>
      <c r="CP251" s="252"/>
      <c r="CQ251" s="252"/>
      <c r="CR251" s="253">
        <f t="shared" si="175"/>
        <v>0</v>
      </c>
      <c r="CS251" s="111">
        <f>IF(BP251=0,0,(ROUNDUP(P251*(BK251*参照!$C$5+BL251*参照!$C$6+BM251*参照!$C$7+BN251*参照!$C$8+BO251*参照!$C$9)/BP251,-2)))</f>
        <v>0</v>
      </c>
      <c r="CT251" s="239" t="str">
        <f t="shared" si="142"/>
        <v>B</v>
      </c>
    </row>
    <row r="252" spans="1:98" ht="14.4">
      <c r="A252" s="241">
        <v>222</v>
      </c>
      <c r="B252" s="654"/>
      <c r="C252" s="652"/>
      <c r="D252" s="651"/>
      <c r="E252" s="652"/>
      <c r="F252" s="186"/>
      <c r="G252" s="187"/>
      <c r="H252" s="305"/>
      <c r="I252" s="359"/>
      <c r="J252" s="651"/>
      <c r="K252" s="652"/>
      <c r="L252" s="306">
        <v>0</v>
      </c>
      <c r="M252" s="307">
        <f>IF(F252="昼間",参照!$E$4,IF(F252="夜間等",参照!$E$5,IF(F252="通信",参照!$E$6,0)))</f>
        <v>0</v>
      </c>
      <c r="N252" s="57">
        <f t="shared" si="143"/>
        <v>0</v>
      </c>
      <c r="O252" s="301">
        <f t="shared" si="144"/>
        <v>0</v>
      </c>
      <c r="P252" s="56"/>
      <c r="Q252" s="387">
        <v>0</v>
      </c>
      <c r="R252" s="309">
        <f>IF(F252="昼間",参照!$F$4,IF(F252="夜間等",参照!$F$5,IF(F252="通信",参照!$F$6,0)))</f>
        <v>0</v>
      </c>
      <c r="S252" s="308">
        <f t="shared" si="145"/>
        <v>0</v>
      </c>
      <c r="T252" s="361"/>
      <c r="U252" s="32">
        <f t="shared" si="146"/>
        <v>0</v>
      </c>
      <c r="V252" s="114">
        <f t="shared" si="147"/>
        <v>0</v>
      </c>
      <c r="W252" s="179">
        <f t="shared" si="148"/>
        <v>0</v>
      </c>
      <c r="X252" s="87">
        <f t="shared" si="149"/>
        <v>0</v>
      </c>
      <c r="Y252" s="77" t="str">
        <f t="shared" si="139"/>
        <v>0</v>
      </c>
      <c r="Z252" s="302">
        <f t="shared" si="150"/>
        <v>0</v>
      </c>
      <c r="AA252" s="375"/>
      <c r="AB252" s="375"/>
      <c r="AC252" s="374">
        <f t="shared" si="151"/>
        <v>0</v>
      </c>
      <c r="AD252" s="639">
        <f t="shared" si="152"/>
        <v>0</v>
      </c>
      <c r="AE252" s="640"/>
      <c r="AF252" s="177">
        <f t="shared" si="140"/>
        <v>0</v>
      </c>
      <c r="AG252" s="177">
        <f t="shared" si="141"/>
        <v>0</v>
      </c>
      <c r="AH252" s="299"/>
      <c r="AI252" s="36"/>
      <c r="AJ252" s="134"/>
      <c r="AK252" s="37"/>
      <c r="AL252" s="134"/>
      <c r="AM252" s="37"/>
      <c r="AN252" s="134"/>
      <c r="AO252" s="135"/>
      <c r="AP252" s="136"/>
      <c r="AQ252" s="252"/>
      <c r="AR252" s="252"/>
      <c r="AS252" s="252"/>
      <c r="AT252" s="252"/>
      <c r="AU252" s="37"/>
      <c r="AV252" s="303">
        <f t="shared" si="153"/>
        <v>0</v>
      </c>
      <c r="AW252" s="139">
        <f t="shared" si="154"/>
        <v>0</v>
      </c>
      <c r="AX252" s="139">
        <f t="shared" si="155"/>
        <v>0</v>
      </c>
      <c r="AY252" s="139">
        <f t="shared" si="156"/>
        <v>0</v>
      </c>
      <c r="AZ252" s="139">
        <f t="shared" si="157"/>
        <v>0</v>
      </c>
      <c r="BA252" s="303">
        <f t="shared" si="158"/>
        <v>0</v>
      </c>
      <c r="BB252" s="139">
        <f t="shared" si="159"/>
        <v>0</v>
      </c>
      <c r="BC252" s="139">
        <f t="shared" si="160"/>
        <v>0</v>
      </c>
      <c r="BD252" s="139">
        <f t="shared" si="161"/>
        <v>0</v>
      </c>
      <c r="BE252" s="139">
        <f t="shared" si="162"/>
        <v>0</v>
      </c>
      <c r="BF252" s="304">
        <f t="shared" si="163"/>
        <v>0</v>
      </c>
      <c r="BG252" s="142">
        <f t="shared" si="164"/>
        <v>0</v>
      </c>
      <c r="BH252" s="142">
        <f t="shared" si="165"/>
        <v>0</v>
      </c>
      <c r="BI252" s="142">
        <f t="shared" si="166"/>
        <v>0</v>
      </c>
      <c r="BJ252" s="142">
        <f t="shared" si="167"/>
        <v>0</v>
      </c>
      <c r="BK252" s="145">
        <f t="shared" si="168"/>
        <v>0</v>
      </c>
      <c r="BL252" s="95">
        <f t="shared" si="169"/>
        <v>0</v>
      </c>
      <c r="BM252" s="95">
        <f t="shared" si="170"/>
        <v>0</v>
      </c>
      <c r="BN252" s="95">
        <f t="shared" si="171"/>
        <v>0</v>
      </c>
      <c r="BO252" s="95">
        <f t="shared" si="172"/>
        <v>0</v>
      </c>
      <c r="BP252" s="96">
        <f t="shared" si="173"/>
        <v>0</v>
      </c>
      <c r="BQ252" s="184">
        <f>IF($AH252="3/3",$S252*参照!$J$4,IF($AH252="2/3",$S252*参照!$J$5,IF($AH252="1/3",$S252*参照!$J$6,IF($AH252="1/4(多子)",$S252*参照!$J$7,IF($AH252="1/4(工･農)",$S252*参照!$J$7,)))))</f>
        <v>0</v>
      </c>
      <c r="BR252" s="185" t="b">
        <f>IF(AJ252="3/3",$O252*参照!$I$4,IF(AJ252="2/3",$O252*参照!$I$5,IF(AJ252="1/3",$O252*参照!$I$6,IF(AJ252="1/4(多子)",$O252*参照!$I$7,IF(AJ252="1/4(工･農)",$O252*参照!$I$7,IF(AJ252="対象外",0))))))</f>
        <v>0</v>
      </c>
      <c r="BS252" s="185" t="b">
        <f>IF(AK252="3/3",$O252*参照!$I$4,IF(AK252="2/3",$O252*参照!$I$5,IF(AK252="1/3",$O252*参照!$I$6,IF(AK252="1/4(多子)",$O252*参照!$I$7,IF(AK252="1/4(工･農)",$O252*参照!$I$7,IF(AK252="対象外",0))))))</f>
        <v>0</v>
      </c>
      <c r="BT252" s="185" t="b">
        <f>IF(AL252="3/3",$O252*参照!$I$4,IF(AL252="2/3",$O252*参照!$I$5,IF(AL252="1/3",$O252*参照!$I$6,IF(AL252="1/4(多子)",$O252*参照!$I$7,IF(AL252="1/4(工･農)",$O252*参照!$I$7,IF(AL252="対象外",0))))))</f>
        <v>0</v>
      </c>
      <c r="BU252" s="185" t="b">
        <f>IF(AM252="3/3",$O252*参照!$I$4,IF(AM252="2/3",$O252*参照!$I$5,IF(AM252="1/3",$O252*参照!$I$6,IF(AM252="1/4(多子)",$O252*参照!$I$7,IF(AM252="1/4(工･農)",$O252*参照!$I$7,IF(AM252="対象外",0))))))</f>
        <v>0</v>
      </c>
      <c r="BV252" s="185" t="b">
        <f>IF(AN252="3/3",$O252*参照!$I$4,IF(AN252="2/3",$O252*参照!$I$5,IF(AN252="1/3",$O252*参照!$I$6,IF(AN252="1/4(多子)",$O252*参照!$I$7,IF(AN252="1/4(工･農)",$O252*参照!$I$7,IF(AN252="対象外",0))))))</f>
        <v>0</v>
      </c>
      <c r="BW252" s="185" t="b">
        <f>IF(AO252="3/3",$O252*参照!$I$4,IF(AO252="2/3",$O252*参照!$I$5,IF(AO252="1/3",$O252*参照!$I$6,IF(AO252="1/4(多子)",$O252*参照!$I$7,IF(AO252="1/4(工･農)",$O252*参照!$I$7,IF(AO252="対象外",0))))))</f>
        <v>0</v>
      </c>
      <c r="BX252" s="185" t="b">
        <f>IF(AP252="3/3",$O252*参照!$I$4,IF(AP252="2/3",$O252*参照!$I$5,IF(AP252="1/3",$O252*参照!$I$6,IF(AP252="1/4(多子)",$O252*参照!$I$7,IF(AP252="1/4(工･農)",$O252*参照!$I$7,IF(AP252="対象外",0))))))</f>
        <v>0</v>
      </c>
      <c r="BY252" s="185" t="b">
        <f>IF(AQ252="3/3",$O252*参照!$I$4,IF(AQ252="2/3",$O252*参照!$I$5,IF(AQ252="1/3",$O252*参照!$I$6,IF(AQ252="1/4(多子)",$O252*参照!$I$7,IF(AQ252="1/4(工･農)",$O252*参照!$I$7,IF(AQ252="対象外",0))))))</f>
        <v>0</v>
      </c>
      <c r="BZ252" s="185" t="b">
        <f>IF(AR252="3/3",$O252*参照!$I$4,IF(AR252="2/3",$O252*参照!$I$5,IF(AR252="1/3",$O252*参照!$I$6,IF(AR252="1/4(多子)",$O252*参照!$I$7,IF(AR252="1/4(工･農)",$O252*参照!$I$7,IF(AR252="対象外",0))))))</f>
        <v>0</v>
      </c>
      <c r="CA252" s="185" t="b">
        <f>IF(AS252="3/3",$O252*参照!$I$4,IF(AS252="2/3",$O252*参照!$I$5,IF(AS252="1/3",$O252*参照!$I$6,IF(AS252="1/4(多子)",$O252*参照!$I$7,IF(AS252="1/4(工･農)",$O252*参照!$I$7,IF(AS252="対象外",0))))))</f>
        <v>0</v>
      </c>
      <c r="CB252" s="185" t="b">
        <f>IF(AT252="3/3",$O252*参照!$I$4,IF(AT252="2/3",$O252*参照!$I$5,IF(AT252="1/3",$O252*参照!$I$6,IF(AT252="1/4(多子)",$O252*参照!$I$7,IF(AT252="1/4(工･農)",$O252*参照!$I$7,IF(AT252="対象外",0))))))</f>
        <v>0</v>
      </c>
      <c r="CC252" s="185" t="b">
        <f>IF(AU252="3/3",$O252*参照!$I$4,IF(AU252="2/3",$O252*参照!$I$5,IF(AU252="1/3",$O252*参照!$I$6,IF(AU252="1/4(多子)",$O252*参照!$I$7,IF(AU252="1/4(工･農)",$O252*参照!$I$7,IF(AU252="対象外",0))))))</f>
        <v>0</v>
      </c>
      <c r="CD252" s="185">
        <f t="shared" si="174"/>
        <v>0</v>
      </c>
      <c r="CE252" s="98"/>
      <c r="CF252" s="252"/>
      <c r="CG252" s="252"/>
      <c r="CH252" s="252"/>
      <c r="CI252" s="252"/>
      <c r="CJ252" s="252"/>
      <c r="CK252" s="254"/>
      <c r="CL252" s="137"/>
      <c r="CM252" s="252"/>
      <c r="CN252" s="252"/>
      <c r="CO252" s="252"/>
      <c r="CP252" s="252"/>
      <c r="CQ252" s="252"/>
      <c r="CR252" s="253">
        <f t="shared" si="175"/>
        <v>0</v>
      </c>
      <c r="CS252" s="111">
        <f>IF(BP252=0,0,(ROUNDUP(P252*(BK252*参照!$C$5+BL252*参照!$C$6+BM252*参照!$C$7+BN252*参照!$C$8+BO252*参照!$C$9)/BP252,-2)))</f>
        <v>0</v>
      </c>
      <c r="CT252" s="239" t="str">
        <f t="shared" si="142"/>
        <v>B</v>
      </c>
    </row>
    <row r="253" spans="1:98" ht="14.4">
      <c r="A253" s="241">
        <v>223</v>
      </c>
      <c r="B253" s="654"/>
      <c r="C253" s="652"/>
      <c r="D253" s="651"/>
      <c r="E253" s="652"/>
      <c r="F253" s="186"/>
      <c r="G253" s="187"/>
      <c r="H253" s="305"/>
      <c r="I253" s="359"/>
      <c r="J253" s="651"/>
      <c r="K253" s="652"/>
      <c r="L253" s="306">
        <v>0</v>
      </c>
      <c r="M253" s="307">
        <f>IF(F253="昼間",参照!$E$4,IF(F253="夜間等",参照!$E$5,IF(F253="通信",参照!$E$6,0)))</f>
        <v>0</v>
      </c>
      <c r="N253" s="57">
        <f t="shared" si="143"/>
        <v>0</v>
      </c>
      <c r="O253" s="301">
        <f t="shared" si="144"/>
        <v>0</v>
      </c>
      <c r="P253" s="56"/>
      <c r="Q253" s="387">
        <v>0</v>
      </c>
      <c r="R253" s="309">
        <f>IF(F253="昼間",参照!$F$4,IF(F253="夜間等",参照!$F$5,IF(F253="通信",参照!$F$6,0)))</f>
        <v>0</v>
      </c>
      <c r="S253" s="308">
        <f t="shared" si="145"/>
        <v>0</v>
      </c>
      <c r="T253" s="361"/>
      <c r="U253" s="32">
        <f t="shared" si="146"/>
        <v>0</v>
      </c>
      <c r="V253" s="114">
        <f t="shared" si="147"/>
        <v>0</v>
      </c>
      <c r="W253" s="179">
        <f t="shared" si="148"/>
        <v>0</v>
      </c>
      <c r="X253" s="87">
        <f t="shared" si="149"/>
        <v>0</v>
      </c>
      <c r="Y253" s="77" t="str">
        <f t="shared" si="139"/>
        <v>0</v>
      </c>
      <c r="Z253" s="302">
        <f t="shared" si="150"/>
        <v>0</v>
      </c>
      <c r="AA253" s="375"/>
      <c r="AB253" s="375"/>
      <c r="AC253" s="374">
        <f t="shared" si="151"/>
        <v>0</v>
      </c>
      <c r="AD253" s="639">
        <f t="shared" si="152"/>
        <v>0</v>
      </c>
      <c r="AE253" s="640"/>
      <c r="AF253" s="177">
        <f t="shared" si="140"/>
        <v>0</v>
      </c>
      <c r="AG253" s="177">
        <f t="shared" si="141"/>
        <v>0</v>
      </c>
      <c r="AH253" s="299"/>
      <c r="AI253" s="36"/>
      <c r="AJ253" s="134"/>
      <c r="AK253" s="37"/>
      <c r="AL253" s="134"/>
      <c r="AM253" s="37"/>
      <c r="AN253" s="134"/>
      <c r="AO253" s="135"/>
      <c r="AP253" s="136"/>
      <c r="AQ253" s="252"/>
      <c r="AR253" s="252"/>
      <c r="AS253" s="252"/>
      <c r="AT253" s="252"/>
      <c r="AU253" s="37"/>
      <c r="AV253" s="303">
        <f t="shared" si="153"/>
        <v>0</v>
      </c>
      <c r="AW253" s="139">
        <f t="shared" si="154"/>
        <v>0</v>
      </c>
      <c r="AX253" s="139">
        <f t="shared" si="155"/>
        <v>0</v>
      </c>
      <c r="AY253" s="139">
        <f t="shared" si="156"/>
        <v>0</v>
      </c>
      <c r="AZ253" s="139">
        <f t="shared" si="157"/>
        <v>0</v>
      </c>
      <c r="BA253" s="303">
        <f t="shared" si="158"/>
        <v>0</v>
      </c>
      <c r="BB253" s="139">
        <f t="shared" si="159"/>
        <v>0</v>
      </c>
      <c r="BC253" s="139">
        <f t="shared" si="160"/>
        <v>0</v>
      </c>
      <c r="BD253" s="139">
        <f t="shared" si="161"/>
        <v>0</v>
      </c>
      <c r="BE253" s="139">
        <f t="shared" si="162"/>
        <v>0</v>
      </c>
      <c r="BF253" s="304">
        <f t="shared" si="163"/>
        <v>0</v>
      </c>
      <c r="BG253" s="142">
        <f t="shared" si="164"/>
        <v>0</v>
      </c>
      <c r="BH253" s="142">
        <f t="shared" si="165"/>
        <v>0</v>
      </c>
      <c r="BI253" s="142">
        <f t="shared" si="166"/>
        <v>0</v>
      </c>
      <c r="BJ253" s="142">
        <f t="shared" si="167"/>
        <v>0</v>
      </c>
      <c r="BK253" s="145">
        <f t="shared" si="168"/>
        <v>0</v>
      </c>
      <c r="BL253" s="95">
        <f t="shared" si="169"/>
        <v>0</v>
      </c>
      <c r="BM253" s="95">
        <f t="shared" si="170"/>
        <v>0</v>
      </c>
      <c r="BN253" s="95">
        <f t="shared" si="171"/>
        <v>0</v>
      </c>
      <c r="BO253" s="95">
        <f t="shared" si="172"/>
        <v>0</v>
      </c>
      <c r="BP253" s="96">
        <f t="shared" si="173"/>
        <v>0</v>
      </c>
      <c r="BQ253" s="184">
        <f>IF($AH253="3/3",$S253*参照!$J$4,IF($AH253="2/3",$S253*参照!$J$5,IF($AH253="1/3",$S253*参照!$J$6,IF($AH253="1/4(多子)",$S253*参照!$J$7,IF($AH253="1/4(工･農)",$S253*参照!$J$7,)))))</f>
        <v>0</v>
      </c>
      <c r="BR253" s="185" t="b">
        <f>IF(AJ253="3/3",$O253*参照!$I$4,IF(AJ253="2/3",$O253*参照!$I$5,IF(AJ253="1/3",$O253*参照!$I$6,IF(AJ253="1/4(多子)",$O253*参照!$I$7,IF(AJ253="1/4(工･農)",$O253*参照!$I$7,IF(AJ253="対象外",0))))))</f>
        <v>0</v>
      </c>
      <c r="BS253" s="185" t="b">
        <f>IF(AK253="3/3",$O253*参照!$I$4,IF(AK253="2/3",$O253*参照!$I$5,IF(AK253="1/3",$O253*参照!$I$6,IF(AK253="1/4(多子)",$O253*参照!$I$7,IF(AK253="1/4(工･農)",$O253*参照!$I$7,IF(AK253="対象外",0))))))</f>
        <v>0</v>
      </c>
      <c r="BT253" s="185" t="b">
        <f>IF(AL253="3/3",$O253*参照!$I$4,IF(AL253="2/3",$O253*参照!$I$5,IF(AL253="1/3",$O253*参照!$I$6,IF(AL253="1/4(多子)",$O253*参照!$I$7,IF(AL253="1/4(工･農)",$O253*参照!$I$7,IF(AL253="対象外",0))))))</f>
        <v>0</v>
      </c>
      <c r="BU253" s="185" t="b">
        <f>IF(AM253="3/3",$O253*参照!$I$4,IF(AM253="2/3",$O253*参照!$I$5,IF(AM253="1/3",$O253*参照!$I$6,IF(AM253="1/4(多子)",$O253*参照!$I$7,IF(AM253="1/4(工･農)",$O253*参照!$I$7,IF(AM253="対象外",0))))))</f>
        <v>0</v>
      </c>
      <c r="BV253" s="185" t="b">
        <f>IF(AN253="3/3",$O253*参照!$I$4,IF(AN253="2/3",$O253*参照!$I$5,IF(AN253="1/3",$O253*参照!$I$6,IF(AN253="1/4(多子)",$O253*参照!$I$7,IF(AN253="1/4(工･農)",$O253*参照!$I$7,IF(AN253="対象外",0))))))</f>
        <v>0</v>
      </c>
      <c r="BW253" s="185" t="b">
        <f>IF(AO253="3/3",$O253*参照!$I$4,IF(AO253="2/3",$O253*参照!$I$5,IF(AO253="1/3",$O253*参照!$I$6,IF(AO253="1/4(多子)",$O253*参照!$I$7,IF(AO253="1/4(工･農)",$O253*参照!$I$7,IF(AO253="対象外",0))))))</f>
        <v>0</v>
      </c>
      <c r="BX253" s="185" t="b">
        <f>IF(AP253="3/3",$O253*参照!$I$4,IF(AP253="2/3",$O253*参照!$I$5,IF(AP253="1/3",$O253*参照!$I$6,IF(AP253="1/4(多子)",$O253*参照!$I$7,IF(AP253="1/4(工･農)",$O253*参照!$I$7,IF(AP253="対象外",0))))))</f>
        <v>0</v>
      </c>
      <c r="BY253" s="185" t="b">
        <f>IF(AQ253="3/3",$O253*参照!$I$4,IF(AQ253="2/3",$O253*参照!$I$5,IF(AQ253="1/3",$O253*参照!$I$6,IF(AQ253="1/4(多子)",$O253*参照!$I$7,IF(AQ253="1/4(工･農)",$O253*参照!$I$7,IF(AQ253="対象外",0))))))</f>
        <v>0</v>
      </c>
      <c r="BZ253" s="185" t="b">
        <f>IF(AR253="3/3",$O253*参照!$I$4,IF(AR253="2/3",$O253*参照!$I$5,IF(AR253="1/3",$O253*参照!$I$6,IF(AR253="1/4(多子)",$O253*参照!$I$7,IF(AR253="1/4(工･農)",$O253*参照!$I$7,IF(AR253="対象外",0))))))</f>
        <v>0</v>
      </c>
      <c r="CA253" s="185" t="b">
        <f>IF(AS253="3/3",$O253*参照!$I$4,IF(AS253="2/3",$O253*参照!$I$5,IF(AS253="1/3",$O253*参照!$I$6,IF(AS253="1/4(多子)",$O253*参照!$I$7,IF(AS253="1/4(工･農)",$O253*参照!$I$7,IF(AS253="対象外",0))))))</f>
        <v>0</v>
      </c>
      <c r="CB253" s="185" t="b">
        <f>IF(AT253="3/3",$O253*参照!$I$4,IF(AT253="2/3",$O253*参照!$I$5,IF(AT253="1/3",$O253*参照!$I$6,IF(AT253="1/4(多子)",$O253*参照!$I$7,IF(AT253="1/4(工･農)",$O253*参照!$I$7,IF(AT253="対象外",0))))))</f>
        <v>0</v>
      </c>
      <c r="CC253" s="185" t="b">
        <f>IF(AU253="3/3",$O253*参照!$I$4,IF(AU253="2/3",$O253*参照!$I$5,IF(AU253="1/3",$O253*参照!$I$6,IF(AU253="1/4(多子)",$O253*参照!$I$7,IF(AU253="1/4(工･農)",$O253*参照!$I$7,IF(AU253="対象外",0))))))</f>
        <v>0</v>
      </c>
      <c r="CD253" s="185">
        <f t="shared" si="174"/>
        <v>0</v>
      </c>
      <c r="CE253" s="98"/>
      <c r="CF253" s="252"/>
      <c r="CG253" s="252"/>
      <c r="CH253" s="252"/>
      <c r="CI253" s="252"/>
      <c r="CJ253" s="252"/>
      <c r="CK253" s="254"/>
      <c r="CL253" s="137"/>
      <c r="CM253" s="252"/>
      <c r="CN253" s="252"/>
      <c r="CO253" s="252"/>
      <c r="CP253" s="252"/>
      <c r="CQ253" s="252"/>
      <c r="CR253" s="253">
        <f t="shared" si="175"/>
        <v>0</v>
      </c>
      <c r="CS253" s="111">
        <f>IF(BP253=0,0,(ROUNDUP(P253*(BK253*参照!$C$5+BL253*参照!$C$6+BM253*参照!$C$7+BN253*参照!$C$8+BO253*参照!$C$9)/BP253,-2)))</f>
        <v>0</v>
      </c>
      <c r="CT253" s="239" t="str">
        <f t="shared" si="142"/>
        <v>B</v>
      </c>
    </row>
    <row r="254" spans="1:98" ht="14.4">
      <c r="A254" s="241">
        <v>224</v>
      </c>
      <c r="B254" s="634"/>
      <c r="C254" s="635"/>
      <c r="D254" s="636"/>
      <c r="E254" s="635"/>
      <c r="F254" s="358"/>
      <c r="G254" s="358"/>
      <c r="H254" s="305"/>
      <c r="I254" s="359"/>
      <c r="J254" s="668"/>
      <c r="K254" s="668"/>
      <c r="L254" s="362">
        <v>0</v>
      </c>
      <c r="M254" s="307">
        <f>IF(F254="昼間",参照!$E$4,IF(F254="夜間等",参照!$E$5,IF(F254="通信",参照!$E$6,0)))</f>
        <v>0</v>
      </c>
      <c r="N254" s="57">
        <f t="shared" si="143"/>
        <v>0</v>
      </c>
      <c r="O254" s="301">
        <f t="shared" si="144"/>
        <v>0</v>
      </c>
      <c r="P254" s="56"/>
      <c r="Q254" s="387">
        <v>0</v>
      </c>
      <c r="R254" s="309">
        <f>IF(F254="昼間",参照!$F$4,IF(F254="夜間等",参照!$F$5,IF(F254="通信",参照!$F$6,0)))</f>
        <v>0</v>
      </c>
      <c r="S254" s="308">
        <f t="shared" si="145"/>
        <v>0</v>
      </c>
      <c r="T254" s="361"/>
      <c r="U254" s="32">
        <f t="shared" si="146"/>
        <v>0</v>
      </c>
      <c r="V254" s="114">
        <f t="shared" si="147"/>
        <v>0</v>
      </c>
      <c r="W254" s="179">
        <f t="shared" si="148"/>
        <v>0</v>
      </c>
      <c r="X254" s="87">
        <f t="shared" si="149"/>
        <v>0</v>
      </c>
      <c r="Y254" s="77" t="str">
        <f t="shared" si="139"/>
        <v>0</v>
      </c>
      <c r="Z254" s="302">
        <f t="shared" si="150"/>
        <v>0</v>
      </c>
      <c r="AA254" s="375"/>
      <c r="AB254" s="375"/>
      <c r="AC254" s="374">
        <f t="shared" si="151"/>
        <v>0</v>
      </c>
      <c r="AD254" s="639">
        <f t="shared" si="152"/>
        <v>0</v>
      </c>
      <c r="AE254" s="640"/>
      <c r="AF254" s="177">
        <f t="shared" si="140"/>
        <v>0</v>
      </c>
      <c r="AG254" s="177">
        <f t="shared" si="141"/>
        <v>0</v>
      </c>
      <c r="AH254" s="299"/>
      <c r="AI254" s="36"/>
      <c r="AJ254" s="134"/>
      <c r="AK254" s="37"/>
      <c r="AL254" s="134"/>
      <c r="AM254" s="37"/>
      <c r="AN254" s="134"/>
      <c r="AO254" s="135"/>
      <c r="AP254" s="136"/>
      <c r="AQ254" s="252"/>
      <c r="AR254" s="252"/>
      <c r="AS254" s="252"/>
      <c r="AT254" s="252"/>
      <c r="AU254" s="37"/>
      <c r="AV254" s="303">
        <f t="shared" si="153"/>
        <v>0</v>
      </c>
      <c r="AW254" s="139">
        <f t="shared" si="154"/>
        <v>0</v>
      </c>
      <c r="AX254" s="139">
        <f t="shared" si="155"/>
        <v>0</v>
      </c>
      <c r="AY254" s="139">
        <f t="shared" si="156"/>
        <v>0</v>
      </c>
      <c r="AZ254" s="139">
        <f t="shared" si="157"/>
        <v>0</v>
      </c>
      <c r="BA254" s="303">
        <f t="shared" si="158"/>
        <v>0</v>
      </c>
      <c r="BB254" s="139">
        <f t="shared" si="159"/>
        <v>0</v>
      </c>
      <c r="BC254" s="139">
        <f t="shared" si="160"/>
        <v>0</v>
      </c>
      <c r="BD254" s="139">
        <f t="shared" si="161"/>
        <v>0</v>
      </c>
      <c r="BE254" s="139">
        <f t="shared" si="162"/>
        <v>0</v>
      </c>
      <c r="BF254" s="304">
        <f t="shared" si="163"/>
        <v>0</v>
      </c>
      <c r="BG254" s="142">
        <f t="shared" si="164"/>
        <v>0</v>
      </c>
      <c r="BH254" s="142">
        <f t="shared" si="165"/>
        <v>0</v>
      </c>
      <c r="BI254" s="142">
        <f t="shared" si="166"/>
        <v>0</v>
      </c>
      <c r="BJ254" s="142">
        <f t="shared" si="167"/>
        <v>0</v>
      </c>
      <c r="BK254" s="145">
        <f t="shared" si="168"/>
        <v>0</v>
      </c>
      <c r="BL254" s="95">
        <f t="shared" si="169"/>
        <v>0</v>
      </c>
      <c r="BM254" s="95">
        <f t="shared" si="170"/>
        <v>0</v>
      </c>
      <c r="BN254" s="95">
        <f t="shared" si="171"/>
        <v>0</v>
      </c>
      <c r="BO254" s="95">
        <f t="shared" si="172"/>
        <v>0</v>
      </c>
      <c r="BP254" s="96">
        <f t="shared" si="173"/>
        <v>0</v>
      </c>
      <c r="BQ254" s="184">
        <f>IF($AH254="3/3",$S254*参照!$J$4,IF($AH254="2/3",$S254*参照!$J$5,IF($AH254="1/3",$S254*参照!$J$6,IF($AH254="1/4(多子)",$S254*参照!$J$7,IF($AH254="1/4(工･農)",$S254*参照!$J$7,)))))</f>
        <v>0</v>
      </c>
      <c r="BR254" s="185" t="b">
        <f>IF(AJ254="3/3",$O254*参照!$I$4,IF(AJ254="2/3",$O254*参照!$I$5,IF(AJ254="1/3",$O254*参照!$I$6,IF(AJ254="1/4(多子)",$O254*参照!$I$7,IF(AJ254="1/4(工･農)",$O254*参照!$I$7,IF(AJ254="対象外",0))))))</f>
        <v>0</v>
      </c>
      <c r="BS254" s="185" t="b">
        <f>IF(AK254="3/3",$O254*参照!$I$4,IF(AK254="2/3",$O254*参照!$I$5,IF(AK254="1/3",$O254*参照!$I$6,IF(AK254="1/4(多子)",$O254*参照!$I$7,IF(AK254="1/4(工･農)",$O254*参照!$I$7,IF(AK254="対象外",0))))))</f>
        <v>0</v>
      </c>
      <c r="BT254" s="185" t="b">
        <f>IF(AL254="3/3",$O254*参照!$I$4,IF(AL254="2/3",$O254*参照!$I$5,IF(AL254="1/3",$O254*参照!$I$6,IF(AL254="1/4(多子)",$O254*参照!$I$7,IF(AL254="1/4(工･農)",$O254*参照!$I$7,IF(AL254="対象外",0))))))</f>
        <v>0</v>
      </c>
      <c r="BU254" s="185" t="b">
        <f>IF(AM254="3/3",$O254*参照!$I$4,IF(AM254="2/3",$O254*参照!$I$5,IF(AM254="1/3",$O254*参照!$I$6,IF(AM254="1/4(多子)",$O254*参照!$I$7,IF(AM254="1/4(工･農)",$O254*参照!$I$7,IF(AM254="対象外",0))))))</f>
        <v>0</v>
      </c>
      <c r="BV254" s="185" t="b">
        <f>IF(AN254="3/3",$O254*参照!$I$4,IF(AN254="2/3",$O254*参照!$I$5,IF(AN254="1/3",$O254*参照!$I$6,IF(AN254="1/4(多子)",$O254*参照!$I$7,IF(AN254="1/4(工･農)",$O254*参照!$I$7,IF(AN254="対象外",0))))))</f>
        <v>0</v>
      </c>
      <c r="BW254" s="185" t="b">
        <f>IF(AO254="3/3",$O254*参照!$I$4,IF(AO254="2/3",$O254*参照!$I$5,IF(AO254="1/3",$O254*参照!$I$6,IF(AO254="1/4(多子)",$O254*参照!$I$7,IF(AO254="1/4(工･農)",$O254*参照!$I$7,IF(AO254="対象外",0))))))</f>
        <v>0</v>
      </c>
      <c r="BX254" s="185" t="b">
        <f>IF(AP254="3/3",$O254*参照!$I$4,IF(AP254="2/3",$O254*参照!$I$5,IF(AP254="1/3",$O254*参照!$I$6,IF(AP254="1/4(多子)",$O254*参照!$I$7,IF(AP254="1/4(工･農)",$O254*参照!$I$7,IF(AP254="対象外",0))))))</f>
        <v>0</v>
      </c>
      <c r="BY254" s="185" t="b">
        <f>IF(AQ254="3/3",$O254*参照!$I$4,IF(AQ254="2/3",$O254*参照!$I$5,IF(AQ254="1/3",$O254*参照!$I$6,IF(AQ254="1/4(多子)",$O254*参照!$I$7,IF(AQ254="1/4(工･農)",$O254*参照!$I$7,IF(AQ254="対象外",0))))))</f>
        <v>0</v>
      </c>
      <c r="BZ254" s="185" t="b">
        <f>IF(AR254="3/3",$O254*参照!$I$4,IF(AR254="2/3",$O254*参照!$I$5,IF(AR254="1/3",$O254*参照!$I$6,IF(AR254="1/4(多子)",$O254*参照!$I$7,IF(AR254="1/4(工･農)",$O254*参照!$I$7,IF(AR254="対象外",0))))))</f>
        <v>0</v>
      </c>
      <c r="CA254" s="185" t="b">
        <f>IF(AS254="3/3",$O254*参照!$I$4,IF(AS254="2/3",$O254*参照!$I$5,IF(AS254="1/3",$O254*参照!$I$6,IF(AS254="1/4(多子)",$O254*参照!$I$7,IF(AS254="1/4(工･農)",$O254*参照!$I$7,IF(AS254="対象外",0))))))</f>
        <v>0</v>
      </c>
      <c r="CB254" s="185" t="b">
        <f>IF(AT254="3/3",$O254*参照!$I$4,IF(AT254="2/3",$O254*参照!$I$5,IF(AT254="1/3",$O254*参照!$I$6,IF(AT254="1/4(多子)",$O254*参照!$I$7,IF(AT254="1/4(工･農)",$O254*参照!$I$7,IF(AT254="対象外",0))))))</f>
        <v>0</v>
      </c>
      <c r="CC254" s="185" t="b">
        <f>IF(AU254="3/3",$O254*参照!$I$4,IF(AU254="2/3",$O254*参照!$I$5,IF(AU254="1/3",$O254*参照!$I$6,IF(AU254="1/4(多子)",$O254*参照!$I$7,IF(AU254="1/4(工･農)",$O254*参照!$I$7,IF(AU254="対象外",0))))))</f>
        <v>0</v>
      </c>
      <c r="CD254" s="185">
        <f t="shared" si="174"/>
        <v>0</v>
      </c>
      <c r="CE254" s="98"/>
      <c r="CF254" s="252"/>
      <c r="CG254" s="252"/>
      <c r="CH254" s="252"/>
      <c r="CI254" s="252"/>
      <c r="CJ254" s="252"/>
      <c r="CK254" s="254"/>
      <c r="CL254" s="137"/>
      <c r="CM254" s="252"/>
      <c r="CN254" s="252"/>
      <c r="CO254" s="252"/>
      <c r="CP254" s="252"/>
      <c r="CQ254" s="252"/>
      <c r="CR254" s="253">
        <f t="shared" si="175"/>
        <v>0</v>
      </c>
      <c r="CS254" s="111">
        <f>IF(BP254=0,0,(ROUNDUP(P254*(BK254*参照!$C$5+BL254*参照!$C$6+BM254*参照!$C$7+BN254*参照!$C$8+BO254*参照!$C$9)/BP254,-2)))</f>
        <v>0</v>
      </c>
      <c r="CT254" s="239" t="str">
        <f t="shared" si="142"/>
        <v>B</v>
      </c>
    </row>
    <row r="255" spans="1:98" ht="14.4">
      <c r="A255" s="241">
        <v>225</v>
      </c>
      <c r="B255" s="654"/>
      <c r="C255" s="652"/>
      <c r="D255" s="651"/>
      <c r="E255" s="652"/>
      <c r="F255" s="186"/>
      <c r="G255" s="187"/>
      <c r="H255" s="305"/>
      <c r="I255" s="359"/>
      <c r="J255" s="651"/>
      <c r="K255" s="652"/>
      <c r="L255" s="306">
        <v>0</v>
      </c>
      <c r="M255" s="307">
        <f>IF(F255="昼間",参照!$E$4,IF(F255="夜間等",参照!$E$5,IF(F255="通信",参照!$E$6,0)))</f>
        <v>0</v>
      </c>
      <c r="N255" s="57">
        <f t="shared" si="143"/>
        <v>0</v>
      </c>
      <c r="O255" s="301">
        <f t="shared" si="144"/>
        <v>0</v>
      </c>
      <c r="P255" s="56"/>
      <c r="Q255" s="387">
        <v>0</v>
      </c>
      <c r="R255" s="309">
        <f>IF(F255="昼間",参照!$F$4,IF(F255="夜間等",参照!$F$5,IF(F255="通信",参照!$F$6,0)))</f>
        <v>0</v>
      </c>
      <c r="S255" s="308">
        <f t="shared" si="145"/>
        <v>0</v>
      </c>
      <c r="T255" s="361"/>
      <c r="U255" s="32">
        <f t="shared" si="146"/>
        <v>0</v>
      </c>
      <c r="V255" s="114">
        <f t="shared" si="147"/>
        <v>0</v>
      </c>
      <c r="W255" s="179">
        <f t="shared" si="148"/>
        <v>0</v>
      </c>
      <c r="X255" s="87">
        <f t="shared" si="149"/>
        <v>0</v>
      </c>
      <c r="Y255" s="77" t="str">
        <f t="shared" si="139"/>
        <v>0</v>
      </c>
      <c r="Z255" s="302">
        <f t="shared" si="150"/>
        <v>0</v>
      </c>
      <c r="AA255" s="375"/>
      <c r="AB255" s="375"/>
      <c r="AC255" s="374">
        <f t="shared" si="151"/>
        <v>0</v>
      </c>
      <c r="AD255" s="639">
        <f t="shared" si="152"/>
        <v>0</v>
      </c>
      <c r="AE255" s="640"/>
      <c r="AF255" s="177">
        <f t="shared" si="140"/>
        <v>0</v>
      </c>
      <c r="AG255" s="177">
        <f t="shared" si="141"/>
        <v>0</v>
      </c>
      <c r="AH255" s="299"/>
      <c r="AI255" s="36"/>
      <c r="AJ255" s="134"/>
      <c r="AK255" s="37"/>
      <c r="AL255" s="134"/>
      <c r="AM255" s="37"/>
      <c r="AN255" s="134"/>
      <c r="AO255" s="135"/>
      <c r="AP255" s="136"/>
      <c r="AQ255" s="252"/>
      <c r="AR255" s="252"/>
      <c r="AS255" s="252"/>
      <c r="AT255" s="252"/>
      <c r="AU255" s="37"/>
      <c r="AV255" s="303">
        <f t="shared" si="153"/>
        <v>0</v>
      </c>
      <c r="AW255" s="139">
        <f t="shared" si="154"/>
        <v>0</v>
      </c>
      <c r="AX255" s="139">
        <f t="shared" si="155"/>
        <v>0</v>
      </c>
      <c r="AY255" s="139">
        <f t="shared" si="156"/>
        <v>0</v>
      </c>
      <c r="AZ255" s="139">
        <f t="shared" si="157"/>
        <v>0</v>
      </c>
      <c r="BA255" s="303">
        <f t="shared" si="158"/>
        <v>0</v>
      </c>
      <c r="BB255" s="139">
        <f t="shared" si="159"/>
        <v>0</v>
      </c>
      <c r="BC255" s="139">
        <f t="shared" si="160"/>
        <v>0</v>
      </c>
      <c r="BD255" s="139">
        <f t="shared" si="161"/>
        <v>0</v>
      </c>
      <c r="BE255" s="139">
        <f t="shared" si="162"/>
        <v>0</v>
      </c>
      <c r="BF255" s="304">
        <f t="shared" si="163"/>
        <v>0</v>
      </c>
      <c r="BG255" s="142">
        <f t="shared" si="164"/>
        <v>0</v>
      </c>
      <c r="BH255" s="142">
        <f t="shared" si="165"/>
        <v>0</v>
      </c>
      <c r="BI255" s="142">
        <f t="shared" si="166"/>
        <v>0</v>
      </c>
      <c r="BJ255" s="142">
        <f t="shared" si="167"/>
        <v>0</v>
      </c>
      <c r="BK255" s="145">
        <f t="shared" si="168"/>
        <v>0</v>
      </c>
      <c r="BL255" s="95">
        <f t="shared" si="169"/>
        <v>0</v>
      </c>
      <c r="BM255" s="95">
        <f t="shared" si="170"/>
        <v>0</v>
      </c>
      <c r="BN255" s="95">
        <f t="shared" si="171"/>
        <v>0</v>
      </c>
      <c r="BO255" s="95">
        <f t="shared" si="172"/>
        <v>0</v>
      </c>
      <c r="BP255" s="96">
        <f t="shared" si="173"/>
        <v>0</v>
      </c>
      <c r="BQ255" s="184">
        <f>IF($AH255="3/3",$S255*参照!$J$4,IF($AH255="2/3",$S255*参照!$J$5,IF($AH255="1/3",$S255*参照!$J$6,IF($AH255="1/4(多子)",$S255*参照!$J$7,IF($AH255="1/4(工･農)",$S255*参照!$J$7,)))))</f>
        <v>0</v>
      </c>
      <c r="BR255" s="185" t="b">
        <f>IF(AJ255="3/3",$O255*参照!$I$4,IF(AJ255="2/3",$O255*参照!$I$5,IF(AJ255="1/3",$O255*参照!$I$6,IF(AJ255="1/4(多子)",$O255*参照!$I$7,IF(AJ255="1/4(工･農)",$O255*参照!$I$7,IF(AJ255="対象外",0))))))</f>
        <v>0</v>
      </c>
      <c r="BS255" s="185" t="b">
        <f>IF(AK255="3/3",$O255*参照!$I$4,IF(AK255="2/3",$O255*参照!$I$5,IF(AK255="1/3",$O255*参照!$I$6,IF(AK255="1/4(多子)",$O255*参照!$I$7,IF(AK255="1/4(工･農)",$O255*参照!$I$7,IF(AK255="対象外",0))))))</f>
        <v>0</v>
      </c>
      <c r="BT255" s="185" t="b">
        <f>IF(AL255="3/3",$O255*参照!$I$4,IF(AL255="2/3",$O255*参照!$I$5,IF(AL255="1/3",$O255*参照!$I$6,IF(AL255="1/4(多子)",$O255*参照!$I$7,IF(AL255="1/4(工･農)",$O255*参照!$I$7,IF(AL255="対象外",0))))))</f>
        <v>0</v>
      </c>
      <c r="BU255" s="185" t="b">
        <f>IF(AM255="3/3",$O255*参照!$I$4,IF(AM255="2/3",$O255*参照!$I$5,IF(AM255="1/3",$O255*参照!$I$6,IF(AM255="1/4(多子)",$O255*参照!$I$7,IF(AM255="1/4(工･農)",$O255*参照!$I$7,IF(AM255="対象外",0))))))</f>
        <v>0</v>
      </c>
      <c r="BV255" s="185" t="b">
        <f>IF(AN255="3/3",$O255*参照!$I$4,IF(AN255="2/3",$O255*参照!$I$5,IF(AN255="1/3",$O255*参照!$I$6,IF(AN255="1/4(多子)",$O255*参照!$I$7,IF(AN255="1/4(工･農)",$O255*参照!$I$7,IF(AN255="対象外",0))))))</f>
        <v>0</v>
      </c>
      <c r="BW255" s="185" t="b">
        <f>IF(AO255="3/3",$O255*参照!$I$4,IF(AO255="2/3",$O255*参照!$I$5,IF(AO255="1/3",$O255*参照!$I$6,IF(AO255="1/4(多子)",$O255*参照!$I$7,IF(AO255="1/4(工･農)",$O255*参照!$I$7,IF(AO255="対象外",0))))))</f>
        <v>0</v>
      </c>
      <c r="BX255" s="185" t="b">
        <f>IF(AP255="3/3",$O255*参照!$I$4,IF(AP255="2/3",$O255*参照!$I$5,IF(AP255="1/3",$O255*参照!$I$6,IF(AP255="1/4(多子)",$O255*参照!$I$7,IF(AP255="1/4(工･農)",$O255*参照!$I$7,IF(AP255="対象外",0))))))</f>
        <v>0</v>
      </c>
      <c r="BY255" s="185" t="b">
        <f>IF(AQ255="3/3",$O255*参照!$I$4,IF(AQ255="2/3",$O255*参照!$I$5,IF(AQ255="1/3",$O255*参照!$I$6,IF(AQ255="1/4(多子)",$O255*参照!$I$7,IF(AQ255="1/4(工･農)",$O255*参照!$I$7,IF(AQ255="対象外",0))))))</f>
        <v>0</v>
      </c>
      <c r="BZ255" s="185" t="b">
        <f>IF(AR255="3/3",$O255*参照!$I$4,IF(AR255="2/3",$O255*参照!$I$5,IF(AR255="1/3",$O255*参照!$I$6,IF(AR255="1/4(多子)",$O255*参照!$I$7,IF(AR255="1/4(工･農)",$O255*参照!$I$7,IF(AR255="対象外",0))))))</f>
        <v>0</v>
      </c>
      <c r="CA255" s="185" t="b">
        <f>IF(AS255="3/3",$O255*参照!$I$4,IF(AS255="2/3",$O255*参照!$I$5,IF(AS255="1/3",$O255*参照!$I$6,IF(AS255="1/4(多子)",$O255*参照!$I$7,IF(AS255="1/4(工･農)",$O255*参照!$I$7,IF(AS255="対象外",0))))))</f>
        <v>0</v>
      </c>
      <c r="CB255" s="185" t="b">
        <f>IF(AT255="3/3",$O255*参照!$I$4,IF(AT255="2/3",$O255*参照!$I$5,IF(AT255="1/3",$O255*参照!$I$6,IF(AT255="1/4(多子)",$O255*参照!$I$7,IF(AT255="1/4(工･農)",$O255*参照!$I$7,IF(AT255="対象外",0))))))</f>
        <v>0</v>
      </c>
      <c r="CC255" s="185" t="b">
        <f>IF(AU255="3/3",$O255*参照!$I$4,IF(AU255="2/3",$O255*参照!$I$5,IF(AU255="1/3",$O255*参照!$I$6,IF(AU255="1/4(多子)",$O255*参照!$I$7,IF(AU255="1/4(工･農)",$O255*参照!$I$7,IF(AU255="対象外",0))))))</f>
        <v>0</v>
      </c>
      <c r="CD255" s="185">
        <f t="shared" si="174"/>
        <v>0</v>
      </c>
      <c r="CE255" s="98"/>
      <c r="CF255" s="252"/>
      <c r="CG255" s="252"/>
      <c r="CH255" s="252"/>
      <c r="CI255" s="252"/>
      <c r="CJ255" s="252"/>
      <c r="CK255" s="254"/>
      <c r="CL255" s="137"/>
      <c r="CM255" s="252"/>
      <c r="CN255" s="252"/>
      <c r="CO255" s="252"/>
      <c r="CP255" s="252"/>
      <c r="CQ255" s="252"/>
      <c r="CR255" s="253">
        <f t="shared" si="175"/>
        <v>0</v>
      </c>
      <c r="CS255" s="111">
        <f>IF(BP255=0,0,(ROUNDUP(P255*(BK255*参照!$C$5+BL255*参照!$C$6+BM255*参照!$C$7+BN255*参照!$C$8+BO255*参照!$C$9)/BP255,-2)))</f>
        <v>0</v>
      </c>
      <c r="CT255" s="239" t="str">
        <f t="shared" si="142"/>
        <v>B</v>
      </c>
    </row>
    <row r="256" spans="1:98" ht="14.4">
      <c r="A256" s="241">
        <v>226</v>
      </c>
      <c r="B256" s="654"/>
      <c r="C256" s="652"/>
      <c r="D256" s="651"/>
      <c r="E256" s="652"/>
      <c r="F256" s="186"/>
      <c r="G256" s="187"/>
      <c r="H256" s="305"/>
      <c r="I256" s="359"/>
      <c r="J256" s="651"/>
      <c r="K256" s="652"/>
      <c r="L256" s="306">
        <v>0</v>
      </c>
      <c r="M256" s="307">
        <f>IF(F256="昼間",参照!$E$4,IF(F256="夜間等",参照!$E$5,IF(F256="通信",参照!$E$6,0)))</f>
        <v>0</v>
      </c>
      <c r="N256" s="57">
        <f t="shared" si="143"/>
        <v>0</v>
      </c>
      <c r="O256" s="301">
        <f t="shared" si="144"/>
        <v>0</v>
      </c>
      <c r="P256" s="56"/>
      <c r="Q256" s="387">
        <v>0</v>
      </c>
      <c r="R256" s="309">
        <f>IF(F256="昼間",参照!$F$4,IF(F256="夜間等",参照!$F$5,IF(F256="通信",参照!$F$6,0)))</f>
        <v>0</v>
      </c>
      <c r="S256" s="308">
        <f t="shared" si="145"/>
        <v>0</v>
      </c>
      <c r="T256" s="361"/>
      <c r="U256" s="32">
        <f t="shared" si="146"/>
        <v>0</v>
      </c>
      <c r="V256" s="114">
        <f t="shared" si="147"/>
        <v>0</v>
      </c>
      <c r="W256" s="179">
        <f t="shared" si="148"/>
        <v>0</v>
      </c>
      <c r="X256" s="87">
        <f t="shared" si="149"/>
        <v>0</v>
      </c>
      <c r="Y256" s="77" t="str">
        <f t="shared" si="139"/>
        <v>0</v>
      </c>
      <c r="Z256" s="302">
        <f t="shared" si="150"/>
        <v>0</v>
      </c>
      <c r="AA256" s="375"/>
      <c r="AB256" s="375"/>
      <c r="AC256" s="374">
        <f t="shared" si="151"/>
        <v>0</v>
      </c>
      <c r="AD256" s="639">
        <f t="shared" si="152"/>
        <v>0</v>
      </c>
      <c r="AE256" s="640"/>
      <c r="AF256" s="177">
        <f t="shared" si="140"/>
        <v>0</v>
      </c>
      <c r="AG256" s="177">
        <f t="shared" si="141"/>
        <v>0</v>
      </c>
      <c r="AH256" s="299"/>
      <c r="AI256" s="36"/>
      <c r="AJ256" s="134"/>
      <c r="AK256" s="37"/>
      <c r="AL256" s="134"/>
      <c r="AM256" s="37"/>
      <c r="AN256" s="134"/>
      <c r="AO256" s="135"/>
      <c r="AP256" s="136"/>
      <c r="AQ256" s="252"/>
      <c r="AR256" s="252"/>
      <c r="AS256" s="252"/>
      <c r="AT256" s="252"/>
      <c r="AU256" s="37"/>
      <c r="AV256" s="303">
        <f t="shared" si="153"/>
        <v>0</v>
      </c>
      <c r="AW256" s="139">
        <f t="shared" si="154"/>
        <v>0</v>
      </c>
      <c r="AX256" s="139">
        <f t="shared" si="155"/>
        <v>0</v>
      </c>
      <c r="AY256" s="139">
        <f t="shared" si="156"/>
        <v>0</v>
      </c>
      <c r="AZ256" s="139">
        <f t="shared" si="157"/>
        <v>0</v>
      </c>
      <c r="BA256" s="303">
        <f t="shared" si="158"/>
        <v>0</v>
      </c>
      <c r="BB256" s="139">
        <f t="shared" si="159"/>
        <v>0</v>
      </c>
      <c r="BC256" s="139">
        <f t="shared" si="160"/>
        <v>0</v>
      </c>
      <c r="BD256" s="139">
        <f t="shared" si="161"/>
        <v>0</v>
      </c>
      <c r="BE256" s="139">
        <f t="shared" si="162"/>
        <v>0</v>
      </c>
      <c r="BF256" s="304">
        <f t="shared" si="163"/>
        <v>0</v>
      </c>
      <c r="BG256" s="142">
        <f t="shared" si="164"/>
        <v>0</v>
      </c>
      <c r="BH256" s="142">
        <f t="shared" si="165"/>
        <v>0</v>
      </c>
      <c r="BI256" s="142">
        <f t="shared" si="166"/>
        <v>0</v>
      </c>
      <c r="BJ256" s="142">
        <f t="shared" si="167"/>
        <v>0</v>
      </c>
      <c r="BK256" s="145">
        <f t="shared" si="168"/>
        <v>0</v>
      </c>
      <c r="BL256" s="95">
        <f t="shared" si="169"/>
        <v>0</v>
      </c>
      <c r="BM256" s="95">
        <f t="shared" si="170"/>
        <v>0</v>
      </c>
      <c r="BN256" s="95">
        <f t="shared" si="171"/>
        <v>0</v>
      </c>
      <c r="BO256" s="95">
        <f t="shared" si="172"/>
        <v>0</v>
      </c>
      <c r="BP256" s="96">
        <f t="shared" si="173"/>
        <v>0</v>
      </c>
      <c r="BQ256" s="184">
        <f>IF($AH256="3/3",$S256*参照!$J$4,IF($AH256="2/3",$S256*参照!$J$5,IF($AH256="1/3",$S256*参照!$J$6,IF($AH256="1/4(多子)",$S256*参照!$J$7,IF($AH256="1/4(工･農)",$S256*参照!$J$7,)))))</f>
        <v>0</v>
      </c>
      <c r="BR256" s="185" t="b">
        <f>IF(AJ256="3/3",$O256*参照!$I$4,IF(AJ256="2/3",$O256*参照!$I$5,IF(AJ256="1/3",$O256*参照!$I$6,IF(AJ256="1/4(多子)",$O256*参照!$I$7,IF(AJ256="1/4(工･農)",$O256*参照!$I$7,IF(AJ256="対象外",0))))))</f>
        <v>0</v>
      </c>
      <c r="BS256" s="185" t="b">
        <f>IF(AK256="3/3",$O256*参照!$I$4,IF(AK256="2/3",$O256*参照!$I$5,IF(AK256="1/3",$O256*参照!$I$6,IF(AK256="1/4(多子)",$O256*参照!$I$7,IF(AK256="1/4(工･農)",$O256*参照!$I$7,IF(AK256="対象外",0))))))</f>
        <v>0</v>
      </c>
      <c r="BT256" s="185" t="b">
        <f>IF(AL256="3/3",$O256*参照!$I$4,IF(AL256="2/3",$O256*参照!$I$5,IF(AL256="1/3",$O256*参照!$I$6,IF(AL256="1/4(多子)",$O256*参照!$I$7,IF(AL256="1/4(工･農)",$O256*参照!$I$7,IF(AL256="対象外",0))))))</f>
        <v>0</v>
      </c>
      <c r="BU256" s="185" t="b">
        <f>IF(AM256="3/3",$O256*参照!$I$4,IF(AM256="2/3",$O256*参照!$I$5,IF(AM256="1/3",$O256*参照!$I$6,IF(AM256="1/4(多子)",$O256*参照!$I$7,IF(AM256="1/4(工･農)",$O256*参照!$I$7,IF(AM256="対象外",0))))))</f>
        <v>0</v>
      </c>
      <c r="BV256" s="185" t="b">
        <f>IF(AN256="3/3",$O256*参照!$I$4,IF(AN256="2/3",$O256*参照!$I$5,IF(AN256="1/3",$O256*参照!$I$6,IF(AN256="1/4(多子)",$O256*参照!$I$7,IF(AN256="1/4(工･農)",$O256*参照!$I$7,IF(AN256="対象外",0))))))</f>
        <v>0</v>
      </c>
      <c r="BW256" s="185" t="b">
        <f>IF(AO256="3/3",$O256*参照!$I$4,IF(AO256="2/3",$O256*参照!$I$5,IF(AO256="1/3",$O256*参照!$I$6,IF(AO256="1/4(多子)",$O256*参照!$I$7,IF(AO256="1/4(工･農)",$O256*参照!$I$7,IF(AO256="対象外",0))))))</f>
        <v>0</v>
      </c>
      <c r="BX256" s="185" t="b">
        <f>IF(AP256="3/3",$O256*参照!$I$4,IF(AP256="2/3",$O256*参照!$I$5,IF(AP256="1/3",$O256*参照!$I$6,IF(AP256="1/4(多子)",$O256*参照!$I$7,IF(AP256="1/4(工･農)",$O256*参照!$I$7,IF(AP256="対象外",0))))))</f>
        <v>0</v>
      </c>
      <c r="BY256" s="185" t="b">
        <f>IF(AQ256="3/3",$O256*参照!$I$4,IF(AQ256="2/3",$O256*参照!$I$5,IF(AQ256="1/3",$O256*参照!$I$6,IF(AQ256="1/4(多子)",$O256*参照!$I$7,IF(AQ256="1/4(工･農)",$O256*参照!$I$7,IF(AQ256="対象外",0))))))</f>
        <v>0</v>
      </c>
      <c r="BZ256" s="185" t="b">
        <f>IF(AR256="3/3",$O256*参照!$I$4,IF(AR256="2/3",$O256*参照!$I$5,IF(AR256="1/3",$O256*参照!$I$6,IF(AR256="1/4(多子)",$O256*参照!$I$7,IF(AR256="1/4(工･農)",$O256*参照!$I$7,IF(AR256="対象外",0))))))</f>
        <v>0</v>
      </c>
      <c r="CA256" s="185" t="b">
        <f>IF(AS256="3/3",$O256*参照!$I$4,IF(AS256="2/3",$O256*参照!$I$5,IF(AS256="1/3",$O256*参照!$I$6,IF(AS256="1/4(多子)",$O256*参照!$I$7,IF(AS256="1/4(工･農)",$O256*参照!$I$7,IF(AS256="対象外",0))))))</f>
        <v>0</v>
      </c>
      <c r="CB256" s="185" t="b">
        <f>IF(AT256="3/3",$O256*参照!$I$4,IF(AT256="2/3",$O256*参照!$I$5,IF(AT256="1/3",$O256*参照!$I$6,IF(AT256="1/4(多子)",$O256*参照!$I$7,IF(AT256="1/4(工･農)",$O256*参照!$I$7,IF(AT256="対象外",0))))))</f>
        <v>0</v>
      </c>
      <c r="CC256" s="185" t="b">
        <f>IF(AU256="3/3",$O256*参照!$I$4,IF(AU256="2/3",$O256*参照!$I$5,IF(AU256="1/3",$O256*参照!$I$6,IF(AU256="1/4(多子)",$O256*参照!$I$7,IF(AU256="1/4(工･農)",$O256*参照!$I$7,IF(AU256="対象外",0))))))</f>
        <v>0</v>
      </c>
      <c r="CD256" s="185">
        <f t="shared" si="174"/>
        <v>0</v>
      </c>
      <c r="CE256" s="98"/>
      <c r="CF256" s="252"/>
      <c r="CG256" s="252"/>
      <c r="CH256" s="252"/>
      <c r="CI256" s="252"/>
      <c r="CJ256" s="252"/>
      <c r="CK256" s="254"/>
      <c r="CL256" s="137"/>
      <c r="CM256" s="252"/>
      <c r="CN256" s="252"/>
      <c r="CO256" s="252"/>
      <c r="CP256" s="252"/>
      <c r="CQ256" s="252"/>
      <c r="CR256" s="253">
        <f t="shared" si="175"/>
        <v>0</v>
      </c>
      <c r="CS256" s="111">
        <f>IF(BP256=0,0,(ROUNDUP(P256*(BK256*参照!$C$5+BL256*参照!$C$6+BM256*参照!$C$7+BN256*参照!$C$8+BO256*参照!$C$9)/BP256,-2)))</f>
        <v>0</v>
      </c>
      <c r="CT256" s="239" t="str">
        <f t="shared" si="142"/>
        <v>B</v>
      </c>
    </row>
    <row r="257" spans="1:98" ht="14.4">
      <c r="A257" s="241">
        <v>227</v>
      </c>
      <c r="B257" s="654"/>
      <c r="C257" s="652"/>
      <c r="D257" s="651"/>
      <c r="E257" s="652"/>
      <c r="F257" s="186"/>
      <c r="G257" s="187"/>
      <c r="H257" s="305"/>
      <c r="I257" s="359"/>
      <c r="J257" s="651"/>
      <c r="K257" s="652"/>
      <c r="L257" s="306">
        <v>0</v>
      </c>
      <c r="M257" s="307">
        <f>IF(F257="昼間",参照!$E$4,IF(F257="夜間等",参照!$E$5,IF(F257="通信",参照!$E$6,0)))</f>
        <v>0</v>
      </c>
      <c r="N257" s="57">
        <f t="shared" si="143"/>
        <v>0</v>
      </c>
      <c r="O257" s="301">
        <f t="shared" si="144"/>
        <v>0</v>
      </c>
      <c r="P257" s="56"/>
      <c r="Q257" s="387">
        <v>0</v>
      </c>
      <c r="R257" s="309">
        <f>IF(F257="昼間",参照!$F$4,IF(F257="夜間等",参照!$F$5,IF(F257="通信",参照!$F$6,0)))</f>
        <v>0</v>
      </c>
      <c r="S257" s="308">
        <f t="shared" si="145"/>
        <v>0</v>
      </c>
      <c r="T257" s="361"/>
      <c r="U257" s="32">
        <f t="shared" si="146"/>
        <v>0</v>
      </c>
      <c r="V257" s="114">
        <f t="shared" si="147"/>
        <v>0</v>
      </c>
      <c r="W257" s="179">
        <f t="shared" si="148"/>
        <v>0</v>
      </c>
      <c r="X257" s="87">
        <f t="shared" si="149"/>
        <v>0</v>
      </c>
      <c r="Y257" s="77" t="str">
        <f t="shared" si="139"/>
        <v>0</v>
      </c>
      <c r="Z257" s="302">
        <f t="shared" si="150"/>
        <v>0</v>
      </c>
      <c r="AA257" s="375"/>
      <c r="AB257" s="375"/>
      <c r="AC257" s="374">
        <f t="shared" si="151"/>
        <v>0</v>
      </c>
      <c r="AD257" s="639">
        <f t="shared" si="152"/>
        <v>0</v>
      </c>
      <c r="AE257" s="640"/>
      <c r="AF257" s="177">
        <f t="shared" si="140"/>
        <v>0</v>
      </c>
      <c r="AG257" s="177">
        <f t="shared" si="141"/>
        <v>0</v>
      </c>
      <c r="AH257" s="299"/>
      <c r="AI257" s="36"/>
      <c r="AJ257" s="134"/>
      <c r="AK257" s="37"/>
      <c r="AL257" s="134"/>
      <c r="AM257" s="37"/>
      <c r="AN257" s="134"/>
      <c r="AO257" s="135"/>
      <c r="AP257" s="136"/>
      <c r="AQ257" s="252"/>
      <c r="AR257" s="252"/>
      <c r="AS257" s="252"/>
      <c r="AT257" s="252"/>
      <c r="AU257" s="37"/>
      <c r="AV257" s="303">
        <f t="shared" si="153"/>
        <v>0</v>
      </c>
      <c r="AW257" s="139">
        <f t="shared" si="154"/>
        <v>0</v>
      </c>
      <c r="AX257" s="139">
        <f t="shared" si="155"/>
        <v>0</v>
      </c>
      <c r="AY257" s="139">
        <f t="shared" si="156"/>
        <v>0</v>
      </c>
      <c r="AZ257" s="139">
        <f t="shared" si="157"/>
        <v>0</v>
      </c>
      <c r="BA257" s="303">
        <f t="shared" si="158"/>
        <v>0</v>
      </c>
      <c r="BB257" s="139">
        <f t="shared" si="159"/>
        <v>0</v>
      </c>
      <c r="BC257" s="139">
        <f t="shared" si="160"/>
        <v>0</v>
      </c>
      <c r="BD257" s="139">
        <f t="shared" si="161"/>
        <v>0</v>
      </c>
      <c r="BE257" s="139">
        <f t="shared" si="162"/>
        <v>0</v>
      </c>
      <c r="BF257" s="304">
        <f t="shared" si="163"/>
        <v>0</v>
      </c>
      <c r="BG257" s="142">
        <f t="shared" si="164"/>
        <v>0</v>
      </c>
      <c r="BH257" s="142">
        <f t="shared" si="165"/>
        <v>0</v>
      </c>
      <c r="BI257" s="142">
        <f t="shared" si="166"/>
        <v>0</v>
      </c>
      <c r="BJ257" s="142">
        <f t="shared" si="167"/>
        <v>0</v>
      </c>
      <c r="BK257" s="145">
        <f t="shared" si="168"/>
        <v>0</v>
      </c>
      <c r="BL257" s="95">
        <f t="shared" si="169"/>
        <v>0</v>
      </c>
      <c r="BM257" s="95">
        <f t="shared" si="170"/>
        <v>0</v>
      </c>
      <c r="BN257" s="95">
        <f t="shared" si="171"/>
        <v>0</v>
      </c>
      <c r="BO257" s="95">
        <f t="shared" si="172"/>
        <v>0</v>
      </c>
      <c r="BP257" s="96">
        <f t="shared" si="173"/>
        <v>0</v>
      </c>
      <c r="BQ257" s="184">
        <f>IF($AH257="3/3",$S257*参照!$J$4,IF($AH257="2/3",$S257*参照!$J$5,IF($AH257="1/3",$S257*参照!$J$6,IF($AH257="1/4(多子)",$S257*参照!$J$7,IF($AH257="1/4(工･農)",$S257*参照!$J$7,)))))</f>
        <v>0</v>
      </c>
      <c r="BR257" s="185" t="b">
        <f>IF(AJ257="3/3",$O257*参照!$I$4,IF(AJ257="2/3",$O257*参照!$I$5,IF(AJ257="1/3",$O257*参照!$I$6,IF(AJ257="1/4(多子)",$O257*参照!$I$7,IF(AJ257="1/4(工･農)",$O257*参照!$I$7,IF(AJ257="対象外",0))))))</f>
        <v>0</v>
      </c>
      <c r="BS257" s="185" t="b">
        <f>IF(AK257="3/3",$O257*参照!$I$4,IF(AK257="2/3",$O257*参照!$I$5,IF(AK257="1/3",$O257*参照!$I$6,IF(AK257="1/4(多子)",$O257*参照!$I$7,IF(AK257="1/4(工･農)",$O257*参照!$I$7,IF(AK257="対象外",0))))))</f>
        <v>0</v>
      </c>
      <c r="BT257" s="185" t="b">
        <f>IF(AL257="3/3",$O257*参照!$I$4,IF(AL257="2/3",$O257*参照!$I$5,IF(AL257="1/3",$O257*参照!$I$6,IF(AL257="1/4(多子)",$O257*参照!$I$7,IF(AL257="1/4(工･農)",$O257*参照!$I$7,IF(AL257="対象外",0))))))</f>
        <v>0</v>
      </c>
      <c r="BU257" s="185" t="b">
        <f>IF(AM257="3/3",$O257*参照!$I$4,IF(AM257="2/3",$O257*参照!$I$5,IF(AM257="1/3",$O257*参照!$I$6,IF(AM257="1/4(多子)",$O257*参照!$I$7,IF(AM257="1/4(工･農)",$O257*参照!$I$7,IF(AM257="対象外",0))))))</f>
        <v>0</v>
      </c>
      <c r="BV257" s="185" t="b">
        <f>IF(AN257="3/3",$O257*参照!$I$4,IF(AN257="2/3",$O257*参照!$I$5,IF(AN257="1/3",$O257*参照!$I$6,IF(AN257="1/4(多子)",$O257*参照!$I$7,IF(AN257="1/4(工･農)",$O257*参照!$I$7,IF(AN257="対象外",0))))))</f>
        <v>0</v>
      </c>
      <c r="BW257" s="185" t="b">
        <f>IF(AO257="3/3",$O257*参照!$I$4,IF(AO257="2/3",$O257*参照!$I$5,IF(AO257="1/3",$O257*参照!$I$6,IF(AO257="1/4(多子)",$O257*参照!$I$7,IF(AO257="1/4(工･農)",$O257*参照!$I$7,IF(AO257="対象外",0))))))</f>
        <v>0</v>
      </c>
      <c r="BX257" s="185" t="b">
        <f>IF(AP257="3/3",$O257*参照!$I$4,IF(AP257="2/3",$O257*参照!$I$5,IF(AP257="1/3",$O257*参照!$I$6,IF(AP257="1/4(多子)",$O257*参照!$I$7,IF(AP257="1/4(工･農)",$O257*参照!$I$7,IF(AP257="対象外",0))))))</f>
        <v>0</v>
      </c>
      <c r="BY257" s="185" t="b">
        <f>IF(AQ257="3/3",$O257*参照!$I$4,IF(AQ257="2/3",$O257*参照!$I$5,IF(AQ257="1/3",$O257*参照!$I$6,IF(AQ257="1/4(多子)",$O257*参照!$I$7,IF(AQ257="1/4(工･農)",$O257*参照!$I$7,IF(AQ257="対象外",0))))))</f>
        <v>0</v>
      </c>
      <c r="BZ257" s="185" t="b">
        <f>IF(AR257="3/3",$O257*参照!$I$4,IF(AR257="2/3",$O257*参照!$I$5,IF(AR257="1/3",$O257*参照!$I$6,IF(AR257="1/4(多子)",$O257*参照!$I$7,IF(AR257="1/4(工･農)",$O257*参照!$I$7,IF(AR257="対象外",0))))))</f>
        <v>0</v>
      </c>
      <c r="CA257" s="185" t="b">
        <f>IF(AS257="3/3",$O257*参照!$I$4,IF(AS257="2/3",$O257*参照!$I$5,IF(AS257="1/3",$O257*参照!$I$6,IF(AS257="1/4(多子)",$O257*参照!$I$7,IF(AS257="1/4(工･農)",$O257*参照!$I$7,IF(AS257="対象外",0))))))</f>
        <v>0</v>
      </c>
      <c r="CB257" s="185" t="b">
        <f>IF(AT257="3/3",$O257*参照!$I$4,IF(AT257="2/3",$O257*参照!$I$5,IF(AT257="1/3",$O257*参照!$I$6,IF(AT257="1/4(多子)",$O257*参照!$I$7,IF(AT257="1/4(工･農)",$O257*参照!$I$7,IF(AT257="対象外",0))))))</f>
        <v>0</v>
      </c>
      <c r="CC257" s="185" t="b">
        <f>IF(AU257="3/3",$O257*参照!$I$4,IF(AU257="2/3",$O257*参照!$I$5,IF(AU257="1/3",$O257*参照!$I$6,IF(AU257="1/4(多子)",$O257*参照!$I$7,IF(AU257="1/4(工･農)",$O257*参照!$I$7,IF(AU257="対象外",0))))))</f>
        <v>0</v>
      </c>
      <c r="CD257" s="185">
        <f t="shared" si="174"/>
        <v>0</v>
      </c>
      <c r="CE257" s="98"/>
      <c r="CF257" s="252"/>
      <c r="CG257" s="252"/>
      <c r="CH257" s="252"/>
      <c r="CI257" s="252"/>
      <c r="CJ257" s="252"/>
      <c r="CK257" s="254"/>
      <c r="CL257" s="137"/>
      <c r="CM257" s="252"/>
      <c r="CN257" s="252"/>
      <c r="CO257" s="252"/>
      <c r="CP257" s="252"/>
      <c r="CQ257" s="252"/>
      <c r="CR257" s="253">
        <f t="shared" si="175"/>
        <v>0</v>
      </c>
      <c r="CS257" s="111">
        <f>IF(BP257=0,0,(ROUNDUP(P257*(BK257*参照!$C$5+BL257*参照!$C$6+BM257*参照!$C$7+BN257*参照!$C$8+BO257*参照!$C$9)/BP257,-2)))</f>
        <v>0</v>
      </c>
      <c r="CT257" s="239" t="str">
        <f t="shared" si="142"/>
        <v>B</v>
      </c>
    </row>
    <row r="258" spans="1:98" ht="14.4">
      <c r="A258" s="241">
        <v>228</v>
      </c>
      <c r="B258" s="634"/>
      <c r="C258" s="635"/>
      <c r="D258" s="636"/>
      <c r="E258" s="635"/>
      <c r="F258" s="358"/>
      <c r="G258" s="358"/>
      <c r="H258" s="305"/>
      <c r="I258" s="359"/>
      <c r="J258" s="668"/>
      <c r="K258" s="668"/>
      <c r="L258" s="362">
        <v>0</v>
      </c>
      <c r="M258" s="307">
        <f>IF(F258="昼間",参照!$E$4,IF(F258="夜間等",参照!$E$5,IF(F258="通信",参照!$E$6,0)))</f>
        <v>0</v>
      </c>
      <c r="N258" s="57">
        <f t="shared" si="143"/>
        <v>0</v>
      </c>
      <c r="O258" s="301">
        <f t="shared" si="144"/>
        <v>0</v>
      </c>
      <c r="P258" s="56"/>
      <c r="Q258" s="387">
        <v>0</v>
      </c>
      <c r="R258" s="309">
        <f>IF(F258="昼間",参照!$F$4,IF(F258="夜間等",参照!$F$5,IF(F258="通信",参照!$F$6,0)))</f>
        <v>0</v>
      </c>
      <c r="S258" s="308">
        <f t="shared" si="145"/>
        <v>0</v>
      </c>
      <c r="T258" s="361"/>
      <c r="U258" s="32">
        <f t="shared" si="146"/>
        <v>0</v>
      </c>
      <c r="V258" s="114">
        <f t="shared" si="147"/>
        <v>0</v>
      </c>
      <c r="W258" s="179">
        <f t="shared" si="148"/>
        <v>0</v>
      </c>
      <c r="X258" s="87">
        <f t="shared" si="149"/>
        <v>0</v>
      </c>
      <c r="Y258" s="77" t="str">
        <f t="shared" si="139"/>
        <v>0</v>
      </c>
      <c r="Z258" s="302">
        <f t="shared" si="150"/>
        <v>0</v>
      </c>
      <c r="AA258" s="375"/>
      <c r="AB258" s="375"/>
      <c r="AC258" s="374">
        <f t="shared" si="151"/>
        <v>0</v>
      </c>
      <c r="AD258" s="639">
        <f t="shared" si="152"/>
        <v>0</v>
      </c>
      <c r="AE258" s="640"/>
      <c r="AF258" s="177">
        <f t="shared" si="140"/>
        <v>0</v>
      </c>
      <c r="AG258" s="177">
        <f t="shared" si="141"/>
        <v>0</v>
      </c>
      <c r="AH258" s="299"/>
      <c r="AI258" s="36"/>
      <c r="AJ258" s="134"/>
      <c r="AK258" s="37"/>
      <c r="AL258" s="134"/>
      <c r="AM258" s="37"/>
      <c r="AN258" s="134"/>
      <c r="AO258" s="135"/>
      <c r="AP258" s="136"/>
      <c r="AQ258" s="252"/>
      <c r="AR258" s="252"/>
      <c r="AS258" s="252"/>
      <c r="AT258" s="252"/>
      <c r="AU258" s="37"/>
      <c r="AV258" s="303">
        <f t="shared" si="153"/>
        <v>0</v>
      </c>
      <c r="AW258" s="139">
        <f t="shared" si="154"/>
        <v>0</v>
      </c>
      <c r="AX258" s="139">
        <f t="shared" si="155"/>
        <v>0</v>
      </c>
      <c r="AY258" s="139">
        <f t="shared" si="156"/>
        <v>0</v>
      </c>
      <c r="AZ258" s="139">
        <f t="shared" si="157"/>
        <v>0</v>
      </c>
      <c r="BA258" s="303">
        <f t="shared" si="158"/>
        <v>0</v>
      </c>
      <c r="BB258" s="139">
        <f t="shared" si="159"/>
        <v>0</v>
      </c>
      <c r="BC258" s="139">
        <f t="shared" si="160"/>
        <v>0</v>
      </c>
      <c r="BD258" s="139">
        <f t="shared" si="161"/>
        <v>0</v>
      </c>
      <c r="BE258" s="139">
        <f t="shared" si="162"/>
        <v>0</v>
      </c>
      <c r="BF258" s="304">
        <f t="shared" si="163"/>
        <v>0</v>
      </c>
      <c r="BG258" s="142">
        <f t="shared" si="164"/>
        <v>0</v>
      </c>
      <c r="BH258" s="142">
        <f t="shared" si="165"/>
        <v>0</v>
      </c>
      <c r="BI258" s="142">
        <f t="shared" si="166"/>
        <v>0</v>
      </c>
      <c r="BJ258" s="142">
        <f t="shared" si="167"/>
        <v>0</v>
      </c>
      <c r="BK258" s="145">
        <f t="shared" si="168"/>
        <v>0</v>
      </c>
      <c r="BL258" s="95">
        <f t="shared" si="169"/>
        <v>0</v>
      </c>
      <c r="BM258" s="95">
        <f t="shared" si="170"/>
        <v>0</v>
      </c>
      <c r="BN258" s="95">
        <f t="shared" si="171"/>
        <v>0</v>
      </c>
      <c r="BO258" s="95">
        <f t="shared" si="172"/>
        <v>0</v>
      </c>
      <c r="BP258" s="96">
        <f t="shared" si="173"/>
        <v>0</v>
      </c>
      <c r="BQ258" s="184">
        <f>IF($AH258="3/3",$S258*参照!$J$4,IF($AH258="2/3",$S258*参照!$J$5,IF($AH258="1/3",$S258*参照!$J$6,IF($AH258="1/4(多子)",$S258*参照!$J$7,IF($AH258="1/4(工･農)",$S258*参照!$J$7,)))))</f>
        <v>0</v>
      </c>
      <c r="BR258" s="185" t="b">
        <f>IF(AJ258="3/3",$O258*参照!$I$4,IF(AJ258="2/3",$O258*参照!$I$5,IF(AJ258="1/3",$O258*参照!$I$6,IF(AJ258="1/4(多子)",$O258*参照!$I$7,IF(AJ258="1/4(工･農)",$O258*参照!$I$7,IF(AJ258="対象外",0))))))</f>
        <v>0</v>
      </c>
      <c r="BS258" s="185" t="b">
        <f>IF(AK258="3/3",$O258*参照!$I$4,IF(AK258="2/3",$O258*参照!$I$5,IF(AK258="1/3",$O258*参照!$I$6,IF(AK258="1/4(多子)",$O258*参照!$I$7,IF(AK258="1/4(工･農)",$O258*参照!$I$7,IF(AK258="対象外",0))))))</f>
        <v>0</v>
      </c>
      <c r="BT258" s="185" t="b">
        <f>IF(AL258="3/3",$O258*参照!$I$4,IF(AL258="2/3",$O258*参照!$I$5,IF(AL258="1/3",$O258*参照!$I$6,IF(AL258="1/4(多子)",$O258*参照!$I$7,IF(AL258="1/4(工･農)",$O258*参照!$I$7,IF(AL258="対象外",0))))))</f>
        <v>0</v>
      </c>
      <c r="BU258" s="185" t="b">
        <f>IF(AM258="3/3",$O258*参照!$I$4,IF(AM258="2/3",$O258*参照!$I$5,IF(AM258="1/3",$O258*参照!$I$6,IF(AM258="1/4(多子)",$O258*参照!$I$7,IF(AM258="1/4(工･農)",$O258*参照!$I$7,IF(AM258="対象外",0))))))</f>
        <v>0</v>
      </c>
      <c r="BV258" s="185" t="b">
        <f>IF(AN258="3/3",$O258*参照!$I$4,IF(AN258="2/3",$O258*参照!$I$5,IF(AN258="1/3",$O258*参照!$I$6,IF(AN258="1/4(多子)",$O258*参照!$I$7,IF(AN258="1/4(工･農)",$O258*参照!$I$7,IF(AN258="対象外",0))))))</f>
        <v>0</v>
      </c>
      <c r="BW258" s="185" t="b">
        <f>IF(AO258="3/3",$O258*参照!$I$4,IF(AO258="2/3",$O258*参照!$I$5,IF(AO258="1/3",$O258*参照!$I$6,IF(AO258="1/4(多子)",$O258*参照!$I$7,IF(AO258="1/4(工･農)",$O258*参照!$I$7,IF(AO258="対象外",0))))))</f>
        <v>0</v>
      </c>
      <c r="BX258" s="185" t="b">
        <f>IF(AP258="3/3",$O258*参照!$I$4,IF(AP258="2/3",$O258*参照!$I$5,IF(AP258="1/3",$O258*参照!$I$6,IF(AP258="1/4(多子)",$O258*参照!$I$7,IF(AP258="1/4(工･農)",$O258*参照!$I$7,IF(AP258="対象外",0))))))</f>
        <v>0</v>
      </c>
      <c r="BY258" s="185" t="b">
        <f>IF(AQ258="3/3",$O258*参照!$I$4,IF(AQ258="2/3",$O258*参照!$I$5,IF(AQ258="1/3",$O258*参照!$I$6,IF(AQ258="1/4(多子)",$O258*参照!$I$7,IF(AQ258="1/4(工･農)",$O258*参照!$I$7,IF(AQ258="対象外",0))))))</f>
        <v>0</v>
      </c>
      <c r="BZ258" s="185" t="b">
        <f>IF(AR258="3/3",$O258*参照!$I$4,IF(AR258="2/3",$O258*参照!$I$5,IF(AR258="1/3",$O258*参照!$I$6,IF(AR258="1/4(多子)",$O258*参照!$I$7,IF(AR258="1/4(工･農)",$O258*参照!$I$7,IF(AR258="対象外",0))))))</f>
        <v>0</v>
      </c>
      <c r="CA258" s="185" t="b">
        <f>IF(AS258="3/3",$O258*参照!$I$4,IF(AS258="2/3",$O258*参照!$I$5,IF(AS258="1/3",$O258*参照!$I$6,IF(AS258="1/4(多子)",$O258*参照!$I$7,IF(AS258="1/4(工･農)",$O258*参照!$I$7,IF(AS258="対象外",0))))))</f>
        <v>0</v>
      </c>
      <c r="CB258" s="185" t="b">
        <f>IF(AT258="3/3",$O258*参照!$I$4,IF(AT258="2/3",$O258*参照!$I$5,IF(AT258="1/3",$O258*参照!$I$6,IF(AT258="1/4(多子)",$O258*参照!$I$7,IF(AT258="1/4(工･農)",$O258*参照!$I$7,IF(AT258="対象外",0))))))</f>
        <v>0</v>
      </c>
      <c r="CC258" s="185" t="b">
        <f>IF(AU258="3/3",$O258*参照!$I$4,IF(AU258="2/3",$O258*参照!$I$5,IF(AU258="1/3",$O258*参照!$I$6,IF(AU258="1/4(多子)",$O258*参照!$I$7,IF(AU258="1/4(工･農)",$O258*参照!$I$7,IF(AU258="対象外",0))))))</f>
        <v>0</v>
      </c>
      <c r="CD258" s="185">
        <f t="shared" si="174"/>
        <v>0</v>
      </c>
      <c r="CE258" s="98"/>
      <c r="CF258" s="252"/>
      <c r="CG258" s="252"/>
      <c r="CH258" s="252"/>
      <c r="CI258" s="252"/>
      <c r="CJ258" s="252"/>
      <c r="CK258" s="254"/>
      <c r="CL258" s="137"/>
      <c r="CM258" s="252"/>
      <c r="CN258" s="252"/>
      <c r="CO258" s="252"/>
      <c r="CP258" s="252"/>
      <c r="CQ258" s="252"/>
      <c r="CR258" s="253">
        <f t="shared" si="175"/>
        <v>0</v>
      </c>
      <c r="CS258" s="111">
        <f>IF(BP258=0,0,(ROUNDUP(P258*(BK258*参照!$C$5+BL258*参照!$C$6+BM258*参照!$C$7+BN258*参照!$C$8+BO258*参照!$C$9)/BP258,-2)))</f>
        <v>0</v>
      </c>
      <c r="CT258" s="239" t="str">
        <f t="shared" si="142"/>
        <v>B</v>
      </c>
    </row>
    <row r="259" spans="1:98" ht="14.4">
      <c r="A259" s="241">
        <v>229</v>
      </c>
      <c r="B259" s="654"/>
      <c r="C259" s="652"/>
      <c r="D259" s="651"/>
      <c r="E259" s="652"/>
      <c r="F259" s="186"/>
      <c r="G259" s="187"/>
      <c r="H259" s="305"/>
      <c r="I259" s="359"/>
      <c r="J259" s="651"/>
      <c r="K259" s="652"/>
      <c r="L259" s="306">
        <v>0</v>
      </c>
      <c r="M259" s="307">
        <f>IF(F259="昼間",参照!$E$4,IF(F259="夜間等",参照!$E$5,IF(F259="通信",参照!$E$6,0)))</f>
        <v>0</v>
      </c>
      <c r="N259" s="57">
        <f t="shared" si="143"/>
        <v>0</v>
      </c>
      <c r="O259" s="301">
        <f t="shared" si="144"/>
        <v>0</v>
      </c>
      <c r="P259" s="56"/>
      <c r="Q259" s="387">
        <v>0</v>
      </c>
      <c r="R259" s="309">
        <f>IF(F259="昼間",参照!$F$4,IF(F259="夜間等",参照!$F$5,IF(F259="通信",参照!$F$6,0)))</f>
        <v>0</v>
      </c>
      <c r="S259" s="308">
        <f t="shared" si="145"/>
        <v>0</v>
      </c>
      <c r="T259" s="361"/>
      <c r="U259" s="32">
        <f t="shared" si="146"/>
        <v>0</v>
      </c>
      <c r="V259" s="114">
        <f t="shared" si="147"/>
        <v>0</v>
      </c>
      <c r="W259" s="179">
        <f t="shared" si="148"/>
        <v>0</v>
      </c>
      <c r="X259" s="87">
        <f t="shared" si="149"/>
        <v>0</v>
      </c>
      <c r="Y259" s="77" t="str">
        <f t="shared" si="139"/>
        <v>0</v>
      </c>
      <c r="Z259" s="302">
        <f t="shared" si="150"/>
        <v>0</v>
      </c>
      <c r="AA259" s="375"/>
      <c r="AB259" s="375"/>
      <c r="AC259" s="374">
        <f t="shared" si="151"/>
        <v>0</v>
      </c>
      <c r="AD259" s="639">
        <f t="shared" si="152"/>
        <v>0</v>
      </c>
      <c r="AE259" s="640"/>
      <c r="AF259" s="177">
        <f t="shared" si="140"/>
        <v>0</v>
      </c>
      <c r="AG259" s="177">
        <f t="shared" si="141"/>
        <v>0</v>
      </c>
      <c r="AH259" s="299"/>
      <c r="AI259" s="36"/>
      <c r="AJ259" s="134"/>
      <c r="AK259" s="37"/>
      <c r="AL259" s="134"/>
      <c r="AM259" s="37"/>
      <c r="AN259" s="134"/>
      <c r="AO259" s="135"/>
      <c r="AP259" s="136"/>
      <c r="AQ259" s="252"/>
      <c r="AR259" s="252"/>
      <c r="AS259" s="252"/>
      <c r="AT259" s="252"/>
      <c r="AU259" s="37"/>
      <c r="AV259" s="303">
        <f t="shared" si="153"/>
        <v>0</v>
      </c>
      <c r="AW259" s="139">
        <f t="shared" si="154"/>
        <v>0</v>
      </c>
      <c r="AX259" s="139">
        <f t="shared" si="155"/>
        <v>0</v>
      </c>
      <c r="AY259" s="139">
        <f t="shared" si="156"/>
        <v>0</v>
      </c>
      <c r="AZ259" s="139">
        <f t="shared" si="157"/>
        <v>0</v>
      </c>
      <c r="BA259" s="303">
        <f t="shared" si="158"/>
        <v>0</v>
      </c>
      <c r="BB259" s="139">
        <f t="shared" si="159"/>
        <v>0</v>
      </c>
      <c r="BC259" s="139">
        <f t="shared" si="160"/>
        <v>0</v>
      </c>
      <c r="BD259" s="139">
        <f t="shared" si="161"/>
        <v>0</v>
      </c>
      <c r="BE259" s="139">
        <f t="shared" si="162"/>
        <v>0</v>
      </c>
      <c r="BF259" s="304">
        <f t="shared" si="163"/>
        <v>0</v>
      </c>
      <c r="BG259" s="142">
        <f t="shared" si="164"/>
        <v>0</v>
      </c>
      <c r="BH259" s="142">
        <f t="shared" si="165"/>
        <v>0</v>
      </c>
      <c r="BI259" s="142">
        <f t="shared" si="166"/>
        <v>0</v>
      </c>
      <c r="BJ259" s="142">
        <f t="shared" si="167"/>
        <v>0</v>
      </c>
      <c r="BK259" s="145">
        <f t="shared" si="168"/>
        <v>0</v>
      </c>
      <c r="BL259" s="95">
        <f t="shared" si="169"/>
        <v>0</v>
      </c>
      <c r="BM259" s="95">
        <f t="shared" si="170"/>
        <v>0</v>
      </c>
      <c r="BN259" s="95">
        <f t="shared" si="171"/>
        <v>0</v>
      </c>
      <c r="BO259" s="95">
        <f t="shared" si="172"/>
        <v>0</v>
      </c>
      <c r="BP259" s="96">
        <f t="shared" si="173"/>
        <v>0</v>
      </c>
      <c r="BQ259" s="184">
        <f>IF($AH259="3/3",$S259*参照!$J$4,IF($AH259="2/3",$S259*参照!$J$5,IF($AH259="1/3",$S259*参照!$J$6,IF($AH259="1/4(多子)",$S259*参照!$J$7,IF($AH259="1/4(工･農)",$S259*参照!$J$7,)))))</f>
        <v>0</v>
      </c>
      <c r="BR259" s="185" t="b">
        <f>IF(AJ259="3/3",$O259*参照!$I$4,IF(AJ259="2/3",$O259*参照!$I$5,IF(AJ259="1/3",$O259*参照!$I$6,IF(AJ259="1/4(多子)",$O259*参照!$I$7,IF(AJ259="1/4(工･農)",$O259*参照!$I$7,IF(AJ259="対象外",0))))))</f>
        <v>0</v>
      </c>
      <c r="BS259" s="185" t="b">
        <f>IF(AK259="3/3",$O259*参照!$I$4,IF(AK259="2/3",$O259*参照!$I$5,IF(AK259="1/3",$O259*参照!$I$6,IF(AK259="1/4(多子)",$O259*参照!$I$7,IF(AK259="1/4(工･農)",$O259*参照!$I$7,IF(AK259="対象外",0))))))</f>
        <v>0</v>
      </c>
      <c r="BT259" s="185" t="b">
        <f>IF(AL259="3/3",$O259*参照!$I$4,IF(AL259="2/3",$O259*参照!$I$5,IF(AL259="1/3",$O259*参照!$I$6,IF(AL259="1/4(多子)",$O259*参照!$I$7,IF(AL259="1/4(工･農)",$O259*参照!$I$7,IF(AL259="対象外",0))))))</f>
        <v>0</v>
      </c>
      <c r="BU259" s="185" t="b">
        <f>IF(AM259="3/3",$O259*参照!$I$4,IF(AM259="2/3",$O259*参照!$I$5,IF(AM259="1/3",$O259*参照!$I$6,IF(AM259="1/4(多子)",$O259*参照!$I$7,IF(AM259="1/4(工･農)",$O259*参照!$I$7,IF(AM259="対象外",0))))))</f>
        <v>0</v>
      </c>
      <c r="BV259" s="185" t="b">
        <f>IF(AN259="3/3",$O259*参照!$I$4,IF(AN259="2/3",$O259*参照!$I$5,IF(AN259="1/3",$O259*参照!$I$6,IF(AN259="1/4(多子)",$O259*参照!$I$7,IF(AN259="1/4(工･農)",$O259*参照!$I$7,IF(AN259="対象外",0))))))</f>
        <v>0</v>
      </c>
      <c r="BW259" s="185" t="b">
        <f>IF(AO259="3/3",$O259*参照!$I$4,IF(AO259="2/3",$O259*参照!$I$5,IF(AO259="1/3",$O259*参照!$I$6,IF(AO259="1/4(多子)",$O259*参照!$I$7,IF(AO259="1/4(工･農)",$O259*参照!$I$7,IF(AO259="対象外",0))))))</f>
        <v>0</v>
      </c>
      <c r="BX259" s="185" t="b">
        <f>IF(AP259="3/3",$O259*参照!$I$4,IF(AP259="2/3",$O259*参照!$I$5,IF(AP259="1/3",$O259*参照!$I$6,IF(AP259="1/4(多子)",$O259*参照!$I$7,IF(AP259="1/4(工･農)",$O259*参照!$I$7,IF(AP259="対象外",0))))))</f>
        <v>0</v>
      </c>
      <c r="BY259" s="185" t="b">
        <f>IF(AQ259="3/3",$O259*参照!$I$4,IF(AQ259="2/3",$O259*参照!$I$5,IF(AQ259="1/3",$O259*参照!$I$6,IF(AQ259="1/4(多子)",$O259*参照!$I$7,IF(AQ259="1/4(工･農)",$O259*参照!$I$7,IF(AQ259="対象外",0))))))</f>
        <v>0</v>
      </c>
      <c r="BZ259" s="185" t="b">
        <f>IF(AR259="3/3",$O259*参照!$I$4,IF(AR259="2/3",$O259*参照!$I$5,IF(AR259="1/3",$O259*参照!$I$6,IF(AR259="1/4(多子)",$O259*参照!$I$7,IF(AR259="1/4(工･農)",$O259*参照!$I$7,IF(AR259="対象外",0))))))</f>
        <v>0</v>
      </c>
      <c r="CA259" s="185" t="b">
        <f>IF(AS259="3/3",$O259*参照!$I$4,IF(AS259="2/3",$O259*参照!$I$5,IF(AS259="1/3",$O259*参照!$I$6,IF(AS259="1/4(多子)",$O259*参照!$I$7,IF(AS259="1/4(工･農)",$O259*参照!$I$7,IF(AS259="対象外",0))))))</f>
        <v>0</v>
      </c>
      <c r="CB259" s="185" t="b">
        <f>IF(AT259="3/3",$O259*参照!$I$4,IF(AT259="2/3",$O259*参照!$I$5,IF(AT259="1/3",$O259*参照!$I$6,IF(AT259="1/4(多子)",$O259*参照!$I$7,IF(AT259="1/4(工･農)",$O259*参照!$I$7,IF(AT259="対象外",0))))))</f>
        <v>0</v>
      </c>
      <c r="CC259" s="185" t="b">
        <f>IF(AU259="3/3",$O259*参照!$I$4,IF(AU259="2/3",$O259*参照!$I$5,IF(AU259="1/3",$O259*参照!$I$6,IF(AU259="1/4(多子)",$O259*参照!$I$7,IF(AU259="1/4(工･農)",$O259*参照!$I$7,IF(AU259="対象外",0))))))</f>
        <v>0</v>
      </c>
      <c r="CD259" s="185">
        <f t="shared" si="174"/>
        <v>0</v>
      </c>
      <c r="CE259" s="98"/>
      <c r="CF259" s="252"/>
      <c r="CG259" s="252"/>
      <c r="CH259" s="252"/>
      <c r="CI259" s="252"/>
      <c r="CJ259" s="252"/>
      <c r="CK259" s="254"/>
      <c r="CL259" s="137"/>
      <c r="CM259" s="252"/>
      <c r="CN259" s="252"/>
      <c r="CO259" s="252"/>
      <c r="CP259" s="252"/>
      <c r="CQ259" s="252"/>
      <c r="CR259" s="253">
        <f t="shared" si="175"/>
        <v>0</v>
      </c>
      <c r="CS259" s="111">
        <f>IF(BP259=0,0,(ROUNDUP(P259*(BK259*参照!$C$5+BL259*参照!$C$6+BM259*参照!$C$7+BN259*参照!$C$8+BO259*参照!$C$9)/BP259,-2)))</f>
        <v>0</v>
      </c>
      <c r="CT259" s="239" t="str">
        <f t="shared" si="142"/>
        <v>B</v>
      </c>
    </row>
    <row r="260" spans="1:98" ht="14.4">
      <c r="A260" s="241">
        <v>230</v>
      </c>
      <c r="B260" s="654"/>
      <c r="C260" s="652"/>
      <c r="D260" s="651"/>
      <c r="E260" s="652"/>
      <c r="F260" s="186"/>
      <c r="G260" s="187"/>
      <c r="H260" s="305"/>
      <c r="I260" s="359"/>
      <c r="J260" s="651"/>
      <c r="K260" s="652"/>
      <c r="L260" s="306">
        <v>0</v>
      </c>
      <c r="M260" s="307">
        <f>IF(F260="昼間",参照!$E$4,IF(F260="夜間等",参照!$E$5,IF(F260="通信",参照!$E$6,0)))</f>
        <v>0</v>
      </c>
      <c r="N260" s="57">
        <f t="shared" si="143"/>
        <v>0</v>
      </c>
      <c r="O260" s="301">
        <f t="shared" si="144"/>
        <v>0</v>
      </c>
      <c r="P260" s="56"/>
      <c r="Q260" s="387">
        <v>0</v>
      </c>
      <c r="R260" s="309">
        <f>IF(F260="昼間",参照!$F$4,IF(F260="夜間等",参照!$F$5,IF(F260="通信",参照!$F$6,0)))</f>
        <v>0</v>
      </c>
      <c r="S260" s="308">
        <f t="shared" si="145"/>
        <v>0</v>
      </c>
      <c r="T260" s="361"/>
      <c r="U260" s="32">
        <f t="shared" si="146"/>
        <v>0</v>
      </c>
      <c r="V260" s="114">
        <f t="shared" si="147"/>
        <v>0</v>
      </c>
      <c r="W260" s="179">
        <f t="shared" si="148"/>
        <v>0</v>
      </c>
      <c r="X260" s="87">
        <f t="shared" si="149"/>
        <v>0</v>
      </c>
      <c r="Y260" s="77" t="str">
        <f t="shared" si="139"/>
        <v>0</v>
      </c>
      <c r="Z260" s="302">
        <f t="shared" si="150"/>
        <v>0</v>
      </c>
      <c r="AA260" s="375"/>
      <c r="AB260" s="375"/>
      <c r="AC260" s="374">
        <f t="shared" si="151"/>
        <v>0</v>
      </c>
      <c r="AD260" s="639">
        <f t="shared" si="152"/>
        <v>0</v>
      </c>
      <c r="AE260" s="640"/>
      <c r="AF260" s="177">
        <f t="shared" si="140"/>
        <v>0</v>
      </c>
      <c r="AG260" s="177">
        <f t="shared" si="141"/>
        <v>0</v>
      </c>
      <c r="AH260" s="299"/>
      <c r="AI260" s="36"/>
      <c r="AJ260" s="134"/>
      <c r="AK260" s="37"/>
      <c r="AL260" s="134"/>
      <c r="AM260" s="37"/>
      <c r="AN260" s="134"/>
      <c r="AO260" s="135"/>
      <c r="AP260" s="136"/>
      <c r="AQ260" s="252"/>
      <c r="AR260" s="252"/>
      <c r="AS260" s="252"/>
      <c r="AT260" s="252"/>
      <c r="AU260" s="37"/>
      <c r="AV260" s="303">
        <f t="shared" si="153"/>
        <v>0</v>
      </c>
      <c r="AW260" s="139">
        <f t="shared" si="154"/>
        <v>0</v>
      </c>
      <c r="AX260" s="139">
        <f t="shared" si="155"/>
        <v>0</v>
      </c>
      <c r="AY260" s="139">
        <f t="shared" si="156"/>
        <v>0</v>
      </c>
      <c r="AZ260" s="139">
        <f t="shared" si="157"/>
        <v>0</v>
      </c>
      <c r="BA260" s="303">
        <f t="shared" si="158"/>
        <v>0</v>
      </c>
      <c r="BB260" s="139">
        <f t="shared" si="159"/>
        <v>0</v>
      </c>
      <c r="BC260" s="139">
        <f t="shared" si="160"/>
        <v>0</v>
      </c>
      <c r="BD260" s="139">
        <f t="shared" si="161"/>
        <v>0</v>
      </c>
      <c r="BE260" s="139">
        <f t="shared" si="162"/>
        <v>0</v>
      </c>
      <c r="BF260" s="304">
        <f t="shared" si="163"/>
        <v>0</v>
      </c>
      <c r="BG260" s="142">
        <f t="shared" si="164"/>
        <v>0</v>
      </c>
      <c r="BH260" s="142">
        <f t="shared" si="165"/>
        <v>0</v>
      </c>
      <c r="BI260" s="142">
        <f t="shared" si="166"/>
        <v>0</v>
      </c>
      <c r="BJ260" s="142">
        <f t="shared" si="167"/>
        <v>0</v>
      </c>
      <c r="BK260" s="145">
        <f t="shared" si="168"/>
        <v>0</v>
      </c>
      <c r="BL260" s="95">
        <f t="shared" si="169"/>
        <v>0</v>
      </c>
      <c r="BM260" s="95">
        <f t="shared" si="170"/>
        <v>0</v>
      </c>
      <c r="BN260" s="95">
        <f t="shared" si="171"/>
        <v>0</v>
      </c>
      <c r="BO260" s="95">
        <f t="shared" si="172"/>
        <v>0</v>
      </c>
      <c r="BP260" s="96">
        <f t="shared" si="173"/>
        <v>0</v>
      </c>
      <c r="BQ260" s="184">
        <f>IF($AH260="3/3",$S260*参照!$J$4,IF($AH260="2/3",$S260*参照!$J$5,IF($AH260="1/3",$S260*参照!$J$6,IF($AH260="1/4(多子)",$S260*参照!$J$7,IF($AH260="1/4(工･農)",$S260*参照!$J$7,)))))</f>
        <v>0</v>
      </c>
      <c r="BR260" s="185" t="b">
        <f>IF(AJ260="3/3",$O260*参照!$I$4,IF(AJ260="2/3",$O260*参照!$I$5,IF(AJ260="1/3",$O260*参照!$I$6,IF(AJ260="1/4(多子)",$O260*参照!$I$7,IF(AJ260="1/4(工･農)",$O260*参照!$I$7,IF(AJ260="対象外",0))))))</f>
        <v>0</v>
      </c>
      <c r="BS260" s="185" t="b">
        <f>IF(AK260="3/3",$O260*参照!$I$4,IF(AK260="2/3",$O260*参照!$I$5,IF(AK260="1/3",$O260*参照!$I$6,IF(AK260="1/4(多子)",$O260*参照!$I$7,IF(AK260="1/4(工･農)",$O260*参照!$I$7,IF(AK260="対象外",0))))))</f>
        <v>0</v>
      </c>
      <c r="BT260" s="185" t="b">
        <f>IF(AL260="3/3",$O260*参照!$I$4,IF(AL260="2/3",$O260*参照!$I$5,IF(AL260="1/3",$O260*参照!$I$6,IF(AL260="1/4(多子)",$O260*参照!$I$7,IF(AL260="1/4(工･農)",$O260*参照!$I$7,IF(AL260="対象外",0))))))</f>
        <v>0</v>
      </c>
      <c r="BU260" s="185" t="b">
        <f>IF(AM260="3/3",$O260*参照!$I$4,IF(AM260="2/3",$O260*参照!$I$5,IF(AM260="1/3",$O260*参照!$I$6,IF(AM260="1/4(多子)",$O260*参照!$I$7,IF(AM260="1/4(工･農)",$O260*参照!$I$7,IF(AM260="対象外",0))))))</f>
        <v>0</v>
      </c>
      <c r="BV260" s="185" t="b">
        <f>IF(AN260="3/3",$O260*参照!$I$4,IF(AN260="2/3",$O260*参照!$I$5,IF(AN260="1/3",$O260*参照!$I$6,IF(AN260="1/4(多子)",$O260*参照!$I$7,IF(AN260="1/4(工･農)",$O260*参照!$I$7,IF(AN260="対象外",0))))))</f>
        <v>0</v>
      </c>
      <c r="BW260" s="185" t="b">
        <f>IF(AO260="3/3",$O260*参照!$I$4,IF(AO260="2/3",$O260*参照!$I$5,IF(AO260="1/3",$O260*参照!$I$6,IF(AO260="1/4(多子)",$O260*参照!$I$7,IF(AO260="1/4(工･農)",$O260*参照!$I$7,IF(AO260="対象外",0))))))</f>
        <v>0</v>
      </c>
      <c r="BX260" s="185" t="b">
        <f>IF(AP260="3/3",$O260*参照!$I$4,IF(AP260="2/3",$O260*参照!$I$5,IF(AP260="1/3",$O260*参照!$I$6,IF(AP260="1/4(多子)",$O260*参照!$I$7,IF(AP260="1/4(工･農)",$O260*参照!$I$7,IF(AP260="対象外",0))))))</f>
        <v>0</v>
      </c>
      <c r="BY260" s="185" t="b">
        <f>IF(AQ260="3/3",$O260*参照!$I$4,IF(AQ260="2/3",$O260*参照!$I$5,IF(AQ260="1/3",$O260*参照!$I$6,IF(AQ260="1/4(多子)",$O260*参照!$I$7,IF(AQ260="1/4(工･農)",$O260*参照!$I$7,IF(AQ260="対象外",0))))))</f>
        <v>0</v>
      </c>
      <c r="BZ260" s="185" t="b">
        <f>IF(AR260="3/3",$O260*参照!$I$4,IF(AR260="2/3",$O260*参照!$I$5,IF(AR260="1/3",$O260*参照!$I$6,IF(AR260="1/4(多子)",$O260*参照!$I$7,IF(AR260="1/4(工･農)",$O260*参照!$I$7,IF(AR260="対象外",0))))))</f>
        <v>0</v>
      </c>
      <c r="CA260" s="185" t="b">
        <f>IF(AS260="3/3",$O260*参照!$I$4,IF(AS260="2/3",$O260*参照!$I$5,IF(AS260="1/3",$O260*参照!$I$6,IF(AS260="1/4(多子)",$O260*参照!$I$7,IF(AS260="1/4(工･農)",$O260*参照!$I$7,IF(AS260="対象外",0))))))</f>
        <v>0</v>
      </c>
      <c r="CB260" s="185" t="b">
        <f>IF(AT260="3/3",$O260*参照!$I$4,IF(AT260="2/3",$O260*参照!$I$5,IF(AT260="1/3",$O260*参照!$I$6,IF(AT260="1/4(多子)",$O260*参照!$I$7,IF(AT260="1/4(工･農)",$O260*参照!$I$7,IF(AT260="対象外",0))))))</f>
        <v>0</v>
      </c>
      <c r="CC260" s="185" t="b">
        <f>IF(AU260="3/3",$O260*参照!$I$4,IF(AU260="2/3",$O260*参照!$I$5,IF(AU260="1/3",$O260*参照!$I$6,IF(AU260="1/4(多子)",$O260*参照!$I$7,IF(AU260="1/4(工･農)",$O260*参照!$I$7,IF(AU260="対象外",0))))))</f>
        <v>0</v>
      </c>
      <c r="CD260" s="185">
        <f t="shared" si="174"/>
        <v>0</v>
      </c>
      <c r="CE260" s="98"/>
      <c r="CF260" s="252"/>
      <c r="CG260" s="252"/>
      <c r="CH260" s="252"/>
      <c r="CI260" s="252"/>
      <c r="CJ260" s="252"/>
      <c r="CK260" s="254"/>
      <c r="CL260" s="137"/>
      <c r="CM260" s="252"/>
      <c r="CN260" s="252"/>
      <c r="CO260" s="252"/>
      <c r="CP260" s="252"/>
      <c r="CQ260" s="252"/>
      <c r="CR260" s="253">
        <f t="shared" si="175"/>
        <v>0</v>
      </c>
      <c r="CS260" s="111">
        <f>IF(BP260=0,0,(ROUNDUP(P260*(BK260*参照!$C$5+BL260*参照!$C$6+BM260*参照!$C$7+BN260*参照!$C$8+BO260*参照!$C$9)/BP260,-2)))</f>
        <v>0</v>
      </c>
      <c r="CT260" s="239" t="str">
        <f t="shared" si="142"/>
        <v>B</v>
      </c>
    </row>
    <row r="261" spans="1:98" ht="14.4">
      <c r="A261" s="241">
        <v>231</v>
      </c>
      <c r="B261" s="654"/>
      <c r="C261" s="652"/>
      <c r="D261" s="651"/>
      <c r="E261" s="652"/>
      <c r="F261" s="186"/>
      <c r="G261" s="187"/>
      <c r="H261" s="305"/>
      <c r="I261" s="359"/>
      <c r="J261" s="651"/>
      <c r="K261" s="652"/>
      <c r="L261" s="306">
        <v>0</v>
      </c>
      <c r="M261" s="307">
        <f>IF(F261="昼間",参照!$E$4,IF(F261="夜間等",参照!$E$5,IF(F261="通信",参照!$E$6,0)))</f>
        <v>0</v>
      </c>
      <c r="N261" s="57">
        <f t="shared" si="143"/>
        <v>0</v>
      </c>
      <c r="O261" s="301">
        <f t="shared" si="144"/>
        <v>0</v>
      </c>
      <c r="P261" s="56"/>
      <c r="Q261" s="387">
        <v>0</v>
      </c>
      <c r="R261" s="309">
        <f>IF(F261="昼間",参照!$F$4,IF(F261="夜間等",参照!$F$5,IF(F261="通信",参照!$F$6,0)))</f>
        <v>0</v>
      </c>
      <c r="S261" s="308">
        <f t="shared" si="145"/>
        <v>0</v>
      </c>
      <c r="T261" s="361"/>
      <c r="U261" s="32">
        <f t="shared" si="146"/>
        <v>0</v>
      </c>
      <c r="V261" s="114">
        <f t="shared" si="147"/>
        <v>0</v>
      </c>
      <c r="W261" s="179">
        <f t="shared" si="148"/>
        <v>0</v>
      </c>
      <c r="X261" s="87">
        <f t="shared" si="149"/>
        <v>0</v>
      </c>
      <c r="Y261" s="77" t="str">
        <f t="shared" si="139"/>
        <v>0</v>
      </c>
      <c r="Z261" s="302">
        <f t="shared" si="150"/>
        <v>0</v>
      </c>
      <c r="AA261" s="375"/>
      <c r="AB261" s="375"/>
      <c r="AC261" s="374">
        <f t="shared" si="151"/>
        <v>0</v>
      </c>
      <c r="AD261" s="639">
        <f t="shared" si="152"/>
        <v>0</v>
      </c>
      <c r="AE261" s="640"/>
      <c r="AF261" s="177">
        <f t="shared" si="140"/>
        <v>0</v>
      </c>
      <c r="AG261" s="177">
        <f t="shared" si="141"/>
        <v>0</v>
      </c>
      <c r="AH261" s="299"/>
      <c r="AI261" s="36"/>
      <c r="AJ261" s="134"/>
      <c r="AK261" s="37"/>
      <c r="AL261" s="134"/>
      <c r="AM261" s="37"/>
      <c r="AN261" s="134"/>
      <c r="AO261" s="135"/>
      <c r="AP261" s="136"/>
      <c r="AQ261" s="252"/>
      <c r="AR261" s="252"/>
      <c r="AS261" s="252"/>
      <c r="AT261" s="252"/>
      <c r="AU261" s="37"/>
      <c r="AV261" s="303">
        <f t="shared" si="153"/>
        <v>0</v>
      </c>
      <c r="AW261" s="139">
        <f t="shared" si="154"/>
        <v>0</v>
      </c>
      <c r="AX261" s="139">
        <f t="shared" si="155"/>
        <v>0</v>
      </c>
      <c r="AY261" s="139">
        <f t="shared" si="156"/>
        <v>0</v>
      </c>
      <c r="AZ261" s="139">
        <f t="shared" si="157"/>
        <v>0</v>
      </c>
      <c r="BA261" s="303">
        <f t="shared" si="158"/>
        <v>0</v>
      </c>
      <c r="BB261" s="139">
        <f t="shared" si="159"/>
        <v>0</v>
      </c>
      <c r="BC261" s="139">
        <f t="shared" si="160"/>
        <v>0</v>
      </c>
      <c r="BD261" s="139">
        <f t="shared" si="161"/>
        <v>0</v>
      </c>
      <c r="BE261" s="139">
        <f t="shared" si="162"/>
        <v>0</v>
      </c>
      <c r="BF261" s="304">
        <f t="shared" si="163"/>
        <v>0</v>
      </c>
      <c r="BG261" s="142">
        <f t="shared" si="164"/>
        <v>0</v>
      </c>
      <c r="BH261" s="142">
        <f t="shared" si="165"/>
        <v>0</v>
      </c>
      <c r="BI261" s="142">
        <f t="shared" si="166"/>
        <v>0</v>
      </c>
      <c r="BJ261" s="142">
        <f t="shared" si="167"/>
        <v>0</v>
      </c>
      <c r="BK261" s="145">
        <f t="shared" si="168"/>
        <v>0</v>
      </c>
      <c r="BL261" s="95">
        <f t="shared" si="169"/>
        <v>0</v>
      </c>
      <c r="BM261" s="95">
        <f t="shared" si="170"/>
        <v>0</v>
      </c>
      <c r="BN261" s="95">
        <f t="shared" si="171"/>
        <v>0</v>
      </c>
      <c r="BO261" s="95">
        <f t="shared" si="172"/>
        <v>0</v>
      </c>
      <c r="BP261" s="96">
        <f t="shared" si="173"/>
        <v>0</v>
      </c>
      <c r="BQ261" s="184">
        <f>IF($AH261="3/3",$S261*参照!$J$4,IF($AH261="2/3",$S261*参照!$J$5,IF($AH261="1/3",$S261*参照!$J$6,IF($AH261="1/4(多子)",$S261*参照!$J$7,IF($AH261="1/4(工･農)",$S261*参照!$J$7,)))))</f>
        <v>0</v>
      </c>
      <c r="BR261" s="185" t="b">
        <f>IF(AJ261="3/3",$O261*参照!$I$4,IF(AJ261="2/3",$O261*参照!$I$5,IF(AJ261="1/3",$O261*参照!$I$6,IF(AJ261="1/4(多子)",$O261*参照!$I$7,IF(AJ261="1/4(工･農)",$O261*参照!$I$7,IF(AJ261="対象外",0))))))</f>
        <v>0</v>
      </c>
      <c r="BS261" s="185" t="b">
        <f>IF(AK261="3/3",$O261*参照!$I$4,IF(AK261="2/3",$O261*参照!$I$5,IF(AK261="1/3",$O261*参照!$I$6,IF(AK261="1/4(多子)",$O261*参照!$I$7,IF(AK261="1/4(工･農)",$O261*参照!$I$7,IF(AK261="対象外",0))))))</f>
        <v>0</v>
      </c>
      <c r="BT261" s="185" t="b">
        <f>IF(AL261="3/3",$O261*参照!$I$4,IF(AL261="2/3",$O261*参照!$I$5,IF(AL261="1/3",$O261*参照!$I$6,IF(AL261="1/4(多子)",$O261*参照!$I$7,IF(AL261="1/4(工･農)",$O261*参照!$I$7,IF(AL261="対象外",0))))))</f>
        <v>0</v>
      </c>
      <c r="BU261" s="185" t="b">
        <f>IF(AM261="3/3",$O261*参照!$I$4,IF(AM261="2/3",$O261*参照!$I$5,IF(AM261="1/3",$O261*参照!$I$6,IF(AM261="1/4(多子)",$O261*参照!$I$7,IF(AM261="1/4(工･農)",$O261*参照!$I$7,IF(AM261="対象外",0))))))</f>
        <v>0</v>
      </c>
      <c r="BV261" s="185" t="b">
        <f>IF(AN261="3/3",$O261*参照!$I$4,IF(AN261="2/3",$O261*参照!$I$5,IF(AN261="1/3",$O261*参照!$I$6,IF(AN261="1/4(多子)",$O261*参照!$I$7,IF(AN261="1/4(工･農)",$O261*参照!$I$7,IF(AN261="対象外",0))))))</f>
        <v>0</v>
      </c>
      <c r="BW261" s="185" t="b">
        <f>IF(AO261="3/3",$O261*参照!$I$4,IF(AO261="2/3",$O261*参照!$I$5,IF(AO261="1/3",$O261*参照!$I$6,IF(AO261="1/4(多子)",$O261*参照!$I$7,IF(AO261="1/4(工･農)",$O261*参照!$I$7,IF(AO261="対象外",0))))))</f>
        <v>0</v>
      </c>
      <c r="BX261" s="185" t="b">
        <f>IF(AP261="3/3",$O261*参照!$I$4,IF(AP261="2/3",$O261*参照!$I$5,IF(AP261="1/3",$O261*参照!$I$6,IF(AP261="1/4(多子)",$O261*参照!$I$7,IF(AP261="1/4(工･農)",$O261*参照!$I$7,IF(AP261="対象外",0))))))</f>
        <v>0</v>
      </c>
      <c r="BY261" s="185" t="b">
        <f>IF(AQ261="3/3",$O261*参照!$I$4,IF(AQ261="2/3",$O261*参照!$I$5,IF(AQ261="1/3",$O261*参照!$I$6,IF(AQ261="1/4(多子)",$O261*参照!$I$7,IF(AQ261="1/4(工･農)",$O261*参照!$I$7,IF(AQ261="対象外",0))))))</f>
        <v>0</v>
      </c>
      <c r="BZ261" s="185" t="b">
        <f>IF(AR261="3/3",$O261*参照!$I$4,IF(AR261="2/3",$O261*参照!$I$5,IF(AR261="1/3",$O261*参照!$I$6,IF(AR261="1/4(多子)",$O261*参照!$I$7,IF(AR261="1/4(工･農)",$O261*参照!$I$7,IF(AR261="対象外",0))))))</f>
        <v>0</v>
      </c>
      <c r="CA261" s="185" t="b">
        <f>IF(AS261="3/3",$O261*参照!$I$4,IF(AS261="2/3",$O261*参照!$I$5,IF(AS261="1/3",$O261*参照!$I$6,IF(AS261="1/4(多子)",$O261*参照!$I$7,IF(AS261="1/4(工･農)",$O261*参照!$I$7,IF(AS261="対象外",0))))))</f>
        <v>0</v>
      </c>
      <c r="CB261" s="185" t="b">
        <f>IF(AT261="3/3",$O261*参照!$I$4,IF(AT261="2/3",$O261*参照!$I$5,IF(AT261="1/3",$O261*参照!$I$6,IF(AT261="1/4(多子)",$O261*参照!$I$7,IF(AT261="1/4(工･農)",$O261*参照!$I$7,IF(AT261="対象外",0))))))</f>
        <v>0</v>
      </c>
      <c r="CC261" s="185" t="b">
        <f>IF(AU261="3/3",$O261*参照!$I$4,IF(AU261="2/3",$O261*参照!$I$5,IF(AU261="1/3",$O261*参照!$I$6,IF(AU261="1/4(多子)",$O261*参照!$I$7,IF(AU261="1/4(工･農)",$O261*参照!$I$7,IF(AU261="対象外",0))))))</f>
        <v>0</v>
      </c>
      <c r="CD261" s="185">
        <f t="shared" si="174"/>
        <v>0</v>
      </c>
      <c r="CE261" s="98"/>
      <c r="CF261" s="252"/>
      <c r="CG261" s="252"/>
      <c r="CH261" s="252"/>
      <c r="CI261" s="252"/>
      <c r="CJ261" s="252"/>
      <c r="CK261" s="254"/>
      <c r="CL261" s="137"/>
      <c r="CM261" s="252"/>
      <c r="CN261" s="252"/>
      <c r="CO261" s="252"/>
      <c r="CP261" s="252"/>
      <c r="CQ261" s="252"/>
      <c r="CR261" s="253">
        <f t="shared" si="175"/>
        <v>0</v>
      </c>
      <c r="CS261" s="111">
        <f>IF(BP261=0,0,(ROUNDUP(P261*(BK261*参照!$C$5+BL261*参照!$C$6+BM261*参照!$C$7+BN261*参照!$C$8+BO261*参照!$C$9)/BP261,-2)))</f>
        <v>0</v>
      </c>
      <c r="CT261" s="239" t="str">
        <f t="shared" si="142"/>
        <v>B</v>
      </c>
    </row>
    <row r="262" spans="1:98" ht="14.4">
      <c r="A262" s="241">
        <v>232</v>
      </c>
      <c r="B262" s="634"/>
      <c r="C262" s="635"/>
      <c r="D262" s="636"/>
      <c r="E262" s="635"/>
      <c r="F262" s="358"/>
      <c r="G262" s="358"/>
      <c r="H262" s="305"/>
      <c r="I262" s="359"/>
      <c r="J262" s="668"/>
      <c r="K262" s="668"/>
      <c r="L262" s="362">
        <v>0</v>
      </c>
      <c r="M262" s="307">
        <f>IF(F262="昼間",参照!$E$4,IF(F262="夜間等",参照!$E$5,IF(F262="通信",参照!$E$6,0)))</f>
        <v>0</v>
      </c>
      <c r="N262" s="57">
        <f t="shared" si="143"/>
        <v>0</v>
      </c>
      <c r="O262" s="301">
        <f t="shared" si="144"/>
        <v>0</v>
      </c>
      <c r="P262" s="56"/>
      <c r="Q262" s="387">
        <v>0</v>
      </c>
      <c r="R262" s="309">
        <f>IF(F262="昼間",参照!$F$4,IF(F262="夜間等",参照!$F$5,IF(F262="通信",参照!$F$6,0)))</f>
        <v>0</v>
      </c>
      <c r="S262" s="308">
        <f t="shared" si="145"/>
        <v>0</v>
      </c>
      <c r="T262" s="361"/>
      <c r="U262" s="32">
        <f t="shared" si="146"/>
        <v>0</v>
      </c>
      <c r="V262" s="114">
        <f t="shared" si="147"/>
        <v>0</v>
      </c>
      <c r="W262" s="179">
        <f t="shared" si="148"/>
        <v>0</v>
      </c>
      <c r="X262" s="87">
        <f t="shared" si="149"/>
        <v>0</v>
      </c>
      <c r="Y262" s="77" t="str">
        <f t="shared" si="139"/>
        <v>0</v>
      </c>
      <c r="Z262" s="302">
        <f t="shared" si="150"/>
        <v>0</v>
      </c>
      <c r="AA262" s="375"/>
      <c r="AB262" s="375"/>
      <c r="AC262" s="374">
        <f t="shared" si="151"/>
        <v>0</v>
      </c>
      <c r="AD262" s="639">
        <f t="shared" si="152"/>
        <v>0</v>
      </c>
      <c r="AE262" s="640"/>
      <c r="AF262" s="177">
        <f t="shared" si="140"/>
        <v>0</v>
      </c>
      <c r="AG262" s="177">
        <f t="shared" si="141"/>
        <v>0</v>
      </c>
      <c r="AH262" s="299"/>
      <c r="AI262" s="36"/>
      <c r="AJ262" s="134"/>
      <c r="AK262" s="37"/>
      <c r="AL262" s="134"/>
      <c r="AM262" s="37"/>
      <c r="AN262" s="134"/>
      <c r="AO262" s="135"/>
      <c r="AP262" s="136"/>
      <c r="AQ262" s="252"/>
      <c r="AR262" s="252"/>
      <c r="AS262" s="252"/>
      <c r="AT262" s="252"/>
      <c r="AU262" s="37"/>
      <c r="AV262" s="303">
        <f t="shared" si="153"/>
        <v>0</v>
      </c>
      <c r="AW262" s="139">
        <f t="shared" si="154"/>
        <v>0</v>
      </c>
      <c r="AX262" s="139">
        <f t="shared" si="155"/>
        <v>0</v>
      </c>
      <c r="AY262" s="139">
        <f t="shared" si="156"/>
        <v>0</v>
      </c>
      <c r="AZ262" s="139">
        <f t="shared" si="157"/>
        <v>0</v>
      </c>
      <c r="BA262" s="303">
        <f t="shared" si="158"/>
        <v>0</v>
      </c>
      <c r="BB262" s="139">
        <f t="shared" si="159"/>
        <v>0</v>
      </c>
      <c r="BC262" s="139">
        <f t="shared" si="160"/>
        <v>0</v>
      </c>
      <c r="BD262" s="139">
        <f t="shared" si="161"/>
        <v>0</v>
      </c>
      <c r="BE262" s="139">
        <f t="shared" si="162"/>
        <v>0</v>
      </c>
      <c r="BF262" s="304">
        <f t="shared" si="163"/>
        <v>0</v>
      </c>
      <c r="BG262" s="142">
        <f t="shared" si="164"/>
        <v>0</v>
      </c>
      <c r="BH262" s="142">
        <f t="shared" si="165"/>
        <v>0</v>
      </c>
      <c r="BI262" s="142">
        <f t="shared" si="166"/>
        <v>0</v>
      </c>
      <c r="BJ262" s="142">
        <f t="shared" si="167"/>
        <v>0</v>
      </c>
      <c r="BK262" s="145">
        <f t="shared" si="168"/>
        <v>0</v>
      </c>
      <c r="BL262" s="95">
        <f t="shared" si="169"/>
        <v>0</v>
      </c>
      <c r="BM262" s="95">
        <f t="shared" si="170"/>
        <v>0</v>
      </c>
      <c r="BN262" s="95">
        <f t="shared" si="171"/>
        <v>0</v>
      </c>
      <c r="BO262" s="95">
        <f t="shared" si="172"/>
        <v>0</v>
      </c>
      <c r="BP262" s="96">
        <f t="shared" si="173"/>
        <v>0</v>
      </c>
      <c r="BQ262" s="184">
        <f>IF($AH262="3/3",$S262*参照!$J$4,IF($AH262="2/3",$S262*参照!$J$5,IF($AH262="1/3",$S262*参照!$J$6,IF($AH262="1/4(多子)",$S262*参照!$J$7,IF($AH262="1/4(工･農)",$S262*参照!$J$7,)))))</f>
        <v>0</v>
      </c>
      <c r="BR262" s="185" t="b">
        <f>IF(AJ262="3/3",$O262*参照!$I$4,IF(AJ262="2/3",$O262*参照!$I$5,IF(AJ262="1/3",$O262*参照!$I$6,IF(AJ262="1/4(多子)",$O262*参照!$I$7,IF(AJ262="1/4(工･農)",$O262*参照!$I$7,IF(AJ262="対象外",0))))))</f>
        <v>0</v>
      </c>
      <c r="BS262" s="185" t="b">
        <f>IF(AK262="3/3",$O262*参照!$I$4,IF(AK262="2/3",$O262*参照!$I$5,IF(AK262="1/3",$O262*参照!$I$6,IF(AK262="1/4(多子)",$O262*参照!$I$7,IF(AK262="1/4(工･農)",$O262*参照!$I$7,IF(AK262="対象外",0))))))</f>
        <v>0</v>
      </c>
      <c r="BT262" s="185" t="b">
        <f>IF(AL262="3/3",$O262*参照!$I$4,IF(AL262="2/3",$O262*参照!$I$5,IF(AL262="1/3",$O262*参照!$I$6,IF(AL262="1/4(多子)",$O262*参照!$I$7,IF(AL262="1/4(工･農)",$O262*参照!$I$7,IF(AL262="対象外",0))))))</f>
        <v>0</v>
      </c>
      <c r="BU262" s="185" t="b">
        <f>IF(AM262="3/3",$O262*参照!$I$4,IF(AM262="2/3",$O262*参照!$I$5,IF(AM262="1/3",$O262*参照!$I$6,IF(AM262="1/4(多子)",$O262*参照!$I$7,IF(AM262="1/4(工･農)",$O262*参照!$I$7,IF(AM262="対象外",0))))))</f>
        <v>0</v>
      </c>
      <c r="BV262" s="185" t="b">
        <f>IF(AN262="3/3",$O262*参照!$I$4,IF(AN262="2/3",$O262*参照!$I$5,IF(AN262="1/3",$O262*参照!$I$6,IF(AN262="1/4(多子)",$O262*参照!$I$7,IF(AN262="1/4(工･農)",$O262*参照!$I$7,IF(AN262="対象外",0))))))</f>
        <v>0</v>
      </c>
      <c r="BW262" s="185" t="b">
        <f>IF(AO262="3/3",$O262*参照!$I$4,IF(AO262="2/3",$O262*参照!$I$5,IF(AO262="1/3",$O262*参照!$I$6,IF(AO262="1/4(多子)",$O262*参照!$I$7,IF(AO262="1/4(工･農)",$O262*参照!$I$7,IF(AO262="対象外",0))))))</f>
        <v>0</v>
      </c>
      <c r="BX262" s="185" t="b">
        <f>IF(AP262="3/3",$O262*参照!$I$4,IF(AP262="2/3",$O262*参照!$I$5,IF(AP262="1/3",$O262*参照!$I$6,IF(AP262="1/4(多子)",$O262*参照!$I$7,IF(AP262="1/4(工･農)",$O262*参照!$I$7,IF(AP262="対象外",0))))))</f>
        <v>0</v>
      </c>
      <c r="BY262" s="185" t="b">
        <f>IF(AQ262="3/3",$O262*参照!$I$4,IF(AQ262="2/3",$O262*参照!$I$5,IF(AQ262="1/3",$O262*参照!$I$6,IF(AQ262="1/4(多子)",$O262*参照!$I$7,IF(AQ262="1/4(工･農)",$O262*参照!$I$7,IF(AQ262="対象外",0))))))</f>
        <v>0</v>
      </c>
      <c r="BZ262" s="185" t="b">
        <f>IF(AR262="3/3",$O262*参照!$I$4,IF(AR262="2/3",$O262*参照!$I$5,IF(AR262="1/3",$O262*参照!$I$6,IF(AR262="1/4(多子)",$O262*参照!$I$7,IF(AR262="1/4(工･農)",$O262*参照!$I$7,IF(AR262="対象外",0))))))</f>
        <v>0</v>
      </c>
      <c r="CA262" s="185" t="b">
        <f>IF(AS262="3/3",$O262*参照!$I$4,IF(AS262="2/3",$O262*参照!$I$5,IF(AS262="1/3",$O262*参照!$I$6,IF(AS262="1/4(多子)",$O262*参照!$I$7,IF(AS262="1/4(工･農)",$O262*参照!$I$7,IF(AS262="対象外",0))))))</f>
        <v>0</v>
      </c>
      <c r="CB262" s="185" t="b">
        <f>IF(AT262="3/3",$O262*参照!$I$4,IF(AT262="2/3",$O262*参照!$I$5,IF(AT262="1/3",$O262*参照!$I$6,IF(AT262="1/4(多子)",$O262*参照!$I$7,IF(AT262="1/4(工･農)",$O262*参照!$I$7,IF(AT262="対象外",0))))))</f>
        <v>0</v>
      </c>
      <c r="CC262" s="185" t="b">
        <f>IF(AU262="3/3",$O262*参照!$I$4,IF(AU262="2/3",$O262*参照!$I$5,IF(AU262="1/3",$O262*参照!$I$6,IF(AU262="1/4(多子)",$O262*参照!$I$7,IF(AU262="1/4(工･農)",$O262*参照!$I$7,IF(AU262="対象外",0))))))</f>
        <v>0</v>
      </c>
      <c r="CD262" s="185">
        <f t="shared" si="174"/>
        <v>0</v>
      </c>
      <c r="CE262" s="98"/>
      <c r="CF262" s="252"/>
      <c r="CG262" s="252"/>
      <c r="CH262" s="252"/>
      <c r="CI262" s="252"/>
      <c r="CJ262" s="252"/>
      <c r="CK262" s="254"/>
      <c r="CL262" s="137"/>
      <c r="CM262" s="252"/>
      <c r="CN262" s="252"/>
      <c r="CO262" s="252"/>
      <c r="CP262" s="252"/>
      <c r="CQ262" s="252"/>
      <c r="CR262" s="253">
        <f t="shared" si="175"/>
        <v>0</v>
      </c>
      <c r="CS262" s="111">
        <f>IF(BP262=0,0,(ROUNDUP(P262*(BK262*参照!$C$5+BL262*参照!$C$6+BM262*参照!$C$7+BN262*参照!$C$8+BO262*参照!$C$9)/BP262,-2)))</f>
        <v>0</v>
      </c>
      <c r="CT262" s="239" t="str">
        <f t="shared" si="142"/>
        <v>B</v>
      </c>
    </row>
    <row r="263" spans="1:98" ht="14.4">
      <c r="A263" s="241">
        <v>233</v>
      </c>
      <c r="B263" s="654"/>
      <c r="C263" s="652"/>
      <c r="D263" s="651"/>
      <c r="E263" s="652"/>
      <c r="F263" s="186"/>
      <c r="G263" s="187"/>
      <c r="H263" s="305"/>
      <c r="I263" s="359"/>
      <c r="J263" s="651"/>
      <c r="K263" s="652"/>
      <c r="L263" s="306">
        <v>0</v>
      </c>
      <c r="M263" s="307">
        <f>IF(F263="昼間",参照!$E$4,IF(F263="夜間等",参照!$E$5,IF(F263="通信",参照!$E$6,0)))</f>
        <v>0</v>
      </c>
      <c r="N263" s="57">
        <f t="shared" si="143"/>
        <v>0</v>
      </c>
      <c r="O263" s="301">
        <f t="shared" si="144"/>
        <v>0</v>
      </c>
      <c r="P263" s="56"/>
      <c r="Q263" s="387">
        <v>0</v>
      </c>
      <c r="R263" s="309">
        <f>IF(F263="昼間",参照!$F$4,IF(F263="夜間等",参照!$F$5,IF(F263="通信",参照!$F$6,0)))</f>
        <v>0</v>
      </c>
      <c r="S263" s="308">
        <f t="shared" si="145"/>
        <v>0</v>
      </c>
      <c r="T263" s="361"/>
      <c r="U263" s="32">
        <f t="shared" si="146"/>
        <v>0</v>
      </c>
      <c r="V263" s="114">
        <f t="shared" si="147"/>
        <v>0</v>
      </c>
      <c r="W263" s="179">
        <f t="shared" si="148"/>
        <v>0</v>
      </c>
      <c r="X263" s="87">
        <f t="shared" si="149"/>
        <v>0</v>
      </c>
      <c r="Y263" s="77" t="str">
        <f t="shared" si="139"/>
        <v>0</v>
      </c>
      <c r="Z263" s="302">
        <f t="shared" si="150"/>
        <v>0</v>
      </c>
      <c r="AA263" s="375"/>
      <c r="AB263" s="375"/>
      <c r="AC263" s="374">
        <f t="shared" si="151"/>
        <v>0</v>
      </c>
      <c r="AD263" s="639">
        <f t="shared" si="152"/>
        <v>0</v>
      </c>
      <c r="AE263" s="640"/>
      <c r="AF263" s="177">
        <f t="shared" si="140"/>
        <v>0</v>
      </c>
      <c r="AG263" s="177">
        <f t="shared" si="141"/>
        <v>0</v>
      </c>
      <c r="AH263" s="299"/>
      <c r="AI263" s="36"/>
      <c r="AJ263" s="134"/>
      <c r="AK263" s="37"/>
      <c r="AL263" s="134"/>
      <c r="AM263" s="37"/>
      <c r="AN263" s="134"/>
      <c r="AO263" s="135"/>
      <c r="AP263" s="136"/>
      <c r="AQ263" s="252"/>
      <c r="AR263" s="252"/>
      <c r="AS263" s="252"/>
      <c r="AT263" s="252"/>
      <c r="AU263" s="37"/>
      <c r="AV263" s="303">
        <f t="shared" si="153"/>
        <v>0</v>
      </c>
      <c r="AW263" s="139">
        <f t="shared" si="154"/>
        <v>0</v>
      </c>
      <c r="AX263" s="139">
        <f t="shared" si="155"/>
        <v>0</v>
      </c>
      <c r="AY263" s="139">
        <f t="shared" si="156"/>
        <v>0</v>
      </c>
      <c r="AZ263" s="139">
        <f t="shared" si="157"/>
        <v>0</v>
      </c>
      <c r="BA263" s="303">
        <f t="shared" si="158"/>
        <v>0</v>
      </c>
      <c r="BB263" s="139">
        <f t="shared" si="159"/>
        <v>0</v>
      </c>
      <c r="BC263" s="139">
        <f t="shared" si="160"/>
        <v>0</v>
      </c>
      <c r="BD263" s="139">
        <f t="shared" si="161"/>
        <v>0</v>
      </c>
      <c r="BE263" s="139">
        <f t="shared" si="162"/>
        <v>0</v>
      </c>
      <c r="BF263" s="304">
        <f t="shared" si="163"/>
        <v>0</v>
      </c>
      <c r="BG263" s="142">
        <f t="shared" si="164"/>
        <v>0</v>
      </c>
      <c r="BH263" s="142">
        <f t="shared" si="165"/>
        <v>0</v>
      </c>
      <c r="BI263" s="142">
        <f t="shared" si="166"/>
        <v>0</v>
      </c>
      <c r="BJ263" s="142">
        <f t="shared" si="167"/>
        <v>0</v>
      </c>
      <c r="BK263" s="145">
        <f t="shared" si="168"/>
        <v>0</v>
      </c>
      <c r="BL263" s="95">
        <f t="shared" si="169"/>
        <v>0</v>
      </c>
      <c r="BM263" s="95">
        <f t="shared" si="170"/>
        <v>0</v>
      </c>
      <c r="BN263" s="95">
        <f t="shared" si="171"/>
        <v>0</v>
      </c>
      <c r="BO263" s="95">
        <f t="shared" si="172"/>
        <v>0</v>
      </c>
      <c r="BP263" s="96">
        <f t="shared" si="173"/>
        <v>0</v>
      </c>
      <c r="BQ263" s="184">
        <f>IF($AH263="3/3",$S263*参照!$J$4,IF($AH263="2/3",$S263*参照!$J$5,IF($AH263="1/3",$S263*参照!$J$6,IF($AH263="1/4(多子)",$S263*参照!$J$7,IF($AH263="1/4(工･農)",$S263*参照!$J$7,)))))</f>
        <v>0</v>
      </c>
      <c r="BR263" s="185" t="b">
        <f>IF(AJ263="3/3",$O263*参照!$I$4,IF(AJ263="2/3",$O263*参照!$I$5,IF(AJ263="1/3",$O263*参照!$I$6,IF(AJ263="1/4(多子)",$O263*参照!$I$7,IF(AJ263="1/4(工･農)",$O263*参照!$I$7,IF(AJ263="対象外",0))))))</f>
        <v>0</v>
      </c>
      <c r="BS263" s="185" t="b">
        <f>IF(AK263="3/3",$O263*参照!$I$4,IF(AK263="2/3",$O263*参照!$I$5,IF(AK263="1/3",$O263*参照!$I$6,IF(AK263="1/4(多子)",$O263*参照!$I$7,IF(AK263="1/4(工･農)",$O263*参照!$I$7,IF(AK263="対象外",0))))))</f>
        <v>0</v>
      </c>
      <c r="BT263" s="185" t="b">
        <f>IF(AL263="3/3",$O263*参照!$I$4,IF(AL263="2/3",$O263*参照!$I$5,IF(AL263="1/3",$O263*参照!$I$6,IF(AL263="1/4(多子)",$O263*参照!$I$7,IF(AL263="1/4(工･農)",$O263*参照!$I$7,IF(AL263="対象外",0))))))</f>
        <v>0</v>
      </c>
      <c r="BU263" s="185" t="b">
        <f>IF(AM263="3/3",$O263*参照!$I$4,IF(AM263="2/3",$O263*参照!$I$5,IF(AM263="1/3",$O263*参照!$I$6,IF(AM263="1/4(多子)",$O263*参照!$I$7,IF(AM263="1/4(工･農)",$O263*参照!$I$7,IF(AM263="対象外",0))))))</f>
        <v>0</v>
      </c>
      <c r="BV263" s="185" t="b">
        <f>IF(AN263="3/3",$O263*参照!$I$4,IF(AN263="2/3",$O263*参照!$I$5,IF(AN263="1/3",$O263*参照!$I$6,IF(AN263="1/4(多子)",$O263*参照!$I$7,IF(AN263="1/4(工･農)",$O263*参照!$I$7,IF(AN263="対象外",0))))))</f>
        <v>0</v>
      </c>
      <c r="BW263" s="185" t="b">
        <f>IF(AO263="3/3",$O263*参照!$I$4,IF(AO263="2/3",$O263*参照!$I$5,IF(AO263="1/3",$O263*参照!$I$6,IF(AO263="1/4(多子)",$O263*参照!$I$7,IF(AO263="1/4(工･農)",$O263*参照!$I$7,IF(AO263="対象外",0))))))</f>
        <v>0</v>
      </c>
      <c r="BX263" s="185" t="b">
        <f>IF(AP263="3/3",$O263*参照!$I$4,IF(AP263="2/3",$O263*参照!$I$5,IF(AP263="1/3",$O263*参照!$I$6,IF(AP263="1/4(多子)",$O263*参照!$I$7,IF(AP263="1/4(工･農)",$O263*参照!$I$7,IF(AP263="対象外",0))))))</f>
        <v>0</v>
      </c>
      <c r="BY263" s="185" t="b">
        <f>IF(AQ263="3/3",$O263*参照!$I$4,IF(AQ263="2/3",$O263*参照!$I$5,IF(AQ263="1/3",$O263*参照!$I$6,IF(AQ263="1/4(多子)",$O263*参照!$I$7,IF(AQ263="1/4(工･農)",$O263*参照!$I$7,IF(AQ263="対象外",0))))))</f>
        <v>0</v>
      </c>
      <c r="BZ263" s="185" t="b">
        <f>IF(AR263="3/3",$O263*参照!$I$4,IF(AR263="2/3",$O263*参照!$I$5,IF(AR263="1/3",$O263*参照!$I$6,IF(AR263="1/4(多子)",$O263*参照!$I$7,IF(AR263="1/4(工･農)",$O263*参照!$I$7,IF(AR263="対象外",0))))))</f>
        <v>0</v>
      </c>
      <c r="CA263" s="185" t="b">
        <f>IF(AS263="3/3",$O263*参照!$I$4,IF(AS263="2/3",$O263*参照!$I$5,IF(AS263="1/3",$O263*参照!$I$6,IF(AS263="1/4(多子)",$O263*参照!$I$7,IF(AS263="1/4(工･農)",$O263*参照!$I$7,IF(AS263="対象外",0))))))</f>
        <v>0</v>
      </c>
      <c r="CB263" s="185" t="b">
        <f>IF(AT263="3/3",$O263*参照!$I$4,IF(AT263="2/3",$O263*参照!$I$5,IF(AT263="1/3",$O263*参照!$I$6,IF(AT263="1/4(多子)",$O263*参照!$I$7,IF(AT263="1/4(工･農)",$O263*参照!$I$7,IF(AT263="対象外",0))))))</f>
        <v>0</v>
      </c>
      <c r="CC263" s="185" t="b">
        <f>IF(AU263="3/3",$O263*参照!$I$4,IF(AU263="2/3",$O263*参照!$I$5,IF(AU263="1/3",$O263*参照!$I$6,IF(AU263="1/4(多子)",$O263*参照!$I$7,IF(AU263="1/4(工･農)",$O263*参照!$I$7,IF(AU263="対象外",0))))))</f>
        <v>0</v>
      </c>
      <c r="CD263" s="185">
        <f t="shared" si="174"/>
        <v>0</v>
      </c>
      <c r="CE263" s="98"/>
      <c r="CF263" s="252"/>
      <c r="CG263" s="252"/>
      <c r="CH263" s="252"/>
      <c r="CI263" s="252"/>
      <c r="CJ263" s="252"/>
      <c r="CK263" s="254"/>
      <c r="CL263" s="137"/>
      <c r="CM263" s="252"/>
      <c r="CN263" s="252"/>
      <c r="CO263" s="252"/>
      <c r="CP263" s="252"/>
      <c r="CQ263" s="252"/>
      <c r="CR263" s="253">
        <f t="shared" si="175"/>
        <v>0</v>
      </c>
      <c r="CS263" s="111">
        <f>IF(BP263=0,0,(ROUNDUP(P263*(BK263*参照!$C$5+BL263*参照!$C$6+BM263*参照!$C$7+BN263*参照!$C$8+BO263*参照!$C$9)/BP263,-2)))</f>
        <v>0</v>
      </c>
      <c r="CT263" s="239" t="str">
        <f t="shared" si="142"/>
        <v>B</v>
      </c>
    </row>
    <row r="264" spans="1:98" ht="14.4">
      <c r="A264" s="241">
        <v>234</v>
      </c>
      <c r="B264" s="654"/>
      <c r="C264" s="652"/>
      <c r="D264" s="651"/>
      <c r="E264" s="652"/>
      <c r="F264" s="186"/>
      <c r="G264" s="187"/>
      <c r="H264" s="305"/>
      <c r="I264" s="359"/>
      <c r="J264" s="651"/>
      <c r="K264" s="652"/>
      <c r="L264" s="306">
        <v>0</v>
      </c>
      <c r="M264" s="307">
        <f>IF(F264="昼間",参照!$E$4,IF(F264="夜間等",参照!$E$5,IF(F264="通信",参照!$E$6,0)))</f>
        <v>0</v>
      </c>
      <c r="N264" s="57">
        <f t="shared" si="143"/>
        <v>0</v>
      </c>
      <c r="O264" s="301">
        <f t="shared" si="144"/>
        <v>0</v>
      </c>
      <c r="P264" s="56"/>
      <c r="Q264" s="387">
        <v>0</v>
      </c>
      <c r="R264" s="309">
        <f>IF(F264="昼間",参照!$F$4,IF(F264="夜間等",参照!$F$5,IF(F264="通信",参照!$F$6,0)))</f>
        <v>0</v>
      </c>
      <c r="S264" s="308">
        <f t="shared" si="145"/>
        <v>0</v>
      </c>
      <c r="T264" s="361"/>
      <c r="U264" s="32">
        <f t="shared" si="146"/>
        <v>0</v>
      </c>
      <c r="V264" s="114">
        <f t="shared" si="147"/>
        <v>0</v>
      </c>
      <c r="W264" s="179">
        <f t="shared" si="148"/>
        <v>0</v>
      </c>
      <c r="X264" s="87">
        <f t="shared" si="149"/>
        <v>0</v>
      </c>
      <c r="Y264" s="77" t="str">
        <f t="shared" si="139"/>
        <v>0</v>
      </c>
      <c r="Z264" s="302">
        <f t="shared" si="150"/>
        <v>0</v>
      </c>
      <c r="AA264" s="375"/>
      <c r="AB264" s="375"/>
      <c r="AC264" s="374">
        <f t="shared" si="151"/>
        <v>0</v>
      </c>
      <c r="AD264" s="639">
        <f t="shared" si="152"/>
        <v>0</v>
      </c>
      <c r="AE264" s="640"/>
      <c r="AF264" s="177">
        <f t="shared" si="140"/>
        <v>0</v>
      </c>
      <c r="AG264" s="177">
        <f t="shared" si="141"/>
        <v>0</v>
      </c>
      <c r="AH264" s="299"/>
      <c r="AI264" s="36"/>
      <c r="AJ264" s="134"/>
      <c r="AK264" s="37"/>
      <c r="AL264" s="134"/>
      <c r="AM264" s="37"/>
      <c r="AN264" s="134"/>
      <c r="AO264" s="135"/>
      <c r="AP264" s="136"/>
      <c r="AQ264" s="252"/>
      <c r="AR264" s="252"/>
      <c r="AS264" s="252"/>
      <c r="AT264" s="252"/>
      <c r="AU264" s="37"/>
      <c r="AV264" s="303">
        <f t="shared" si="153"/>
        <v>0</v>
      </c>
      <c r="AW264" s="139">
        <f t="shared" si="154"/>
        <v>0</v>
      </c>
      <c r="AX264" s="139">
        <f t="shared" si="155"/>
        <v>0</v>
      </c>
      <c r="AY264" s="139">
        <f t="shared" si="156"/>
        <v>0</v>
      </c>
      <c r="AZ264" s="139">
        <f t="shared" si="157"/>
        <v>0</v>
      </c>
      <c r="BA264" s="303">
        <f t="shared" si="158"/>
        <v>0</v>
      </c>
      <c r="BB264" s="139">
        <f t="shared" si="159"/>
        <v>0</v>
      </c>
      <c r="BC264" s="139">
        <f t="shared" si="160"/>
        <v>0</v>
      </c>
      <c r="BD264" s="139">
        <f t="shared" si="161"/>
        <v>0</v>
      </c>
      <c r="BE264" s="139">
        <f t="shared" si="162"/>
        <v>0</v>
      </c>
      <c r="BF264" s="304">
        <f t="shared" si="163"/>
        <v>0</v>
      </c>
      <c r="BG264" s="142">
        <f t="shared" si="164"/>
        <v>0</v>
      </c>
      <c r="BH264" s="142">
        <f t="shared" si="165"/>
        <v>0</v>
      </c>
      <c r="BI264" s="142">
        <f t="shared" si="166"/>
        <v>0</v>
      </c>
      <c r="BJ264" s="142">
        <f t="shared" si="167"/>
        <v>0</v>
      </c>
      <c r="BK264" s="145">
        <f t="shared" si="168"/>
        <v>0</v>
      </c>
      <c r="BL264" s="95">
        <f t="shared" si="169"/>
        <v>0</v>
      </c>
      <c r="BM264" s="95">
        <f t="shared" si="170"/>
        <v>0</v>
      </c>
      <c r="BN264" s="95">
        <f t="shared" si="171"/>
        <v>0</v>
      </c>
      <c r="BO264" s="95">
        <f t="shared" si="172"/>
        <v>0</v>
      </c>
      <c r="BP264" s="96">
        <f t="shared" si="173"/>
        <v>0</v>
      </c>
      <c r="BQ264" s="184">
        <f>IF($AH264="3/3",$S264*参照!$J$4,IF($AH264="2/3",$S264*参照!$J$5,IF($AH264="1/3",$S264*参照!$J$6,IF($AH264="1/4(多子)",$S264*参照!$J$7,IF($AH264="1/4(工･農)",$S264*参照!$J$7,)))))</f>
        <v>0</v>
      </c>
      <c r="BR264" s="185" t="b">
        <f>IF(AJ264="3/3",$O264*参照!$I$4,IF(AJ264="2/3",$O264*参照!$I$5,IF(AJ264="1/3",$O264*参照!$I$6,IF(AJ264="1/4(多子)",$O264*参照!$I$7,IF(AJ264="1/4(工･農)",$O264*参照!$I$7,IF(AJ264="対象外",0))))))</f>
        <v>0</v>
      </c>
      <c r="BS264" s="185" t="b">
        <f>IF(AK264="3/3",$O264*参照!$I$4,IF(AK264="2/3",$O264*参照!$I$5,IF(AK264="1/3",$O264*参照!$I$6,IF(AK264="1/4(多子)",$O264*参照!$I$7,IF(AK264="1/4(工･農)",$O264*参照!$I$7,IF(AK264="対象外",0))))))</f>
        <v>0</v>
      </c>
      <c r="BT264" s="185" t="b">
        <f>IF(AL264="3/3",$O264*参照!$I$4,IF(AL264="2/3",$O264*参照!$I$5,IF(AL264="1/3",$O264*参照!$I$6,IF(AL264="1/4(多子)",$O264*参照!$I$7,IF(AL264="1/4(工･農)",$O264*参照!$I$7,IF(AL264="対象外",0))))))</f>
        <v>0</v>
      </c>
      <c r="BU264" s="185" t="b">
        <f>IF(AM264="3/3",$O264*参照!$I$4,IF(AM264="2/3",$O264*参照!$I$5,IF(AM264="1/3",$O264*参照!$I$6,IF(AM264="1/4(多子)",$O264*参照!$I$7,IF(AM264="1/4(工･農)",$O264*参照!$I$7,IF(AM264="対象外",0))))))</f>
        <v>0</v>
      </c>
      <c r="BV264" s="185" t="b">
        <f>IF(AN264="3/3",$O264*参照!$I$4,IF(AN264="2/3",$O264*参照!$I$5,IF(AN264="1/3",$O264*参照!$I$6,IF(AN264="1/4(多子)",$O264*参照!$I$7,IF(AN264="1/4(工･農)",$O264*参照!$I$7,IF(AN264="対象外",0))))))</f>
        <v>0</v>
      </c>
      <c r="BW264" s="185" t="b">
        <f>IF(AO264="3/3",$O264*参照!$I$4,IF(AO264="2/3",$O264*参照!$I$5,IF(AO264="1/3",$O264*参照!$I$6,IF(AO264="1/4(多子)",$O264*参照!$I$7,IF(AO264="1/4(工･農)",$O264*参照!$I$7,IF(AO264="対象外",0))))))</f>
        <v>0</v>
      </c>
      <c r="BX264" s="185" t="b">
        <f>IF(AP264="3/3",$O264*参照!$I$4,IF(AP264="2/3",$O264*参照!$I$5,IF(AP264="1/3",$O264*参照!$I$6,IF(AP264="1/4(多子)",$O264*参照!$I$7,IF(AP264="1/4(工･農)",$O264*参照!$I$7,IF(AP264="対象外",0))))))</f>
        <v>0</v>
      </c>
      <c r="BY264" s="185" t="b">
        <f>IF(AQ264="3/3",$O264*参照!$I$4,IF(AQ264="2/3",$O264*参照!$I$5,IF(AQ264="1/3",$O264*参照!$I$6,IF(AQ264="1/4(多子)",$O264*参照!$I$7,IF(AQ264="1/4(工･農)",$O264*参照!$I$7,IF(AQ264="対象外",0))))))</f>
        <v>0</v>
      </c>
      <c r="BZ264" s="185" t="b">
        <f>IF(AR264="3/3",$O264*参照!$I$4,IF(AR264="2/3",$O264*参照!$I$5,IF(AR264="1/3",$O264*参照!$I$6,IF(AR264="1/4(多子)",$O264*参照!$I$7,IF(AR264="1/4(工･農)",$O264*参照!$I$7,IF(AR264="対象外",0))))))</f>
        <v>0</v>
      </c>
      <c r="CA264" s="185" t="b">
        <f>IF(AS264="3/3",$O264*参照!$I$4,IF(AS264="2/3",$O264*参照!$I$5,IF(AS264="1/3",$O264*参照!$I$6,IF(AS264="1/4(多子)",$O264*参照!$I$7,IF(AS264="1/4(工･農)",$O264*参照!$I$7,IF(AS264="対象外",0))))))</f>
        <v>0</v>
      </c>
      <c r="CB264" s="185" t="b">
        <f>IF(AT264="3/3",$O264*参照!$I$4,IF(AT264="2/3",$O264*参照!$I$5,IF(AT264="1/3",$O264*参照!$I$6,IF(AT264="1/4(多子)",$O264*参照!$I$7,IF(AT264="1/4(工･農)",$O264*参照!$I$7,IF(AT264="対象外",0))))))</f>
        <v>0</v>
      </c>
      <c r="CC264" s="185" t="b">
        <f>IF(AU264="3/3",$O264*参照!$I$4,IF(AU264="2/3",$O264*参照!$I$5,IF(AU264="1/3",$O264*参照!$I$6,IF(AU264="1/4(多子)",$O264*参照!$I$7,IF(AU264="1/4(工･農)",$O264*参照!$I$7,IF(AU264="対象外",0))))))</f>
        <v>0</v>
      </c>
      <c r="CD264" s="185">
        <f t="shared" si="174"/>
        <v>0</v>
      </c>
      <c r="CE264" s="98"/>
      <c r="CF264" s="252"/>
      <c r="CG264" s="252"/>
      <c r="CH264" s="252"/>
      <c r="CI264" s="252"/>
      <c r="CJ264" s="252"/>
      <c r="CK264" s="254"/>
      <c r="CL264" s="137"/>
      <c r="CM264" s="252"/>
      <c r="CN264" s="252"/>
      <c r="CO264" s="252"/>
      <c r="CP264" s="252"/>
      <c r="CQ264" s="252"/>
      <c r="CR264" s="253">
        <f t="shared" si="175"/>
        <v>0</v>
      </c>
      <c r="CS264" s="111">
        <f>IF(BP264=0,0,(ROUNDUP(P264*(BK264*参照!$C$5+BL264*参照!$C$6+BM264*参照!$C$7+BN264*参照!$C$8+BO264*参照!$C$9)/BP264,-2)))</f>
        <v>0</v>
      </c>
      <c r="CT264" s="239" t="str">
        <f t="shared" si="142"/>
        <v>B</v>
      </c>
    </row>
    <row r="265" spans="1:98" ht="14.4">
      <c r="A265" s="241">
        <v>235</v>
      </c>
      <c r="B265" s="654"/>
      <c r="C265" s="652"/>
      <c r="D265" s="651"/>
      <c r="E265" s="652"/>
      <c r="F265" s="186"/>
      <c r="G265" s="187"/>
      <c r="H265" s="305"/>
      <c r="I265" s="359"/>
      <c r="J265" s="651"/>
      <c r="K265" s="652"/>
      <c r="L265" s="306">
        <v>0</v>
      </c>
      <c r="M265" s="307">
        <f>IF(F265="昼間",参照!$E$4,IF(F265="夜間等",参照!$E$5,IF(F265="通信",参照!$E$6,0)))</f>
        <v>0</v>
      </c>
      <c r="N265" s="57">
        <f t="shared" si="143"/>
        <v>0</v>
      </c>
      <c r="O265" s="301">
        <f t="shared" si="144"/>
        <v>0</v>
      </c>
      <c r="P265" s="56"/>
      <c r="Q265" s="387">
        <v>0</v>
      </c>
      <c r="R265" s="309">
        <f>IF(F265="昼間",参照!$F$4,IF(F265="夜間等",参照!$F$5,IF(F265="通信",参照!$F$6,0)))</f>
        <v>0</v>
      </c>
      <c r="S265" s="308">
        <f t="shared" si="145"/>
        <v>0</v>
      </c>
      <c r="T265" s="361"/>
      <c r="U265" s="32">
        <f t="shared" si="146"/>
        <v>0</v>
      </c>
      <c r="V265" s="114">
        <f t="shared" si="147"/>
        <v>0</v>
      </c>
      <c r="W265" s="179">
        <f t="shared" si="148"/>
        <v>0</v>
      </c>
      <c r="X265" s="87">
        <f t="shared" si="149"/>
        <v>0</v>
      </c>
      <c r="Y265" s="77" t="str">
        <f t="shared" si="139"/>
        <v>0</v>
      </c>
      <c r="Z265" s="302">
        <f t="shared" si="150"/>
        <v>0</v>
      </c>
      <c r="AA265" s="375"/>
      <c r="AB265" s="375"/>
      <c r="AC265" s="374">
        <f t="shared" si="151"/>
        <v>0</v>
      </c>
      <c r="AD265" s="639">
        <f t="shared" si="152"/>
        <v>0</v>
      </c>
      <c r="AE265" s="640"/>
      <c r="AF265" s="177">
        <f t="shared" si="140"/>
        <v>0</v>
      </c>
      <c r="AG265" s="177">
        <f t="shared" si="141"/>
        <v>0</v>
      </c>
      <c r="AH265" s="299"/>
      <c r="AI265" s="36"/>
      <c r="AJ265" s="134"/>
      <c r="AK265" s="37"/>
      <c r="AL265" s="134"/>
      <c r="AM265" s="37"/>
      <c r="AN265" s="134"/>
      <c r="AO265" s="135"/>
      <c r="AP265" s="136"/>
      <c r="AQ265" s="252"/>
      <c r="AR265" s="252"/>
      <c r="AS265" s="252"/>
      <c r="AT265" s="252"/>
      <c r="AU265" s="37"/>
      <c r="AV265" s="303">
        <f t="shared" si="153"/>
        <v>0</v>
      </c>
      <c r="AW265" s="139">
        <f t="shared" si="154"/>
        <v>0</v>
      </c>
      <c r="AX265" s="139">
        <f t="shared" si="155"/>
        <v>0</v>
      </c>
      <c r="AY265" s="139">
        <f t="shared" si="156"/>
        <v>0</v>
      </c>
      <c r="AZ265" s="139">
        <f t="shared" si="157"/>
        <v>0</v>
      </c>
      <c r="BA265" s="303">
        <f t="shared" si="158"/>
        <v>0</v>
      </c>
      <c r="BB265" s="139">
        <f t="shared" si="159"/>
        <v>0</v>
      </c>
      <c r="BC265" s="139">
        <f t="shared" si="160"/>
        <v>0</v>
      </c>
      <c r="BD265" s="139">
        <f t="shared" si="161"/>
        <v>0</v>
      </c>
      <c r="BE265" s="139">
        <f t="shared" si="162"/>
        <v>0</v>
      </c>
      <c r="BF265" s="304">
        <f t="shared" si="163"/>
        <v>0</v>
      </c>
      <c r="BG265" s="142">
        <f t="shared" si="164"/>
        <v>0</v>
      </c>
      <c r="BH265" s="142">
        <f t="shared" si="165"/>
        <v>0</v>
      </c>
      <c r="BI265" s="142">
        <f t="shared" si="166"/>
        <v>0</v>
      </c>
      <c r="BJ265" s="142">
        <f t="shared" si="167"/>
        <v>0</v>
      </c>
      <c r="BK265" s="145">
        <f t="shared" si="168"/>
        <v>0</v>
      </c>
      <c r="BL265" s="95">
        <f t="shared" si="169"/>
        <v>0</v>
      </c>
      <c r="BM265" s="95">
        <f t="shared" si="170"/>
        <v>0</v>
      </c>
      <c r="BN265" s="95">
        <f t="shared" si="171"/>
        <v>0</v>
      </c>
      <c r="BO265" s="95">
        <f t="shared" si="172"/>
        <v>0</v>
      </c>
      <c r="BP265" s="96">
        <f t="shared" si="173"/>
        <v>0</v>
      </c>
      <c r="BQ265" s="184">
        <f>IF($AH265="3/3",$S265*参照!$J$4,IF($AH265="2/3",$S265*参照!$J$5,IF($AH265="1/3",$S265*参照!$J$6,IF($AH265="1/4(多子)",$S265*参照!$J$7,IF($AH265="1/4(工･農)",$S265*参照!$J$7,)))))</f>
        <v>0</v>
      </c>
      <c r="BR265" s="185" t="b">
        <f>IF(AJ265="3/3",$O265*参照!$I$4,IF(AJ265="2/3",$O265*参照!$I$5,IF(AJ265="1/3",$O265*参照!$I$6,IF(AJ265="1/4(多子)",$O265*参照!$I$7,IF(AJ265="1/4(工･農)",$O265*参照!$I$7,IF(AJ265="対象外",0))))))</f>
        <v>0</v>
      </c>
      <c r="BS265" s="185" t="b">
        <f>IF(AK265="3/3",$O265*参照!$I$4,IF(AK265="2/3",$O265*参照!$I$5,IF(AK265="1/3",$O265*参照!$I$6,IF(AK265="1/4(多子)",$O265*参照!$I$7,IF(AK265="1/4(工･農)",$O265*参照!$I$7,IF(AK265="対象外",0))))))</f>
        <v>0</v>
      </c>
      <c r="BT265" s="185" t="b">
        <f>IF(AL265="3/3",$O265*参照!$I$4,IF(AL265="2/3",$O265*参照!$I$5,IF(AL265="1/3",$O265*参照!$I$6,IF(AL265="1/4(多子)",$O265*参照!$I$7,IF(AL265="1/4(工･農)",$O265*参照!$I$7,IF(AL265="対象外",0))))))</f>
        <v>0</v>
      </c>
      <c r="BU265" s="185" t="b">
        <f>IF(AM265="3/3",$O265*参照!$I$4,IF(AM265="2/3",$O265*参照!$I$5,IF(AM265="1/3",$O265*参照!$I$6,IF(AM265="1/4(多子)",$O265*参照!$I$7,IF(AM265="1/4(工･農)",$O265*参照!$I$7,IF(AM265="対象外",0))))))</f>
        <v>0</v>
      </c>
      <c r="BV265" s="185" t="b">
        <f>IF(AN265="3/3",$O265*参照!$I$4,IF(AN265="2/3",$O265*参照!$I$5,IF(AN265="1/3",$O265*参照!$I$6,IF(AN265="1/4(多子)",$O265*参照!$I$7,IF(AN265="1/4(工･農)",$O265*参照!$I$7,IF(AN265="対象外",0))))))</f>
        <v>0</v>
      </c>
      <c r="BW265" s="185" t="b">
        <f>IF(AO265="3/3",$O265*参照!$I$4,IF(AO265="2/3",$O265*参照!$I$5,IF(AO265="1/3",$O265*参照!$I$6,IF(AO265="1/4(多子)",$O265*参照!$I$7,IF(AO265="1/4(工･農)",$O265*参照!$I$7,IF(AO265="対象外",0))))))</f>
        <v>0</v>
      </c>
      <c r="BX265" s="185" t="b">
        <f>IF(AP265="3/3",$O265*参照!$I$4,IF(AP265="2/3",$O265*参照!$I$5,IF(AP265="1/3",$O265*参照!$I$6,IF(AP265="1/4(多子)",$O265*参照!$I$7,IF(AP265="1/4(工･農)",$O265*参照!$I$7,IF(AP265="対象外",0))))))</f>
        <v>0</v>
      </c>
      <c r="BY265" s="185" t="b">
        <f>IF(AQ265="3/3",$O265*参照!$I$4,IF(AQ265="2/3",$O265*参照!$I$5,IF(AQ265="1/3",$O265*参照!$I$6,IF(AQ265="1/4(多子)",$O265*参照!$I$7,IF(AQ265="1/4(工･農)",$O265*参照!$I$7,IF(AQ265="対象外",0))))))</f>
        <v>0</v>
      </c>
      <c r="BZ265" s="185" t="b">
        <f>IF(AR265="3/3",$O265*参照!$I$4,IF(AR265="2/3",$O265*参照!$I$5,IF(AR265="1/3",$O265*参照!$I$6,IF(AR265="1/4(多子)",$O265*参照!$I$7,IF(AR265="1/4(工･農)",$O265*参照!$I$7,IF(AR265="対象外",0))))))</f>
        <v>0</v>
      </c>
      <c r="CA265" s="185" t="b">
        <f>IF(AS265="3/3",$O265*参照!$I$4,IF(AS265="2/3",$O265*参照!$I$5,IF(AS265="1/3",$O265*参照!$I$6,IF(AS265="1/4(多子)",$O265*参照!$I$7,IF(AS265="1/4(工･農)",$O265*参照!$I$7,IF(AS265="対象外",0))))))</f>
        <v>0</v>
      </c>
      <c r="CB265" s="185" t="b">
        <f>IF(AT265="3/3",$O265*参照!$I$4,IF(AT265="2/3",$O265*参照!$I$5,IF(AT265="1/3",$O265*参照!$I$6,IF(AT265="1/4(多子)",$O265*参照!$I$7,IF(AT265="1/4(工･農)",$O265*参照!$I$7,IF(AT265="対象外",0))))))</f>
        <v>0</v>
      </c>
      <c r="CC265" s="185" t="b">
        <f>IF(AU265="3/3",$O265*参照!$I$4,IF(AU265="2/3",$O265*参照!$I$5,IF(AU265="1/3",$O265*参照!$I$6,IF(AU265="1/4(多子)",$O265*参照!$I$7,IF(AU265="1/4(工･農)",$O265*参照!$I$7,IF(AU265="対象外",0))))))</f>
        <v>0</v>
      </c>
      <c r="CD265" s="185">
        <f t="shared" si="174"/>
        <v>0</v>
      </c>
      <c r="CE265" s="98"/>
      <c r="CF265" s="252"/>
      <c r="CG265" s="252"/>
      <c r="CH265" s="252"/>
      <c r="CI265" s="252"/>
      <c r="CJ265" s="252"/>
      <c r="CK265" s="254"/>
      <c r="CL265" s="137"/>
      <c r="CM265" s="252"/>
      <c r="CN265" s="252"/>
      <c r="CO265" s="252"/>
      <c r="CP265" s="252"/>
      <c r="CQ265" s="252"/>
      <c r="CR265" s="253">
        <f t="shared" si="175"/>
        <v>0</v>
      </c>
      <c r="CS265" s="111">
        <f>IF(BP265=0,0,(ROUNDUP(P265*(BK265*参照!$C$5+BL265*参照!$C$6+BM265*参照!$C$7+BN265*参照!$C$8+BO265*参照!$C$9)/BP265,-2)))</f>
        <v>0</v>
      </c>
      <c r="CT265" s="239" t="str">
        <f t="shared" si="142"/>
        <v>B</v>
      </c>
    </row>
    <row r="266" spans="1:98" ht="14.4">
      <c r="A266" s="241">
        <v>236</v>
      </c>
      <c r="B266" s="634"/>
      <c r="C266" s="635"/>
      <c r="D266" s="636"/>
      <c r="E266" s="635"/>
      <c r="F266" s="358"/>
      <c r="G266" s="358"/>
      <c r="H266" s="305"/>
      <c r="I266" s="359"/>
      <c r="J266" s="668"/>
      <c r="K266" s="668"/>
      <c r="L266" s="362">
        <v>0</v>
      </c>
      <c r="M266" s="307">
        <f>IF(F266="昼間",参照!$E$4,IF(F266="夜間等",参照!$E$5,IF(F266="通信",参照!$E$6,0)))</f>
        <v>0</v>
      </c>
      <c r="N266" s="57">
        <f t="shared" si="143"/>
        <v>0</v>
      </c>
      <c r="O266" s="301">
        <f t="shared" si="144"/>
        <v>0</v>
      </c>
      <c r="P266" s="56"/>
      <c r="Q266" s="387">
        <v>0</v>
      </c>
      <c r="R266" s="309">
        <f>IF(F266="昼間",参照!$F$4,IF(F266="夜間等",参照!$F$5,IF(F266="通信",参照!$F$6,0)))</f>
        <v>0</v>
      </c>
      <c r="S266" s="308">
        <f t="shared" si="145"/>
        <v>0</v>
      </c>
      <c r="T266" s="361"/>
      <c r="U266" s="32">
        <f t="shared" si="146"/>
        <v>0</v>
      </c>
      <c r="V266" s="114">
        <f t="shared" si="147"/>
        <v>0</v>
      </c>
      <c r="W266" s="179">
        <f t="shared" si="148"/>
        <v>0</v>
      </c>
      <c r="X266" s="87">
        <f t="shared" si="149"/>
        <v>0</v>
      </c>
      <c r="Y266" s="77" t="str">
        <f t="shared" si="139"/>
        <v>0</v>
      </c>
      <c r="Z266" s="302">
        <f t="shared" si="150"/>
        <v>0</v>
      </c>
      <c r="AA266" s="375"/>
      <c r="AB266" s="375"/>
      <c r="AC266" s="374">
        <f t="shared" si="151"/>
        <v>0</v>
      </c>
      <c r="AD266" s="639">
        <f t="shared" si="152"/>
        <v>0</v>
      </c>
      <c r="AE266" s="640"/>
      <c r="AF266" s="177">
        <f t="shared" si="140"/>
        <v>0</v>
      </c>
      <c r="AG266" s="177">
        <f t="shared" si="141"/>
        <v>0</v>
      </c>
      <c r="AH266" s="299"/>
      <c r="AI266" s="36"/>
      <c r="AJ266" s="134"/>
      <c r="AK266" s="37"/>
      <c r="AL266" s="134"/>
      <c r="AM266" s="37"/>
      <c r="AN266" s="134"/>
      <c r="AO266" s="135"/>
      <c r="AP266" s="136"/>
      <c r="AQ266" s="252"/>
      <c r="AR266" s="252"/>
      <c r="AS266" s="252"/>
      <c r="AT266" s="252"/>
      <c r="AU266" s="37"/>
      <c r="AV266" s="303">
        <f t="shared" si="153"/>
        <v>0</v>
      </c>
      <c r="AW266" s="139">
        <f t="shared" si="154"/>
        <v>0</v>
      </c>
      <c r="AX266" s="139">
        <f t="shared" si="155"/>
        <v>0</v>
      </c>
      <c r="AY266" s="139">
        <f t="shared" si="156"/>
        <v>0</v>
      </c>
      <c r="AZ266" s="139">
        <f t="shared" si="157"/>
        <v>0</v>
      </c>
      <c r="BA266" s="303">
        <f t="shared" si="158"/>
        <v>0</v>
      </c>
      <c r="BB266" s="139">
        <f t="shared" si="159"/>
        <v>0</v>
      </c>
      <c r="BC266" s="139">
        <f t="shared" si="160"/>
        <v>0</v>
      </c>
      <c r="BD266" s="139">
        <f t="shared" si="161"/>
        <v>0</v>
      </c>
      <c r="BE266" s="139">
        <f t="shared" si="162"/>
        <v>0</v>
      </c>
      <c r="BF266" s="304">
        <f t="shared" si="163"/>
        <v>0</v>
      </c>
      <c r="BG266" s="142">
        <f t="shared" si="164"/>
        <v>0</v>
      </c>
      <c r="BH266" s="142">
        <f t="shared" si="165"/>
        <v>0</v>
      </c>
      <c r="BI266" s="142">
        <f t="shared" si="166"/>
        <v>0</v>
      </c>
      <c r="BJ266" s="142">
        <f t="shared" si="167"/>
        <v>0</v>
      </c>
      <c r="BK266" s="145">
        <f t="shared" si="168"/>
        <v>0</v>
      </c>
      <c r="BL266" s="95">
        <f t="shared" si="169"/>
        <v>0</v>
      </c>
      <c r="BM266" s="95">
        <f t="shared" si="170"/>
        <v>0</v>
      </c>
      <c r="BN266" s="95">
        <f t="shared" si="171"/>
        <v>0</v>
      </c>
      <c r="BO266" s="95">
        <f t="shared" si="172"/>
        <v>0</v>
      </c>
      <c r="BP266" s="96">
        <f t="shared" si="173"/>
        <v>0</v>
      </c>
      <c r="BQ266" s="184">
        <f>IF($AH266="3/3",$S266*参照!$J$4,IF($AH266="2/3",$S266*参照!$J$5,IF($AH266="1/3",$S266*参照!$J$6,IF($AH266="1/4(多子)",$S266*参照!$J$7,IF($AH266="1/4(工･農)",$S266*参照!$J$7,)))))</f>
        <v>0</v>
      </c>
      <c r="BR266" s="185" t="b">
        <f>IF(AJ266="3/3",$O266*参照!$I$4,IF(AJ266="2/3",$O266*参照!$I$5,IF(AJ266="1/3",$O266*参照!$I$6,IF(AJ266="1/4(多子)",$O266*参照!$I$7,IF(AJ266="1/4(工･農)",$O266*参照!$I$7,IF(AJ266="対象外",0))))))</f>
        <v>0</v>
      </c>
      <c r="BS266" s="185" t="b">
        <f>IF(AK266="3/3",$O266*参照!$I$4,IF(AK266="2/3",$O266*参照!$I$5,IF(AK266="1/3",$O266*参照!$I$6,IF(AK266="1/4(多子)",$O266*参照!$I$7,IF(AK266="1/4(工･農)",$O266*参照!$I$7,IF(AK266="対象外",0))))))</f>
        <v>0</v>
      </c>
      <c r="BT266" s="185" t="b">
        <f>IF(AL266="3/3",$O266*参照!$I$4,IF(AL266="2/3",$O266*参照!$I$5,IF(AL266="1/3",$O266*参照!$I$6,IF(AL266="1/4(多子)",$O266*参照!$I$7,IF(AL266="1/4(工･農)",$O266*参照!$I$7,IF(AL266="対象外",0))))))</f>
        <v>0</v>
      </c>
      <c r="BU266" s="185" t="b">
        <f>IF(AM266="3/3",$O266*参照!$I$4,IF(AM266="2/3",$O266*参照!$I$5,IF(AM266="1/3",$O266*参照!$I$6,IF(AM266="1/4(多子)",$O266*参照!$I$7,IF(AM266="1/4(工･農)",$O266*参照!$I$7,IF(AM266="対象外",0))))))</f>
        <v>0</v>
      </c>
      <c r="BV266" s="185" t="b">
        <f>IF(AN266="3/3",$O266*参照!$I$4,IF(AN266="2/3",$O266*参照!$I$5,IF(AN266="1/3",$O266*参照!$I$6,IF(AN266="1/4(多子)",$O266*参照!$I$7,IF(AN266="1/4(工･農)",$O266*参照!$I$7,IF(AN266="対象外",0))))))</f>
        <v>0</v>
      </c>
      <c r="BW266" s="185" t="b">
        <f>IF(AO266="3/3",$O266*参照!$I$4,IF(AO266="2/3",$O266*参照!$I$5,IF(AO266="1/3",$O266*参照!$I$6,IF(AO266="1/4(多子)",$O266*参照!$I$7,IF(AO266="1/4(工･農)",$O266*参照!$I$7,IF(AO266="対象外",0))))))</f>
        <v>0</v>
      </c>
      <c r="BX266" s="185" t="b">
        <f>IF(AP266="3/3",$O266*参照!$I$4,IF(AP266="2/3",$O266*参照!$I$5,IF(AP266="1/3",$O266*参照!$I$6,IF(AP266="1/4(多子)",$O266*参照!$I$7,IF(AP266="1/4(工･農)",$O266*参照!$I$7,IF(AP266="対象外",0))))))</f>
        <v>0</v>
      </c>
      <c r="BY266" s="185" t="b">
        <f>IF(AQ266="3/3",$O266*参照!$I$4,IF(AQ266="2/3",$O266*参照!$I$5,IF(AQ266="1/3",$O266*参照!$I$6,IF(AQ266="1/4(多子)",$O266*参照!$I$7,IF(AQ266="1/4(工･農)",$O266*参照!$I$7,IF(AQ266="対象外",0))))))</f>
        <v>0</v>
      </c>
      <c r="BZ266" s="185" t="b">
        <f>IF(AR266="3/3",$O266*参照!$I$4,IF(AR266="2/3",$O266*参照!$I$5,IF(AR266="1/3",$O266*参照!$I$6,IF(AR266="1/4(多子)",$O266*参照!$I$7,IF(AR266="1/4(工･農)",$O266*参照!$I$7,IF(AR266="対象外",0))))))</f>
        <v>0</v>
      </c>
      <c r="CA266" s="185" t="b">
        <f>IF(AS266="3/3",$O266*参照!$I$4,IF(AS266="2/3",$O266*参照!$I$5,IF(AS266="1/3",$O266*参照!$I$6,IF(AS266="1/4(多子)",$O266*参照!$I$7,IF(AS266="1/4(工･農)",$O266*参照!$I$7,IF(AS266="対象外",0))))))</f>
        <v>0</v>
      </c>
      <c r="CB266" s="185" t="b">
        <f>IF(AT266="3/3",$O266*参照!$I$4,IF(AT266="2/3",$O266*参照!$I$5,IF(AT266="1/3",$O266*参照!$I$6,IF(AT266="1/4(多子)",$O266*参照!$I$7,IF(AT266="1/4(工･農)",$O266*参照!$I$7,IF(AT266="対象外",0))))))</f>
        <v>0</v>
      </c>
      <c r="CC266" s="185" t="b">
        <f>IF(AU266="3/3",$O266*参照!$I$4,IF(AU266="2/3",$O266*参照!$I$5,IF(AU266="1/3",$O266*参照!$I$6,IF(AU266="1/4(多子)",$O266*参照!$I$7,IF(AU266="1/4(工･農)",$O266*参照!$I$7,IF(AU266="対象外",0))))))</f>
        <v>0</v>
      </c>
      <c r="CD266" s="185">
        <f t="shared" si="174"/>
        <v>0</v>
      </c>
      <c r="CE266" s="98"/>
      <c r="CF266" s="252"/>
      <c r="CG266" s="252"/>
      <c r="CH266" s="252"/>
      <c r="CI266" s="252"/>
      <c r="CJ266" s="252"/>
      <c r="CK266" s="254"/>
      <c r="CL266" s="137"/>
      <c r="CM266" s="252"/>
      <c r="CN266" s="252"/>
      <c r="CO266" s="252"/>
      <c r="CP266" s="252"/>
      <c r="CQ266" s="252"/>
      <c r="CR266" s="253">
        <f t="shared" si="175"/>
        <v>0</v>
      </c>
      <c r="CS266" s="111">
        <f>IF(BP266=0,0,(ROUNDUP(P266*(BK266*参照!$C$5+BL266*参照!$C$6+BM266*参照!$C$7+BN266*参照!$C$8+BO266*参照!$C$9)/BP266,-2)))</f>
        <v>0</v>
      </c>
      <c r="CT266" s="239" t="str">
        <f t="shared" si="142"/>
        <v>B</v>
      </c>
    </row>
    <row r="267" spans="1:98" ht="14.4">
      <c r="A267" s="241">
        <v>237</v>
      </c>
      <c r="B267" s="654"/>
      <c r="C267" s="652"/>
      <c r="D267" s="651"/>
      <c r="E267" s="652"/>
      <c r="F267" s="186"/>
      <c r="G267" s="187"/>
      <c r="H267" s="305"/>
      <c r="I267" s="359"/>
      <c r="J267" s="651"/>
      <c r="K267" s="652"/>
      <c r="L267" s="306">
        <v>0</v>
      </c>
      <c r="M267" s="307">
        <f>IF(F267="昼間",参照!$E$4,IF(F267="夜間等",参照!$E$5,IF(F267="通信",参照!$E$6,0)))</f>
        <v>0</v>
      </c>
      <c r="N267" s="57">
        <f t="shared" si="143"/>
        <v>0</v>
      </c>
      <c r="O267" s="301">
        <f t="shared" si="144"/>
        <v>0</v>
      </c>
      <c r="P267" s="56"/>
      <c r="Q267" s="387">
        <v>0</v>
      </c>
      <c r="R267" s="309">
        <f>IF(F267="昼間",参照!$F$4,IF(F267="夜間等",参照!$F$5,IF(F267="通信",参照!$F$6,0)))</f>
        <v>0</v>
      </c>
      <c r="S267" s="308">
        <f t="shared" si="145"/>
        <v>0</v>
      </c>
      <c r="T267" s="361"/>
      <c r="U267" s="32">
        <f t="shared" si="146"/>
        <v>0</v>
      </c>
      <c r="V267" s="114">
        <f t="shared" si="147"/>
        <v>0</v>
      </c>
      <c r="W267" s="179">
        <f t="shared" si="148"/>
        <v>0</v>
      </c>
      <c r="X267" s="87">
        <f t="shared" si="149"/>
        <v>0</v>
      </c>
      <c r="Y267" s="77" t="str">
        <f t="shared" si="139"/>
        <v>0</v>
      </c>
      <c r="Z267" s="302">
        <f t="shared" si="150"/>
        <v>0</v>
      </c>
      <c r="AA267" s="375"/>
      <c r="AB267" s="375"/>
      <c r="AC267" s="374">
        <f t="shared" si="151"/>
        <v>0</v>
      </c>
      <c r="AD267" s="639">
        <f t="shared" si="152"/>
        <v>0</v>
      </c>
      <c r="AE267" s="640"/>
      <c r="AF267" s="177">
        <f t="shared" si="140"/>
        <v>0</v>
      </c>
      <c r="AG267" s="177">
        <f t="shared" si="141"/>
        <v>0</v>
      </c>
      <c r="AH267" s="299"/>
      <c r="AI267" s="36"/>
      <c r="AJ267" s="134"/>
      <c r="AK267" s="37"/>
      <c r="AL267" s="134"/>
      <c r="AM267" s="37"/>
      <c r="AN267" s="134"/>
      <c r="AO267" s="135"/>
      <c r="AP267" s="136"/>
      <c r="AQ267" s="252"/>
      <c r="AR267" s="252"/>
      <c r="AS267" s="252"/>
      <c r="AT267" s="252"/>
      <c r="AU267" s="37"/>
      <c r="AV267" s="303">
        <f t="shared" si="153"/>
        <v>0</v>
      </c>
      <c r="AW267" s="139">
        <f t="shared" si="154"/>
        <v>0</v>
      </c>
      <c r="AX267" s="139">
        <f t="shared" si="155"/>
        <v>0</v>
      </c>
      <c r="AY267" s="139">
        <f t="shared" si="156"/>
        <v>0</v>
      </c>
      <c r="AZ267" s="139">
        <f t="shared" si="157"/>
        <v>0</v>
      </c>
      <c r="BA267" s="303">
        <f t="shared" si="158"/>
        <v>0</v>
      </c>
      <c r="BB267" s="139">
        <f t="shared" si="159"/>
        <v>0</v>
      </c>
      <c r="BC267" s="139">
        <f t="shared" si="160"/>
        <v>0</v>
      </c>
      <c r="BD267" s="139">
        <f t="shared" si="161"/>
        <v>0</v>
      </c>
      <c r="BE267" s="139">
        <f t="shared" si="162"/>
        <v>0</v>
      </c>
      <c r="BF267" s="304">
        <f t="shared" si="163"/>
        <v>0</v>
      </c>
      <c r="BG267" s="142">
        <f t="shared" si="164"/>
        <v>0</v>
      </c>
      <c r="BH267" s="142">
        <f t="shared" si="165"/>
        <v>0</v>
      </c>
      <c r="BI267" s="142">
        <f t="shared" si="166"/>
        <v>0</v>
      </c>
      <c r="BJ267" s="142">
        <f t="shared" si="167"/>
        <v>0</v>
      </c>
      <c r="BK267" s="145">
        <f t="shared" si="168"/>
        <v>0</v>
      </c>
      <c r="BL267" s="95">
        <f t="shared" si="169"/>
        <v>0</v>
      </c>
      <c r="BM267" s="95">
        <f t="shared" si="170"/>
        <v>0</v>
      </c>
      <c r="BN267" s="95">
        <f t="shared" si="171"/>
        <v>0</v>
      </c>
      <c r="BO267" s="95">
        <f t="shared" si="172"/>
        <v>0</v>
      </c>
      <c r="BP267" s="96">
        <f t="shared" si="173"/>
        <v>0</v>
      </c>
      <c r="BQ267" s="184">
        <f>IF($AH267="3/3",$S267*参照!$J$4,IF($AH267="2/3",$S267*参照!$J$5,IF($AH267="1/3",$S267*参照!$J$6,IF($AH267="1/4(多子)",$S267*参照!$J$7,IF($AH267="1/4(工･農)",$S267*参照!$J$7,)))))</f>
        <v>0</v>
      </c>
      <c r="BR267" s="185" t="b">
        <f>IF(AJ267="3/3",$O267*参照!$I$4,IF(AJ267="2/3",$O267*参照!$I$5,IF(AJ267="1/3",$O267*参照!$I$6,IF(AJ267="1/4(多子)",$O267*参照!$I$7,IF(AJ267="1/4(工･農)",$O267*参照!$I$7,IF(AJ267="対象外",0))))))</f>
        <v>0</v>
      </c>
      <c r="BS267" s="185" t="b">
        <f>IF(AK267="3/3",$O267*参照!$I$4,IF(AK267="2/3",$O267*参照!$I$5,IF(AK267="1/3",$O267*参照!$I$6,IF(AK267="1/4(多子)",$O267*参照!$I$7,IF(AK267="1/4(工･農)",$O267*参照!$I$7,IF(AK267="対象外",0))))))</f>
        <v>0</v>
      </c>
      <c r="BT267" s="185" t="b">
        <f>IF(AL267="3/3",$O267*参照!$I$4,IF(AL267="2/3",$O267*参照!$I$5,IF(AL267="1/3",$O267*参照!$I$6,IF(AL267="1/4(多子)",$O267*参照!$I$7,IF(AL267="1/4(工･農)",$O267*参照!$I$7,IF(AL267="対象外",0))))))</f>
        <v>0</v>
      </c>
      <c r="BU267" s="185" t="b">
        <f>IF(AM267="3/3",$O267*参照!$I$4,IF(AM267="2/3",$O267*参照!$I$5,IF(AM267="1/3",$O267*参照!$I$6,IF(AM267="1/4(多子)",$O267*参照!$I$7,IF(AM267="1/4(工･農)",$O267*参照!$I$7,IF(AM267="対象外",0))))))</f>
        <v>0</v>
      </c>
      <c r="BV267" s="185" t="b">
        <f>IF(AN267="3/3",$O267*参照!$I$4,IF(AN267="2/3",$O267*参照!$I$5,IF(AN267="1/3",$O267*参照!$I$6,IF(AN267="1/4(多子)",$O267*参照!$I$7,IF(AN267="1/4(工･農)",$O267*参照!$I$7,IF(AN267="対象外",0))))))</f>
        <v>0</v>
      </c>
      <c r="BW267" s="185" t="b">
        <f>IF(AO267="3/3",$O267*参照!$I$4,IF(AO267="2/3",$O267*参照!$I$5,IF(AO267="1/3",$O267*参照!$I$6,IF(AO267="1/4(多子)",$O267*参照!$I$7,IF(AO267="1/4(工･農)",$O267*参照!$I$7,IF(AO267="対象外",0))))))</f>
        <v>0</v>
      </c>
      <c r="BX267" s="185" t="b">
        <f>IF(AP267="3/3",$O267*参照!$I$4,IF(AP267="2/3",$O267*参照!$I$5,IF(AP267="1/3",$O267*参照!$I$6,IF(AP267="1/4(多子)",$O267*参照!$I$7,IF(AP267="1/4(工･農)",$O267*参照!$I$7,IF(AP267="対象外",0))))))</f>
        <v>0</v>
      </c>
      <c r="BY267" s="185" t="b">
        <f>IF(AQ267="3/3",$O267*参照!$I$4,IF(AQ267="2/3",$O267*参照!$I$5,IF(AQ267="1/3",$O267*参照!$I$6,IF(AQ267="1/4(多子)",$O267*参照!$I$7,IF(AQ267="1/4(工･農)",$O267*参照!$I$7,IF(AQ267="対象外",0))))))</f>
        <v>0</v>
      </c>
      <c r="BZ267" s="185" t="b">
        <f>IF(AR267="3/3",$O267*参照!$I$4,IF(AR267="2/3",$O267*参照!$I$5,IF(AR267="1/3",$O267*参照!$I$6,IF(AR267="1/4(多子)",$O267*参照!$I$7,IF(AR267="1/4(工･農)",$O267*参照!$I$7,IF(AR267="対象外",0))))))</f>
        <v>0</v>
      </c>
      <c r="CA267" s="185" t="b">
        <f>IF(AS267="3/3",$O267*参照!$I$4,IF(AS267="2/3",$O267*参照!$I$5,IF(AS267="1/3",$O267*参照!$I$6,IF(AS267="1/4(多子)",$O267*参照!$I$7,IF(AS267="1/4(工･農)",$O267*参照!$I$7,IF(AS267="対象外",0))))))</f>
        <v>0</v>
      </c>
      <c r="CB267" s="185" t="b">
        <f>IF(AT267="3/3",$O267*参照!$I$4,IF(AT267="2/3",$O267*参照!$I$5,IF(AT267="1/3",$O267*参照!$I$6,IF(AT267="1/4(多子)",$O267*参照!$I$7,IF(AT267="1/4(工･農)",$O267*参照!$I$7,IF(AT267="対象外",0))))))</f>
        <v>0</v>
      </c>
      <c r="CC267" s="185" t="b">
        <f>IF(AU267="3/3",$O267*参照!$I$4,IF(AU267="2/3",$O267*参照!$I$5,IF(AU267="1/3",$O267*参照!$I$6,IF(AU267="1/4(多子)",$O267*参照!$I$7,IF(AU267="1/4(工･農)",$O267*参照!$I$7,IF(AU267="対象外",0))))))</f>
        <v>0</v>
      </c>
      <c r="CD267" s="185">
        <f t="shared" si="174"/>
        <v>0</v>
      </c>
      <c r="CE267" s="98"/>
      <c r="CF267" s="252"/>
      <c r="CG267" s="252"/>
      <c r="CH267" s="252"/>
      <c r="CI267" s="252"/>
      <c r="CJ267" s="252"/>
      <c r="CK267" s="254"/>
      <c r="CL267" s="137"/>
      <c r="CM267" s="252"/>
      <c r="CN267" s="252"/>
      <c r="CO267" s="252"/>
      <c r="CP267" s="252"/>
      <c r="CQ267" s="252"/>
      <c r="CR267" s="253">
        <f t="shared" si="175"/>
        <v>0</v>
      </c>
      <c r="CS267" s="111">
        <f>IF(BP267=0,0,(ROUNDUP(P267*(BK267*参照!$C$5+BL267*参照!$C$6+BM267*参照!$C$7+BN267*参照!$C$8+BO267*参照!$C$9)/BP267,-2)))</f>
        <v>0</v>
      </c>
      <c r="CT267" s="239" t="str">
        <f t="shared" si="142"/>
        <v>B</v>
      </c>
    </row>
    <row r="268" spans="1:98" ht="14.4">
      <c r="A268" s="241">
        <v>238</v>
      </c>
      <c r="B268" s="654"/>
      <c r="C268" s="652"/>
      <c r="D268" s="651"/>
      <c r="E268" s="652"/>
      <c r="F268" s="186"/>
      <c r="G268" s="187"/>
      <c r="H268" s="305"/>
      <c r="I268" s="359"/>
      <c r="J268" s="651"/>
      <c r="K268" s="652"/>
      <c r="L268" s="306">
        <v>0</v>
      </c>
      <c r="M268" s="307">
        <f>IF(F268="昼間",参照!$E$4,IF(F268="夜間等",参照!$E$5,IF(F268="通信",参照!$E$6,0)))</f>
        <v>0</v>
      </c>
      <c r="N268" s="57">
        <f t="shared" si="143"/>
        <v>0</v>
      </c>
      <c r="O268" s="301">
        <f t="shared" si="144"/>
        <v>0</v>
      </c>
      <c r="P268" s="56"/>
      <c r="Q268" s="387">
        <v>0</v>
      </c>
      <c r="R268" s="309">
        <f>IF(F268="昼間",参照!$F$4,IF(F268="夜間等",参照!$F$5,IF(F268="通信",参照!$F$6,0)))</f>
        <v>0</v>
      </c>
      <c r="S268" s="308">
        <f t="shared" si="145"/>
        <v>0</v>
      </c>
      <c r="T268" s="361"/>
      <c r="U268" s="32">
        <f t="shared" si="146"/>
        <v>0</v>
      </c>
      <c r="V268" s="114">
        <f t="shared" si="147"/>
        <v>0</v>
      </c>
      <c r="W268" s="179">
        <f t="shared" si="148"/>
        <v>0</v>
      </c>
      <c r="X268" s="87">
        <f t="shared" si="149"/>
        <v>0</v>
      </c>
      <c r="Y268" s="77" t="str">
        <f t="shared" si="139"/>
        <v>0</v>
      </c>
      <c r="Z268" s="302">
        <f t="shared" si="150"/>
        <v>0</v>
      </c>
      <c r="AA268" s="375"/>
      <c r="AB268" s="375"/>
      <c r="AC268" s="374">
        <f t="shared" si="151"/>
        <v>0</v>
      </c>
      <c r="AD268" s="639">
        <f t="shared" si="152"/>
        <v>0</v>
      </c>
      <c r="AE268" s="640"/>
      <c r="AF268" s="177">
        <f t="shared" si="140"/>
        <v>0</v>
      </c>
      <c r="AG268" s="177">
        <f t="shared" si="141"/>
        <v>0</v>
      </c>
      <c r="AH268" s="299"/>
      <c r="AI268" s="36"/>
      <c r="AJ268" s="134"/>
      <c r="AK268" s="37"/>
      <c r="AL268" s="134"/>
      <c r="AM268" s="37"/>
      <c r="AN268" s="134"/>
      <c r="AO268" s="135"/>
      <c r="AP268" s="136"/>
      <c r="AQ268" s="252"/>
      <c r="AR268" s="252"/>
      <c r="AS268" s="252"/>
      <c r="AT268" s="252"/>
      <c r="AU268" s="37"/>
      <c r="AV268" s="303">
        <f t="shared" si="153"/>
        <v>0</v>
      </c>
      <c r="AW268" s="139">
        <f t="shared" si="154"/>
        <v>0</v>
      </c>
      <c r="AX268" s="139">
        <f t="shared" si="155"/>
        <v>0</v>
      </c>
      <c r="AY268" s="139">
        <f t="shared" si="156"/>
        <v>0</v>
      </c>
      <c r="AZ268" s="139">
        <f t="shared" si="157"/>
        <v>0</v>
      </c>
      <c r="BA268" s="303">
        <f t="shared" si="158"/>
        <v>0</v>
      </c>
      <c r="BB268" s="139">
        <f t="shared" si="159"/>
        <v>0</v>
      </c>
      <c r="BC268" s="139">
        <f t="shared" si="160"/>
        <v>0</v>
      </c>
      <c r="BD268" s="139">
        <f t="shared" si="161"/>
        <v>0</v>
      </c>
      <c r="BE268" s="139">
        <f t="shared" si="162"/>
        <v>0</v>
      </c>
      <c r="BF268" s="304">
        <f t="shared" si="163"/>
        <v>0</v>
      </c>
      <c r="BG268" s="142">
        <f t="shared" si="164"/>
        <v>0</v>
      </c>
      <c r="BH268" s="142">
        <f t="shared" si="165"/>
        <v>0</v>
      </c>
      <c r="BI268" s="142">
        <f t="shared" si="166"/>
        <v>0</v>
      </c>
      <c r="BJ268" s="142">
        <f t="shared" si="167"/>
        <v>0</v>
      </c>
      <c r="BK268" s="145">
        <f t="shared" si="168"/>
        <v>0</v>
      </c>
      <c r="BL268" s="95">
        <f t="shared" si="169"/>
        <v>0</v>
      </c>
      <c r="BM268" s="95">
        <f t="shared" si="170"/>
        <v>0</v>
      </c>
      <c r="BN268" s="95">
        <f t="shared" si="171"/>
        <v>0</v>
      </c>
      <c r="BO268" s="95">
        <f t="shared" si="172"/>
        <v>0</v>
      </c>
      <c r="BP268" s="96">
        <f t="shared" si="173"/>
        <v>0</v>
      </c>
      <c r="BQ268" s="184">
        <f>IF($AH268="3/3",$S268*参照!$J$4,IF($AH268="2/3",$S268*参照!$J$5,IF($AH268="1/3",$S268*参照!$J$6,IF($AH268="1/4(多子)",$S268*参照!$J$7,IF($AH268="1/4(工･農)",$S268*参照!$J$7,)))))</f>
        <v>0</v>
      </c>
      <c r="BR268" s="185" t="b">
        <f>IF(AJ268="3/3",$O268*参照!$I$4,IF(AJ268="2/3",$O268*参照!$I$5,IF(AJ268="1/3",$O268*参照!$I$6,IF(AJ268="1/4(多子)",$O268*参照!$I$7,IF(AJ268="1/4(工･農)",$O268*参照!$I$7,IF(AJ268="対象外",0))))))</f>
        <v>0</v>
      </c>
      <c r="BS268" s="185" t="b">
        <f>IF(AK268="3/3",$O268*参照!$I$4,IF(AK268="2/3",$O268*参照!$I$5,IF(AK268="1/3",$O268*参照!$I$6,IF(AK268="1/4(多子)",$O268*参照!$I$7,IF(AK268="1/4(工･農)",$O268*参照!$I$7,IF(AK268="対象外",0))))))</f>
        <v>0</v>
      </c>
      <c r="BT268" s="185" t="b">
        <f>IF(AL268="3/3",$O268*参照!$I$4,IF(AL268="2/3",$O268*参照!$I$5,IF(AL268="1/3",$O268*参照!$I$6,IF(AL268="1/4(多子)",$O268*参照!$I$7,IF(AL268="1/4(工･農)",$O268*参照!$I$7,IF(AL268="対象外",0))))))</f>
        <v>0</v>
      </c>
      <c r="BU268" s="185" t="b">
        <f>IF(AM268="3/3",$O268*参照!$I$4,IF(AM268="2/3",$O268*参照!$I$5,IF(AM268="1/3",$O268*参照!$I$6,IF(AM268="1/4(多子)",$O268*参照!$I$7,IF(AM268="1/4(工･農)",$O268*参照!$I$7,IF(AM268="対象外",0))))))</f>
        <v>0</v>
      </c>
      <c r="BV268" s="185" t="b">
        <f>IF(AN268="3/3",$O268*参照!$I$4,IF(AN268="2/3",$O268*参照!$I$5,IF(AN268="1/3",$O268*参照!$I$6,IF(AN268="1/4(多子)",$O268*参照!$I$7,IF(AN268="1/4(工･農)",$O268*参照!$I$7,IF(AN268="対象外",0))))))</f>
        <v>0</v>
      </c>
      <c r="BW268" s="185" t="b">
        <f>IF(AO268="3/3",$O268*参照!$I$4,IF(AO268="2/3",$O268*参照!$I$5,IF(AO268="1/3",$O268*参照!$I$6,IF(AO268="1/4(多子)",$O268*参照!$I$7,IF(AO268="1/4(工･農)",$O268*参照!$I$7,IF(AO268="対象外",0))))))</f>
        <v>0</v>
      </c>
      <c r="BX268" s="185" t="b">
        <f>IF(AP268="3/3",$O268*参照!$I$4,IF(AP268="2/3",$O268*参照!$I$5,IF(AP268="1/3",$O268*参照!$I$6,IF(AP268="1/4(多子)",$O268*参照!$I$7,IF(AP268="1/4(工･農)",$O268*参照!$I$7,IF(AP268="対象外",0))))))</f>
        <v>0</v>
      </c>
      <c r="BY268" s="185" t="b">
        <f>IF(AQ268="3/3",$O268*参照!$I$4,IF(AQ268="2/3",$O268*参照!$I$5,IF(AQ268="1/3",$O268*参照!$I$6,IF(AQ268="1/4(多子)",$O268*参照!$I$7,IF(AQ268="1/4(工･農)",$O268*参照!$I$7,IF(AQ268="対象外",0))))))</f>
        <v>0</v>
      </c>
      <c r="BZ268" s="185" t="b">
        <f>IF(AR268="3/3",$O268*参照!$I$4,IF(AR268="2/3",$O268*参照!$I$5,IF(AR268="1/3",$O268*参照!$I$6,IF(AR268="1/4(多子)",$O268*参照!$I$7,IF(AR268="1/4(工･農)",$O268*参照!$I$7,IF(AR268="対象外",0))))))</f>
        <v>0</v>
      </c>
      <c r="CA268" s="185" t="b">
        <f>IF(AS268="3/3",$O268*参照!$I$4,IF(AS268="2/3",$O268*参照!$I$5,IF(AS268="1/3",$O268*参照!$I$6,IF(AS268="1/4(多子)",$O268*参照!$I$7,IF(AS268="1/4(工･農)",$O268*参照!$I$7,IF(AS268="対象外",0))))))</f>
        <v>0</v>
      </c>
      <c r="CB268" s="185" t="b">
        <f>IF(AT268="3/3",$O268*参照!$I$4,IF(AT268="2/3",$O268*参照!$I$5,IF(AT268="1/3",$O268*参照!$I$6,IF(AT268="1/4(多子)",$O268*参照!$I$7,IF(AT268="1/4(工･農)",$O268*参照!$I$7,IF(AT268="対象外",0))))))</f>
        <v>0</v>
      </c>
      <c r="CC268" s="185" t="b">
        <f>IF(AU268="3/3",$O268*参照!$I$4,IF(AU268="2/3",$O268*参照!$I$5,IF(AU268="1/3",$O268*参照!$I$6,IF(AU268="1/4(多子)",$O268*参照!$I$7,IF(AU268="1/4(工･農)",$O268*参照!$I$7,IF(AU268="対象外",0))))))</f>
        <v>0</v>
      </c>
      <c r="CD268" s="185">
        <f t="shared" si="174"/>
        <v>0</v>
      </c>
      <c r="CE268" s="98"/>
      <c r="CF268" s="252"/>
      <c r="CG268" s="252"/>
      <c r="CH268" s="252"/>
      <c r="CI268" s="252"/>
      <c r="CJ268" s="252"/>
      <c r="CK268" s="254"/>
      <c r="CL268" s="137"/>
      <c r="CM268" s="252"/>
      <c r="CN268" s="252"/>
      <c r="CO268" s="252"/>
      <c r="CP268" s="252"/>
      <c r="CQ268" s="252"/>
      <c r="CR268" s="253">
        <f t="shared" si="175"/>
        <v>0</v>
      </c>
      <c r="CS268" s="111">
        <f>IF(BP268=0,0,(ROUNDUP(P268*(BK268*参照!$C$5+BL268*参照!$C$6+BM268*参照!$C$7+BN268*参照!$C$8+BO268*参照!$C$9)/BP268,-2)))</f>
        <v>0</v>
      </c>
      <c r="CT268" s="239" t="str">
        <f t="shared" si="142"/>
        <v>B</v>
      </c>
    </row>
    <row r="269" spans="1:98" ht="14.4">
      <c r="A269" s="241">
        <v>239</v>
      </c>
      <c r="B269" s="654"/>
      <c r="C269" s="652"/>
      <c r="D269" s="651"/>
      <c r="E269" s="652"/>
      <c r="F269" s="186"/>
      <c r="G269" s="187"/>
      <c r="H269" s="305"/>
      <c r="I269" s="359"/>
      <c r="J269" s="651"/>
      <c r="K269" s="652"/>
      <c r="L269" s="306">
        <v>0</v>
      </c>
      <c r="M269" s="307">
        <f>IF(F269="昼間",参照!$E$4,IF(F269="夜間等",参照!$E$5,IF(F269="通信",参照!$E$6,0)))</f>
        <v>0</v>
      </c>
      <c r="N269" s="57">
        <f t="shared" si="143"/>
        <v>0</v>
      </c>
      <c r="O269" s="301">
        <f t="shared" si="144"/>
        <v>0</v>
      </c>
      <c r="P269" s="56"/>
      <c r="Q269" s="387">
        <v>0</v>
      </c>
      <c r="R269" s="309">
        <f>IF(F269="昼間",参照!$F$4,IF(F269="夜間等",参照!$F$5,IF(F269="通信",参照!$F$6,0)))</f>
        <v>0</v>
      </c>
      <c r="S269" s="308">
        <f t="shared" si="145"/>
        <v>0</v>
      </c>
      <c r="T269" s="361"/>
      <c r="U269" s="32">
        <f t="shared" si="146"/>
        <v>0</v>
      </c>
      <c r="V269" s="114">
        <f t="shared" si="147"/>
        <v>0</v>
      </c>
      <c r="W269" s="179">
        <f t="shared" si="148"/>
        <v>0</v>
      </c>
      <c r="X269" s="87">
        <f t="shared" si="149"/>
        <v>0</v>
      </c>
      <c r="Y269" s="77" t="str">
        <f t="shared" si="139"/>
        <v>0</v>
      </c>
      <c r="Z269" s="302">
        <f t="shared" si="150"/>
        <v>0</v>
      </c>
      <c r="AA269" s="375"/>
      <c r="AB269" s="375"/>
      <c r="AC269" s="374">
        <f t="shared" si="151"/>
        <v>0</v>
      </c>
      <c r="AD269" s="639">
        <f t="shared" si="152"/>
        <v>0</v>
      </c>
      <c r="AE269" s="640"/>
      <c r="AF269" s="177">
        <f t="shared" si="140"/>
        <v>0</v>
      </c>
      <c r="AG269" s="177">
        <f t="shared" si="141"/>
        <v>0</v>
      </c>
      <c r="AH269" s="299"/>
      <c r="AI269" s="36"/>
      <c r="AJ269" s="134"/>
      <c r="AK269" s="37"/>
      <c r="AL269" s="134"/>
      <c r="AM269" s="37"/>
      <c r="AN269" s="134"/>
      <c r="AO269" s="135"/>
      <c r="AP269" s="136"/>
      <c r="AQ269" s="252"/>
      <c r="AR269" s="252"/>
      <c r="AS269" s="252"/>
      <c r="AT269" s="252"/>
      <c r="AU269" s="37"/>
      <c r="AV269" s="303">
        <f t="shared" si="153"/>
        <v>0</v>
      </c>
      <c r="AW269" s="139">
        <f t="shared" si="154"/>
        <v>0</v>
      </c>
      <c r="AX269" s="139">
        <f t="shared" si="155"/>
        <v>0</v>
      </c>
      <c r="AY269" s="139">
        <f t="shared" si="156"/>
        <v>0</v>
      </c>
      <c r="AZ269" s="139">
        <f t="shared" si="157"/>
        <v>0</v>
      </c>
      <c r="BA269" s="303">
        <f t="shared" si="158"/>
        <v>0</v>
      </c>
      <c r="BB269" s="139">
        <f t="shared" si="159"/>
        <v>0</v>
      </c>
      <c r="BC269" s="139">
        <f t="shared" si="160"/>
        <v>0</v>
      </c>
      <c r="BD269" s="139">
        <f t="shared" si="161"/>
        <v>0</v>
      </c>
      <c r="BE269" s="139">
        <f t="shared" si="162"/>
        <v>0</v>
      </c>
      <c r="BF269" s="304">
        <f t="shared" si="163"/>
        <v>0</v>
      </c>
      <c r="BG269" s="142">
        <f t="shared" si="164"/>
        <v>0</v>
      </c>
      <c r="BH269" s="142">
        <f t="shared" si="165"/>
        <v>0</v>
      </c>
      <c r="BI269" s="142">
        <f t="shared" si="166"/>
        <v>0</v>
      </c>
      <c r="BJ269" s="142">
        <f t="shared" si="167"/>
        <v>0</v>
      </c>
      <c r="BK269" s="145">
        <f t="shared" si="168"/>
        <v>0</v>
      </c>
      <c r="BL269" s="95">
        <f t="shared" si="169"/>
        <v>0</v>
      </c>
      <c r="BM269" s="95">
        <f t="shared" si="170"/>
        <v>0</v>
      </c>
      <c r="BN269" s="95">
        <f t="shared" si="171"/>
        <v>0</v>
      </c>
      <c r="BO269" s="95">
        <f t="shared" si="172"/>
        <v>0</v>
      </c>
      <c r="BP269" s="96">
        <f t="shared" si="173"/>
        <v>0</v>
      </c>
      <c r="BQ269" s="184">
        <f>IF($AH269="3/3",$S269*参照!$J$4,IF($AH269="2/3",$S269*参照!$J$5,IF($AH269="1/3",$S269*参照!$J$6,IF($AH269="1/4(多子)",$S269*参照!$J$7,IF($AH269="1/4(工･農)",$S269*参照!$J$7,)))))</f>
        <v>0</v>
      </c>
      <c r="BR269" s="185" t="b">
        <f>IF(AJ269="3/3",$O269*参照!$I$4,IF(AJ269="2/3",$O269*参照!$I$5,IF(AJ269="1/3",$O269*参照!$I$6,IF(AJ269="1/4(多子)",$O269*参照!$I$7,IF(AJ269="1/4(工･農)",$O269*参照!$I$7,IF(AJ269="対象外",0))))))</f>
        <v>0</v>
      </c>
      <c r="BS269" s="185" t="b">
        <f>IF(AK269="3/3",$O269*参照!$I$4,IF(AK269="2/3",$O269*参照!$I$5,IF(AK269="1/3",$O269*参照!$I$6,IF(AK269="1/4(多子)",$O269*参照!$I$7,IF(AK269="1/4(工･農)",$O269*参照!$I$7,IF(AK269="対象外",0))))))</f>
        <v>0</v>
      </c>
      <c r="BT269" s="185" t="b">
        <f>IF(AL269="3/3",$O269*参照!$I$4,IF(AL269="2/3",$O269*参照!$I$5,IF(AL269="1/3",$O269*参照!$I$6,IF(AL269="1/4(多子)",$O269*参照!$I$7,IF(AL269="1/4(工･農)",$O269*参照!$I$7,IF(AL269="対象外",0))))))</f>
        <v>0</v>
      </c>
      <c r="BU269" s="185" t="b">
        <f>IF(AM269="3/3",$O269*参照!$I$4,IF(AM269="2/3",$O269*参照!$I$5,IF(AM269="1/3",$O269*参照!$I$6,IF(AM269="1/4(多子)",$O269*参照!$I$7,IF(AM269="1/4(工･農)",$O269*参照!$I$7,IF(AM269="対象外",0))))))</f>
        <v>0</v>
      </c>
      <c r="BV269" s="185" t="b">
        <f>IF(AN269="3/3",$O269*参照!$I$4,IF(AN269="2/3",$O269*参照!$I$5,IF(AN269="1/3",$O269*参照!$I$6,IF(AN269="1/4(多子)",$O269*参照!$I$7,IF(AN269="1/4(工･農)",$O269*参照!$I$7,IF(AN269="対象外",0))))))</f>
        <v>0</v>
      </c>
      <c r="BW269" s="185" t="b">
        <f>IF(AO269="3/3",$O269*参照!$I$4,IF(AO269="2/3",$O269*参照!$I$5,IF(AO269="1/3",$O269*参照!$I$6,IF(AO269="1/4(多子)",$O269*参照!$I$7,IF(AO269="1/4(工･農)",$O269*参照!$I$7,IF(AO269="対象外",0))))))</f>
        <v>0</v>
      </c>
      <c r="BX269" s="185" t="b">
        <f>IF(AP269="3/3",$O269*参照!$I$4,IF(AP269="2/3",$O269*参照!$I$5,IF(AP269="1/3",$O269*参照!$I$6,IF(AP269="1/4(多子)",$O269*参照!$I$7,IF(AP269="1/4(工･農)",$O269*参照!$I$7,IF(AP269="対象外",0))))))</f>
        <v>0</v>
      </c>
      <c r="BY269" s="185" t="b">
        <f>IF(AQ269="3/3",$O269*参照!$I$4,IF(AQ269="2/3",$O269*参照!$I$5,IF(AQ269="1/3",$O269*参照!$I$6,IF(AQ269="1/4(多子)",$O269*参照!$I$7,IF(AQ269="1/4(工･農)",$O269*参照!$I$7,IF(AQ269="対象外",0))))))</f>
        <v>0</v>
      </c>
      <c r="BZ269" s="185" t="b">
        <f>IF(AR269="3/3",$O269*参照!$I$4,IF(AR269="2/3",$O269*参照!$I$5,IF(AR269="1/3",$O269*参照!$I$6,IF(AR269="1/4(多子)",$O269*参照!$I$7,IF(AR269="1/4(工･農)",$O269*参照!$I$7,IF(AR269="対象外",0))))))</f>
        <v>0</v>
      </c>
      <c r="CA269" s="185" t="b">
        <f>IF(AS269="3/3",$O269*参照!$I$4,IF(AS269="2/3",$O269*参照!$I$5,IF(AS269="1/3",$O269*参照!$I$6,IF(AS269="1/4(多子)",$O269*参照!$I$7,IF(AS269="1/4(工･農)",$O269*参照!$I$7,IF(AS269="対象外",0))))))</f>
        <v>0</v>
      </c>
      <c r="CB269" s="185" t="b">
        <f>IF(AT269="3/3",$O269*参照!$I$4,IF(AT269="2/3",$O269*参照!$I$5,IF(AT269="1/3",$O269*参照!$I$6,IF(AT269="1/4(多子)",$O269*参照!$I$7,IF(AT269="1/4(工･農)",$O269*参照!$I$7,IF(AT269="対象外",0))))))</f>
        <v>0</v>
      </c>
      <c r="CC269" s="185" t="b">
        <f>IF(AU269="3/3",$O269*参照!$I$4,IF(AU269="2/3",$O269*参照!$I$5,IF(AU269="1/3",$O269*参照!$I$6,IF(AU269="1/4(多子)",$O269*参照!$I$7,IF(AU269="1/4(工･農)",$O269*参照!$I$7,IF(AU269="対象外",0))))))</f>
        <v>0</v>
      </c>
      <c r="CD269" s="185">
        <f t="shared" si="174"/>
        <v>0</v>
      </c>
      <c r="CE269" s="98"/>
      <c r="CF269" s="252"/>
      <c r="CG269" s="252"/>
      <c r="CH269" s="252"/>
      <c r="CI269" s="252"/>
      <c r="CJ269" s="252"/>
      <c r="CK269" s="254"/>
      <c r="CL269" s="137"/>
      <c r="CM269" s="252"/>
      <c r="CN269" s="252"/>
      <c r="CO269" s="252"/>
      <c r="CP269" s="252"/>
      <c r="CQ269" s="252"/>
      <c r="CR269" s="253">
        <f t="shared" si="175"/>
        <v>0</v>
      </c>
      <c r="CS269" s="111">
        <f>IF(BP269=0,0,(ROUNDUP(P269*(BK269*参照!$C$5+BL269*参照!$C$6+BM269*参照!$C$7+BN269*参照!$C$8+BO269*参照!$C$9)/BP269,-2)))</f>
        <v>0</v>
      </c>
      <c r="CT269" s="239" t="str">
        <f t="shared" si="142"/>
        <v>B</v>
      </c>
    </row>
    <row r="270" spans="1:98" ht="14.4">
      <c r="A270" s="241">
        <v>240</v>
      </c>
      <c r="B270" s="634"/>
      <c r="C270" s="635"/>
      <c r="D270" s="636"/>
      <c r="E270" s="635"/>
      <c r="F270" s="358"/>
      <c r="G270" s="358"/>
      <c r="H270" s="305"/>
      <c r="I270" s="359"/>
      <c r="J270" s="668"/>
      <c r="K270" s="668"/>
      <c r="L270" s="362">
        <v>0</v>
      </c>
      <c r="M270" s="307">
        <f>IF(F270="昼間",参照!$E$4,IF(F270="夜間等",参照!$E$5,IF(F270="通信",参照!$E$6,0)))</f>
        <v>0</v>
      </c>
      <c r="N270" s="57">
        <f t="shared" si="143"/>
        <v>0</v>
      </c>
      <c r="O270" s="301">
        <f t="shared" si="144"/>
        <v>0</v>
      </c>
      <c r="P270" s="56"/>
      <c r="Q270" s="387">
        <v>0</v>
      </c>
      <c r="R270" s="309">
        <f>IF(F270="昼間",参照!$F$4,IF(F270="夜間等",参照!$F$5,IF(F270="通信",参照!$F$6,0)))</f>
        <v>0</v>
      </c>
      <c r="S270" s="308">
        <f t="shared" si="145"/>
        <v>0</v>
      </c>
      <c r="T270" s="361"/>
      <c r="U270" s="32">
        <f t="shared" si="146"/>
        <v>0</v>
      </c>
      <c r="V270" s="114">
        <f t="shared" si="147"/>
        <v>0</v>
      </c>
      <c r="W270" s="179">
        <f t="shared" si="148"/>
        <v>0</v>
      </c>
      <c r="X270" s="87">
        <f t="shared" si="149"/>
        <v>0</v>
      </c>
      <c r="Y270" s="77" t="str">
        <f t="shared" si="139"/>
        <v>0</v>
      </c>
      <c r="Z270" s="302">
        <f t="shared" si="150"/>
        <v>0</v>
      </c>
      <c r="AA270" s="375"/>
      <c r="AB270" s="375"/>
      <c r="AC270" s="374">
        <f t="shared" si="151"/>
        <v>0</v>
      </c>
      <c r="AD270" s="639">
        <f t="shared" si="152"/>
        <v>0</v>
      </c>
      <c r="AE270" s="640"/>
      <c r="AF270" s="177">
        <f t="shared" si="140"/>
        <v>0</v>
      </c>
      <c r="AG270" s="177">
        <f t="shared" si="141"/>
        <v>0</v>
      </c>
      <c r="AH270" s="299"/>
      <c r="AI270" s="36"/>
      <c r="AJ270" s="134"/>
      <c r="AK270" s="37"/>
      <c r="AL270" s="134"/>
      <c r="AM270" s="37"/>
      <c r="AN270" s="134"/>
      <c r="AO270" s="135"/>
      <c r="AP270" s="136"/>
      <c r="AQ270" s="252"/>
      <c r="AR270" s="252"/>
      <c r="AS270" s="252"/>
      <c r="AT270" s="252"/>
      <c r="AU270" s="37"/>
      <c r="AV270" s="303">
        <f t="shared" si="153"/>
        <v>0</v>
      </c>
      <c r="AW270" s="139">
        <f t="shared" si="154"/>
        <v>0</v>
      </c>
      <c r="AX270" s="139">
        <f t="shared" si="155"/>
        <v>0</v>
      </c>
      <c r="AY270" s="139">
        <f t="shared" si="156"/>
        <v>0</v>
      </c>
      <c r="AZ270" s="139">
        <f t="shared" si="157"/>
        <v>0</v>
      </c>
      <c r="BA270" s="303">
        <f t="shared" si="158"/>
        <v>0</v>
      </c>
      <c r="BB270" s="139">
        <f t="shared" si="159"/>
        <v>0</v>
      </c>
      <c r="BC270" s="139">
        <f t="shared" si="160"/>
        <v>0</v>
      </c>
      <c r="BD270" s="139">
        <f t="shared" si="161"/>
        <v>0</v>
      </c>
      <c r="BE270" s="139">
        <f t="shared" si="162"/>
        <v>0</v>
      </c>
      <c r="BF270" s="304">
        <f t="shared" si="163"/>
        <v>0</v>
      </c>
      <c r="BG270" s="142">
        <f t="shared" si="164"/>
        <v>0</v>
      </c>
      <c r="BH270" s="142">
        <f t="shared" si="165"/>
        <v>0</v>
      </c>
      <c r="BI270" s="142">
        <f t="shared" si="166"/>
        <v>0</v>
      </c>
      <c r="BJ270" s="142">
        <f t="shared" si="167"/>
        <v>0</v>
      </c>
      <c r="BK270" s="145">
        <f t="shared" si="168"/>
        <v>0</v>
      </c>
      <c r="BL270" s="95">
        <f t="shared" si="169"/>
        <v>0</v>
      </c>
      <c r="BM270" s="95">
        <f t="shared" si="170"/>
        <v>0</v>
      </c>
      <c r="BN270" s="95">
        <f t="shared" si="171"/>
        <v>0</v>
      </c>
      <c r="BO270" s="95">
        <f t="shared" si="172"/>
        <v>0</v>
      </c>
      <c r="BP270" s="96">
        <f t="shared" si="173"/>
        <v>0</v>
      </c>
      <c r="BQ270" s="184">
        <f>IF($AH270="3/3",$S270*参照!$J$4,IF($AH270="2/3",$S270*参照!$J$5,IF($AH270="1/3",$S270*参照!$J$6,IF($AH270="1/4(多子)",$S270*参照!$J$7,IF($AH270="1/4(工･農)",$S270*参照!$J$7,)))))</f>
        <v>0</v>
      </c>
      <c r="BR270" s="185" t="b">
        <f>IF(AJ270="3/3",$O270*参照!$I$4,IF(AJ270="2/3",$O270*参照!$I$5,IF(AJ270="1/3",$O270*参照!$I$6,IF(AJ270="1/4(多子)",$O270*参照!$I$7,IF(AJ270="1/4(工･農)",$O270*参照!$I$7,IF(AJ270="対象外",0))))))</f>
        <v>0</v>
      </c>
      <c r="BS270" s="185" t="b">
        <f>IF(AK270="3/3",$O270*参照!$I$4,IF(AK270="2/3",$O270*参照!$I$5,IF(AK270="1/3",$O270*参照!$I$6,IF(AK270="1/4(多子)",$O270*参照!$I$7,IF(AK270="1/4(工･農)",$O270*参照!$I$7,IF(AK270="対象外",0))))))</f>
        <v>0</v>
      </c>
      <c r="BT270" s="185" t="b">
        <f>IF(AL270="3/3",$O270*参照!$I$4,IF(AL270="2/3",$O270*参照!$I$5,IF(AL270="1/3",$O270*参照!$I$6,IF(AL270="1/4(多子)",$O270*参照!$I$7,IF(AL270="1/4(工･農)",$O270*参照!$I$7,IF(AL270="対象外",0))))))</f>
        <v>0</v>
      </c>
      <c r="BU270" s="185" t="b">
        <f>IF(AM270="3/3",$O270*参照!$I$4,IF(AM270="2/3",$O270*参照!$I$5,IF(AM270="1/3",$O270*参照!$I$6,IF(AM270="1/4(多子)",$O270*参照!$I$7,IF(AM270="1/4(工･農)",$O270*参照!$I$7,IF(AM270="対象外",0))))))</f>
        <v>0</v>
      </c>
      <c r="BV270" s="185" t="b">
        <f>IF(AN270="3/3",$O270*参照!$I$4,IF(AN270="2/3",$O270*参照!$I$5,IF(AN270="1/3",$O270*参照!$I$6,IF(AN270="1/4(多子)",$O270*参照!$I$7,IF(AN270="1/4(工･農)",$O270*参照!$I$7,IF(AN270="対象外",0))))))</f>
        <v>0</v>
      </c>
      <c r="BW270" s="185" t="b">
        <f>IF(AO270="3/3",$O270*参照!$I$4,IF(AO270="2/3",$O270*参照!$I$5,IF(AO270="1/3",$O270*参照!$I$6,IF(AO270="1/4(多子)",$O270*参照!$I$7,IF(AO270="1/4(工･農)",$O270*参照!$I$7,IF(AO270="対象外",0))))))</f>
        <v>0</v>
      </c>
      <c r="BX270" s="185" t="b">
        <f>IF(AP270="3/3",$O270*参照!$I$4,IF(AP270="2/3",$O270*参照!$I$5,IF(AP270="1/3",$O270*参照!$I$6,IF(AP270="1/4(多子)",$O270*参照!$I$7,IF(AP270="1/4(工･農)",$O270*参照!$I$7,IF(AP270="対象外",0))))))</f>
        <v>0</v>
      </c>
      <c r="BY270" s="185" t="b">
        <f>IF(AQ270="3/3",$O270*参照!$I$4,IF(AQ270="2/3",$O270*参照!$I$5,IF(AQ270="1/3",$O270*参照!$I$6,IF(AQ270="1/4(多子)",$O270*参照!$I$7,IF(AQ270="1/4(工･農)",$O270*参照!$I$7,IF(AQ270="対象外",0))))))</f>
        <v>0</v>
      </c>
      <c r="BZ270" s="185" t="b">
        <f>IF(AR270="3/3",$O270*参照!$I$4,IF(AR270="2/3",$O270*参照!$I$5,IF(AR270="1/3",$O270*参照!$I$6,IF(AR270="1/4(多子)",$O270*参照!$I$7,IF(AR270="1/4(工･農)",$O270*参照!$I$7,IF(AR270="対象外",0))))))</f>
        <v>0</v>
      </c>
      <c r="CA270" s="185" t="b">
        <f>IF(AS270="3/3",$O270*参照!$I$4,IF(AS270="2/3",$O270*参照!$I$5,IF(AS270="1/3",$O270*参照!$I$6,IF(AS270="1/4(多子)",$O270*参照!$I$7,IF(AS270="1/4(工･農)",$O270*参照!$I$7,IF(AS270="対象外",0))))))</f>
        <v>0</v>
      </c>
      <c r="CB270" s="185" t="b">
        <f>IF(AT270="3/3",$O270*参照!$I$4,IF(AT270="2/3",$O270*参照!$I$5,IF(AT270="1/3",$O270*参照!$I$6,IF(AT270="1/4(多子)",$O270*参照!$I$7,IF(AT270="1/4(工･農)",$O270*参照!$I$7,IF(AT270="対象外",0))))))</f>
        <v>0</v>
      </c>
      <c r="CC270" s="185" t="b">
        <f>IF(AU270="3/3",$O270*参照!$I$4,IF(AU270="2/3",$O270*参照!$I$5,IF(AU270="1/3",$O270*参照!$I$6,IF(AU270="1/4(多子)",$O270*参照!$I$7,IF(AU270="1/4(工･農)",$O270*参照!$I$7,IF(AU270="対象外",0))))))</f>
        <v>0</v>
      </c>
      <c r="CD270" s="185">
        <f t="shared" si="174"/>
        <v>0</v>
      </c>
      <c r="CE270" s="98"/>
      <c r="CF270" s="252"/>
      <c r="CG270" s="252"/>
      <c r="CH270" s="252"/>
      <c r="CI270" s="252"/>
      <c r="CJ270" s="252"/>
      <c r="CK270" s="254"/>
      <c r="CL270" s="137"/>
      <c r="CM270" s="252"/>
      <c r="CN270" s="252"/>
      <c r="CO270" s="252"/>
      <c r="CP270" s="252"/>
      <c r="CQ270" s="252"/>
      <c r="CR270" s="253">
        <f t="shared" si="175"/>
        <v>0</v>
      </c>
      <c r="CS270" s="111">
        <f>IF(BP270=0,0,(ROUNDUP(P270*(BK270*参照!$C$5+BL270*参照!$C$6+BM270*参照!$C$7+BN270*参照!$C$8+BO270*参照!$C$9)/BP270,-2)))</f>
        <v>0</v>
      </c>
      <c r="CT270" s="239" t="str">
        <f t="shared" si="142"/>
        <v>B</v>
      </c>
    </row>
    <row r="271" spans="1:98" ht="14.4">
      <c r="A271" s="241">
        <v>241</v>
      </c>
      <c r="B271" s="654"/>
      <c r="C271" s="652"/>
      <c r="D271" s="651"/>
      <c r="E271" s="652"/>
      <c r="F271" s="186"/>
      <c r="G271" s="187"/>
      <c r="H271" s="305"/>
      <c r="I271" s="359"/>
      <c r="J271" s="651"/>
      <c r="K271" s="652"/>
      <c r="L271" s="306">
        <v>0</v>
      </c>
      <c r="M271" s="307">
        <f>IF(F271="昼間",参照!$E$4,IF(F271="夜間等",参照!$E$5,IF(F271="通信",参照!$E$6,0)))</f>
        <v>0</v>
      </c>
      <c r="N271" s="57">
        <f t="shared" si="143"/>
        <v>0</v>
      </c>
      <c r="O271" s="301">
        <f t="shared" si="144"/>
        <v>0</v>
      </c>
      <c r="P271" s="56"/>
      <c r="Q271" s="387">
        <v>0</v>
      </c>
      <c r="R271" s="309">
        <f>IF(F271="昼間",参照!$F$4,IF(F271="夜間等",参照!$F$5,IF(F271="通信",参照!$F$6,0)))</f>
        <v>0</v>
      </c>
      <c r="S271" s="308">
        <f t="shared" si="145"/>
        <v>0</v>
      </c>
      <c r="T271" s="361"/>
      <c r="U271" s="32">
        <f t="shared" si="146"/>
        <v>0</v>
      </c>
      <c r="V271" s="114">
        <f t="shared" si="147"/>
        <v>0</v>
      </c>
      <c r="W271" s="179">
        <f t="shared" si="148"/>
        <v>0</v>
      </c>
      <c r="X271" s="87">
        <f t="shared" si="149"/>
        <v>0</v>
      </c>
      <c r="Y271" s="77" t="str">
        <f t="shared" si="139"/>
        <v>0</v>
      </c>
      <c r="Z271" s="302">
        <f t="shared" si="150"/>
        <v>0</v>
      </c>
      <c r="AA271" s="375"/>
      <c r="AB271" s="375"/>
      <c r="AC271" s="374">
        <f t="shared" si="151"/>
        <v>0</v>
      </c>
      <c r="AD271" s="639">
        <f t="shared" si="152"/>
        <v>0</v>
      </c>
      <c r="AE271" s="640"/>
      <c r="AF271" s="177">
        <f t="shared" si="140"/>
        <v>0</v>
      </c>
      <c r="AG271" s="177">
        <f t="shared" si="141"/>
        <v>0</v>
      </c>
      <c r="AH271" s="299"/>
      <c r="AI271" s="36"/>
      <c r="AJ271" s="134"/>
      <c r="AK271" s="37"/>
      <c r="AL271" s="134"/>
      <c r="AM271" s="37"/>
      <c r="AN271" s="134"/>
      <c r="AO271" s="135"/>
      <c r="AP271" s="136"/>
      <c r="AQ271" s="252"/>
      <c r="AR271" s="252"/>
      <c r="AS271" s="252"/>
      <c r="AT271" s="252"/>
      <c r="AU271" s="37"/>
      <c r="AV271" s="303">
        <f t="shared" si="153"/>
        <v>0</v>
      </c>
      <c r="AW271" s="139">
        <f t="shared" si="154"/>
        <v>0</v>
      </c>
      <c r="AX271" s="139">
        <f t="shared" si="155"/>
        <v>0</v>
      </c>
      <c r="AY271" s="139">
        <f t="shared" si="156"/>
        <v>0</v>
      </c>
      <c r="AZ271" s="139">
        <f t="shared" si="157"/>
        <v>0</v>
      </c>
      <c r="BA271" s="303">
        <f t="shared" si="158"/>
        <v>0</v>
      </c>
      <c r="BB271" s="139">
        <f t="shared" si="159"/>
        <v>0</v>
      </c>
      <c r="BC271" s="139">
        <f t="shared" si="160"/>
        <v>0</v>
      </c>
      <c r="BD271" s="139">
        <f t="shared" si="161"/>
        <v>0</v>
      </c>
      <c r="BE271" s="139">
        <f t="shared" si="162"/>
        <v>0</v>
      </c>
      <c r="BF271" s="304">
        <f t="shared" si="163"/>
        <v>0</v>
      </c>
      <c r="BG271" s="142">
        <f t="shared" si="164"/>
        <v>0</v>
      </c>
      <c r="BH271" s="142">
        <f t="shared" si="165"/>
        <v>0</v>
      </c>
      <c r="BI271" s="142">
        <f t="shared" si="166"/>
        <v>0</v>
      </c>
      <c r="BJ271" s="142">
        <f t="shared" si="167"/>
        <v>0</v>
      </c>
      <c r="BK271" s="145">
        <f t="shared" si="168"/>
        <v>0</v>
      </c>
      <c r="BL271" s="95">
        <f t="shared" si="169"/>
        <v>0</v>
      </c>
      <c r="BM271" s="95">
        <f t="shared" si="170"/>
        <v>0</v>
      </c>
      <c r="BN271" s="95">
        <f t="shared" si="171"/>
        <v>0</v>
      </c>
      <c r="BO271" s="95">
        <f t="shared" si="172"/>
        <v>0</v>
      </c>
      <c r="BP271" s="96">
        <f t="shared" si="173"/>
        <v>0</v>
      </c>
      <c r="BQ271" s="184">
        <f>IF($AH271="3/3",$S271*参照!$J$4,IF($AH271="2/3",$S271*参照!$J$5,IF($AH271="1/3",$S271*参照!$J$6,IF($AH271="1/4(多子)",$S271*参照!$J$7,IF($AH271="1/4(工･農)",$S271*参照!$J$7,)))))</f>
        <v>0</v>
      </c>
      <c r="BR271" s="185" t="b">
        <f>IF(AJ271="3/3",$O271*参照!$I$4,IF(AJ271="2/3",$O271*参照!$I$5,IF(AJ271="1/3",$O271*参照!$I$6,IF(AJ271="1/4(多子)",$O271*参照!$I$7,IF(AJ271="1/4(工･農)",$O271*参照!$I$7,IF(AJ271="対象外",0))))))</f>
        <v>0</v>
      </c>
      <c r="BS271" s="185" t="b">
        <f>IF(AK271="3/3",$O271*参照!$I$4,IF(AK271="2/3",$O271*参照!$I$5,IF(AK271="1/3",$O271*参照!$I$6,IF(AK271="1/4(多子)",$O271*参照!$I$7,IF(AK271="1/4(工･農)",$O271*参照!$I$7,IF(AK271="対象外",0))))))</f>
        <v>0</v>
      </c>
      <c r="BT271" s="185" t="b">
        <f>IF(AL271="3/3",$O271*参照!$I$4,IF(AL271="2/3",$O271*参照!$I$5,IF(AL271="1/3",$O271*参照!$I$6,IF(AL271="1/4(多子)",$O271*参照!$I$7,IF(AL271="1/4(工･農)",$O271*参照!$I$7,IF(AL271="対象外",0))))))</f>
        <v>0</v>
      </c>
      <c r="BU271" s="185" t="b">
        <f>IF(AM271="3/3",$O271*参照!$I$4,IF(AM271="2/3",$O271*参照!$I$5,IF(AM271="1/3",$O271*参照!$I$6,IF(AM271="1/4(多子)",$O271*参照!$I$7,IF(AM271="1/4(工･農)",$O271*参照!$I$7,IF(AM271="対象外",0))))))</f>
        <v>0</v>
      </c>
      <c r="BV271" s="185" t="b">
        <f>IF(AN271="3/3",$O271*参照!$I$4,IF(AN271="2/3",$O271*参照!$I$5,IF(AN271="1/3",$O271*参照!$I$6,IF(AN271="1/4(多子)",$O271*参照!$I$7,IF(AN271="1/4(工･農)",$O271*参照!$I$7,IF(AN271="対象外",0))))))</f>
        <v>0</v>
      </c>
      <c r="BW271" s="185" t="b">
        <f>IF(AO271="3/3",$O271*参照!$I$4,IF(AO271="2/3",$O271*参照!$I$5,IF(AO271="1/3",$O271*参照!$I$6,IF(AO271="1/4(多子)",$O271*参照!$I$7,IF(AO271="1/4(工･農)",$O271*参照!$I$7,IF(AO271="対象外",0))))))</f>
        <v>0</v>
      </c>
      <c r="BX271" s="185" t="b">
        <f>IF(AP271="3/3",$O271*参照!$I$4,IF(AP271="2/3",$O271*参照!$I$5,IF(AP271="1/3",$O271*参照!$I$6,IF(AP271="1/4(多子)",$O271*参照!$I$7,IF(AP271="1/4(工･農)",$O271*参照!$I$7,IF(AP271="対象外",0))))))</f>
        <v>0</v>
      </c>
      <c r="BY271" s="185" t="b">
        <f>IF(AQ271="3/3",$O271*参照!$I$4,IF(AQ271="2/3",$O271*参照!$I$5,IF(AQ271="1/3",$O271*参照!$I$6,IF(AQ271="1/4(多子)",$O271*参照!$I$7,IF(AQ271="1/4(工･農)",$O271*参照!$I$7,IF(AQ271="対象外",0))))))</f>
        <v>0</v>
      </c>
      <c r="BZ271" s="185" t="b">
        <f>IF(AR271="3/3",$O271*参照!$I$4,IF(AR271="2/3",$O271*参照!$I$5,IF(AR271="1/3",$O271*参照!$I$6,IF(AR271="1/4(多子)",$O271*参照!$I$7,IF(AR271="1/4(工･農)",$O271*参照!$I$7,IF(AR271="対象外",0))))))</f>
        <v>0</v>
      </c>
      <c r="CA271" s="185" t="b">
        <f>IF(AS271="3/3",$O271*参照!$I$4,IF(AS271="2/3",$O271*参照!$I$5,IF(AS271="1/3",$O271*参照!$I$6,IF(AS271="1/4(多子)",$O271*参照!$I$7,IF(AS271="1/4(工･農)",$O271*参照!$I$7,IF(AS271="対象外",0))))))</f>
        <v>0</v>
      </c>
      <c r="CB271" s="185" t="b">
        <f>IF(AT271="3/3",$O271*参照!$I$4,IF(AT271="2/3",$O271*参照!$I$5,IF(AT271="1/3",$O271*参照!$I$6,IF(AT271="1/4(多子)",$O271*参照!$I$7,IF(AT271="1/4(工･農)",$O271*参照!$I$7,IF(AT271="対象外",0))))))</f>
        <v>0</v>
      </c>
      <c r="CC271" s="185" t="b">
        <f>IF(AU271="3/3",$O271*参照!$I$4,IF(AU271="2/3",$O271*参照!$I$5,IF(AU271="1/3",$O271*参照!$I$6,IF(AU271="1/4(多子)",$O271*参照!$I$7,IF(AU271="1/4(工･農)",$O271*参照!$I$7,IF(AU271="対象外",0))))))</f>
        <v>0</v>
      </c>
      <c r="CD271" s="185">
        <f t="shared" si="174"/>
        <v>0</v>
      </c>
      <c r="CE271" s="98"/>
      <c r="CF271" s="252"/>
      <c r="CG271" s="252"/>
      <c r="CH271" s="252"/>
      <c r="CI271" s="252"/>
      <c r="CJ271" s="252"/>
      <c r="CK271" s="254"/>
      <c r="CL271" s="137"/>
      <c r="CM271" s="252"/>
      <c r="CN271" s="252"/>
      <c r="CO271" s="252"/>
      <c r="CP271" s="252"/>
      <c r="CQ271" s="252"/>
      <c r="CR271" s="253">
        <f t="shared" si="175"/>
        <v>0</v>
      </c>
      <c r="CS271" s="111">
        <f>IF(BP271=0,0,(ROUNDUP(P271*(BK271*参照!$C$5+BL271*参照!$C$6+BM271*参照!$C$7+BN271*参照!$C$8+BO271*参照!$C$9)/BP271,-2)))</f>
        <v>0</v>
      </c>
      <c r="CT271" s="239" t="str">
        <f t="shared" si="142"/>
        <v>B</v>
      </c>
    </row>
    <row r="272" spans="1:98" ht="14.4">
      <c r="A272" s="241">
        <v>242</v>
      </c>
      <c r="B272" s="654"/>
      <c r="C272" s="652"/>
      <c r="D272" s="651"/>
      <c r="E272" s="652"/>
      <c r="F272" s="186"/>
      <c r="G272" s="187"/>
      <c r="H272" s="305"/>
      <c r="I272" s="359"/>
      <c r="J272" s="651"/>
      <c r="K272" s="652"/>
      <c r="L272" s="306">
        <v>0</v>
      </c>
      <c r="M272" s="307">
        <f>IF(F272="昼間",参照!$E$4,IF(F272="夜間等",参照!$E$5,IF(F272="通信",参照!$E$6,0)))</f>
        <v>0</v>
      </c>
      <c r="N272" s="57">
        <f t="shared" si="143"/>
        <v>0</v>
      </c>
      <c r="O272" s="301">
        <f t="shared" si="144"/>
        <v>0</v>
      </c>
      <c r="P272" s="56"/>
      <c r="Q272" s="387">
        <v>0</v>
      </c>
      <c r="R272" s="309">
        <f>IF(F272="昼間",参照!$F$4,IF(F272="夜間等",参照!$F$5,IF(F272="通信",参照!$F$6,0)))</f>
        <v>0</v>
      </c>
      <c r="S272" s="308">
        <f t="shared" si="145"/>
        <v>0</v>
      </c>
      <c r="T272" s="361"/>
      <c r="U272" s="32">
        <f t="shared" si="146"/>
        <v>0</v>
      </c>
      <c r="V272" s="114">
        <f t="shared" si="147"/>
        <v>0</v>
      </c>
      <c r="W272" s="179">
        <f t="shared" si="148"/>
        <v>0</v>
      </c>
      <c r="X272" s="87">
        <f t="shared" si="149"/>
        <v>0</v>
      </c>
      <c r="Y272" s="77" t="str">
        <f t="shared" si="139"/>
        <v>0</v>
      </c>
      <c r="Z272" s="302">
        <f t="shared" si="150"/>
        <v>0</v>
      </c>
      <c r="AA272" s="375"/>
      <c r="AB272" s="375"/>
      <c r="AC272" s="374">
        <f t="shared" si="151"/>
        <v>0</v>
      </c>
      <c r="AD272" s="639">
        <f t="shared" si="152"/>
        <v>0</v>
      </c>
      <c r="AE272" s="640"/>
      <c r="AF272" s="177">
        <f t="shared" si="140"/>
        <v>0</v>
      </c>
      <c r="AG272" s="177">
        <f t="shared" si="141"/>
        <v>0</v>
      </c>
      <c r="AH272" s="299"/>
      <c r="AI272" s="36"/>
      <c r="AJ272" s="134"/>
      <c r="AK272" s="37"/>
      <c r="AL272" s="134"/>
      <c r="AM272" s="37"/>
      <c r="AN272" s="134"/>
      <c r="AO272" s="135"/>
      <c r="AP272" s="136"/>
      <c r="AQ272" s="252"/>
      <c r="AR272" s="252"/>
      <c r="AS272" s="252"/>
      <c r="AT272" s="252"/>
      <c r="AU272" s="37"/>
      <c r="AV272" s="303">
        <f t="shared" si="153"/>
        <v>0</v>
      </c>
      <c r="AW272" s="139">
        <f t="shared" si="154"/>
        <v>0</v>
      </c>
      <c r="AX272" s="139">
        <f t="shared" si="155"/>
        <v>0</v>
      </c>
      <c r="AY272" s="139">
        <f t="shared" si="156"/>
        <v>0</v>
      </c>
      <c r="AZ272" s="139">
        <f t="shared" si="157"/>
        <v>0</v>
      </c>
      <c r="BA272" s="303">
        <f t="shared" si="158"/>
        <v>0</v>
      </c>
      <c r="BB272" s="139">
        <f t="shared" si="159"/>
        <v>0</v>
      </c>
      <c r="BC272" s="139">
        <f t="shared" si="160"/>
        <v>0</v>
      </c>
      <c r="BD272" s="139">
        <f t="shared" si="161"/>
        <v>0</v>
      </c>
      <c r="BE272" s="139">
        <f t="shared" si="162"/>
        <v>0</v>
      </c>
      <c r="BF272" s="304">
        <f t="shared" si="163"/>
        <v>0</v>
      </c>
      <c r="BG272" s="142">
        <f t="shared" si="164"/>
        <v>0</v>
      </c>
      <c r="BH272" s="142">
        <f t="shared" si="165"/>
        <v>0</v>
      </c>
      <c r="BI272" s="142">
        <f t="shared" si="166"/>
        <v>0</v>
      </c>
      <c r="BJ272" s="142">
        <f t="shared" si="167"/>
        <v>0</v>
      </c>
      <c r="BK272" s="145">
        <f t="shared" si="168"/>
        <v>0</v>
      </c>
      <c r="BL272" s="95">
        <f t="shared" si="169"/>
        <v>0</v>
      </c>
      <c r="BM272" s="95">
        <f t="shared" si="170"/>
        <v>0</v>
      </c>
      <c r="BN272" s="95">
        <f t="shared" si="171"/>
        <v>0</v>
      </c>
      <c r="BO272" s="95">
        <f t="shared" si="172"/>
        <v>0</v>
      </c>
      <c r="BP272" s="96">
        <f t="shared" si="173"/>
        <v>0</v>
      </c>
      <c r="BQ272" s="184">
        <f>IF($AH272="3/3",$S272*参照!$J$4,IF($AH272="2/3",$S272*参照!$J$5,IF($AH272="1/3",$S272*参照!$J$6,IF($AH272="1/4(多子)",$S272*参照!$J$7,IF($AH272="1/4(工･農)",$S272*参照!$J$7,)))))</f>
        <v>0</v>
      </c>
      <c r="BR272" s="185" t="b">
        <f>IF(AJ272="3/3",$O272*参照!$I$4,IF(AJ272="2/3",$O272*参照!$I$5,IF(AJ272="1/3",$O272*参照!$I$6,IF(AJ272="1/4(多子)",$O272*参照!$I$7,IF(AJ272="1/4(工･農)",$O272*参照!$I$7,IF(AJ272="対象外",0))))))</f>
        <v>0</v>
      </c>
      <c r="BS272" s="185" t="b">
        <f>IF(AK272="3/3",$O272*参照!$I$4,IF(AK272="2/3",$O272*参照!$I$5,IF(AK272="1/3",$O272*参照!$I$6,IF(AK272="1/4(多子)",$O272*参照!$I$7,IF(AK272="1/4(工･農)",$O272*参照!$I$7,IF(AK272="対象外",0))))))</f>
        <v>0</v>
      </c>
      <c r="BT272" s="185" t="b">
        <f>IF(AL272="3/3",$O272*参照!$I$4,IF(AL272="2/3",$O272*参照!$I$5,IF(AL272="1/3",$O272*参照!$I$6,IF(AL272="1/4(多子)",$O272*参照!$I$7,IF(AL272="1/4(工･農)",$O272*参照!$I$7,IF(AL272="対象外",0))))))</f>
        <v>0</v>
      </c>
      <c r="BU272" s="185" t="b">
        <f>IF(AM272="3/3",$O272*参照!$I$4,IF(AM272="2/3",$O272*参照!$I$5,IF(AM272="1/3",$O272*参照!$I$6,IF(AM272="1/4(多子)",$O272*参照!$I$7,IF(AM272="1/4(工･農)",$O272*参照!$I$7,IF(AM272="対象外",0))))))</f>
        <v>0</v>
      </c>
      <c r="BV272" s="185" t="b">
        <f>IF(AN272="3/3",$O272*参照!$I$4,IF(AN272="2/3",$O272*参照!$I$5,IF(AN272="1/3",$O272*参照!$I$6,IF(AN272="1/4(多子)",$O272*参照!$I$7,IF(AN272="1/4(工･農)",$O272*参照!$I$7,IF(AN272="対象外",0))))))</f>
        <v>0</v>
      </c>
      <c r="BW272" s="185" t="b">
        <f>IF(AO272="3/3",$O272*参照!$I$4,IF(AO272="2/3",$O272*参照!$I$5,IF(AO272="1/3",$O272*参照!$I$6,IF(AO272="1/4(多子)",$O272*参照!$I$7,IF(AO272="1/4(工･農)",$O272*参照!$I$7,IF(AO272="対象外",0))))))</f>
        <v>0</v>
      </c>
      <c r="BX272" s="185" t="b">
        <f>IF(AP272="3/3",$O272*参照!$I$4,IF(AP272="2/3",$O272*参照!$I$5,IF(AP272="1/3",$O272*参照!$I$6,IF(AP272="1/4(多子)",$O272*参照!$I$7,IF(AP272="1/4(工･農)",$O272*参照!$I$7,IF(AP272="対象外",0))))))</f>
        <v>0</v>
      </c>
      <c r="BY272" s="185" t="b">
        <f>IF(AQ272="3/3",$O272*参照!$I$4,IF(AQ272="2/3",$O272*参照!$I$5,IF(AQ272="1/3",$O272*参照!$I$6,IF(AQ272="1/4(多子)",$O272*参照!$I$7,IF(AQ272="1/4(工･農)",$O272*参照!$I$7,IF(AQ272="対象外",0))))))</f>
        <v>0</v>
      </c>
      <c r="BZ272" s="185" t="b">
        <f>IF(AR272="3/3",$O272*参照!$I$4,IF(AR272="2/3",$O272*参照!$I$5,IF(AR272="1/3",$O272*参照!$I$6,IF(AR272="1/4(多子)",$O272*参照!$I$7,IF(AR272="1/4(工･農)",$O272*参照!$I$7,IF(AR272="対象外",0))))))</f>
        <v>0</v>
      </c>
      <c r="CA272" s="185" t="b">
        <f>IF(AS272="3/3",$O272*参照!$I$4,IF(AS272="2/3",$O272*参照!$I$5,IF(AS272="1/3",$O272*参照!$I$6,IF(AS272="1/4(多子)",$O272*参照!$I$7,IF(AS272="1/4(工･農)",$O272*参照!$I$7,IF(AS272="対象外",0))))))</f>
        <v>0</v>
      </c>
      <c r="CB272" s="185" t="b">
        <f>IF(AT272="3/3",$O272*参照!$I$4,IF(AT272="2/3",$O272*参照!$I$5,IF(AT272="1/3",$O272*参照!$I$6,IF(AT272="1/4(多子)",$O272*参照!$I$7,IF(AT272="1/4(工･農)",$O272*参照!$I$7,IF(AT272="対象外",0))))))</f>
        <v>0</v>
      </c>
      <c r="CC272" s="185" t="b">
        <f>IF(AU272="3/3",$O272*参照!$I$4,IF(AU272="2/3",$O272*参照!$I$5,IF(AU272="1/3",$O272*参照!$I$6,IF(AU272="1/4(多子)",$O272*参照!$I$7,IF(AU272="1/4(工･農)",$O272*参照!$I$7,IF(AU272="対象外",0))))))</f>
        <v>0</v>
      </c>
      <c r="CD272" s="185">
        <f t="shared" si="174"/>
        <v>0</v>
      </c>
      <c r="CE272" s="98"/>
      <c r="CF272" s="252"/>
      <c r="CG272" s="252"/>
      <c r="CH272" s="252"/>
      <c r="CI272" s="252"/>
      <c r="CJ272" s="252"/>
      <c r="CK272" s="254"/>
      <c r="CL272" s="137"/>
      <c r="CM272" s="252"/>
      <c r="CN272" s="252"/>
      <c r="CO272" s="252"/>
      <c r="CP272" s="252"/>
      <c r="CQ272" s="252"/>
      <c r="CR272" s="253">
        <f t="shared" si="175"/>
        <v>0</v>
      </c>
      <c r="CS272" s="111">
        <f>IF(BP272=0,0,(ROUNDUP(P272*(BK272*参照!$C$5+BL272*参照!$C$6+BM272*参照!$C$7+BN272*参照!$C$8+BO272*参照!$C$9)/BP272,-2)))</f>
        <v>0</v>
      </c>
      <c r="CT272" s="239" t="str">
        <f t="shared" si="142"/>
        <v>B</v>
      </c>
    </row>
    <row r="273" spans="1:98" ht="14.4">
      <c r="A273" s="241">
        <v>243</v>
      </c>
      <c r="B273" s="654"/>
      <c r="C273" s="652"/>
      <c r="D273" s="651"/>
      <c r="E273" s="652"/>
      <c r="F273" s="186"/>
      <c r="G273" s="187"/>
      <c r="H273" s="305"/>
      <c r="I273" s="359"/>
      <c r="J273" s="651"/>
      <c r="K273" s="652"/>
      <c r="L273" s="306">
        <v>0</v>
      </c>
      <c r="M273" s="307">
        <f>IF(F273="昼間",参照!$E$4,IF(F273="夜間等",参照!$E$5,IF(F273="通信",参照!$E$6,0)))</f>
        <v>0</v>
      </c>
      <c r="N273" s="57">
        <f t="shared" si="143"/>
        <v>0</v>
      </c>
      <c r="O273" s="301">
        <f t="shared" si="144"/>
        <v>0</v>
      </c>
      <c r="P273" s="56"/>
      <c r="Q273" s="387">
        <v>0</v>
      </c>
      <c r="R273" s="309">
        <f>IF(F273="昼間",参照!$F$4,IF(F273="夜間等",参照!$F$5,IF(F273="通信",参照!$F$6,0)))</f>
        <v>0</v>
      </c>
      <c r="S273" s="308">
        <f t="shared" si="145"/>
        <v>0</v>
      </c>
      <c r="T273" s="361"/>
      <c r="U273" s="32">
        <f t="shared" si="146"/>
        <v>0</v>
      </c>
      <c r="V273" s="114">
        <f t="shared" si="147"/>
        <v>0</v>
      </c>
      <c r="W273" s="179">
        <f t="shared" si="148"/>
        <v>0</v>
      </c>
      <c r="X273" s="87">
        <f t="shared" si="149"/>
        <v>0</v>
      </c>
      <c r="Y273" s="77" t="str">
        <f t="shared" si="139"/>
        <v>0</v>
      </c>
      <c r="Z273" s="302">
        <f t="shared" si="150"/>
        <v>0</v>
      </c>
      <c r="AA273" s="375"/>
      <c r="AB273" s="375"/>
      <c r="AC273" s="374">
        <f t="shared" si="151"/>
        <v>0</v>
      </c>
      <c r="AD273" s="639">
        <f t="shared" si="152"/>
        <v>0</v>
      </c>
      <c r="AE273" s="640"/>
      <c r="AF273" s="177">
        <f t="shared" si="140"/>
        <v>0</v>
      </c>
      <c r="AG273" s="177">
        <f t="shared" si="141"/>
        <v>0</v>
      </c>
      <c r="AH273" s="299"/>
      <c r="AI273" s="36"/>
      <c r="AJ273" s="134"/>
      <c r="AK273" s="37"/>
      <c r="AL273" s="134"/>
      <c r="AM273" s="37"/>
      <c r="AN273" s="134"/>
      <c r="AO273" s="135"/>
      <c r="AP273" s="136"/>
      <c r="AQ273" s="252"/>
      <c r="AR273" s="252"/>
      <c r="AS273" s="252"/>
      <c r="AT273" s="252"/>
      <c r="AU273" s="37"/>
      <c r="AV273" s="303">
        <f t="shared" si="153"/>
        <v>0</v>
      </c>
      <c r="AW273" s="139">
        <f t="shared" si="154"/>
        <v>0</v>
      </c>
      <c r="AX273" s="139">
        <f t="shared" si="155"/>
        <v>0</v>
      </c>
      <c r="AY273" s="139">
        <f t="shared" si="156"/>
        <v>0</v>
      </c>
      <c r="AZ273" s="139">
        <f t="shared" si="157"/>
        <v>0</v>
      </c>
      <c r="BA273" s="303">
        <f t="shared" si="158"/>
        <v>0</v>
      </c>
      <c r="BB273" s="139">
        <f t="shared" si="159"/>
        <v>0</v>
      </c>
      <c r="BC273" s="139">
        <f t="shared" si="160"/>
        <v>0</v>
      </c>
      <c r="BD273" s="139">
        <f t="shared" si="161"/>
        <v>0</v>
      </c>
      <c r="BE273" s="139">
        <f t="shared" si="162"/>
        <v>0</v>
      </c>
      <c r="BF273" s="304">
        <f t="shared" si="163"/>
        <v>0</v>
      </c>
      <c r="BG273" s="142">
        <f t="shared" si="164"/>
        <v>0</v>
      </c>
      <c r="BH273" s="142">
        <f t="shared" si="165"/>
        <v>0</v>
      </c>
      <c r="BI273" s="142">
        <f t="shared" si="166"/>
        <v>0</v>
      </c>
      <c r="BJ273" s="142">
        <f t="shared" si="167"/>
        <v>0</v>
      </c>
      <c r="BK273" s="145">
        <f t="shared" si="168"/>
        <v>0</v>
      </c>
      <c r="BL273" s="95">
        <f t="shared" si="169"/>
        <v>0</v>
      </c>
      <c r="BM273" s="95">
        <f t="shared" si="170"/>
        <v>0</v>
      </c>
      <c r="BN273" s="95">
        <f t="shared" si="171"/>
        <v>0</v>
      </c>
      <c r="BO273" s="95">
        <f t="shared" si="172"/>
        <v>0</v>
      </c>
      <c r="BP273" s="96">
        <f t="shared" si="173"/>
        <v>0</v>
      </c>
      <c r="BQ273" s="184">
        <f>IF($AH273="3/3",$S273*参照!$J$4,IF($AH273="2/3",$S273*参照!$J$5,IF($AH273="1/3",$S273*参照!$J$6,IF($AH273="1/4(多子)",$S273*参照!$J$7,IF($AH273="1/4(工･農)",$S273*参照!$J$7,)))))</f>
        <v>0</v>
      </c>
      <c r="BR273" s="185" t="b">
        <f>IF(AJ273="3/3",$O273*参照!$I$4,IF(AJ273="2/3",$O273*参照!$I$5,IF(AJ273="1/3",$O273*参照!$I$6,IF(AJ273="1/4(多子)",$O273*参照!$I$7,IF(AJ273="1/4(工･農)",$O273*参照!$I$7,IF(AJ273="対象外",0))))))</f>
        <v>0</v>
      </c>
      <c r="BS273" s="185" t="b">
        <f>IF(AK273="3/3",$O273*参照!$I$4,IF(AK273="2/3",$O273*参照!$I$5,IF(AK273="1/3",$O273*参照!$I$6,IF(AK273="1/4(多子)",$O273*参照!$I$7,IF(AK273="1/4(工･農)",$O273*参照!$I$7,IF(AK273="対象外",0))))))</f>
        <v>0</v>
      </c>
      <c r="BT273" s="185" t="b">
        <f>IF(AL273="3/3",$O273*参照!$I$4,IF(AL273="2/3",$O273*参照!$I$5,IF(AL273="1/3",$O273*参照!$I$6,IF(AL273="1/4(多子)",$O273*参照!$I$7,IF(AL273="1/4(工･農)",$O273*参照!$I$7,IF(AL273="対象外",0))))))</f>
        <v>0</v>
      </c>
      <c r="BU273" s="185" t="b">
        <f>IF(AM273="3/3",$O273*参照!$I$4,IF(AM273="2/3",$O273*参照!$I$5,IF(AM273="1/3",$O273*参照!$I$6,IF(AM273="1/4(多子)",$O273*参照!$I$7,IF(AM273="1/4(工･農)",$O273*参照!$I$7,IF(AM273="対象外",0))))))</f>
        <v>0</v>
      </c>
      <c r="BV273" s="185" t="b">
        <f>IF(AN273="3/3",$O273*参照!$I$4,IF(AN273="2/3",$O273*参照!$I$5,IF(AN273="1/3",$O273*参照!$I$6,IF(AN273="1/4(多子)",$O273*参照!$I$7,IF(AN273="1/4(工･農)",$O273*参照!$I$7,IF(AN273="対象外",0))))))</f>
        <v>0</v>
      </c>
      <c r="BW273" s="185" t="b">
        <f>IF(AO273="3/3",$O273*参照!$I$4,IF(AO273="2/3",$O273*参照!$I$5,IF(AO273="1/3",$O273*参照!$I$6,IF(AO273="1/4(多子)",$O273*参照!$I$7,IF(AO273="1/4(工･農)",$O273*参照!$I$7,IF(AO273="対象外",0))))))</f>
        <v>0</v>
      </c>
      <c r="BX273" s="185" t="b">
        <f>IF(AP273="3/3",$O273*参照!$I$4,IF(AP273="2/3",$O273*参照!$I$5,IF(AP273="1/3",$O273*参照!$I$6,IF(AP273="1/4(多子)",$O273*参照!$I$7,IF(AP273="1/4(工･農)",$O273*参照!$I$7,IF(AP273="対象外",0))))))</f>
        <v>0</v>
      </c>
      <c r="BY273" s="185" t="b">
        <f>IF(AQ273="3/3",$O273*参照!$I$4,IF(AQ273="2/3",$O273*参照!$I$5,IF(AQ273="1/3",$O273*参照!$I$6,IF(AQ273="1/4(多子)",$O273*参照!$I$7,IF(AQ273="1/4(工･農)",$O273*参照!$I$7,IF(AQ273="対象外",0))))))</f>
        <v>0</v>
      </c>
      <c r="BZ273" s="185" t="b">
        <f>IF(AR273="3/3",$O273*参照!$I$4,IF(AR273="2/3",$O273*参照!$I$5,IF(AR273="1/3",$O273*参照!$I$6,IF(AR273="1/4(多子)",$O273*参照!$I$7,IF(AR273="1/4(工･農)",$O273*参照!$I$7,IF(AR273="対象外",0))))))</f>
        <v>0</v>
      </c>
      <c r="CA273" s="185" t="b">
        <f>IF(AS273="3/3",$O273*参照!$I$4,IF(AS273="2/3",$O273*参照!$I$5,IF(AS273="1/3",$O273*参照!$I$6,IF(AS273="1/4(多子)",$O273*参照!$I$7,IF(AS273="1/4(工･農)",$O273*参照!$I$7,IF(AS273="対象外",0))))))</f>
        <v>0</v>
      </c>
      <c r="CB273" s="185" t="b">
        <f>IF(AT273="3/3",$O273*参照!$I$4,IF(AT273="2/3",$O273*参照!$I$5,IF(AT273="1/3",$O273*参照!$I$6,IF(AT273="1/4(多子)",$O273*参照!$I$7,IF(AT273="1/4(工･農)",$O273*参照!$I$7,IF(AT273="対象外",0))))))</f>
        <v>0</v>
      </c>
      <c r="CC273" s="185" t="b">
        <f>IF(AU273="3/3",$O273*参照!$I$4,IF(AU273="2/3",$O273*参照!$I$5,IF(AU273="1/3",$O273*参照!$I$6,IF(AU273="1/4(多子)",$O273*参照!$I$7,IF(AU273="1/4(工･農)",$O273*参照!$I$7,IF(AU273="対象外",0))))))</f>
        <v>0</v>
      </c>
      <c r="CD273" s="185">
        <f t="shared" si="174"/>
        <v>0</v>
      </c>
      <c r="CE273" s="98"/>
      <c r="CF273" s="252"/>
      <c r="CG273" s="252"/>
      <c r="CH273" s="252"/>
      <c r="CI273" s="252"/>
      <c r="CJ273" s="252"/>
      <c r="CK273" s="254"/>
      <c r="CL273" s="137"/>
      <c r="CM273" s="252"/>
      <c r="CN273" s="252"/>
      <c r="CO273" s="252"/>
      <c r="CP273" s="252"/>
      <c r="CQ273" s="252"/>
      <c r="CR273" s="253">
        <f t="shared" si="175"/>
        <v>0</v>
      </c>
      <c r="CS273" s="111">
        <f>IF(BP273=0,0,(ROUNDUP(P273*(BK273*参照!$C$5+BL273*参照!$C$6+BM273*参照!$C$7+BN273*参照!$C$8+BO273*参照!$C$9)/BP273,-2)))</f>
        <v>0</v>
      </c>
      <c r="CT273" s="239" t="str">
        <f t="shared" si="142"/>
        <v>B</v>
      </c>
    </row>
    <row r="274" spans="1:98" ht="14.4">
      <c r="A274" s="241">
        <v>244</v>
      </c>
      <c r="B274" s="634"/>
      <c r="C274" s="635"/>
      <c r="D274" s="636"/>
      <c r="E274" s="635"/>
      <c r="F274" s="358"/>
      <c r="G274" s="358"/>
      <c r="H274" s="305"/>
      <c r="I274" s="359"/>
      <c r="J274" s="668"/>
      <c r="K274" s="668"/>
      <c r="L274" s="362">
        <v>0</v>
      </c>
      <c r="M274" s="307">
        <f>IF(F274="昼間",参照!$E$4,IF(F274="夜間等",参照!$E$5,IF(F274="通信",参照!$E$6,0)))</f>
        <v>0</v>
      </c>
      <c r="N274" s="57">
        <f t="shared" si="143"/>
        <v>0</v>
      </c>
      <c r="O274" s="301">
        <f t="shared" si="144"/>
        <v>0</v>
      </c>
      <c r="P274" s="56"/>
      <c r="Q274" s="387">
        <v>0</v>
      </c>
      <c r="R274" s="309">
        <f>IF(F274="昼間",参照!$F$4,IF(F274="夜間等",参照!$F$5,IF(F274="通信",参照!$F$6,0)))</f>
        <v>0</v>
      </c>
      <c r="S274" s="308">
        <f t="shared" si="145"/>
        <v>0</v>
      </c>
      <c r="T274" s="361"/>
      <c r="U274" s="32">
        <f t="shared" si="146"/>
        <v>0</v>
      </c>
      <c r="V274" s="114">
        <f t="shared" si="147"/>
        <v>0</v>
      </c>
      <c r="W274" s="179">
        <f t="shared" si="148"/>
        <v>0</v>
      </c>
      <c r="X274" s="87">
        <f t="shared" si="149"/>
        <v>0</v>
      </c>
      <c r="Y274" s="77" t="str">
        <f t="shared" si="139"/>
        <v>0</v>
      </c>
      <c r="Z274" s="302">
        <f t="shared" si="150"/>
        <v>0</v>
      </c>
      <c r="AA274" s="375"/>
      <c r="AB274" s="375"/>
      <c r="AC274" s="374">
        <f t="shared" si="151"/>
        <v>0</v>
      </c>
      <c r="AD274" s="639">
        <f t="shared" si="152"/>
        <v>0</v>
      </c>
      <c r="AE274" s="640"/>
      <c r="AF274" s="177">
        <f t="shared" si="140"/>
        <v>0</v>
      </c>
      <c r="AG274" s="177">
        <f t="shared" si="141"/>
        <v>0</v>
      </c>
      <c r="AH274" s="299"/>
      <c r="AI274" s="36"/>
      <c r="AJ274" s="134"/>
      <c r="AK274" s="37"/>
      <c r="AL274" s="134"/>
      <c r="AM274" s="37"/>
      <c r="AN274" s="134"/>
      <c r="AO274" s="135"/>
      <c r="AP274" s="136"/>
      <c r="AQ274" s="252"/>
      <c r="AR274" s="252"/>
      <c r="AS274" s="252"/>
      <c r="AT274" s="252"/>
      <c r="AU274" s="37"/>
      <c r="AV274" s="303">
        <f t="shared" si="153"/>
        <v>0</v>
      </c>
      <c r="AW274" s="139">
        <f t="shared" si="154"/>
        <v>0</v>
      </c>
      <c r="AX274" s="139">
        <f t="shared" si="155"/>
        <v>0</v>
      </c>
      <c r="AY274" s="139">
        <f t="shared" si="156"/>
        <v>0</v>
      </c>
      <c r="AZ274" s="139">
        <f t="shared" si="157"/>
        <v>0</v>
      </c>
      <c r="BA274" s="303">
        <f t="shared" si="158"/>
        <v>0</v>
      </c>
      <c r="BB274" s="139">
        <f t="shared" si="159"/>
        <v>0</v>
      </c>
      <c r="BC274" s="139">
        <f t="shared" si="160"/>
        <v>0</v>
      </c>
      <c r="BD274" s="139">
        <f t="shared" si="161"/>
        <v>0</v>
      </c>
      <c r="BE274" s="139">
        <f t="shared" si="162"/>
        <v>0</v>
      </c>
      <c r="BF274" s="304">
        <f t="shared" si="163"/>
        <v>0</v>
      </c>
      <c r="BG274" s="142">
        <f t="shared" si="164"/>
        <v>0</v>
      </c>
      <c r="BH274" s="142">
        <f t="shared" si="165"/>
        <v>0</v>
      </c>
      <c r="BI274" s="142">
        <f t="shared" si="166"/>
        <v>0</v>
      </c>
      <c r="BJ274" s="142">
        <f t="shared" si="167"/>
        <v>0</v>
      </c>
      <c r="BK274" s="145">
        <f t="shared" si="168"/>
        <v>0</v>
      </c>
      <c r="BL274" s="95">
        <f t="shared" si="169"/>
        <v>0</v>
      </c>
      <c r="BM274" s="95">
        <f t="shared" si="170"/>
        <v>0</v>
      </c>
      <c r="BN274" s="95">
        <f t="shared" si="171"/>
        <v>0</v>
      </c>
      <c r="BO274" s="95">
        <f t="shared" si="172"/>
        <v>0</v>
      </c>
      <c r="BP274" s="96">
        <f t="shared" si="173"/>
        <v>0</v>
      </c>
      <c r="BQ274" s="184">
        <f>IF($AH274="3/3",$S274*参照!$J$4,IF($AH274="2/3",$S274*参照!$J$5,IF($AH274="1/3",$S274*参照!$J$6,IF($AH274="1/4(多子)",$S274*参照!$J$7,IF($AH274="1/4(工･農)",$S274*参照!$J$7,)))))</f>
        <v>0</v>
      </c>
      <c r="BR274" s="185" t="b">
        <f>IF(AJ274="3/3",$O274*参照!$I$4,IF(AJ274="2/3",$O274*参照!$I$5,IF(AJ274="1/3",$O274*参照!$I$6,IF(AJ274="1/4(多子)",$O274*参照!$I$7,IF(AJ274="1/4(工･農)",$O274*参照!$I$7,IF(AJ274="対象外",0))))))</f>
        <v>0</v>
      </c>
      <c r="BS274" s="185" t="b">
        <f>IF(AK274="3/3",$O274*参照!$I$4,IF(AK274="2/3",$O274*参照!$I$5,IF(AK274="1/3",$O274*参照!$I$6,IF(AK274="1/4(多子)",$O274*参照!$I$7,IF(AK274="1/4(工･農)",$O274*参照!$I$7,IF(AK274="対象外",0))))))</f>
        <v>0</v>
      </c>
      <c r="BT274" s="185" t="b">
        <f>IF(AL274="3/3",$O274*参照!$I$4,IF(AL274="2/3",$O274*参照!$I$5,IF(AL274="1/3",$O274*参照!$I$6,IF(AL274="1/4(多子)",$O274*参照!$I$7,IF(AL274="1/4(工･農)",$O274*参照!$I$7,IF(AL274="対象外",0))))))</f>
        <v>0</v>
      </c>
      <c r="BU274" s="185" t="b">
        <f>IF(AM274="3/3",$O274*参照!$I$4,IF(AM274="2/3",$O274*参照!$I$5,IF(AM274="1/3",$O274*参照!$I$6,IF(AM274="1/4(多子)",$O274*参照!$I$7,IF(AM274="1/4(工･農)",$O274*参照!$I$7,IF(AM274="対象外",0))))))</f>
        <v>0</v>
      </c>
      <c r="BV274" s="185" t="b">
        <f>IF(AN274="3/3",$O274*参照!$I$4,IF(AN274="2/3",$O274*参照!$I$5,IF(AN274="1/3",$O274*参照!$I$6,IF(AN274="1/4(多子)",$O274*参照!$I$7,IF(AN274="1/4(工･農)",$O274*参照!$I$7,IF(AN274="対象外",0))))))</f>
        <v>0</v>
      </c>
      <c r="BW274" s="185" t="b">
        <f>IF(AO274="3/3",$O274*参照!$I$4,IF(AO274="2/3",$O274*参照!$I$5,IF(AO274="1/3",$O274*参照!$I$6,IF(AO274="1/4(多子)",$O274*参照!$I$7,IF(AO274="1/4(工･農)",$O274*参照!$I$7,IF(AO274="対象外",0))))))</f>
        <v>0</v>
      </c>
      <c r="BX274" s="185" t="b">
        <f>IF(AP274="3/3",$O274*参照!$I$4,IF(AP274="2/3",$O274*参照!$I$5,IF(AP274="1/3",$O274*参照!$I$6,IF(AP274="1/4(多子)",$O274*参照!$I$7,IF(AP274="1/4(工･農)",$O274*参照!$I$7,IF(AP274="対象外",0))))))</f>
        <v>0</v>
      </c>
      <c r="BY274" s="185" t="b">
        <f>IF(AQ274="3/3",$O274*参照!$I$4,IF(AQ274="2/3",$O274*参照!$I$5,IF(AQ274="1/3",$O274*参照!$I$6,IF(AQ274="1/4(多子)",$O274*参照!$I$7,IF(AQ274="1/4(工･農)",$O274*参照!$I$7,IF(AQ274="対象外",0))))))</f>
        <v>0</v>
      </c>
      <c r="BZ274" s="185" t="b">
        <f>IF(AR274="3/3",$O274*参照!$I$4,IF(AR274="2/3",$O274*参照!$I$5,IF(AR274="1/3",$O274*参照!$I$6,IF(AR274="1/4(多子)",$O274*参照!$I$7,IF(AR274="1/4(工･農)",$O274*参照!$I$7,IF(AR274="対象外",0))))))</f>
        <v>0</v>
      </c>
      <c r="CA274" s="185" t="b">
        <f>IF(AS274="3/3",$O274*参照!$I$4,IF(AS274="2/3",$O274*参照!$I$5,IF(AS274="1/3",$O274*参照!$I$6,IF(AS274="1/4(多子)",$O274*参照!$I$7,IF(AS274="1/4(工･農)",$O274*参照!$I$7,IF(AS274="対象外",0))))))</f>
        <v>0</v>
      </c>
      <c r="CB274" s="185" t="b">
        <f>IF(AT274="3/3",$O274*参照!$I$4,IF(AT274="2/3",$O274*参照!$I$5,IF(AT274="1/3",$O274*参照!$I$6,IF(AT274="1/4(多子)",$O274*参照!$I$7,IF(AT274="1/4(工･農)",$O274*参照!$I$7,IF(AT274="対象外",0))))))</f>
        <v>0</v>
      </c>
      <c r="CC274" s="185" t="b">
        <f>IF(AU274="3/3",$O274*参照!$I$4,IF(AU274="2/3",$O274*参照!$I$5,IF(AU274="1/3",$O274*参照!$I$6,IF(AU274="1/4(多子)",$O274*参照!$I$7,IF(AU274="1/4(工･農)",$O274*参照!$I$7,IF(AU274="対象外",0))))))</f>
        <v>0</v>
      </c>
      <c r="CD274" s="185">
        <f t="shared" si="174"/>
        <v>0</v>
      </c>
      <c r="CE274" s="98"/>
      <c r="CF274" s="252"/>
      <c r="CG274" s="252"/>
      <c r="CH274" s="252"/>
      <c r="CI274" s="252"/>
      <c r="CJ274" s="252"/>
      <c r="CK274" s="254"/>
      <c r="CL274" s="137"/>
      <c r="CM274" s="252"/>
      <c r="CN274" s="252"/>
      <c r="CO274" s="252"/>
      <c r="CP274" s="252"/>
      <c r="CQ274" s="252"/>
      <c r="CR274" s="253">
        <f t="shared" si="175"/>
        <v>0</v>
      </c>
      <c r="CS274" s="111">
        <f>IF(BP274=0,0,(ROUNDUP(P274*(BK274*参照!$C$5+BL274*参照!$C$6+BM274*参照!$C$7+BN274*参照!$C$8+BO274*参照!$C$9)/BP274,-2)))</f>
        <v>0</v>
      </c>
      <c r="CT274" s="239" t="str">
        <f t="shared" si="142"/>
        <v>B</v>
      </c>
    </row>
    <row r="275" spans="1:98" ht="14.4">
      <c r="A275" s="241">
        <v>245</v>
      </c>
      <c r="B275" s="654"/>
      <c r="C275" s="652"/>
      <c r="D275" s="651"/>
      <c r="E275" s="652"/>
      <c r="F275" s="186"/>
      <c r="G275" s="187"/>
      <c r="H275" s="305"/>
      <c r="I275" s="359"/>
      <c r="J275" s="651"/>
      <c r="K275" s="652"/>
      <c r="L275" s="306">
        <v>0</v>
      </c>
      <c r="M275" s="307">
        <f>IF(F275="昼間",参照!$E$4,IF(F275="夜間等",参照!$E$5,IF(F275="通信",参照!$E$6,0)))</f>
        <v>0</v>
      </c>
      <c r="N275" s="57">
        <f t="shared" si="143"/>
        <v>0</v>
      </c>
      <c r="O275" s="301">
        <f t="shared" si="144"/>
        <v>0</v>
      </c>
      <c r="P275" s="56"/>
      <c r="Q275" s="387">
        <v>0</v>
      </c>
      <c r="R275" s="309">
        <f>IF(F275="昼間",参照!$F$4,IF(F275="夜間等",参照!$F$5,IF(F275="通信",参照!$F$6,0)))</f>
        <v>0</v>
      </c>
      <c r="S275" s="308">
        <f t="shared" si="145"/>
        <v>0</v>
      </c>
      <c r="T275" s="361"/>
      <c r="U275" s="32">
        <f t="shared" si="146"/>
        <v>0</v>
      </c>
      <c r="V275" s="114">
        <f t="shared" si="147"/>
        <v>0</v>
      </c>
      <c r="W275" s="179">
        <f t="shared" si="148"/>
        <v>0</v>
      </c>
      <c r="X275" s="87">
        <f t="shared" si="149"/>
        <v>0</v>
      </c>
      <c r="Y275" s="77" t="str">
        <f t="shared" si="139"/>
        <v>0</v>
      </c>
      <c r="Z275" s="302">
        <f t="shared" si="150"/>
        <v>0</v>
      </c>
      <c r="AA275" s="375"/>
      <c r="AB275" s="375"/>
      <c r="AC275" s="374">
        <f t="shared" si="151"/>
        <v>0</v>
      </c>
      <c r="AD275" s="639">
        <f t="shared" si="152"/>
        <v>0</v>
      </c>
      <c r="AE275" s="640"/>
      <c r="AF275" s="177">
        <f t="shared" si="140"/>
        <v>0</v>
      </c>
      <c r="AG275" s="177">
        <f t="shared" si="141"/>
        <v>0</v>
      </c>
      <c r="AH275" s="299"/>
      <c r="AI275" s="36"/>
      <c r="AJ275" s="134"/>
      <c r="AK275" s="37"/>
      <c r="AL275" s="134"/>
      <c r="AM275" s="37"/>
      <c r="AN275" s="134"/>
      <c r="AO275" s="135"/>
      <c r="AP275" s="136"/>
      <c r="AQ275" s="252"/>
      <c r="AR275" s="252"/>
      <c r="AS275" s="252"/>
      <c r="AT275" s="252"/>
      <c r="AU275" s="37"/>
      <c r="AV275" s="303">
        <f t="shared" si="153"/>
        <v>0</v>
      </c>
      <c r="AW275" s="139">
        <f t="shared" si="154"/>
        <v>0</v>
      </c>
      <c r="AX275" s="139">
        <f t="shared" si="155"/>
        <v>0</v>
      </c>
      <c r="AY275" s="139">
        <f t="shared" si="156"/>
        <v>0</v>
      </c>
      <c r="AZ275" s="139">
        <f t="shared" si="157"/>
        <v>0</v>
      </c>
      <c r="BA275" s="303">
        <f t="shared" si="158"/>
        <v>0</v>
      </c>
      <c r="BB275" s="139">
        <f t="shared" si="159"/>
        <v>0</v>
      </c>
      <c r="BC275" s="139">
        <f t="shared" si="160"/>
        <v>0</v>
      </c>
      <c r="BD275" s="139">
        <f t="shared" si="161"/>
        <v>0</v>
      </c>
      <c r="BE275" s="139">
        <f t="shared" si="162"/>
        <v>0</v>
      </c>
      <c r="BF275" s="304">
        <f t="shared" si="163"/>
        <v>0</v>
      </c>
      <c r="BG275" s="142">
        <f t="shared" si="164"/>
        <v>0</v>
      </c>
      <c r="BH275" s="142">
        <f t="shared" si="165"/>
        <v>0</v>
      </c>
      <c r="BI275" s="142">
        <f t="shared" si="166"/>
        <v>0</v>
      </c>
      <c r="BJ275" s="142">
        <f t="shared" si="167"/>
        <v>0</v>
      </c>
      <c r="BK275" s="145">
        <f t="shared" si="168"/>
        <v>0</v>
      </c>
      <c r="BL275" s="95">
        <f t="shared" si="169"/>
        <v>0</v>
      </c>
      <c r="BM275" s="95">
        <f t="shared" si="170"/>
        <v>0</v>
      </c>
      <c r="BN275" s="95">
        <f t="shared" si="171"/>
        <v>0</v>
      </c>
      <c r="BO275" s="95">
        <f t="shared" si="172"/>
        <v>0</v>
      </c>
      <c r="BP275" s="96">
        <f t="shared" si="173"/>
        <v>0</v>
      </c>
      <c r="BQ275" s="184">
        <f>IF($AH275="3/3",$S275*参照!$J$4,IF($AH275="2/3",$S275*参照!$J$5,IF($AH275="1/3",$S275*参照!$J$6,IF($AH275="1/4(多子)",$S275*参照!$J$7,IF($AH275="1/4(工･農)",$S275*参照!$J$7,)))))</f>
        <v>0</v>
      </c>
      <c r="BR275" s="185" t="b">
        <f>IF(AJ275="3/3",$O275*参照!$I$4,IF(AJ275="2/3",$O275*参照!$I$5,IF(AJ275="1/3",$O275*参照!$I$6,IF(AJ275="1/4(多子)",$O275*参照!$I$7,IF(AJ275="1/4(工･農)",$O275*参照!$I$7,IF(AJ275="対象外",0))))))</f>
        <v>0</v>
      </c>
      <c r="BS275" s="185" t="b">
        <f>IF(AK275="3/3",$O275*参照!$I$4,IF(AK275="2/3",$O275*参照!$I$5,IF(AK275="1/3",$O275*参照!$I$6,IF(AK275="1/4(多子)",$O275*参照!$I$7,IF(AK275="1/4(工･農)",$O275*参照!$I$7,IF(AK275="対象外",0))))))</f>
        <v>0</v>
      </c>
      <c r="BT275" s="185" t="b">
        <f>IF(AL275="3/3",$O275*参照!$I$4,IF(AL275="2/3",$O275*参照!$I$5,IF(AL275="1/3",$O275*参照!$I$6,IF(AL275="1/4(多子)",$O275*参照!$I$7,IF(AL275="1/4(工･農)",$O275*参照!$I$7,IF(AL275="対象外",0))))))</f>
        <v>0</v>
      </c>
      <c r="BU275" s="185" t="b">
        <f>IF(AM275="3/3",$O275*参照!$I$4,IF(AM275="2/3",$O275*参照!$I$5,IF(AM275="1/3",$O275*参照!$I$6,IF(AM275="1/4(多子)",$O275*参照!$I$7,IF(AM275="1/4(工･農)",$O275*参照!$I$7,IF(AM275="対象外",0))))))</f>
        <v>0</v>
      </c>
      <c r="BV275" s="185" t="b">
        <f>IF(AN275="3/3",$O275*参照!$I$4,IF(AN275="2/3",$O275*参照!$I$5,IF(AN275="1/3",$O275*参照!$I$6,IF(AN275="1/4(多子)",$O275*参照!$I$7,IF(AN275="1/4(工･農)",$O275*参照!$I$7,IF(AN275="対象外",0))))))</f>
        <v>0</v>
      </c>
      <c r="BW275" s="185" t="b">
        <f>IF(AO275="3/3",$O275*参照!$I$4,IF(AO275="2/3",$O275*参照!$I$5,IF(AO275="1/3",$O275*参照!$I$6,IF(AO275="1/4(多子)",$O275*参照!$I$7,IF(AO275="1/4(工･農)",$O275*参照!$I$7,IF(AO275="対象外",0))))))</f>
        <v>0</v>
      </c>
      <c r="BX275" s="185" t="b">
        <f>IF(AP275="3/3",$O275*参照!$I$4,IF(AP275="2/3",$O275*参照!$I$5,IF(AP275="1/3",$O275*参照!$I$6,IF(AP275="1/4(多子)",$O275*参照!$I$7,IF(AP275="1/4(工･農)",$O275*参照!$I$7,IF(AP275="対象外",0))))))</f>
        <v>0</v>
      </c>
      <c r="BY275" s="185" t="b">
        <f>IF(AQ275="3/3",$O275*参照!$I$4,IF(AQ275="2/3",$O275*参照!$I$5,IF(AQ275="1/3",$O275*参照!$I$6,IF(AQ275="1/4(多子)",$O275*参照!$I$7,IF(AQ275="1/4(工･農)",$O275*参照!$I$7,IF(AQ275="対象外",0))))))</f>
        <v>0</v>
      </c>
      <c r="BZ275" s="185" t="b">
        <f>IF(AR275="3/3",$O275*参照!$I$4,IF(AR275="2/3",$O275*参照!$I$5,IF(AR275="1/3",$O275*参照!$I$6,IF(AR275="1/4(多子)",$O275*参照!$I$7,IF(AR275="1/4(工･農)",$O275*参照!$I$7,IF(AR275="対象外",0))))))</f>
        <v>0</v>
      </c>
      <c r="CA275" s="185" t="b">
        <f>IF(AS275="3/3",$O275*参照!$I$4,IF(AS275="2/3",$O275*参照!$I$5,IF(AS275="1/3",$O275*参照!$I$6,IF(AS275="1/4(多子)",$O275*参照!$I$7,IF(AS275="1/4(工･農)",$O275*参照!$I$7,IF(AS275="対象外",0))))))</f>
        <v>0</v>
      </c>
      <c r="CB275" s="185" t="b">
        <f>IF(AT275="3/3",$O275*参照!$I$4,IF(AT275="2/3",$O275*参照!$I$5,IF(AT275="1/3",$O275*参照!$I$6,IF(AT275="1/4(多子)",$O275*参照!$I$7,IF(AT275="1/4(工･農)",$O275*参照!$I$7,IF(AT275="対象外",0))))))</f>
        <v>0</v>
      </c>
      <c r="CC275" s="185" t="b">
        <f>IF(AU275="3/3",$O275*参照!$I$4,IF(AU275="2/3",$O275*参照!$I$5,IF(AU275="1/3",$O275*参照!$I$6,IF(AU275="1/4(多子)",$O275*参照!$I$7,IF(AU275="1/4(工･農)",$O275*参照!$I$7,IF(AU275="対象外",0))))))</f>
        <v>0</v>
      </c>
      <c r="CD275" s="185">
        <f t="shared" si="174"/>
        <v>0</v>
      </c>
      <c r="CE275" s="98"/>
      <c r="CF275" s="252"/>
      <c r="CG275" s="252"/>
      <c r="CH275" s="252"/>
      <c r="CI275" s="252"/>
      <c r="CJ275" s="252"/>
      <c r="CK275" s="254"/>
      <c r="CL275" s="137"/>
      <c r="CM275" s="252"/>
      <c r="CN275" s="252"/>
      <c r="CO275" s="252"/>
      <c r="CP275" s="252"/>
      <c r="CQ275" s="252"/>
      <c r="CR275" s="253">
        <f t="shared" si="175"/>
        <v>0</v>
      </c>
      <c r="CS275" s="111">
        <f>IF(BP275=0,0,(ROUNDUP(P275*(BK275*参照!$C$5+BL275*参照!$C$6+BM275*参照!$C$7+BN275*参照!$C$8+BO275*参照!$C$9)/BP275,-2)))</f>
        <v>0</v>
      </c>
      <c r="CT275" s="239" t="str">
        <f t="shared" si="142"/>
        <v>B</v>
      </c>
    </row>
    <row r="276" spans="1:98" ht="14.4">
      <c r="A276" s="241">
        <v>246</v>
      </c>
      <c r="B276" s="654"/>
      <c r="C276" s="652"/>
      <c r="D276" s="651"/>
      <c r="E276" s="652"/>
      <c r="F276" s="186"/>
      <c r="G276" s="187"/>
      <c r="H276" s="305"/>
      <c r="I276" s="359"/>
      <c r="J276" s="651"/>
      <c r="K276" s="652"/>
      <c r="L276" s="306">
        <v>0</v>
      </c>
      <c r="M276" s="307">
        <f>IF(F276="昼間",参照!$E$4,IF(F276="夜間等",参照!$E$5,IF(F276="通信",参照!$E$6,0)))</f>
        <v>0</v>
      </c>
      <c r="N276" s="57">
        <f t="shared" si="143"/>
        <v>0</v>
      </c>
      <c r="O276" s="301">
        <f t="shared" si="144"/>
        <v>0</v>
      </c>
      <c r="P276" s="56"/>
      <c r="Q276" s="387">
        <v>0</v>
      </c>
      <c r="R276" s="309">
        <f>IF(F276="昼間",参照!$F$4,IF(F276="夜間等",参照!$F$5,IF(F276="通信",参照!$F$6,0)))</f>
        <v>0</v>
      </c>
      <c r="S276" s="308">
        <f t="shared" si="145"/>
        <v>0</v>
      </c>
      <c r="T276" s="361"/>
      <c r="U276" s="32">
        <f t="shared" si="146"/>
        <v>0</v>
      </c>
      <c r="V276" s="114">
        <f t="shared" si="147"/>
        <v>0</v>
      </c>
      <c r="W276" s="179">
        <f t="shared" si="148"/>
        <v>0</v>
      </c>
      <c r="X276" s="87">
        <f t="shared" si="149"/>
        <v>0</v>
      </c>
      <c r="Y276" s="77" t="str">
        <f t="shared" si="139"/>
        <v>0</v>
      </c>
      <c r="Z276" s="302">
        <f t="shared" si="150"/>
        <v>0</v>
      </c>
      <c r="AA276" s="375"/>
      <c r="AB276" s="375"/>
      <c r="AC276" s="374">
        <f t="shared" si="151"/>
        <v>0</v>
      </c>
      <c r="AD276" s="639">
        <f t="shared" si="152"/>
        <v>0</v>
      </c>
      <c r="AE276" s="640"/>
      <c r="AF276" s="177">
        <f t="shared" si="140"/>
        <v>0</v>
      </c>
      <c r="AG276" s="177">
        <f t="shared" si="141"/>
        <v>0</v>
      </c>
      <c r="AH276" s="299"/>
      <c r="AI276" s="36"/>
      <c r="AJ276" s="134"/>
      <c r="AK276" s="37"/>
      <c r="AL276" s="134"/>
      <c r="AM276" s="37"/>
      <c r="AN276" s="134"/>
      <c r="AO276" s="135"/>
      <c r="AP276" s="136"/>
      <c r="AQ276" s="252"/>
      <c r="AR276" s="252"/>
      <c r="AS276" s="252"/>
      <c r="AT276" s="252"/>
      <c r="AU276" s="37"/>
      <c r="AV276" s="303">
        <f t="shared" si="153"/>
        <v>0</v>
      </c>
      <c r="AW276" s="139">
        <f t="shared" si="154"/>
        <v>0</v>
      </c>
      <c r="AX276" s="139">
        <f t="shared" si="155"/>
        <v>0</v>
      </c>
      <c r="AY276" s="139">
        <f t="shared" si="156"/>
        <v>0</v>
      </c>
      <c r="AZ276" s="139">
        <f t="shared" si="157"/>
        <v>0</v>
      </c>
      <c r="BA276" s="303">
        <f t="shared" si="158"/>
        <v>0</v>
      </c>
      <c r="BB276" s="139">
        <f t="shared" si="159"/>
        <v>0</v>
      </c>
      <c r="BC276" s="139">
        <f t="shared" si="160"/>
        <v>0</v>
      </c>
      <c r="BD276" s="139">
        <f t="shared" si="161"/>
        <v>0</v>
      </c>
      <c r="BE276" s="139">
        <f t="shared" si="162"/>
        <v>0</v>
      </c>
      <c r="BF276" s="304">
        <f t="shared" si="163"/>
        <v>0</v>
      </c>
      <c r="BG276" s="142">
        <f t="shared" si="164"/>
        <v>0</v>
      </c>
      <c r="BH276" s="142">
        <f t="shared" si="165"/>
        <v>0</v>
      </c>
      <c r="BI276" s="142">
        <f t="shared" si="166"/>
        <v>0</v>
      </c>
      <c r="BJ276" s="142">
        <f t="shared" si="167"/>
        <v>0</v>
      </c>
      <c r="BK276" s="145">
        <f t="shared" si="168"/>
        <v>0</v>
      </c>
      <c r="BL276" s="95">
        <f t="shared" si="169"/>
        <v>0</v>
      </c>
      <c r="BM276" s="95">
        <f t="shared" si="170"/>
        <v>0</v>
      </c>
      <c r="BN276" s="95">
        <f t="shared" si="171"/>
        <v>0</v>
      </c>
      <c r="BO276" s="95">
        <f t="shared" si="172"/>
        <v>0</v>
      </c>
      <c r="BP276" s="96">
        <f t="shared" si="173"/>
        <v>0</v>
      </c>
      <c r="BQ276" s="184">
        <f>IF($AH276="3/3",$S276*参照!$J$4,IF($AH276="2/3",$S276*参照!$J$5,IF($AH276="1/3",$S276*参照!$J$6,IF($AH276="1/4(多子)",$S276*参照!$J$7,IF($AH276="1/4(工･農)",$S276*参照!$J$7,)))))</f>
        <v>0</v>
      </c>
      <c r="BR276" s="185" t="b">
        <f>IF(AJ276="3/3",$O276*参照!$I$4,IF(AJ276="2/3",$O276*参照!$I$5,IF(AJ276="1/3",$O276*参照!$I$6,IF(AJ276="1/4(多子)",$O276*参照!$I$7,IF(AJ276="1/4(工･農)",$O276*参照!$I$7,IF(AJ276="対象外",0))))))</f>
        <v>0</v>
      </c>
      <c r="BS276" s="185" t="b">
        <f>IF(AK276="3/3",$O276*参照!$I$4,IF(AK276="2/3",$O276*参照!$I$5,IF(AK276="1/3",$O276*参照!$I$6,IF(AK276="1/4(多子)",$O276*参照!$I$7,IF(AK276="1/4(工･農)",$O276*参照!$I$7,IF(AK276="対象外",0))))))</f>
        <v>0</v>
      </c>
      <c r="BT276" s="185" t="b">
        <f>IF(AL276="3/3",$O276*参照!$I$4,IF(AL276="2/3",$O276*参照!$I$5,IF(AL276="1/3",$O276*参照!$I$6,IF(AL276="1/4(多子)",$O276*参照!$I$7,IF(AL276="1/4(工･農)",$O276*参照!$I$7,IF(AL276="対象外",0))))))</f>
        <v>0</v>
      </c>
      <c r="BU276" s="185" t="b">
        <f>IF(AM276="3/3",$O276*参照!$I$4,IF(AM276="2/3",$O276*参照!$I$5,IF(AM276="1/3",$O276*参照!$I$6,IF(AM276="1/4(多子)",$O276*参照!$I$7,IF(AM276="1/4(工･農)",$O276*参照!$I$7,IF(AM276="対象外",0))))))</f>
        <v>0</v>
      </c>
      <c r="BV276" s="185" t="b">
        <f>IF(AN276="3/3",$O276*参照!$I$4,IF(AN276="2/3",$O276*参照!$I$5,IF(AN276="1/3",$O276*参照!$I$6,IF(AN276="1/4(多子)",$O276*参照!$I$7,IF(AN276="1/4(工･農)",$O276*参照!$I$7,IF(AN276="対象外",0))))))</f>
        <v>0</v>
      </c>
      <c r="BW276" s="185" t="b">
        <f>IF(AO276="3/3",$O276*参照!$I$4,IF(AO276="2/3",$O276*参照!$I$5,IF(AO276="1/3",$O276*参照!$I$6,IF(AO276="1/4(多子)",$O276*参照!$I$7,IF(AO276="1/4(工･農)",$O276*参照!$I$7,IF(AO276="対象外",0))))))</f>
        <v>0</v>
      </c>
      <c r="BX276" s="185" t="b">
        <f>IF(AP276="3/3",$O276*参照!$I$4,IF(AP276="2/3",$O276*参照!$I$5,IF(AP276="1/3",$O276*参照!$I$6,IF(AP276="1/4(多子)",$O276*参照!$I$7,IF(AP276="1/4(工･農)",$O276*参照!$I$7,IF(AP276="対象外",0))))))</f>
        <v>0</v>
      </c>
      <c r="BY276" s="185" t="b">
        <f>IF(AQ276="3/3",$O276*参照!$I$4,IF(AQ276="2/3",$O276*参照!$I$5,IF(AQ276="1/3",$O276*参照!$I$6,IF(AQ276="1/4(多子)",$O276*参照!$I$7,IF(AQ276="1/4(工･農)",$O276*参照!$I$7,IF(AQ276="対象外",0))))))</f>
        <v>0</v>
      </c>
      <c r="BZ276" s="185" t="b">
        <f>IF(AR276="3/3",$O276*参照!$I$4,IF(AR276="2/3",$O276*参照!$I$5,IF(AR276="1/3",$O276*参照!$I$6,IF(AR276="1/4(多子)",$O276*参照!$I$7,IF(AR276="1/4(工･農)",$O276*参照!$I$7,IF(AR276="対象外",0))))))</f>
        <v>0</v>
      </c>
      <c r="CA276" s="185" t="b">
        <f>IF(AS276="3/3",$O276*参照!$I$4,IF(AS276="2/3",$O276*参照!$I$5,IF(AS276="1/3",$O276*参照!$I$6,IF(AS276="1/4(多子)",$O276*参照!$I$7,IF(AS276="1/4(工･農)",$O276*参照!$I$7,IF(AS276="対象外",0))))))</f>
        <v>0</v>
      </c>
      <c r="CB276" s="185" t="b">
        <f>IF(AT276="3/3",$O276*参照!$I$4,IF(AT276="2/3",$O276*参照!$I$5,IF(AT276="1/3",$O276*参照!$I$6,IF(AT276="1/4(多子)",$O276*参照!$I$7,IF(AT276="1/4(工･農)",$O276*参照!$I$7,IF(AT276="対象外",0))))))</f>
        <v>0</v>
      </c>
      <c r="CC276" s="185" t="b">
        <f>IF(AU276="3/3",$O276*参照!$I$4,IF(AU276="2/3",$O276*参照!$I$5,IF(AU276="1/3",$O276*参照!$I$6,IF(AU276="1/4(多子)",$O276*参照!$I$7,IF(AU276="1/4(工･農)",$O276*参照!$I$7,IF(AU276="対象外",0))))))</f>
        <v>0</v>
      </c>
      <c r="CD276" s="185">
        <f t="shared" si="174"/>
        <v>0</v>
      </c>
      <c r="CE276" s="98"/>
      <c r="CF276" s="252"/>
      <c r="CG276" s="252"/>
      <c r="CH276" s="252"/>
      <c r="CI276" s="252"/>
      <c r="CJ276" s="252"/>
      <c r="CK276" s="254"/>
      <c r="CL276" s="137"/>
      <c r="CM276" s="252"/>
      <c r="CN276" s="252"/>
      <c r="CO276" s="252"/>
      <c r="CP276" s="252"/>
      <c r="CQ276" s="252"/>
      <c r="CR276" s="253">
        <f t="shared" si="175"/>
        <v>0</v>
      </c>
      <c r="CS276" s="111">
        <f>IF(BP276=0,0,(ROUNDUP(P276*(BK276*参照!$C$5+BL276*参照!$C$6+BM276*参照!$C$7+BN276*参照!$C$8+BO276*参照!$C$9)/BP276,-2)))</f>
        <v>0</v>
      </c>
      <c r="CT276" s="239" t="str">
        <f t="shared" si="142"/>
        <v>B</v>
      </c>
    </row>
    <row r="277" spans="1:98" ht="14.4">
      <c r="A277" s="241">
        <v>247</v>
      </c>
      <c r="B277" s="654"/>
      <c r="C277" s="652"/>
      <c r="D277" s="651"/>
      <c r="E277" s="652"/>
      <c r="F277" s="186"/>
      <c r="G277" s="187"/>
      <c r="H277" s="305"/>
      <c r="I277" s="359"/>
      <c r="J277" s="651"/>
      <c r="K277" s="652"/>
      <c r="L277" s="306">
        <v>0</v>
      </c>
      <c r="M277" s="307">
        <f>IF(F277="昼間",参照!$E$4,IF(F277="夜間等",参照!$E$5,IF(F277="通信",参照!$E$6,0)))</f>
        <v>0</v>
      </c>
      <c r="N277" s="57">
        <f t="shared" si="143"/>
        <v>0</v>
      </c>
      <c r="O277" s="301">
        <f t="shared" si="144"/>
        <v>0</v>
      </c>
      <c r="P277" s="56"/>
      <c r="Q277" s="387">
        <v>0</v>
      </c>
      <c r="R277" s="309">
        <f>IF(F277="昼間",参照!$F$4,IF(F277="夜間等",参照!$F$5,IF(F277="通信",参照!$F$6,0)))</f>
        <v>0</v>
      </c>
      <c r="S277" s="308">
        <f t="shared" si="145"/>
        <v>0</v>
      </c>
      <c r="T277" s="361"/>
      <c r="U277" s="32">
        <f t="shared" si="146"/>
        <v>0</v>
      </c>
      <c r="V277" s="114">
        <f t="shared" si="147"/>
        <v>0</v>
      </c>
      <c r="W277" s="179">
        <f t="shared" si="148"/>
        <v>0</v>
      </c>
      <c r="X277" s="87">
        <f t="shared" si="149"/>
        <v>0</v>
      </c>
      <c r="Y277" s="77" t="str">
        <f t="shared" si="139"/>
        <v>0</v>
      </c>
      <c r="Z277" s="302">
        <f t="shared" si="150"/>
        <v>0</v>
      </c>
      <c r="AA277" s="375"/>
      <c r="AB277" s="375"/>
      <c r="AC277" s="374">
        <f t="shared" si="151"/>
        <v>0</v>
      </c>
      <c r="AD277" s="639">
        <f t="shared" si="152"/>
        <v>0</v>
      </c>
      <c r="AE277" s="640"/>
      <c r="AF277" s="177">
        <f t="shared" si="140"/>
        <v>0</v>
      </c>
      <c r="AG277" s="177">
        <f t="shared" si="141"/>
        <v>0</v>
      </c>
      <c r="AH277" s="299"/>
      <c r="AI277" s="36"/>
      <c r="AJ277" s="134"/>
      <c r="AK277" s="37"/>
      <c r="AL277" s="134"/>
      <c r="AM277" s="37"/>
      <c r="AN277" s="134"/>
      <c r="AO277" s="135"/>
      <c r="AP277" s="136"/>
      <c r="AQ277" s="252"/>
      <c r="AR277" s="252"/>
      <c r="AS277" s="252"/>
      <c r="AT277" s="252"/>
      <c r="AU277" s="37"/>
      <c r="AV277" s="303">
        <f t="shared" si="153"/>
        <v>0</v>
      </c>
      <c r="AW277" s="139">
        <f t="shared" si="154"/>
        <v>0</v>
      </c>
      <c r="AX277" s="139">
        <f t="shared" si="155"/>
        <v>0</v>
      </c>
      <c r="AY277" s="139">
        <f t="shared" si="156"/>
        <v>0</v>
      </c>
      <c r="AZ277" s="139">
        <f t="shared" si="157"/>
        <v>0</v>
      </c>
      <c r="BA277" s="303">
        <f t="shared" si="158"/>
        <v>0</v>
      </c>
      <c r="BB277" s="139">
        <f t="shared" si="159"/>
        <v>0</v>
      </c>
      <c r="BC277" s="139">
        <f t="shared" si="160"/>
        <v>0</v>
      </c>
      <c r="BD277" s="139">
        <f t="shared" si="161"/>
        <v>0</v>
      </c>
      <c r="BE277" s="139">
        <f t="shared" si="162"/>
        <v>0</v>
      </c>
      <c r="BF277" s="304">
        <f t="shared" si="163"/>
        <v>0</v>
      </c>
      <c r="BG277" s="142">
        <f t="shared" si="164"/>
        <v>0</v>
      </c>
      <c r="BH277" s="142">
        <f t="shared" si="165"/>
        <v>0</v>
      </c>
      <c r="BI277" s="142">
        <f t="shared" si="166"/>
        <v>0</v>
      </c>
      <c r="BJ277" s="142">
        <f t="shared" si="167"/>
        <v>0</v>
      </c>
      <c r="BK277" s="145">
        <f t="shared" si="168"/>
        <v>0</v>
      </c>
      <c r="BL277" s="95">
        <f t="shared" si="169"/>
        <v>0</v>
      </c>
      <c r="BM277" s="95">
        <f t="shared" si="170"/>
        <v>0</v>
      </c>
      <c r="BN277" s="95">
        <f t="shared" si="171"/>
        <v>0</v>
      </c>
      <c r="BO277" s="95">
        <f t="shared" si="172"/>
        <v>0</v>
      </c>
      <c r="BP277" s="96">
        <f t="shared" si="173"/>
        <v>0</v>
      </c>
      <c r="BQ277" s="184">
        <f>IF($AH277="3/3",$S277*参照!$J$4,IF($AH277="2/3",$S277*参照!$J$5,IF($AH277="1/3",$S277*参照!$J$6,IF($AH277="1/4(多子)",$S277*参照!$J$7,IF($AH277="1/4(工･農)",$S277*参照!$J$7,)))))</f>
        <v>0</v>
      </c>
      <c r="BR277" s="185" t="b">
        <f>IF(AJ277="3/3",$O277*参照!$I$4,IF(AJ277="2/3",$O277*参照!$I$5,IF(AJ277="1/3",$O277*参照!$I$6,IF(AJ277="1/4(多子)",$O277*参照!$I$7,IF(AJ277="1/4(工･農)",$O277*参照!$I$7,IF(AJ277="対象外",0))))))</f>
        <v>0</v>
      </c>
      <c r="BS277" s="185" t="b">
        <f>IF(AK277="3/3",$O277*参照!$I$4,IF(AK277="2/3",$O277*参照!$I$5,IF(AK277="1/3",$O277*参照!$I$6,IF(AK277="1/4(多子)",$O277*参照!$I$7,IF(AK277="1/4(工･農)",$O277*参照!$I$7,IF(AK277="対象外",0))))))</f>
        <v>0</v>
      </c>
      <c r="BT277" s="185" t="b">
        <f>IF(AL277="3/3",$O277*参照!$I$4,IF(AL277="2/3",$O277*参照!$I$5,IF(AL277="1/3",$O277*参照!$I$6,IF(AL277="1/4(多子)",$O277*参照!$I$7,IF(AL277="1/4(工･農)",$O277*参照!$I$7,IF(AL277="対象外",0))))))</f>
        <v>0</v>
      </c>
      <c r="BU277" s="185" t="b">
        <f>IF(AM277="3/3",$O277*参照!$I$4,IF(AM277="2/3",$O277*参照!$I$5,IF(AM277="1/3",$O277*参照!$I$6,IF(AM277="1/4(多子)",$O277*参照!$I$7,IF(AM277="1/4(工･農)",$O277*参照!$I$7,IF(AM277="対象外",0))))))</f>
        <v>0</v>
      </c>
      <c r="BV277" s="185" t="b">
        <f>IF(AN277="3/3",$O277*参照!$I$4,IF(AN277="2/3",$O277*参照!$I$5,IF(AN277="1/3",$O277*参照!$I$6,IF(AN277="1/4(多子)",$O277*参照!$I$7,IF(AN277="1/4(工･農)",$O277*参照!$I$7,IF(AN277="対象外",0))))))</f>
        <v>0</v>
      </c>
      <c r="BW277" s="185" t="b">
        <f>IF(AO277="3/3",$O277*参照!$I$4,IF(AO277="2/3",$O277*参照!$I$5,IF(AO277="1/3",$O277*参照!$I$6,IF(AO277="1/4(多子)",$O277*参照!$I$7,IF(AO277="1/4(工･農)",$O277*参照!$I$7,IF(AO277="対象外",0))))))</f>
        <v>0</v>
      </c>
      <c r="BX277" s="185" t="b">
        <f>IF(AP277="3/3",$O277*参照!$I$4,IF(AP277="2/3",$O277*参照!$I$5,IF(AP277="1/3",$O277*参照!$I$6,IF(AP277="1/4(多子)",$O277*参照!$I$7,IF(AP277="1/4(工･農)",$O277*参照!$I$7,IF(AP277="対象外",0))))))</f>
        <v>0</v>
      </c>
      <c r="BY277" s="185" t="b">
        <f>IF(AQ277="3/3",$O277*参照!$I$4,IF(AQ277="2/3",$O277*参照!$I$5,IF(AQ277="1/3",$O277*参照!$I$6,IF(AQ277="1/4(多子)",$O277*参照!$I$7,IF(AQ277="1/4(工･農)",$O277*参照!$I$7,IF(AQ277="対象外",0))))))</f>
        <v>0</v>
      </c>
      <c r="BZ277" s="185" t="b">
        <f>IF(AR277="3/3",$O277*参照!$I$4,IF(AR277="2/3",$O277*参照!$I$5,IF(AR277="1/3",$O277*参照!$I$6,IF(AR277="1/4(多子)",$O277*参照!$I$7,IF(AR277="1/4(工･農)",$O277*参照!$I$7,IF(AR277="対象外",0))))))</f>
        <v>0</v>
      </c>
      <c r="CA277" s="185" t="b">
        <f>IF(AS277="3/3",$O277*参照!$I$4,IF(AS277="2/3",$O277*参照!$I$5,IF(AS277="1/3",$O277*参照!$I$6,IF(AS277="1/4(多子)",$O277*参照!$I$7,IF(AS277="1/4(工･農)",$O277*参照!$I$7,IF(AS277="対象外",0))))))</f>
        <v>0</v>
      </c>
      <c r="CB277" s="185" t="b">
        <f>IF(AT277="3/3",$O277*参照!$I$4,IF(AT277="2/3",$O277*参照!$I$5,IF(AT277="1/3",$O277*参照!$I$6,IF(AT277="1/4(多子)",$O277*参照!$I$7,IF(AT277="1/4(工･農)",$O277*参照!$I$7,IF(AT277="対象外",0))))))</f>
        <v>0</v>
      </c>
      <c r="CC277" s="185" t="b">
        <f>IF(AU277="3/3",$O277*参照!$I$4,IF(AU277="2/3",$O277*参照!$I$5,IF(AU277="1/3",$O277*参照!$I$6,IF(AU277="1/4(多子)",$O277*参照!$I$7,IF(AU277="1/4(工･農)",$O277*参照!$I$7,IF(AU277="対象外",0))))))</f>
        <v>0</v>
      </c>
      <c r="CD277" s="185">
        <f t="shared" si="174"/>
        <v>0</v>
      </c>
      <c r="CE277" s="98"/>
      <c r="CF277" s="252"/>
      <c r="CG277" s="252"/>
      <c r="CH277" s="252"/>
      <c r="CI277" s="252"/>
      <c r="CJ277" s="252"/>
      <c r="CK277" s="254"/>
      <c r="CL277" s="137"/>
      <c r="CM277" s="252"/>
      <c r="CN277" s="252"/>
      <c r="CO277" s="252"/>
      <c r="CP277" s="252"/>
      <c r="CQ277" s="252"/>
      <c r="CR277" s="253">
        <f t="shared" si="175"/>
        <v>0</v>
      </c>
      <c r="CS277" s="111">
        <f>IF(BP277=0,0,(ROUNDUP(P277*(BK277*参照!$C$5+BL277*参照!$C$6+BM277*参照!$C$7+BN277*参照!$C$8+BO277*参照!$C$9)/BP277,-2)))</f>
        <v>0</v>
      </c>
      <c r="CT277" s="239" t="str">
        <f t="shared" si="142"/>
        <v>B</v>
      </c>
    </row>
    <row r="278" spans="1:98" ht="14.4">
      <c r="A278" s="241">
        <v>248</v>
      </c>
      <c r="B278" s="634"/>
      <c r="C278" s="635"/>
      <c r="D278" s="636"/>
      <c r="E278" s="635"/>
      <c r="F278" s="358"/>
      <c r="G278" s="358"/>
      <c r="H278" s="305"/>
      <c r="I278" s="359"/>
      <c r="J278" s="668"/>
      <c r="K278" s="668"/>
      <c r="L278" s="362">
        <v>0</v>
      </c>
      <c r="M278" s="307">
        <f>IF(F278="昼間",参照!$E$4,IF(F278="夜間等",参照!$E$5,IF(F278="通信",参照!$E$6,0)))</f>
        <v>0</v>
      </c>
      <c r="N278" s="57">
        <f t="shared" si="143"/>
        <v>0</v>
      </c>
      <c r="O278" s="301">
        <f t="shared" si="144"/>
        <v>0</v>
      </c>
      <c r="P278" s="56"/>
      <c r="Q278" s="387">
        <v>0</v>
      </c>
      <c r="R278" s="309">
        <f>IF(F278="昼間",参照!$F$4,IF(F278="夜間等",参照!$F$5,IF(F278="通信",参照!$F$6,0)))</f>
        <v>0</v>
      </c>
      <c r="S278" s="308">
        <f t="shared" si="145"/>
        <v>0</v>
      </c>
      <c r="T278" s="361"/>
      <c r="U278" s="32">
        <f t="shared" si="146"/>
        <v>0</v>
      </c>
      <c r="V278" s="114">
        <f t="shared" si="147"/>
        <v>0</v>
      </c>
      <c r="W278" s="179">
        <f t="shared" si="148"/>
        <v>0</v>
      </c>
      <c r="X278" s="87">
        <f t="shared" si="149"/>
        <v>0</v>
      </c>
      <c r="Y278" s="77" t="str">
        <f t="shared" si="139"/>
        <v>0</v>
      </c>
      <c r="Z278" s="302">
        <f t="shared" si="150"/>
        <v>0</v>
      </c>
      <c r="AA278" s="375"/>
      <c r="AB278" s="375"/>
      <c r="AC278" s="374">
        <f t="shared" si="151"/>
        <v>0</v>
      </c>
      <c r="AD278" s="639">
        <f t="shared" si="152"/>
        <v>0</v>
      </c>
      <c r="AE278" s="640"/>
      <c r="AF278" s="177">
        <f t="shared" si="140"/>
        <v>0</v>
      </c>
      <c r="AG278" s="177">
        <f t="shared" si="141"/>
        <v>0</v>
      </c>
      <c r="AH278" s="299"/>
      <c r="AI278" s="36"/>
      <c r="AJ278" s="134"/>
      <c r="AK278" s="37"/>
      <c r="AL278" s="134"/>
      <c r="AM278" s="37"/>
      <c r="AN278" s="134"/>
      <c r="AO278" s="135"/>
      <c r="AP278" s="136"/>
      <c r="AQ278" s="252"/>
      <c r="AR278" s="252"/>
      <c r="AS278" s="252"/>
      <c r="AT278" s="252"/>
      <c r="AU278" s="37"/>
      <c r="AV278" s="303">
        <f t="shared" si="153"/>
        <v>0</v>
      </c>
      <c r="AW278" s="139">
        <f t="shared" si="154"/>
        <v>0</v>
      </c>
      <c r="AX278" s="139">
        <f t="shared" si="155"/>
        <v>0</v>
      </c>
      <c r="AY278" s="139">
        <f t="shared" si="156"/>
        <v>0</v>
      </c>
      <c r="AZ278" s="139">
        <f t="shared" si="157"/>
        <v>0</v>
      </c>
      <c r="BA278" s="303">
        <f t="shared" si="158"/>
        <v>0</v>
      </c>
      <c r="BB278" s="139">
        <f t="shared" si="159"/>
        <v>0</v>
      </c>
      <c r="BC278" s="139">
        <f t="shared" si="160"/>
        <v>0</v>
      </c>
      <c r="BD278" s="139">
        <f t="shared" si="161"/>
        <v>0</v>
      </c>
      <c r="BE278" s="139">
        <f t="shared" si="162"/>
        <v>0</v>
      </c>
      <c r="BF278" s="304">
        <f t="shared" si="163"/>
        <v>0</v>
      </c>
      <c r="BG278" s="142">
        <f t="shared" si="164"/>
        <v>0</v>
      </c>
      <c r="BH278" s="142">
        <f t="shared" si="165"/>
        <v>0</v>
      </c>
      <c r="BI278" s="142">
        <f t="shared" si="166"/>
        <v>0</v>
      </c>
      <c r="BJ278" s="142">
        <f t="shared" si="167"/>
        <v>0</v>
      </c>
      <c r="BK278" s="145">
        <f t="shared" si="168"/>
        <v>0</v>
      </c>
      <c r="BL278" s="95">
        <f t="shared" si="169"/>
        <v>0</v>
      </c>
      <c r="BM278" s="95">
        <f t="shared" si="170"/>
        <v>0</v>
      </c>
      <c r="BN278" s="95">
        <f t="shared" si="171"/>
        <v>0</v>
      </c>
      <c r="BO278" s="95">
        <f t="shared" si="172"/>
        <v>0</v>
      </c>
      <c r="BP278" s="96">
        <f t="shared" si="173"/>
        <v>0</v>
      </c>
      <c r="BQ278" s="184">
        <f>IF($AH278="3/3",$S278*参照!$J$4,IF($AH278="2/3",$S278*参照!$J$5,IF($AH278="1/3",$S278*参照!$J$6,IF($AH278="1/4(多子)",$S278*参照!$J$7,IF($AH278="1/4(工･農)",$S278*参照!$J$7,)))))</f>
        <v>0</v>
      </c>
      <c r="BR278" s="185" t="b">
        <f>IF(AJ278="3/3",$O278*参照!$I$4,IF(AJ278="2/3",$O278*参照!$I$5,IF(AJ278="1/3",$O278*参照!$I$6,IF(AJ278="1/4(多子)",$O278*参照!$I$7,IF(AJ278="1/4(工･農)",$O278*参照!$I$7,IF(AJ278="対象外",0))))))</f>
        <v>0</v>
      </c>
      <c r="BS278" s="185" t="b">
        <f>IF(AK278="3/3",$O278*参照!$I$4,IF(AK278="2/3",$O278*参照!$I$5,IF(AK278="1/3",$O278*参照!$I$6,IF(AK278="1/4(多子)",$O278*参照!$I$7,IF(AK278="1/4(工･農)",$O278*参照!$I$7,IF(AK278="対象外",0))))))</f>
        <v>0</v>
      </c>
      <c r="BT278" s="185" t="b">
        <f>IF(AL278="3/3",$O278*参照!$I$4,IF(AL278="2/3",$O278*参照!$I$5,IF(AL278="1/3",$O278*参照!$I$6,IF(AL278="1/4(多子)",$O278*参照!$I$7,IF(AL278="1/4(工･農)",$O278*参照!$I$7,IF(AL278="対象外",0))))))</f>
        <v>0</v>
      </c>
      <c r="BU278" s="185" t="b">
        <f>IF(AM278="3/3",$O278*参照!$I$4,IF(AM278="2/3",$O278*参照!$I$5,IF(AM278="1/3",$O278*参照!$I$6,IF(AM278="1/4(多子)",$O278*参照!$I$7,IF(AM278="1/4(工･農)",$O278*参照!$I$7,IF(AM278="対象外",0))))))</f>
        <v>0</v>
      </c>
      <c r="BV278" s="185" t="b">
        <f>IF(AN278="3/3",$O278*参照!$I$4,IF(AN278="2/3",$O278*参照!$I$5,IF(AN278="1/3",$O278*参照!$I$6,IF(AN278="1/4(多子)",$O278*参照!$I$7,IF(AN278="1/4(工･農)",$O278*参照!$I$7,IF(AN278="対象外",0))))))</f>
        <v>0</v>
      </c>
      <c r="BW278" s="185" t="b">
        <f>IF(AO278="3/3",$O278*参照!$I$4,IF(AO278="2/3",$O278*参照!$I$5,IF(AO278="1/3",$O278*参照!$I$6,IF(AO278="1/4(多子)",$O278*参照!$I$7,IF(AO278="1/4(工･農)",$O278*参照!$I$7,IF(AO278="対象外",0))))))</f>
        <v>0</v>
      </c>
      <c r="BX278" s="185" t="b">
        <f>IF(AP278="3/3",$O278*参照!$I$4,IF(AP278="2/3",$O278*参照!$I$5,IF(AP278="1/3",$O278*参照!$I$6,IF(AP278="1/4(多子)",$O278*参照!$I$7,IF(AP278="1/4(工･農)",$O278*参照!$I$7,IF(AP278="対象外",0))))))</f>
        <v>0</v>
      </c>
      <c r="BY278" s="185" t="b">
        <f>IF(AQ278="3/3",$O278*参照!$I$4,IF(AQ278="2/3",$O278*参照!$I$5,IF(AQ278="1/3",$O278*参照!$I$6,IF(AQ278="1/4(多子)",$O278*参照!$I$7,IF(AQ278="1/4(工･農)",$O278*参照!$I$7,IF(AQ278="対象外",0))))))</f>
        <v>0</v>
      </c>
      <c r="BZ278" s="185" t="b">
        <f>IF(AR278="3/3",$O278*参照!$I$4,IF(AR278="2/3",$O278*参照!$I$5,IF(AR278="1/3",$O278*参照!$I$6,IF(AR278="1/4(多子)",$O278*参照!$I$7,IF(AR278="1/4(工･農)",$O278*参照!$I$7,IF(AR278="対象外",0))))))</f>
        <v>0</v>
      </c>
      <c r="CA278" s="185" t="b">
        <f>IF(AS278="3/3",$O278*参照!$I$4,IF(AS278="2/3",$O278*参照!$I$5,IF(AS278="1/3",$O278*参照!$I$6,IF(AS278="1/4(多子)",$O278*参照!$I$7,IF(AS278="1/4(工･農)",$O278*参照!$I$7,IF(AS278="対象外",0))))))</f>
        <v>0</v>
      </c>
      <c r="CB278" s="185" t="b">
        <f>IF(AT278="3/3",$O278*参照!$I$4,IF(AT278="2/3",$O278*参照!$I$5,IF(AT278="1/3",$O278*参照!$I$6,IF(AT278="1/4(多子)",$O278*参照!$I$7,IF(AT278="1/4(工･農)",$O278*参照!$I$7,IF(AT278="対象外",0))))))</f>
        <v>0</v>
      </c>
      <c r="CC278" s="185" t="b">
        <f>IF(AU278="3/3",$O278*参照!$I$4,IF(AU278="2/3",$O278*参照!$I$5,IF(AU278="1/3",$O278*参照!$I$6,IF(AU278="1/4(多子)",$O278*参照!$I$7,IF(AU278="1/4(工･農)",$O278*参照!$I$7,IF(AU278="対象外",0))))))</f>
        <v>0</v>
      </c>
      <c r="CD278" s="185">
        <f t="shared" si="174"/>
        <v>0</v>
      </c>
      <c r="CE278" s="98"/>
      <c r="CF278" s="252"/>
      <c r="CG278" s="252"/>
      <c r="CH278" s="252"/>
      <c r="CI278" s="252"/>
      <c r="CJ278" s="252"/>
      <c r="CK278" s="254"/>
      <c r="CL278" s="137"/>
      <c r="CM278" s="252"/>
      <c r="CN278" s="252"/>
      <c r="CO278" s="252"/>
      <c r="CP278" s="252"/>
      <c r="CQ278" s="252"/>
      <c r="CR278" s="253">
        <f t="shared" si="175"/>
        <v>0</v>
      </c>
      <c r="CS278" s="111">
        <f>IF(BP278=0,0,(ROUNDUP(P278*(BK278*参照!$C$5+BL278*参照!$C$6+BM278*参照!$C$7+BN278*参照!$C$8+BO278*参照!$C$9)/BP278,-2)))</f>
        <v>0</v>
      </c>
      <c r="CT278" s="239" t="str">
        <f t="shared" si="142"/>
        <v>B</v>
      </c>
    </row>
    <row r="279" spans="1:98" ht="14.4">
      <c r="A279" s="241">
        <v>249</v>
      </c>
      <c r="B279" s="654"/>
      <c r="C279" s="652"/>
      <c r="D279" s="651"/>
      <c r="E279" s="652"/>
      <c r="F279" s="186"/>
      <c r="G279" s="187"/>
      <c r="H279" s="305"/>
      <c r="I279" s="359"/>
      <c r="J279" s="651"/>
      <c r="K279" s="652"/>
      <c r="L279" s="306">
        <v>0</v>
      </c>
      <c r="M279" s="307">
        <f>IF(F279="昼間",参照!$E$4,IF(F279="夜間等",参照!$E$5,IF(F279="通信",参照!$E$6,0)))</f>
        <v>0</v>
      </c>
      <c r="N279" s="57">
        <f t="shared" si="143"/>
        <v>0</v>
      </c>
      <c r="O279" s="301">
        <f t="shared" si="144"/>
        <v>0</v>
      </c>
      <c r="P279" s="56"/>
      <c r="Q279" s="387">
        <v>0</v>
      </c>
      <c r="R279" s="309">
        <f>IF(F279="昼間",参照!$F$4,IF(F279="夜間等",参照!$F$5,IF(F279="通信",参照!$F$6,0)))</f>
        <v>0</v>
      </c>
      <c r="S279" s="308">
        <f t="shared" si="145"/>
        <v>0</v>
      </c>
      <c r="T279" s="361"/>
      <c r="U279" s="32">
        <f t="shared" si="146"/>
        <v>0</v>
      </c>
      <c r="V279" s="114">
        <f t="shared" si="147"/>
        <v>0</v>
      </c>
      <c r="W279" s="179">
        <f t="shared" si="148"/>
        <v>0</v>
      </c>
      <c r="X279" s="87">
        <f t="shared" si="149"/>
        <v>0</v>
      </c>
      <c r="Y279" s="77" t="str">
        <f t="shared" si="139"/>
        <v>0</v>
      </c>
      <c r="Z279" s="302">
        <f t="shared" si="150"/>
        <v>0</v>
      </c>
      <c r="AA279" s="375"/>
      <c r="AB279" s="375"/>
      <c r="AC279" s="374">
        <f t="shared" si="151"/>
        <v>0</v>
      </c>
      <c r="AD279" s="639">
        <f t="shared" si="152"/>
        <v>0</v>
      </c>
      <c r="AE279" s="640"/>
      <c r="AF279" s="177">
        <f t="shared" si="140"/>
        <v>0</v>
      </c>
      <c r="AG279" s="177">
        <f t="shared" si="141"/>
        <v>0</v>
      </c>
      <c r="AH279" s="299"/>
      <c r="AI279" s="36"/>
      <c r="AJ279" s="134"/>
      <c r="AK279" s="37"/>
      <c r="AL279" s="134"/>
      <c r="AM279" s="37"/>
      <c r="AN279" s="134"/>
      <c r="AO279" s="135"/>
      <c r="AP279" s="136"/>
      <c r="AQ279" s="252"/>
      <c r="AR279" s="252"/>
      <c r="AS279" s="252"/>
      <c r="AT279" s="252"/>
      <c r="AU279" s="37"/>
      <c r="AV279" s="303">
        <f t="shared" si="153"/>
        <v>0</v>
      </c>
      <c r="AW279" s="139">
        <f t="shared" si="154"/>
        <v>0</v>
      </c>
      <c r="AX279" s="139">
        <f t="shared" si="155"/>
        <v>0</v>
      </c>
      <c r="AY279" s="139">
        <f t="shared" si="156"/>
        <v>0</v>
      </c>
      <c r="AZ279" s="139">
        <f t="shared" si="157"/>
        <v>0</v>
      </c>
      <c r="BA279" s="303">
        <f t="shared" si="158"/>
        <v>0</v>
      </c>
      <c r="BB279" s="139">
        <f t="shared" si="159"/>
        <v>0</v>
      </c>
      <c r="BC279" s="139">
        <f t="shared" si="160"/>
        <v>0</v>
      </c>
      <c r="BD279" s="139">
        <f t="shared" si="161"/>
        <v>0</v>
      </c>
      <c r="BE279" s="139">
        <f t="shared" si="162"/>
        <v>0</v>
      </c>
      <c r="BF279" s="304">
        <f t="shared" si="163"/>
        <v>0</v>
      </c>
      <c r="BG279" s="142">
        <f t="shared" si="164"/>
        <v>0</v>
      </c>
      <c r="BH279" s="142">
        <f t="shared" si="165"/>
        <v>0</v>
      </c>
      <c r="BI279" s="142">
        <f t="shared" si="166"/>
        <v>0</v>
      </c>
      <c r="BJ279" s="142">
        <f t="shared" si="167"/>
        <v>0</v>
      </c>
      <c r="BK279" s="145">
        <f t="shared" si="168"/>
        <v>0</v>
      </c>
      <c r="BL279" s="95">
        <f t="shared" si="169"/>
        <v>0</v>
      </c>
      <c r="BM279" s="95">
        <f t="shared" si="170"/>
        <v>0</v>
      </c>
      <c r="BN279" s="95">
        <f t="shared" si="171"/>
        <v>0</v>
      </c>
      <c r="BO279" s="95">
        <f t="shared" si="172"/>
        <v>0</v>
      </c>
      <c r="BP279" s="96">
        <f t="shared" si="173"/>
        <v>0</v>
      </c>
      <c r="BQ279" s="184">
        <f>IF($AH279="3/3",$S279*参照!$J$4,IF($AH279="2/3",$S279*参照!$J$5,IF($AH279="1/3",$S279*参照!$J$6,IF($AH279="1/4(多子)",$S279*参照!$J$7,IF($AH279="1/4(工･農)",$S279*参照!$J$7,)))))</f>
        <v>0</v>
      </c>
      <c r="BR279" s="185" t="b">
        <f>IF(AJ279="3/3",$O279*参照!$I$4,IF(AJ279="2/3",$O279*参照!$I$5,IF(AJ279="1/3",$O279*参照!$I$6,IF(AJ279="1/4(多子)",$O279*参照!$I$7,IF(AJ279="1/4(工･農)",$O279*参照!$I$7,IF(AJ279="対象外",0))))))</f>
        <v>0</v>
      </c>
      <c r="BS279" s="185" t="b">
        <f>IF(AK279="3/3",$O279*参照!$I$4,IF(AK279="2/3",$O279*参照!$I$5,IF(AK279="1/3",$O279*参照!$I$6,IF(AK279="1/4(多子)",$O279*参照!$I$7,IF(AK279="1/4(工･農)",$O279*参照!$I$7,IF(AK279="対象外",0))))))</f>
        <v>0</v>
      </c>
      <c r="BT279" s="185" t="b">
        <f>IF(AL279="3/3",$O279*参照!$I$4,IF(AL279="2/3",$O279*参照!$I$5,IF(AL279="1/3",$O279*参照!$I$6,IF(AL279="1/4(多子)",$O279*参照!$I$7,IF(AL279="1/4(工･農)",$O279*参照!$I$7,IF(AL279="対象外",0))))))</f>
        <v>0</v>
      </c>
      <c r="BU279" s="185" t="b">
        <f>IF(AM279="3/3",$O279*参照!$I$4,IF(AM279="2/3",$O279*参照!$I$5,IF(AM279="1/3",$O279*参照!$I$6,IF(AM279="1/4(多子)",$O279*参照!$I$7,IF(AM279="1/4(工･農)",$O279*参照!$I$7,IF(AM279="対象外",0))))))</f>
        <v>0</v>
      </c>
      <c r="BV279" s="185" t="b">
        <f>IF(AN279="3/3",$O279*参照!$I$4,IF(AN279="2/3",$O279*参照!$I$5,IF(AN279="1/3",$O279*参照!$I$6,IF(AN279="1/4(多子)",$O279*参照!$I$7,IF(AN279="1/4(工･農)",$O279*参照!$I$7,IF(AN279="対象外",0))))))</f>
        <v>0</v>
      </c>
      <c r="BW279" s="185" t="b">
        <f>IF(AO279="3/3",$O279*参照!$I$4,IF(AO279="2/3",$O279*参照!$I$5,IF(AO279="1/3",$O279*参照!$I$6,IF(AO279="1/4(多子)",$O279*参照!$I$7,IF(AO279="1/4(工･農)",$O279*参照!$I$7,IF(AO279="対象外",0))))))</f>
        <v>0</v>
      </c>
      <c r="BX279" s="185" t="b">
        <f>IF(AP279="3/3",$O279*参照!$I$4,IF(AP279="2/3",$O279*参照!$I$5,IF(AP279="1/3",$O279*参照!$I$6,IF(AP279="1/4(多子)",$O279*参照!$I$7,IF(AP279="1/4(工･農)",$O279*参照!$I$7,IF(AP279="対象外",0))))))</f>
        <v>0</v>
      </c>
      <c r="BY279" s="185" t="b">
        <f>IF(AQ279="3/3",$O279*参照!$I$4,IF(AQ279="2/3",$O279*参照!$I$5,IF(AQ279="1/3",$O279*参照!$I$6,IF(AQ279="1/4(多子)",$O279*参照!$I$7,IF(AQ279="1/4(工･農)",$O279*参照!$I$7,IF(AQ279="対象外",0))))))</f>
        <v>0</v>
      </c>
      <c r="BZ279" s="185" t="b">
        <f>IF(AR279="3/3",$O279*参照!$I$4,IF(AR279="2/3",$O279*参照!$I$5,IF(AR279="1/3",$O279*参照!$I$6,IF(AR279="1/4(多子)",$O279*参照!$I$7,IF(AR279="1/4(工･農)",$O279*参照!$I$7,IF(AR279="対象外",0))))))</f>
        <v>0</v>
      </c>
      <c r="CA279" s="185" t="b">
        <f>IF(AS279="3/3",$O279*参照!$I$4,IF(AS279="2/3",$O279*参照!$I$5,IF(AS279="1/3",$O279*参照!$I$6,IF(AS279="1/4(多子)",$O279*参照!$I$7,IF(AS279="1/4(工･農)",$O279*参照!$I$7,IF(AS279="対象外",0))))))</f>
        <v>0</v>
      </c>
      <c r="CB279" s="185" t="b">
        <f>IF(AT279="3/3",$O279*参照!$I$4,IF(AT279="2/3",$O279*参照!$I$5,IF(AT279="1/3",$O279*参照!$I$6,IF(AT279="1/4(多子)",$O279*参照!$I$7,IF(AT279="1/4(工･農)",$O279*参照!$I$7,IF(AT279="対象外",0))))))</f>
        <v>0</v>
      </c>
      <c r="CC279" s="185" t="b">
        <f>IF(AU279="3/3",$O279*参照!$I$4,IF(AU279="2/3",$O279*参照!$I$5,IF(AU279="1/3",$O279*参照!$I$6,IF(AU279="1/4(多子)",$O279*参照!$I$7,IF(AU279="1/4(工･農)",$O279*参照!$I$7,IF(AU279="対象外",0))))))</f>
        <v>0</v>
      </c>
      <c r="CD279" s="185">
        <f t="shared" si="174"/>
        <v>0</v>
      </c>
      <c r="CE279" s="98"/>
      <c r="CF279" s="252"/>
      <c r="CG279" s="252"/>
      <c r="CH279" s="252"/>
      <c r="CI279" s="252"/>
      <c r="CJ279" s="252"/>
      <c r="CK279" s="254"/>
      <c r="CL279" s="137"/>
      <c r="CM279" s="252"/>
      <c r="CN279" s="252"/>
      <c r="CO279" s="252"/>
      <c r="CP279" s="252"/>
      <c r="CQ279" s="252"/>
      <c r="CR279" s="253">
        <f t="shared" si="175"/>
        <v>0</v>
      </c>
      <c r="CS279" s="111">
        <f>IF(BP279=0,0,(ROUNDUP(P279*(BK279*参照!$C$5+BL279*参照!$C$6+BM279*参照!$C$7+BN279*参照!$C$8+BO279*参照!$C$9)/BP279,-2)))</f>
        <v>0</v>
      </c>
      <c r="CT279" s="239" t="str">
        <f t="shared" si="142"/>
        <v>B</v>
      </c>
    </row>
    <row r="280" spans="1:98" ht="14.4">
      <c r="A280" s="241">
        <v>250</v>
      </c>
      <c r="B280" s="654"/>
      <c r="C280" s="652"/>
      <c r="D280" s="651"/>
      <c r="E280" s="652"/>
      <c r="F280" s="186"/>
      <c r="G280" s="187"/>
      <c r="H280" s="305"/>
      <c r="I280" s="359"/>
      <c r="J280" s="651"/>
      <c r="K280" s="652"/>
      <c r="L280" s="306">
        <v>0</v>
      </c>
      <c r="M280" s="307">
        <f>IF(F280="昼間",参照!$E$4,IF(F280="夜間等",参照!$E$5,IF(F280="通信",参照!$E$6,0)))</f>
        <v>0</v>
      </c>
      <c r="N280" s="57">
        <f t="shared" si="143"/>
        <v>0</v>
      </c>
      <c r="O280" s="301">
        <f t="shared" si="144"/>
        <v>0</v>
      </c>
      <c r="P280" s="56"/>
      <c r="Q280" s="387">
        <v>0</v>
      </c>
      <c r="R280" s="309">
        <f>IF(F280="昼間",参照!$F$4,IF(F280="夜間等",参照!$F$5,IF(F280="通信",参照!$F$6,0)))</f>
        <v>0</v>
      </c>
      <c r="S280" s="308">
        <f t="shared" si="145"/>
        <v>0</v>
      </c>
      <c r="T280" s="361"/>
      <c r="U280" s="32">
        <f t="shared" si="146"/>
        <v>0</v>
      </c>
      <c r="V280" s="114">
        <f t="shared" si="147"/>
        <v>0</v>
      </c>
      <c r="W280" s="179">
        <f t="shared" si="148"/>
        <v>0</v>
      </c>
      <c r="X280" s="87">
        <f t="shared" si="149"/>
        <v>0</v>
      </c>
      <c r="Y280" s="77" t="str">
        <f t="shared" si="139"/>
        <v>0</v>
      </c>
      <c r="Z280" s="302">
        <f t="shared" si="150"/>
        <v>0</v>
      </c>
      <c r="AA280" s="375"/>
      <c r="AB280" s="375"/>
      <c r="AC280" s="374">
        <f t="shared" si="151"/>
        <v>0</v>
      </c>
      <c r="AD280" s="639">
        <f t="shared" si="152"/>
        <v>0</v>
      </c>
      <c r="AE280" s="640"/>
      <c r="AF280" s="177">
        <f t="shared" si="140"/>
        <v>0</v>
      </c>
      <c r="AG280" s="177">
        <f t="shared" si="141"/>
        <v>0</v>
      </c>
      <c r="AH280" s="299"/>
      <c r="AI280" s="36"/>
      <c r="AJ280" s="134"/>
      <c r="AK280" s="37"/>
      <c r="AL280" s="134"/>
      <c r="AM280" s="37"/>
      <c r="AN280" s="134"/>
      <c r="AO280" s="135"/>
      <c r="AP280" s="136"/>
      <c r="AQ280" s="252"/>
      <c r="AR280" s="252"/>
      <c r="AS280" s="252"/>
      <c r="AT280" s="252"/>
      <c r="AU280" s="37"/>
      <c r="AV280" s="303">
        <f t="shared" si="153"/>
        <v>0</v>
      </c>
      <c r="AW280" s="139">
        <f t="shared" si="154"/>
        <v>0</v>
      </c>
      <c r="AX280" s="139">
        <f t="shared" si="155"/>
        <v>0</v>
      </c>
      <c r="AY280" s="139">
        <f t="shared" si="156"/>
        <v>0</v>
      </c>
      <c r="AZ280" s="139">
        <f t="shared" si="157"/>
        <v>0</v>
      </c>
      <c r="BA280" s="303">
        <f t="shared" si="158"/>
        <v>0</v>
      </c>
      <c r="BB280" s="139">
        <f t="shared" si="159"/>
        <v>0</v>
      </c>
      <c r="BC280" s="139">
        <f t="shared" si="160"/>
        <v>0</v>
      </c>
      <c r="BD280" s="139">
        <f t="shared" si="161"/>
        <v>0</v>
      </c>
      <c r="BE280" s="139">
        <f t="shared" si="162"/>
        <v>0</v>
      </c>
      <c r="BF280" s="304">
        <f t="shared" si="163"/>
        <v>0</v>
      </c>
      <c r="BG280" s="142">
        <f t="shared" si="164"/>
        <v>0</v>
      </c>
      <c r="BH280" s="142">
        <f t="shared" si="165"/>
        <v>0</v>
      </c>
      <c r="BI280" s="142">
        <f t="shared" si="166"/>
        <v>0</v>
      </c>
      <c r="BJ280" s="142">
        <f t="shared" si="167"/>
        <v>0</v>
      </c>
      <c r="BK280" s="145">
        <f t="shared" si="168"/>
        <v>0</v>
      </c>
      <c r="BL280" s="95">
        <f t="shared" si="169"/>
        <v>0</v>
      </c>
      <c r="BM280" s="95">
        <f t="shared" si="170"/>
        <v>0</v>
      </c>
      <c r="BN280" s="95">
        <f t="shared" si="171"/>
        <v>0</v>
      </c>
      <c r="BO280" s="95">
        <f t="shared" si="172"/>
        <v>0</v>
      </c>
      <c r="BP280" s="96">
        <f t="shared" si="173"/>
        <v>0</v>
      </c>
      <c r="BQ280" s="184">
        <f>IF($AH280="3/3",$S280*参照!$J$4,IF($AH280="2/3",$S280*参照!$J$5,IF($AH280="1/3",$S280*参照!$J$6,IF($AH280="1/4(多子)",$S280*参照!$J$7,IF($AH280="1/4(工･農)",$S280*参照!$J$7,)))))</f>
        <v>0</v>
      </c>
      <c r="BR280" s="185" t="b">
        <f>IF(AJ280="3/3",$O280*参照!$I$4,IF(AJ280="2/3",$O280*参照!$I$5,IF(AJ280="1/3",$O280*参照!$I$6,IF(AJ280="1/4(多子)",$O280*参照!$I$7,IF(AJ280="1/4(工･農)",$O280*参照!$I$7,IF(AJ280="対象外",0))))))</f>
        <v>0</v>
      </c>
      <c r="BS280" s="185" t="b">
        <f>IF(AK280="3/3",$O280*参照!$I$4,IF(AK280="2/3",$O280*参照!$I$5,IF(AK280="1/3",$O280*参照!$I$6,IF(AK280="1/4(多子)",$O280*参照!$I$7,IF(AK280="1/4(工･農)",$O280*参照!$I$7,IF(AK280="対象外",0))))))</f>
        <v>0</v>
      </c>
      <c r="BT280" s="185" t="b">
        <f>IF(AL280="3/3",$O280*参照!$I$4,IF(AL280="2/3",$O280*参照!$I$5,IF(AL280="1/3",$O280*参照!$I$6,IF(AL280="1/4(多子)",$O280*参照!$I$7,IF(AL280="1/4(工･農)",$O280*参照!$I$7,IF(AL280="対象外",0))))))</f>
        <v>0</v>
      </c>
      <c r="BU280" s="185" t="b">
        <f>IF(AM280="3/3",$O280*参照!$I$4,IF(AM280="2/3",$O280*参照!$I$5,IF(AM280="1/3",$O280*参照!$I$6,IF(AM280="1/4(多子)",$O280*参照!$I$7,IF(AM280="1/4(工･農)",$O280*参照!$I$7,IF(AM280="対象外",0))))))</f>
        <v>0</v>
      </c>
      <c r="BV280" s="185" t="b">
        <f>IF(AN280="3/3",$O280*参照!$I$4,IF(AN280="2/3",$O280*参照!$I$5,IF(AN280="1/3",$O280*参照!$I$6,IF(AN280="1/4(多子)",$O280*参照!$I$7,IF(AN280="1/4(工･農)",$O280*参照!$I$7,IF(AN280="対象外",0))))))</f>
        <v>0</v>
      </c>
      <c r="BW280" s="185" t="b">
        <f>IF(AO280="3/3",$O280*参照!$I$4,IF(AO280="2/3",$O280*参照!$I$5,IF(AO280="1/3",$O280*参照!$I$6,IF(AO280="1/4(多子)",$O280*参照!$I$7,IF(AO280="1/4(工･農)",$O280*参照!$I$7,IF(AO280="対象外",0))))))</f>
        <v>0</v>
      </c>
      <c r="BX280" s="185" t="b">
        <f>IF(AP280="3/3",$O280*参照!$I$4,IF(AP280="2/3",$O280*参照!$I$5,IF(AP280="1/3",$O280*参照!$I$6,IF(AP280="1/4(多子)",$O280*参照!$I$7,IF(AP280="1/4(工･農)",$O280*参照!$I$7,IF(AP280="対象外",0))))))</f>
        <v>0</v>
      </c>
      <c r="BY280" s="185" t="b">
        <f>IF(AQ280="3/3",$O280*参照!$I$4,IF(AQ280="2/3",$O280*参照!$I$5,IF(AQ280="1/3",$O280*参照!$I$6,IF(AQ280="1/4(多子)",$O280*参照!$I$7,IF(AQ280="1/4(工･農)",$O280*参照!$I$7,IF(AQ280="対象外",0))))))</f>
        <v>0</v>
      </c>
      <c r="BZ280" s="185" t="b">
        <f>IF(AR280="3/3",$O280*参照!$I$4,IF(AR280="2/3",$O280*参照!$I$5,IF(AR280="1/3",$O280*参照!$I$6,IF(AR280="1/4(多子)",$O280*参照!$I$7,IF(AR280="1/4(工･農)",$O280*参照!$I$7,IF(AR280="対象外",0))))))</f>
        <v>0</v>
      </c>
      <c r="CA280" s="185" t="b">
        <f>IF(AS280="3/3",$O280*参照!$I$4,IF(AS280="2/3",$O280*参照!$I$5,IF(AS280="1/3",$O280*参照!$I$6,IF(AS280="1/4(多子)",$O280*参照!$I$7,IF(AS280="1/4(工･農)",$O280*参照!$I$7,IF(AS280="対象外",0))))))</f>
        <v>0</v>
      </c>
      <c r="CB280" s="185" t="b">
        <f>IF(AT280="3/3",$O280*参照!$I$4,IF(AT280="2/3",$O280*参照!$I$5,IF(AT280="1/3",$O280*参照!$I$6,IF(AT280="1/4(多子)",$O280*参照!$I$7,IF(AT280="1/4(工･農)",$O280*参照!$I$7,IF(AT280="対象外",0))))))</f>
        <v>0</v>
      </c>
      <c r="CC280" s="185" t="b">
        <f>IF(AU280="3/3",$O280*参照!$I$4,IF(AU280="2/3",$O280*参照!$I$5,IF(AU280="1/3",$O280*参照!$I$6,IF(AU280="1/4(多子)",$O280*参照!$I$7,IF(AU280="1/4(工･農)",$O280*参照!$I$7,IF(AU280="対象外",0))))))</f>
        <v>0</v>
      </c>
      <c r="CD280" s="185">
        <f t="shared" si="174"/>
        <v>0</v>
      </c>
      <c r="CE280" s="98"/>
      <c r="CF280" s="252"/>
      <c r="CG280" s="252"/>
      <c r="CH280" s="252"/>
      <c r="CI280" s="252"/>
      <c r="CJ280" s="252"/>
      <c r="CK280" s="254"/>
      <c r="CL280" s="137"/>
      <c r="CM280" s="252"/>
      <c r="CN280" s="252"/>
      <c r="CO280" s="252"/>
      <c r="CP280" s="252"/>
      <c r="CQ280" s="252"/>
      <c r="CR280" s="253">
        <f t="shared" si="175"/>
        <v>0</v>
      </c>
      <c r="CS280" s="111">
        <f>IF(BP280=0,0,(ROUNDUP(P280*(BK280*参照!$C$5+BL280*参照!$C$6+BM280*参照!$C$7+BN280*参照!$C$8+BO280*参照!$C$9)/BP280,-2)))</f>
        <v>0</v>
      </c>
      <c r="CT280" s="239" t="str">
        <f t="shared" si="142"/>
        <v>B</v>
      </c>
    </row>
    <row r="281" spans="1:98" ht="14.4">
      <c r="A281" s="241">
        <v>251</v>
      </c>
      <c r="B281" s="654"/>
      <c r="C281" s="652"/>
      <c r="D281" s="651"/>
      <c r="E281" s="652"/>
      <c r="F281" s="186"/>
      <c r="G281" s="187"/>
      <c r="H281" s="305"/>
      <c r="I281" s="359"/>
      <c r="J281" s="651"/>
      <c r="K281" s="652"/>
      <c r="L281" s="306">
        <v>0</v>
      </c>
      <c r="M281" s="307">
        <f>IF(F281="昼間",参照!$E$4,IF(F281="夜間等",参照!$E$5,IF(F281="通信",参照!$E$6,0)))</f>
        <v>0</v>
      </c>
      <c r="N281" s="57">
        <f t="shared" si="143"/>
        <v>0</v>
      </c>
      <c r="O281" s="301">
        <f t="shared" si="144"/>
        <v>0</v>
      </c>
      <c r="P281" s="56"/>
      <c r="Q281" s="387">
        <v>0</v>
      </c>
      <c r="R281" s="309">
        <f>IF(F281="昼間",参照!$F$4,IF(F281="夜間等",参照!$F$5,IF(F281="通信",参照!$F$6,0)))</f>
        <v>0</v>
      </c>
      <c r="S281" s="308">
        <f t="shared" si="145"/>
        <v>0</v>
      </c>
      <c r="T281" s="361"/>
      <c r="U281" s="32">
        <f t="shared" si="146"/>
        <v>0</v>
      </c>
      <c r="V281" s="114">
        <f t="shared" si="147"/>
        <v>0</v>
      </c>
      <c r="W281" s="179">
        <f t="shared" si="148"/>
        <v>0</v>
      </c>
      <c r="X281" s="87">
        <f t="shared" si="149"/>
        <v>0</v>
      </c>
      <c r="Y281" s="77" t="str">
        <f t="shared" si="139"/>
        <v>0</v>
      </c>
      <c r="Z281" s="302">
        <f t="shared" si="150"/>
        <v>0</v>
      </c>
      <c r="AA281" s="375"/>
      <c r="AB281" s="375"/>
      <c r="AC281" s="374">
        <f t="shared" si="151"/>
        <v>0</v>
      </c>
      <c r="AD281" s="639">
        <f t="shared" si="152"/>
        <v>0</v>
      </c>
      <c r="AE281" s="640"/>
      <c r="AF281" s="177">
        <f t="shared" si="140"/>
        <v>0</v>
      </c>
      <c r="AG281" s="177">
        <f t="shared" si="141"/>
        <v>0</v>
      </c>
      <c r="AH281" s="299"/>
      <c r="AI281" s="36"/>
      <c r="AJ281" s="134"/>
      <c r="AK281" s="37"/>
      <c r="AL281" s="134"/>
      <c r="AM281" s="37"/>
      <c r="AN281" s="134"/>
      <c r="AO281" s="135"/>
      <c r="AP281" s="136"/>
      <c r="AQ281" s="252"/>
      <c r="AR281" s="252"/>
      <c r="AS281" s="252"/>
      <c r="AT281" s="252"/>
      <c r="AU281" s="37"/>
      <c r="AV281" s="303">
        <f t="shared" si="153"/>
        <v>0</v>
      </c>
      <c r="AW281" s="139">
        <f t="shared" si="154"/>
        <v>0</v>
      </c>
      <c r="AX281" s="139">
        <f t="shared" si="155"/>
        <v>0</v>
      </c>
      <c r="AY281" s="139">
        <f t="shared" si="156"/>
        <v>0</v>
      </c>
      <c r="AZ281" s="139">
        <f t="shared" si="157"/>
        <v>0</v>
      </c>
      <c r="BA281" s="303">
        <f t="shared" si="158"/>
        <v>0</v>
      </c>
      <c r="BB281" s="139">
        <f t="shared" si="159"/>
        <v>0</v>
      </c>
      <c r="BC281" s="139">
        <f t="shared" si="160"/>
        <v>0</v>
      </c>
      <c r="BD281" s="139">
        <f t="shared" si="161"/>
        <v>0</v>
      </c>
      <c r="BE281" s="139">
        <f t="shared" si="162"/>
        <v>0</v>
      </c>
      <c r="BF281" s="304">
        <f t="shared" si="163"/>
        <v>0</v>
      </c>
      <c r="BG281" s="142">
        <f t="shared" si="164"/>
        <v>0</v>
      </c>
      <c r="BH281" s="142">
        <f t="shared" si="165"/>
        <v>0</v>
      </c>
      <c r="BI281" s="142">
        <f t="shared" si="166"/>
        <v>0</v>
      </c>
      <c r="BJ281" s="142">
        <f t="shared" si="167"/>
        <v>0</v>
      </c>
      <c r="BK281" s="145">
        <f t="shared" si="168"/>
        <v>0</v>
      </c>
      <c r="BL281" s="95">
        <f t="shared" si="169"/>
        <v>0</v>
      </c>
      <c r="BM281" s="95">
        <f t="shared" si="170"/>
        <v>0</v>
      </c>
      <c r="BN281" s="95">
        <f t="shared" si="171"/>
        <v>0</v>
      </c>
      <c r="BO281" s="95">
        <f t="shared" si="172"/>
        <v>0</v>
      </c>
      <c r="BP281" s="96">
        <f t="shared" si="173"/>
        <v>0</v>
      </c>
      <c r="BQ281" s="184">
        <f>IF($AH281="3/3",$S281*参照!$J$4,IF($AH281="2/3",$S281*参照!$J$5,IF($AH281="1/3",$S281*参照!$J$6,IF($AH281="1/4(多子)",$S281*参照!$J$7,IF($AH281="1/4(工･農)",$S281*参照!$J$7,)))))</f>
        <v>0</v>
      </c>
      <c r="BR281" s="185" t="b">
        <f>IF(AJ281="3/3",$O281*参照!$I$4,IF(AJ281="2/3",$O281*参照!$I$5,IF(AJ281="1/3",$O281*参照!$I$6,IF(AJ281="1/4(多子)",$O281*参照!$I$7,IF(AJ281="1/4(工･農)",$O281*参照!$I$7,IF(AJ281="対象外",0))))))</f>
        <v>0</v>
      </c>
      <c r="BS281" s="185" t="b">
        <f>IF(AK281="3/3",$O281*参照!$I$4,IF(AK281="2/3",$O281*参照!$I$5,IF(AK281="1/3",$O281*参照!$I$6,IF(AK281="1/4(多子)",$O281*参照!$I$7,IF(AK281="1/4(工･農)",$O281*参照!$I$7,IF(AK281="対象外",0))))))</f>
        <v>0</v>
      </c>
      <c r="BT281" s="185" t="b">
        <f>IF(AL281="3/3",$O281*参照!$I$4,IF(AL281="2/3",$O281*参照!$I$5,IF(AL281="1/3",$O281*参照!$I$6,IF(AL281="1/4(多子)",$O281*参照!$I$7,IF(AL281="1/4(工･農)",$O281*参照!$I$7,IF(AL281="対象外",0))))))</f>
        <v>0</v>
      </c>
      <c r="BU281" s="185" t="b">
        <f>IF(AM281="3/3",$O281*参照!$I$4,IF(AM281="2/3",$O281*参照!$I$5,IF(AM281="1/3",$O281*参照!$I$6,IF(AM281="1/4(多子)",$O281*参照!$I$7,IF(AM281="1/4(工･農)",$O281*参照!$I$7,IF(AM281="対象外",0))))))</f>
        <v>0</v>
      </c>
      <c r="BV281" s="185" t="b">
        <f>IF(AN281="3/3",$O281*参照!$I$4,IF(AN281="2/3",$O281*参照!$I$5,IF(AN281="1/3",$O281*参照!$I$6,IF(AN281="1/4(多子)",$O281*参照!$I$7,IF(AN281="1/4(工･農)",$O281*参照!$I$7,IF(AN281="対象外",0))))))</f>
        <v>0</v>
      </c>
      <c r="BW281" s="185" t="b">
        <f>IF(AO281="3/3",$O281*参照!$I$4,IF(AO281="2/3",$O281*参照!$I$5,IF(AO281="1/3",$O281*参照!$I$6,IF(AO281="1/4(多子)",$O281*参照!$I$7,IF(AO281="1/4(工･農)",$O281*参照!$I$7,IF(AO281="対象外",0))))))</f>
        <v>0</v>
      </c>
      <c r="BX281" s="185" t="b">
        <f>IF(AP281="3/3",$O281*参照!$I$4,IF(AP281="2/3",$O281*参照!$I$5,IF(AP281="1/3",$O281*参照!$I$6,IF(AP281="1/4(多子)",$O281*参照!$I$7,IF(AP281="1/4(工･農)",$O281*参照!$I$7,IF(AP281="対象外",0))))))</f>
        <v>0</v>
      </c>
      <c r="BY281" s="185" t="b">
        <f>IF(AQ281="3/3",$O281*参照!$I$4,IF(AQ281="2/3",$O281*参照!$I$5,IF(AQ281="1/3",$O281*参照!$I$6,IF(AQ281="1/4(多子)",$O281*参照!$I$7,IF(AQ281="1/4(工･農)",$O281*参照!$I$7,IF(AQ281="対象外",0))))))</f>
        <v>0</v>
      </c>
      <c r="BZ281" s="185" t="b">
        <f>IF(AR281="3/3",$O281*参照!$I$4,IF(AR281="2/3",$O281*参照!$I$5,IF(AR281="1/3",$O281*参照!$I$6,IF(AR281="1/4(多子)",$O281*参照!$I$7,IF(AR281="1/4(工･農)",$O281*参照!$I$7,IF(AR281="対象外",0))))))</f>
        <v>0</v>
      </c>
      <c r="CA281" s="185" t="b">
        <f>IF(AS281="3/3",$O281*参照!$I$4,IF(AS281="2/3",$O281*参照!$I$5,IF(AS281="1/3",$O281*参照!$I$6,IF(AS281="1/4(多子)",$O281*参照!$I$7,IF(AS281="1/4(工･農)",$O281*参照!$I$7,IF(AS281="対象外",0))))))</f>
        <v>0</v>
      </c>
      <c r="CB281" s="185" t="b">
        <f>IF(AT281="3/3",$O281*参照!$I$4,IF(AT281="2/3",$O281*参照!$I$5,IF(AT281="1/3",$O281*参照!$I$6,IF(AT281="1/4(多子)",$O281*参照!$I$7,IF(AT281="1/4(工･農)",$O281*参照!$I$7,IF(AT281="対象外",0))))))</f>
        <v>0</v>
      </c>
      <c r="CC281" s="185" t="b">
        <f>IF(AU281="3/3",$O281*参照!$I$4,IF(AU281="2/3",$O281*参照!$I$5,IF(AU281="1/3",$O281*参照!$I$6,IF(AU281="1/4(多子)",$O281*参照!$I$7,IF(AU281="1/4(工･農)",$O281*参照!$I$7,IF(AU281="対象外",0))))))</f>
        <v>0</v>
      </c>
      <c r="CD281" s="185">
        <f t="shared" si="174"/>
        <v>0</v>
      </c>
      <c r="CE281" s="98"/>
      <c r="CF281" s="252"/>
      <c r="CG281" s="252"/>
      <c r="CH281" s="252"/>
      <c r="CI281" s="252"/>
      <c r="CJ281" s="252"/>
      <c r="CK281" s="254"/>
      <c r="CL281" s="137"/>
      <c r="CM281" s="252"/>
      <c r="CN281" s="252"/>
      <c r="CO281" s="252"/>
      <c r="CP281" s="252"/>
      <c r="CQ281" s="252"/>
      <c r="CR281" s="253">
        <f t="shared" si="175"/>
        <v>0</v>
      </c>
      <c r="CS281" s="111">
        <f>IF(BP281=0,0,(ROUNDUP(P281*(BK281*参照!$C$5+BL281*参照!$C$6+BM281*参照!$C$7+BN281*参照!$C$8+BO281*参照!$C$9)/BP281,-2)))</f>
        <v>0</v>
      </c>
      <c r="CT281" s="239" t="str">
        <f t="shared" si="142"/>
        <v>B</v>
      </c>
    </row>
    <row r="282" spans="1:98" ht="14.4">
      <c r="A282" s="241">
        <v>252</v>
      </c>
      <c r="B282" s="634"/>
      <c r="C282" s="635"/>
      <c r="D282" s="636"/>
      <c r="E282" s="635"/>
      <c r="F282" s="358"/>
      <c r="G282" s="358"/>
      <c r="H282" s="305"/>
      <c r="I282" s="359"/>
      <c r="J282" s="668"/>
      <c r="K282" s="668"/>
      <c r="L282" s="362">
        <v>0</v>
      </c>
      <c r="M282" s="307">
        <f>IF(F282="昼間",参照!$E$4,IF(F282="夜間等",参照!$E$5,IF(F282="通信",参照!$E$6,0)))</f>
        <v>0</v>
      </c>
      <c r="N282" s="57">
        <f t="shared" si="143"/>
        <v>0</v>
      </c>
      <c r="O282" s="301">
        <f t="shared" si="144"/>
        <v>0</v>
      </c>
      <c r="P282" s="56"/>
      <c r="Q282" s="387">
        <v>0</v>
      </c>
      <c r="R282" s="309">
        <f>IF(F282="昼間",参照!$F$4,IF(F282="夜間等",参照!$F$5,IF(F282="通信",参照!$F$6,0)))</f>
        <v>0</v>
      </c>
      <c r="S282" s="308">
        <f t="shared" si="145"/>
        <v>0</v>
      </c>
      <c r="T282" s="361"/>
      <c r="U282" s="32">
        <f t="shared" si="146"/>
        <v>0</v>
      </c>
      <c r="V282" s="114">
        <f t="shared" si="147"/>
        <v>0</v>
      </c>
      <c r="W282" s="179">
        <f t="shared" si="148"/>
        <v>0</v>
      </c>
      <c r="X282" s="87">
        <f t="shared" si="149"/>
        <v>0</v>
      </c>
      <c r="Y282" s="77" t="str">
        <f t="shared" si="139"/>
        <v>0</v>
      </c>
      <c r="Z282" s="302">
        <f t="shared" si="150"/>
        <v>0</v>
      </c>
      <c r="AA282" s="375"/>
      <c r="AB282" s="375"/>
      <c r="AC282" s="374">
        <f t="shared" si="151"/>
        <v>0</v>
      </c>
      <c r="AD282" s="639">
        <f t="shared" si="152"/>
        <v>0</v>
      </c>
      <c r="AE282" s="640"/>
      <c r="AF282" s="177">
        <f t="shared" si="140"/>
        <v>0</v>
      </c>
      <c r="AG282" s="177">
        <f t="shared" si="141"/>
        <v>0</v>
      </c>
      <c r="AH282" s="299"/>
      <c r="AI282" s="36"/>
      <c r="AJ282" s="134"/>
      <c r="AK282" s="37"/>
      <c r="AL282" s="134"/>
      <c r="AM282" s="37"/>
      <c r="AN282" s="134"/>
      <c r="AO282" s="135"/>
      <c r="AP282" s="136"/>
      <c r="AQ282" s="252"/>
      <c r="AR282" s="252"/>
      <c r="AS282" s="252"/>
      <c r="AT282" s="252"/>
      <c r="AU282" s="37"/>
      <c r="AV282" s="303">
        <f t="shared" si="153"/>
        <v>0</v>
      </c>
      <c r="AW282" s="139">
        <f t="shared" si="154"/>
        <v>0</v>
      </c>
      <c r="AX282" s="139">
        <f t="shared" si="155"/>
        <v>0</v>
      </c>
      <c r="AY282" s="139">
        <f t="shared" si="156"/>
        <v>0</v>
      </c>
      <c r="AZ282" s="139">
        <f t="shared" si="157"/>
        <v>0</v>
      </c>
      <c r="BA282" s="303">
        <f t="shared" si="158"/>
        <v>0</v>
      </c>
      <c r="BB282" s="139">
        <f t="shared" si="159"/>
        <v>0</v>
      </c>
      <c r="BC282" s="139">
        <f t="shared" si="160"/>
        <v>0</v>
      </c>
      <c r="BD282" s="139">
        <f t="shared" si="161"/>
        <v>0</v>
      </c>
      <c r="BE282" s="139">
        <f t="shared" si="162"/>
        <v>0</v>
      </c>
      <c r="BF282" s="304">
        <f t="shared" si="163"/>
        <v>0</v>
      </c>
      <c r="BG282" s="142">
        <f t="shared" si="164"/>
        <v>0</v>
      </c>
      <c r="BH282" s="142">
        <f t="shared" si="165"/>
        <v>0</v>
      </c>
      <c r="BI282" s="142">
        <f t="shared" si="166"/>
        <v>0</v>
      </c>
      <c r="BJ282" s="142">
        <f t="shared" si="167"/>
        <v>0</v>
      </c>
      <c r="BK282" s="145">
        <f t="shared" si="168"/>
        <v>0</v>
      </c>
      <c r="BL282" s="95">
        <f t="shared" si="169"/>
        <v>0</v>
      </c>
      <c r="BM282" s="95">
        <f t="shared" si="170"/>
        <v>0</v>
      </c>
      <c r="BN282" s="95">
        <f t="shared" si="171"/>
        <v>0</v>
      </c>
      <c r="BO282" s="95">
        <f t="shared" si="172"/>
        <v>0</v>
      </c>
      <c r="BP282" s="96">
        <f t="shared" si="173"/>
        <v>0</v>
      </c>
      <c r="BQ282" s="184">
        <f>IF($AH282="3/3",$S282*参照!$J$4,IF($AH282="2/3",$S282*参照!$J$5,IF($AH282="1/3",$S282*参照!$J$6,IF($AH282="1/4(多子)",$S282*参照!$J$7,IF($AH282="1/4(工･農)",$S282*参照!$J$7,)))))</f>
        <v>0</v>
      </c>
      <c r="BR282" s="185" t="b">
        <f>IF(AJ282="3/3",$O282*参照!$I$4,IF(AJ282="2/3",$O282*参照!$I$5,IF(AJ282="1/3",$O282*参照!$I$6,IF(AJ282="1/4(多子)",$O282*参照!$I$7,IF(AJ282="1/4(工･農)",$O282*参照!$I$7,IF(AJ282="対象外",0))))))</f>
        <v>0</v>
      </c>
      <c r="BS282" s="185" t="b">
        <f>IF(AK282="3/3",$O282*参照!$I$4,IF(AK282="2/3",$O282*参照!$I$5,IF(AK282="1/3",$O282*参照!$I$6,IF(AK282="1/4(多子)",$O282*参照!$I$7,IF(AK282="1/4(工･農)",$O282*参照!$I$7,IF(AK282="対象外",0))))))</f>
        <v>0</v>
      </c>
      <c r="BT282" s="185" t="b">
        <f>IF(AL282="3/3",$O282*参照!$I$4,IF(AL282="2/3",$O282*参照!$I$5,IF(AL282="1/3",$O282*参照!$I$6,IF(AL282="1/4(多子)",$O282*参照!$I$7,IF(AL282="1/4(工･農)",$O282*参照!$I$7,IF(AL282="対象外",0))))))</f>
        <v>0</v>
      </c>
      <c r="BU282" s="185" t="b">
        <f>IF(AM282="3/3",$O282*参照!$I$4,IF(AM282="2/3",$O282*参照!$I$5,IF(AM282="1/3",$O282*参照!$I$6,IF(AM282="1/4(多子)",$O282*参照!$I$7,IF(AM282="1/4(工･農)",$O282*参照!$I$7,IF(AM282="対象外",0))))))</f>
        <v>0</v>
      </c>
      <c r="BV282" s="185" t="b">
        <f>IF(AN282="3/3",$O282*参照!$I$4,IF(AN282="2/3",$O282*参照!$I$5,IF(AN282="1/3",$O282*参照!$I$6,IF(AN282="1/4(多子)",$O282*参照!$I$7,IF(AN282="1/4(工･農)",$O282*参照!$I$7,IF(AN282="対象外",0))))))</f>
        <v>0</v>
      </c>
      <c r="BW282" s="185" t="b">
        <f>IF(AO282="3/3",$O282*参照!$I$4,IF(AO282="2/3",$O282*参照!$I$5,IF(AO282="1/3",$O282*参照!$I$6,IF(AO282="1/4(多子)",$O282*参照!$I$7,IF(AO282="1/4(工･農)",$O282*参照!$I$7,IF(AO282="対象外",0))))))</f>
        <v>0</v>
      </c>
      <c r="BX282" s="185" t="b">
        <f>IF(AP282="3/3",$O282*参照!$I$4,IF(AP282="2/3",$O282*参照!$I$5,IF(AP282="1/3",$O282*参照!$I$6,IF(AP282="1/4(多子)",$O282*参照!$I$7,IF(AP282="1/4(工･農)",$O282*参照!$I$7,IF(AP282="対象外",0))))))</f>
        <v>0</v>
      </c>
      <c r="BY282" s="185" t="b">
        <f>IF(AQ282="3/3",$O282*参照!$I$4,IF(AQ282="2/3",$O282*参照!$I$5,IF(AQ282="1/3",$O282*参照!$I$6,IF(AQ282="1/4(多子)",$O282*参照!$I$7,IF(AQ282="1/4(工･農)",$O282*参照!$I$7,IF(AQ282="対象外",0))))))</f>
        <v>0</v>
      </c>
      <c r="BZ282" s="185" t="b">
        <f>IF(AR282="3/3",$O282*参照!$I$4,IF(AR282="2/3",$O282*参照!$I$5,IF(AR282="1/3",$O282*参照!$I$6,IF(AR282="1/4(多子)",$O282*参照!$I$7,IF(AR282="1/4(工･農)",$O282*参照!$I$7,IF(AR282="対象外",0))))))</f>
        <v>0</v>
      </c>
      <c r="CA282" s="185" t="b">
        <f>IF(AS282="3/3",$O282*参照!$I$4,IF(AS282="2/3",$O282*参照!$I$5,IF(AS282="1/3",$O282*参照!$I$6,IF(AS282="1/4(多子)",$O282*参照!$I$7,IF(AS282="1/4(工･農)",$O282*参照!$I$7,IF(AS282="対象外",0))))))</f>
        <v>0</v>
      </c>
      <c r="CB282" s="185" t="b">
        <f>IF(AT282="3/3",$O282*参照!$I$4,IF(AT282="2/3",$O282*参照!$I$5,IF(AT282="1/3",$O282*参照!$I$6,IF(AT282="1/4(多子)",$O282*参照!$I$7,IF(AT282="1/4(工･農)",$O282*参照!$I$7,IF(AT282="対象外",0))))))</f>
        <v>0</v>
      </c>
      <c r="CC282" s="185" t="b">
        <f>IF(AU282="3/3",$O282*参照!$I$4,IF(AU282="2/3",$O282*参照!$I$5,IF(AU282="1/3",$O282*参照!$I$6,IF(AU282="1/4(多子)",$O282*参照!$I$7,IF(AU282="1/4(工･農)",$O282*参照!$I$7,IF(AU282="対象外",0))))))</f>
        <v>0</v>
      </c>
      <c r="CD282" s="185">
        <f t="shared" si="174"/>
        <v>0</v>
      </c>
      <c r="CE282" s="98"/>
      <c r="CF282" s="252"/>
      <c r="CG282" s="252"/>
      <c r="CH282" s="252"/>
      <c r="CI282" s="252"/>
      <c r="CJ282" s="252"/>
      <c r="CK282" s="254"/>
      <c r="CL282" s="137"/>
      <c r="CM282" s="252"/>
      <c r="CN282" s="252"/>
      <c r="CO282" s="252"/>
      <c r="CP282" s="252"/>
      <c r="CQ282" s="252"/>
      <c r="CR282" s="253">
        <f t="shared" si="175"/>
        <v>0</v>
      </c>
      <c r="CS282" s="111">
        <f>IF(BP282=0,0,(ROUNDUP(P282*(BK282*参照!$C$5+BL282*参照!$C$6+BM282*参照!$C$7+BN282*参照!$C$8+BO282*参照!$C$9)/BP282,-2)))</f>
        <v>0</v>
      </c>
      <c r="CT282" s="239" t="str">
        <f t="shared" si="142"/>
        <v>B</v>
      </c>
    </row>
    <row r="283" spans="1:98" ht="14.4">
      <c r="A283" s="241">
        <v>253</v>
      </c>
      <c r="B283" s="654"/>
      <c r="C283" s="652"/>
      <c r="D283" s="651"/>
      <c r="E283" s="652"/>
      <c r="F283" s="186"/>
      <c r="G283" s="187"/>
      <c r="H283" s="305"/>
      <c r="I283" s="359"/>
      <c r="J283" s="651"/>
      <c r="K283" s="652"/>
      <c r="L283" s="306">
        <v>0</v>
      </c>
      <c r="M283" s="307">
        <f>IF(F283="昼間",参照!$E$4,IF(F283="夜間等",参照!$E$5,IF(F283="通信",参照!$E$6,0)))</f>
        <v>0</v>
      </c>
      <c r="N283" s="57">
        <f t="shared" si="143"/>
        <v>0</v>
      </c>
      <c r="O283" s="301">
        <f t="shared" si="144"/>
        <v>0</v>
      </c>
      <c r="P283" s="56"/>
      <c r="Q283" s="387">
        <v>0</v>
      </c>
      <c r="R283" s="309">
        <f>IF(F283="昼間",参照!$F$4,IF(F283="夜間等",参照!$F$5,IF(F283="通信",参照!$F$6,0)))</f>
        <v>0</v>
      </c>
      <c r="S283" s="308">
        <f t="shared" si="145"/>
        <v>0</v>
      </c>
      <c r="T283" s="361"/>
      <c r="U283" s="32">
        <f t="shared" si="146"/>
        <v>0</v>
      </c>
      <c r="V283" s="114">
        <f t="shared" si="147"/>
        <v>0</v>
      </c>
      <c r="W283" s="179">
        <f t="shared" si="148"/>
        <v>0</v>
      </c>
      <c r="X283" s="87">
        <f t="shared" si="149"/>
        <v>0</v>
      </c>
      <c r="Y283" s="77" t="str">
        <f t="shared" si="139"/>
        <v>0</v>
      </c>
      <c r="Z283" s="302">
        <f t="shared" si="150"/>
        <v>0</v>
      </c>
      <c r="AA283" s="375"/>
      <c r="AB283" s="375"/>
      <c r="AC283" s="374">
        <f t="shared" si="151"/>
        <v>0</v>
      </c>
      <c r="AD283" s="639">
        <f t="shared" si="152"/>
        <v>0</v>
      </c>
      <c r="AE283" s="640"/>
      <c r="AF283" s="177">
        <f t="shared" si="140"/>
        <v>0</v>
      </c>
      <c r="AG283" s="177">
        <f t="shared" si="141"/>
        <v>0</v>
      </c>
      <c r="AH283" s="299"/>
      <c r="AI283" s="36"/>
      <c r="AJ283" s="134"/>
      <c r="AK283" s="37"/>
      <c r="AL283" s="134"/>
      <c r="AM283" s="37"/>
      <c r="AN283" s="134"/>
      <c r="AO283" s="135"/>
      <c r="AP283" s="136"/>
      <c r="AQ283" s="252"/>
      <c r="AR283" s="252"/>
      <c r="AS283" s="252"/>
      <c r="AT283" s="252"/>
      <c r="AU283" s="37"/>
      <c r="AV283" s="303">
        <f t="shared" si="153"/>
        <v>0</v>
      </c>
      <c r="AW283" s="139">
        <f t="shared" si="154"/>
        <v>0</v>
      </c>
      <c r="AX283" s="139">
        <f t="shared" si="155"/>
        <v>0</v>
      </c>
      <c r="AY283" s="139">
        <f t="shared" si="156"/>
        <v>0</v>
      </c>
      <c r="AZ283" s="139">
        <f t="shared" si="157"/>
        <v>0</v>
      </c>
      <c r="BA283" s="303">
        <f t="shared" si="158"/>
        <v>0</v>
      </c>
      <c r="BB283" s="139">
        <f t="shared" si="159"/>
        <v>0</v>
      </c>
      <c r="BC283" s="139">
        <f t="shared" si="160"/>
        <v>0</v>
      </c>
      <c r="BD283" s="139">
        <f t="shared" si="161"/>
        <v>0</v>
      </c>
      <c r="BE283" s="139">
        <f t="shared" si="162"/>
        <v>0</v>
      </c>
      <c r="BF283" s="304">
        <f t="shared" si="163"/>
        <v>0</v>
      </c>
      <c r="BG283" s="142">
        <f t="shared" si="164"/>
        <v>0</v>
      </c>
      <c r="BH283" s="142">
        <f t="shared" si="165"/>
        <v>0</v>
      </c>
      <c r="BI283" s="142">
        <f t="shared" si="166"/>
        <v>0</v>
      </c>
      <c r="BJ283" s="142">
        <f t="shared" si="167"/>
        <v>0</v>
      </c>
      <c r="BK283" s="145">
        <f t="shared" si="168"/>
        <v>0</v>
      </c>
      <c r="BL283" s="95">
        <f t="shared" si="169"/>
        <v>0</v>
      </c>
      <c r="BM283" s="95">
        <f t="shared" si="170"/>
        <v>0</v>
      </c>
      <c r="BN283" s="95">
        <f t="shared" si="171"/>
        <v>0</v>
      </c>
      <c r="BO283" s="95">
        <f t="shared" si="172"/>
        <v>0</v>
      </c>
      <c r="BP283" s="96">
        <f t="shared" si="173"/>
        <v>0</v>
      </c>
      <c r="BQ283" s="184">
        <f>IF($AH283="3/3",$S283*参照!$J$4,IF($AH283="2/3",$S283*参照!$J$5,IF($AH283="1/3",$S283*参照!$J$6,IF($AH283="1/4(多子)",$S283*参照!$J$7,IF($AH283="1/4(工･農)",$S283*参照!$J$7,)))))</f>
        <v>0</v>
      </c>
      <c r="BR283" s="185" t="b">
        <f>IF(AJ283="3/3",$O283*参照!$I$4,IF(AJ283="2/3",$O283*参照!$I$5,IF(AJ283="1/3",$O283*参照!$I$6,IF(AJ283="1/4(多子)",$O283*参照!$I$7,IF(AJ283="1/4(工･農)",$O283*参照!$I$7,IF(AJ283="対象外",0))))))</f>
        <v>0</v>
      </c>
      <c r="BS283" s="185" t="b">
        <f>IF(AK283="3/3",$O283*参照!$I$4,IF(AK283="2/3",$O283*参照!$I$5,IF(AK283="1/3",$O283*参照!$I$6,IF(AK283="1/4(多子)",$O283*参照!$I$7,IF(AK283="1/4(工･農)",$O283*参照!$I$7,IF(AK283="対象外",0))))))</f>
        <v>0</v>
      </c>
      <c r="BT283" s="185" t="b">
        <f>IF(AL283="3/3",$O283*参照!$I$4,IF(AL283="2/3",$O283*参照!$I$5,IF(AL283="1/3",$O283*参照!$I$6,IF(AL283="1/4(多子)",$O283*参照!$I$7,IF(AL283="1/4(工･農)",$O283*参照!$I$7,IF(AL283="対象外",0))))))</f>
        <v>0</v>
      </c>
      <c r="BU283" s="185" t="b">
        <f>IF(AM283="3/3",$O283*参照!$I$4,IF(AM283="2/3",$O283*参照!$I$5,IF(AM283="1/3",$O283*参照!$I$6,IF(AM283="1/4(多子)",$O283*参照!$I$7,IF(AM283="1/4(工･農)",$O283*参照!$I$7,IF(AM283="対象外",0))))))</f>
        <v>0</v>
      </c>
      <c r="BV283" s="185" t="b">
        <f>IF(AN283="3/3",$O283*参照!$I$4,IF(AN283="2/3",$O283*参照!$I$5,IF(AN283="1/3",$O283*参照!$I$6,IF(AN283="1/4(多子)",$O283*参照!$I$7,IF(AN283="1/4(工･農)",$O283*参照!$I$7,IF(AN283="対象外",0))))))</f>
        <v>0</v>
      </c>
      <c r="BW283" s="185" t="b">
        <f>IF(AO283="3/3",$O283*参照!$I$4,IF(AO283="2/3",$O283*参照!$I$5,IF(AO283="1/3",$O283*参照!$I$6,IF(AO283="1/4(多子)",$O283*参照!$I$7,IF(AO283="1/4(工･農)",$O283*参照!$I$7,IF(AO283="対象外",0))))))</f>
        <v>0</v>
      </c>
      <c r="BX283" s="185" t="b">
        <f>IF(AP283="3/3",$O283*参照!$I$4,IF(AP283="2/3",$O283*参照!$I$5,IF(AP283="1/3",$O283*参照!$I$6,IF(AP283="1/4(多子)",$O283*参照!$I$7,IF(AP283="1/4(工･農)",$O283*参照!$I$7,IF(AP283="対象外",0))))))</f>
        <v>0</v>
      </c>
      <c r="BY283" s="185" t="b">
        <f>IF(AQ283="3/3",$O283*参照!$I$4,IF(AQ283="2/3",$O283*参照!$I$5,IF(AQ283="1/3",$O283*参照!$I$6,IF(AQ283="1/4(多子)",$O283*参照!$I$7,IF(AQ283="1/4(工･農)",$O283*参照!$I$7,IF(AQ283="対象外",0))))))</f>
        <v>0</v>
      </c>
      <c r="BZ283" s="185" t="b">
        <f>IF(AR283="3/3",$O283*参照!$I$4,IF(AR283="2/3",$O283*参照!$I$5,IF(AR283="1/3",$O283*参照!$I$6,IF(AR283="1/4(多子)",$O283*参照!$I$7,IF(AR283="1/4(工･農)",$O283*参照!$I$7,IF(AR283="対象外",0))))))</f>
        <v>0</v>
      </c>
      <c r="CA283" s="185" t="b">
        <f>IF(AS283="3/3",$O283*参照!$I$4,IF(AS283="2/3",$O283*参照!$I$5,IF(AS283="1/3",$O283*参照!$I$6,IF(AS283="1/4(多子)",$O283*参照!$I$7,IF(AS283="1/4(工･農)",$O283*参照!$I$7,IF(AS283="対象外",0))))))</f>
        <v>0</v>
      </c>
      <c r="CB283" s="185" t="b">
        <f>IF(AT283="3/3",$O283*参照!$I$4,IF(AT283="2/3",$O283*参照!$I$5,IF(AT283="1/3",$O283*参照!$I$6,IF(AT283="1/4(多子)",$O283*参照!$I$7,IF(AT283="1/4(工･農)",$O283*参照!$I$7,IF(AT283="対象外",0))))))</f>
        <v>0</v>
      </c>
      <c r="CC283" s="185" t="b">
        <f>IF(AU283="3/3",$O283*参照!$I$4,IF(AU283="2/3",$O283*参照!$I$5,IF(AU283="1/3",$O283*参照!$I$6,IF(AU283="1/4(多子)",$O283*参照!$I$7,IF(AU283="1/4(工･農)",$O283*参照!$I$7,IF(AU283="対象外",0))))))</f>
        <v>0</v>
      </c>
      <c r="CD283" s="185">
        <f t="shared" si="174"/>
        <v>0</v>
      </c>
      <c r="CE283" s="98"/>
      <c r="CF283" s="252"/>
      <c r="CG283" s="252"/>
      <c r="CH283" s="252"/>
      <c r="CI283" s="252"/>
      <c r="CJ283" s="252"/>
      <c r="CK283" s="254"/>
      <c r="CL283" s="137"/>
      <c r="CM283" s="252"/>
      <c r="CN283" s="252"/>
      <c r="CO283" s="252"/>
      <c r="CP283" s="252"/>
      <c r="CQ283" s="252"/>
      <c r="CR283" s="253">
        <f t="shared" si="175"/>
        <v>0</v>
      </c>
      <c r="CS283" s="111">
        <f>IF(BP283=0,0,(ROUNDUP(P283*(BK283*参照!$C$5+BL283*参照!$C$6+BM283*参照!$C$7+BN283*参照!$C$8+BO283*参照!$C$9)/BP283,-2)))</f>
        <v>0</v>
      </c>
      <c r="CT283" s="239" t="str">
        <f t="shared" si="142"/>
        <v>B</v>
      </c>
    </row>
    <row r="284" spans="1:98" ht="14.4">
      <c r="A284" s="241">
        <v>254</v>
      </c>
      <c r="B284" s="654"/>
      <c r="C284" s="652"/>
      <c r="D284" s="651"/>
      <c r="E284" s="652"/>
      <c r="F284" s="186"/>
      <c r="G284" s="187"/>
      <c r="H284" s="305"/>
      <c r="I284" s="359"/>
      <c r="J284" s="651"/>
      <c r="K284" s="652"/>
      <c r="L284" s="306">
        <v>0</v>
      </c>
      <c r="M284" s="307">
        <f>IF(F284="昼間",参照!$E$4,IF(F284="夜間等",参照!$E$5,IF(F284="通信",参照!$E$6,0)))</f>
        <v>0</v>
      </c>
      <c r="N284" s="57">
        <f t="shared" si="143"/>
        <v>0</v>
      </c>
      <c r="O284" s="301">
        <f t="shared" si="144"/>
        <v>0</v>
      </c>
      <c r="P284" s="56"/>
      <c r="Q284" s="387">
        <v>0</v>
      </c>
      <c r="R284" s="309">
        <f>IF(F284="昼間",参照!$F$4,IF(F284="夜間等",参照!$F$5,IF(F284="通信",参照!$F$6,0)))</f>
        <v>0</v>
      </c>
      <c r="S284" s="308">
        <f t="shared" si="145"/>
        <v>0</v>
      </c>
      <c r="T284" s="361"/>
      <c r="U284" s="32">
        <f t="shared" si="146"/>
        <v>0</v>
      </c>
      <c r="V284" s="114">
        <f t="shared" si="147"/>
        <v>0</v>
      </c>
      <c r="W284" s="179">
        <f t="shared" si="148"/>
        <v>0</v>
      </c>
      <c r="X284" s="87">
        <f t="shared" si="149"/>
        <v>0</v>
      </c>
      <c r="Y284" s="77" t="str">
        <f t="shared" si="139"/>
        <v>0</v>
      </c>
      <c r="Z284" s="302">
        <f t="shared" si="150"/>
        <v>0</v>
      </c>
      <c r="AA284" s="375"/>
      <c r="AB284" s="375"/>
      <c r="AC284" s="374">
        <f t="shared" si="151"/>
        <v>0</v>
      </c>
      <c r="AD284" s="639">
        <f t="shared" si="152"/>
        <v>0</v>
      </c>
      <c r="AE284" s="640"/>
      <c r="AF284" s="177">
        <f t="shared" si="140"/>
        <v>0</v>
      </c>
      <c r="AG284" s="177">
        <f t="shared" si="141"/>
        <v>0</v>
      </c>
      <c r="AH284" s="299"/>
      <c r="AI284" s="36"/>
      <c r="AJ284" s="134"/>
      <c r="AK284" s="37"/>
      <c r="AL284" s="134"/>
      <c r="AM284" s="37"/>
      <c r="AN284" s="134"/>
      <c r="AO284" s="135"/>
      <c r="AP284" s="136"/>
      <c r="AQ284" s="252"/>
      <c r="AR284" s="252"/>
      <c r="AS284" s="252"/>
      <c r="AT284" s="252"/>
      <c r="AU284" s="37"/>
      <c r="AV284" s="303">
        <f t="shared" si="153"/>
        <v>0</v>
      </c>
      <c r="AW284" s="139">
        <f t="shared" si="154"/>
        <v>0</v>
      </c>
      <c r="AX284" s="139">
        <f t="shared" si="155"/>
        <v>0</v>
      </c>
      <c r="AY284" s="139">
        <f t="shared" si="156"/>
        <v>0</v>
      </c>
      <c r="AZ284" s="139">
        <f t="shared" si="157"/>
        <v>0</v>
      </c>
      <c r="BA284" s="303">
        <f t="shared" si="158"/>
        <v>0</v>
      </c>
      <c r="BB284" s="139">
        <f t="shared" si="159"/>
        <v>0</v>
      </c>
      <c r="BC284" s="139">
        <f t="shared" si="160"/>
        <v>0</v>
      </c>
      <c r="BD284" s="139">
        <f t="shared" si="161"/>
        <v>0</v>
      </c>
      <c r="BE284" s="139">
        <f t="shared" si="162"/>
        <v>0</v>
      </c>
      <c r="BF284" s="304">
        <f t="shared" si="163"/>
        <v>0</v>
      </c>
      <c r="BG284" s="142">
        <f t="shared" si="164"/>
        <v>0</v>
      </c>
      <c r="BH284" s="142">
        <f t="shared" si="165"/>
        <v>0</v>
      </c>
      <c r="BI284" s="142">
        <f t="shared" si="166"/>
        <v>0</v>
      </c>
      <c r="BJ284" s="142">
        <f t="shared" si="167"/>
        <v>0</v>
      </c>
      <c r="BK284" s="145">
        <f t="shared" si="168"/>
        <v>0</v>
      </c>
      <c r="BL284" s="95">
        <f t="shared" si="169"/>
        <v>0</v>
      </c>
      <c r="BM284" s="95">
        <f t="shared" si="170"/>
        <v>0</v>
      </c>
      <c r="BN284" s="95">
        <f t="shared" si="171"/>
        <v>0</v>
      </c>
      <c r="BO284" s="95">
        <f t="shared" si="172"/>
        <v>0</v>
      </c>
      <c r="BP284" s="96">
        <f t="shared" si="173"/>
        <v>0</v>
      </c>
      <c r="BQ284" s="184">
        <f>IF($AH284="3/3",$S284*参照!$J$4,IF($AH284="2/3",$S284*参照!$J$5,IF($AH284="1/3",$S284*参照!$J$6,IF($AH284="1/4(多子)",$S284*参照!$J$7,IF($AH284="1/4(工･農)",$S284*参照!$J$7,)))))</f>
        <v>0</v>
      </c>
      <c r="BR284" s="185" t="b">
        <f>IF(AJ284="3/3",$O284*参照!$I$4,IF(AJ284="2/3",$O284*参照!$I$5,IF(AJ284="1/3",$O284*参照!$I$6,IF(AJ284="1/4(多子)",$O284*参照!$I$7,IF(AJ284="1/4(工･農)",$O284*参照!$I$7,IF(AJ284="対象外",0))))))</f>
        <v>0</v>
      </c>
      <c r="BS284" s="185" t="b">
        <f>IF(AK284="3/3",$O284*参照!$I$4,IF(AK284="2/3",$O284*参照!$I$5,IF(AK284="1/3",$O284*参照!$I$6,IF(AK284="1/4(多子)",$O284*参照!$I$7,IF(AK284="1/4(工･農)",$O284*参照!$I$7,IF(AK284="対象外",0))))))</f>
        <v>0</v>
      </c>
      <c r="BT284" s="185" t="b">
        <f>IF(AL284="3/3",$O284*参照!$I$4,IF(AL284="2/3",$O284*参照!$I$5,IF(AL284="1/3",$O284*参照!$I$6,IF(AL284="1/4(多子)",$O284*参照!$I$7,IF(AL284="1/4(工･農)",$O284*参照!$I$7,IF(AL284="対象外",0))))))</f>
        <v>0</v>
      </c>
      <c r="BU284" s="185" t="b">
        <f>IF(AM284="3/3",$O284*参照!$I$4,IF(AM284="2/3",$O284*参照!$I$5,IF(AM284="1/3",$O284*参照!$I$6,IF(AM284="1/4(多子)",$O284*参照!$I$7,IF(AM284="1/4(工･農)",$O284*参照!$I$7,IF(AM284="対象外",0))))))</f>
        <v>0</v>
      </c>
      <c r="BV284" s="185" t="b">
        <f>IF(AN284="3/3",$O284*参照!$I$4,IF(AN284="2/3",$O284*参照!$I$5,IF(AN284="1/3",$O284*参照!$I$6,IF(AN284="1/4(多子)",$O284*参照!$I$7,IF(AN284="1/4(工･農)",$O284*参照!$I$7,IF(AN284="対象外",0))))))</f>
        <v>0</v>
      </c>
      <c r="BW284" s="185" t="b">
        <f>IF(AO284="3/3",$O284*参照!$I$4,IF(AO284="2/3",$O284*参照!$I$5,IF(AO284="1/3",$O284*参照!$I$6,IF(AO284="1/4(多子)",$O284*参照!$I$7,IF(AO284="1/4(工･農)",$O284*参照!$I$7,IF(AO284="対象外",0))))))</f>
        <v>0</v>
      </c>
      <c r="BX284" s="185" t="b">
        <f>IF(AP284="3/3",$O284*参照!$I$4,IF(AP284="2/3",$O284*参照!$I$5,IF(AP284="1/3",$O284*参照!$I$6,IF(AP284="1/4(多子)",$O284*参照!$I$7,IF(AP284="1/4(工･農)",$O284*参照!$I$7,IF(AP284="対象外",0))))))</f>
        <v>0</v>
      </c>
      <c r="BY284" s="185" t="b">
        <f>IF(AQ284="3/3",$O284*参照!$I$4,IF(AQ284="2/3",$O284*参照!$I$5,IF(AQ284="1/3",$O284*参照!$I$6,IF(AQ284="1/4(多子)",$O284*参照!$I$7,IF(AQ284="1/4(工･農)",$O284*参照!$I$7,IF(AQ284="対象外",0))))))</f>
        <v>0</v>
      </c>
      <c r="BZ284" s="185" t="b">
        <f>IF(AR284="3/3",$O284*参照!$I$4,IF(AR284="2/3",$O284*参照!$I$5,IF(AR284="1/3",$O284*参照!$I$6,IF(AR284="1/4(多子)",$O284*参照!$I$7,IF(AR284="1/4(工･農)",$O284*参照!$I$7,IF(AR284="対象外",0))))))</f>
        <v>0</v>
      </c>
      <c r="CA284" s="185" t="b">
        <f>IF(AS284="3/3",$O284*参照!$I$4,IF(AS284="2/3",$O284*参照!$I$5,IF(AS284="1/3",$O284*参照!$I$6,IF(AS284="1/4(多子)",$O284*参照!$I$7,IF(AS284="1/4(工･農)",$O284*参照!$I$7,IF(AS284="対象外",0))))))</f>
        <v>0</v>
      </c>
      <c r="CB284" s="185" t="b">
        <f>IF(AT284="3/3",$O284*参照!$I$4,IF(AT284="2/3",$O284*参照!$I$5,IF(AT284="1/3",$O284*参照!$I$6,IF(AT284="1/4(多子)",$O284*参照!$I$7,IF(AT284="1/4(工･農)",$O284*参照!$I$7,IF(AT284="対象外",0))))))</f>
        <v>0</v>
      </c>
      <c r="CC284" s="185" t="b">
        <f>IF(AU284="3/3",$O284*参照!$I$4,IF(AU284="2/3",$O284*参照!$I$5,IF(AU284="1/3",$O284*参照!$I$6,IF(AU284="1/4(多子)",$O284*参照!$I$7,IF(AU284="1/4(工･農)",$O284*参照!$I$7,IF(AU284="対象外",0))))))</f>
        <v>0</v>
      </c>
      <c r="CD284" s="185">
        <f t="shared" si="174"/>
        <v>0</v>
      </c>
      <c r="CE284" s="98"/>
      <c r="CF284" s="252"/>
      <c r="CG284" s="252"/>
      <c r="CH284" s="252"/>
      <c r="CI284" s="252"/>
      <c r="CJ284" s="252"/>
      <c r="CK284" s="254"/>
      <c r="CL284" s="137"/>
      <c r="CM284" s="252"/>
      <c r="CN284" s="252"/>
      <c r="CO284" s="252"/>
      <c r="CP284" s="252"/>
      <c r="CQ284" s="252"/>
      <c r="CR284" s="253">
        <f t="shared" si="175"/>
        <v>0</v>
      </c>
      <c r="CS284" s="111">
        <f>IF(BP284=0,0,(ROUNDUP(P284*(BK284*参照!$C$5+BL284*参照!$C$6+BM284*参照!$C$7+BN284*参照!$C$8+BO284*参照!$C$9)/BP284,-2)))</f>
        <v>0</v>
      </c>
      <c r="CT284" s="239" t="str">
        <f t="shared" si="142"/>
        <v>B</v>
      </c>
    </row>
    <row r="285" spans="1:98" ht="14.4">
      <c r="A285" s="241">
        <v>255</v>
      </c>
      <c r="B285" s="654"/>
      <c r="C285" s="652"/>
      <c r="D285" s="651"/>
      <c r="E285" s="652"/>
      <c r="F285" s="186"/>
      <c r="G285" s="187"/>
      <c r="H285" s="305"/>
      <c r="I285" s="359"/>
      <c r="J285" s="651"/>
      <c r="K285" s="652"/>
      <c r="L285" s="306">
        <v>0</v>
      </c>
      <c r="M285" s="307">
        <f>IF(F285="昼間",参照!$E$4,IF(F285="夜間等",参照!$E$5,IF(F285="通信",参照!$E$6,0)))</f>
        <v>0</v>
      </c>
      <c r="N285" s="57">
        <f t="shared" si="143"/>
        <v>0</v>
      </c>
      <c r="O285" s="301">
        <f t="shared" si="144"/>
        <v>0</v>
      </c>
      <c r="P285" s="56"/>
      <c r="Q285" s="387">
        <v>0</v>
      </c>
      <c r="R285" s="309">
        <f>IF(F285="昼間",参照!$F$4,IF(F285="夜間等",参照!$F$5,IF(F285="通信",参照!$F$6,0)))</f>
        <v>0</v>
      </c>
      <c r="S285" s="308">
        <f t="shared" si="145"/>
        <v>0</v>
      </c>
      <c r="T285" s="361"/>
      <c r="U285" s="32">
        <f t="shared" si="146"/>
        <v>0</v>
      </c>
      <c r="V285" s="114">
        <f t="shared" si="147"/>
        <v>0</v>
      </c>
      <c r="W285" s="179">
        <f t="shared" si="148"/>
        <v>0</v>
      </c>
      <c r="X285" s="87">
        <f t="shared" si="149"/>
        <v>0</v>
      </c>
      <c r="Y285" s="77" t="str">
        <f t="shared" si="139"/>
        <v>0</v>
      </c>
      <c r="Z285" s="302">
        <f t="shared" si="150"/>
        <v>0</v>
      </c>
      <c r="AA285" s="375"/>
      <c r="AB285" s="375"/>
      <c r="AC285" s="374">
        <f t="shared" si="151"/>
        <v>0</v>
      </c>
      <c r="AD285" s="639">
        <f t="shared" si="152"/>
        <v>0</v>
      </c>
      <c r="AE285" s="640"/>
      <c r="AF285" s="177">
        <f t="shared" si="140"/>
        <v>0</v>
      </c>
      <c r="AG285" s="177">
        <f t="shared" si="141"/>
        <v>0</v>
      </c>
      <c r="AH285" s="299"/>
      <c r="AI285" s="36"/>
      <c r="AJ285" s="134"/>
      <c r="AK285" s="37"/>
      <c r="AL285" s="134"/>
      <c r="AM285" s="37"/>
      <c r="AN285" s="134"/>
      <c r="AO285" s="135"/>
      <c r="AP285" s="136"/>
      <c r="AQ285" s="252"/>
      <c r="AR285" s="252"/>
      <c r="AS285" s="252"/>
      <c r="AT285" s="252"/>
      <c r="AU285" s="37"/>
      <c r="AV285" s="303">
        <f t="shared" si="153"/>
        <v>0</v>
      </c>
      <c r="AW285" s="139">
        <f t="shared" si="154"/>
        <v>0</v>
      </c>
      <c r="AX285" s="139">
        <f t="shared" si="155"/>
        <v>0</v>
      </c>
      <c r="AY285" s="139">
        <f t="shared" si="156"/>
        <v>0</v>
      </c>
      <c r="AZ285" s="139">
        <f t="shared" si="157"/>
        <v>0</v>
      </c>
      <c r="BA285" s="303">
        <f t="shared" si="158"/>
        <v>0</v>
      </c>
      <c r="BB285" s="139">
        <f t="shared" si="159"/>
        <v>0</v>
      </c>
      <c r="BC285" s="139">
        <f t="shared" si="160"/>
        <v>0</v>
      </c>
      <c r="BD285" s="139">
        <f t="shared" si="161"/>
        <v>0</v>
      </c>
      <c r="BE285" s="139">
        <f t="shared" si="162"/>
        <v>0</v>
      </c>
      <c r="BF285" s="304">
        <f t="shared" si="163"/>
        <v>0</v>
      </c>
      <c r="BG285" s="142">
        <f t="shared" si="164"/>
        <v>0</v>
      </c>
      <c r="BH285" s="142">
        <f t="shared" si="165"/>
        <v>0</v>
      </c>
      <c r="BI285" s="142">
        <f t="shared" si="166"/>
        <v>0</v>
      </c>
      <c r="BJ285" s="142">
        <f t="shared" si="167"/>
        <v>0</v>
      </c>
      <c r="BK285" s="145">
        <f t="shared" si="168"/>
        <v>0</v>
      </c>
      <c r="BL285" s="95">
        <f t="shared" si="169"/>
        <v>0</v>
      </c>
      <c r="BM285" s="95">
        <f t="shared" si="170"/>
        <v>0</v>
      </c>
      <c r="BN285" s="95">
        <f t="shared" si="171"/>
        <v>0</v>
      </c>
      <c r="BO285" s="95">
        <f t="shared" si="172"/>
        <v>0</v>
      </c>
      <c r="BP285" s="96">
        <f t="shared" si="173"/>
        <v>0</v>
      </c>
      <c r="BQ285" s="184">
        <f>IF($AH285="3/3",$S285*参照!$J$4,IF($AH285="2/3",$S285*参照!$J$5,IF($AH285="1/3",$S285*参照!$J$6,IF($AH285="1/4(多子)",$S285*参照!$J$7,IF($AH285="1/4(工･農)",$S285*参照!$J$7,)))))</f>
        <v>0</v>
      </c>
      <c r="BR285" s="185" t="b">
        <f>IF(AJ285="3/3",$O285*参照!$I$4,IF(AJ285="2/3",$O285*参照!$I$5,IF(AJ285="1/3",$O285*参照!$I$6,IF(AJ285="1/4(多子)",$O285*参照!$I$7,IF(AJ285="1/4(工･農)",$O285*参照!$I$7,IF(AJ285="対象外",0))))))</f>
        <v>0</v>
      </c>
      <c r="BS285" s="185" t="b">
        <f>IF(AK285="3/3",$O285*参照!$I$4,IF(AK285="2/3",$O285*参照!$I$5,IF(AK285="1/3",$O285*参照!$I$6,IF(AK285="1/4(多子)",$O285*参照!$I$7,IF(AK285="1/4(工･農)",$O285*参照!$I$7,IF(AK285="対象外",0))))))</f>
        <v>0</v>
      </c>
      <c r="BT285" s="185" t="b">
        <f>IF(AL285="3/3",$O285*参照!$I$4,IF(AL285="2/3",$O285*参照!$I$5,IF(AL285="1/3",$O285*参照!$I$6,IF(AL285="1/4(多子)",$O285*参照!$I$7,IF(AL285="1/4(工･農)",$O285*参照!$I$7,IF(AL285="対象外",0))))))</f>
        <v>0</v>
      </c>
      <c r="BU285" s="185" t="b">
        <f>IF(AM285="3/3",$O285*参照!$I$4,IF(AM285="2/3",$O285*参照!$I$5,IF(AM285="1/3",$O285*参照!$I$6,IF(AM285="1/4(多子)",$O285*参照!$I$7,IF(AM285="1/4(工･農)",$O285*参照!$I$7,IF(AM285="対象外",0))))))</f>
        <v>0</v>
      </c>
      <c r="BV285" s="185" t="b">
        <f>IF(AN285="3/3",$O285*参照!$I$4,IF(AN285="2/3",$O285*参照!$I$5,IF(AN285="1/3",$O285*参照!$I$6,IF(AN285="1/4(多子)",$O285*参照!$I$7,IF(AN285="1/4(工･農)",$O285*参照!$I$7,IF(AN285="対象外",0))))))</f>
        <v>0</v>
      </c>
      <c r="BW285" s="185" t="b">
        <f>IF(AO285="3/3",$O285*参照!$I$4,IF(AO285="2/3",$O285*参照!$I$5,IF(AO285="1/3",$O285*参照!$I$6,IF(AO285="1/4(多子)",$O285*参照!$I$7,IF(AO285="1/4(工･農)",$O285*参照!$I$7,IF(AO285="対象外",0))))))</f>
        <v>0</v>
      </c>
      <c r="BX285" s="185" t="b">
        <f>IF(AP285="3/3",$O285*参照!$I$4,IF(AP285="2/3",$O285*参照!$I$5,IF(AP285="1/3",$O285*参照!$I$6,IF(AP285="1/4(多子)",$O285*参照!$I$7,IF(AP285="1/4(工･農)",$O285*参照!$I$7,IF(AP285="対象外",0))))))</f>
        <v>0</v>
      </c>
      <c r="BY285" s="185" t="b">
        <f>IF(AQ285="3/3",$O285*参照!$I$4,IF(AQ285="2/3",$O285*参照!$I$5,IF(AQ285="1/3",$O285*参照!$I$6,IF(AQ285="1/4(多子)",$O285*参照!$I$7,IF(AQ285="1/4(工･農)",$O285*参照!$I$7,IF(AQ285="対象外",0))))))</f>
        <v>0</v>
      </c>
      <c r="BZ285" s="185" t="b">
        <f>IF(AR285="3/3",$O285*参照!$I$4,IF(AR285="2/3",$O285*参照!$I$5,IF(AR285="1/3",$O285*参照!$I$6,IF(AR285="1/4(多子)",$O285*参照!$I$7,IF(AR285="1/4(工･農)",$O285*参照!$I$7,IF(AR285="対象外",0))))))</f>
        <v>0</v>
      </c>
      <c r="CA285" s="185" t="b">
        <f>IF(AS285="3/3",$O285*参照!$I$4,IF(AS285="2/3",$O285*参照!$I$5,IF(AS285="1/3",$O285*参照!$I$6,IF(AS285="1/4(多子)",$O285*参照!$I$7,IF(AS285="1/4(工･農)",$O285*参照!$I$7,IF(AS285="対象外",0))))))</f>
        <v>0</v>
      </c>
      <c r="CB285" s="185" t="b">
        <f>IF(AT285="3/3",$O285*参照!$I$4,IF(AT285="2/3",$O285*参照!$I$5,IF(AT285="1/3",$O285*参照!$I$6,IF(AT285="1/4(多子)",$O285*参照!$I$7,IF(AT285="1/4(工･農)",$O285*参照!$I$7,IF(AT285="対象外",0))))))</f>
        <v>0</v>
      </c>
      <c r="CC285" s="185" t="b">
        <f>IF(AU285="3/3",$O285*参照!$I$4,IF(AU285="2/3",$O285*参照!$I$5,IF(AU285="1/3",$O285*参照!$I$6,IF(AU285="1/4(多子)",$O285*参照!$I$7,IF(AU285="1/4(工･農)",$O285*参照!$I$7,IF(AU285="対象外",0))))))</f>
        <v>0</v>
      </c>
      <c r="CD285" s="185">
        <f t="shared" si="174"/>
        <v>0</v>
      </c>
      <c r="CE285" s="98"/>
      <c r="CF285" s="252"/>
      <c r="CG285" s="252"/>
      <c r="CH285" s="252"/>
      <c r="CI285" s="252"/>
      <c r="CJ285" s="252"/>
      <c r="CK285" s="254"/>
      <c r="CL285" s="137"/>
      <c r="CM285" s="252"/>
      <c r="CN285" s="252"/>
      <c r="CO285" s="252"/>
      <c r="CP285" s="252"/>
      <c r="CQ285" s="252"/>
      <c r="CR285" s="253">
        <f t="shared" si="175"/>
        <v>0</v>
      </c>
      <c r="CS285" s="111">
        <f>IF(BP285=0,0,(ROUNDUP(P285*(BK285*参照!$C$5+BL285*参照!$C$6+BM285*参照!$C$7+BN285*参照!$C$8+BO285*参照!$C$9)/BP285,-2)))</f>
        <v>0</v>
      </c>
      <c r="CT285" s="239" t="str">
        <f t="shared" si="142"/>
        <v>B</v>
      </c>
    </row>
    <row r="286" spans="1:98" ht="14.4">
      <c r="A286" s="241">
        <v>256</v>
      </c>
      <c r="B286" s="634"/>
      <c r="C286" s="635"/>
      <c r="D286" s="636"/>
      <c r="E286" s="635"/>
      <c r="F286" s="358"/>
      <c r="G286" s="358"/>
      <c r="H286" s="305"/>
      <c r="I286" s="359"/>
      <c r="J286" s="668"/>
      <c r="K286" s="668"/>
      <c r="L286" s="362">
        <v>0</v>
      </c>
      <c r="M286" s="307">
        <f>IF(F286="昼間",参照!$E$4,IF(F286="夜間等",参照!$E$5,IF(F286="通信",参照!$E$6,0)))</f>
        <v>0</v>
      </c>
      <c r="N286" s="57">
        <f t="shared" si="143"/>
        <v>0</v>
      </c>
      <c r="O286" s="301">
        <f t="shared" si="144"/>
        <v>0</v>
      </c>
      <c r="P286" s="56"/>
      <c r="Q286" s="387">
        <v>0</v>
      </c>
      <c r="R286" s="309">
        <f>IF(F286="昼間",参照!$F$4,IF(F286="夜間等",参照!$F$5,IF(F286="通信",参照!$F$6,0)))</f>
        <v>0</v>
      </c>
      <c r="S286" s="308">
        <f t="shared" si="145"/>
        <v>0</v>
      </c>
      <c r="T286" s="361"/>
      <c r="U286" s="32">
        <f t="shared" si="146"/>
        <v>0</v>
      </c>
      <c r="V286" s="114">
        <f t="shared" si="147"/>
        <v>0</v>
      </c>
      <c r="W286" s="179">
        <f t="shared" si="148"/>
        <v>0</v>
      </c>
      <c r="X286" s="87">
        <f t="shared" si="149"/>
        <v>0</v>
      </c>
      <c r="Y286" s="77" t="str">
        <f t="shared" si="139"/>
        <v>0</v>
      </c>
      <c r="Z286" s="302">
        <f t="shared" si="150"/>
        <v>0</v>
      </c>
      <c r="AA286" s="375"/>
      <c r="AB286" s="375"/>
      <c r="AC286" s="374">
        <f t="shared" si="151"/>
        <v>0</v>
      </c>
      <c r="AD286" s="639">
        <f t="shared" si="152"/>
        <v>0</v>
      </c>
      <c r="AE286" s="640"/>
      <c r="AF286" s="177">
        <f t="shared" si="140"/>
        <v>0</v>
      </c>
      <c r="AG286" s="177">
        <f t="shared" si="141"/>
        <v>0</v>
      </c>
      <c r="AH286" s="299"/>
      <c r="AI286" s="36"/>
      <c r="AJ286" s="134"/>
      <c r="AK286" s="37"/>
      <c r="AL286" s="134"/>
      <c r="AM286" s="37"/>
      <c r="AN286" s="134"/>
      <c r="AO286" s="135"/>
      <c r="AP286" s="136"/>
      <c r="AQ286" s="252"/>
      <c r="AR286" s="252"/>
      <c r="AS286" s="252"/>
      <c r="AT286" s="252"/>
      <c r="AU286" s="37"/>
      <c r="AV286" s="303">
        <f t="shared" si="153"/>
        <v>0</v>
      </c>
      <c r="AW286" s="139">
        <f t="shared" si="154"/>
        <v>0</v>
      </c>
      <c r="AX286" s="139">
        <f t="shared" si="155"/>
        <v>0</v>
      </c>
      <c r="AY286" s="139">
        <f t="shared" si="156"/>
        <v>0</v>
      </c>
      <c r="AZ286" s="139">
        <f t="shared" si="157"/>
        <v>0</v>
      </c>
      <c r="BA286" s="303">
        <f t="shared" si="158"/>
        <v>0</v>
      </c>
      <c r="BB286" s="139">
        <f t="shared" si="159"/>
        <v>0</v>
      </c>
      <c r="BC286" s="139">
        <f t="shared" si="160"/>
        <v>0</v>
      </c>
      <c r="BD286" s="139">
        <f t="shared" si="161"/>
        <v>0</v>
      </c>
      <c r="BE286" s="139">
        <f t="shared" si="162"/>
        <v>0</v>
      </c>
      <c r="BF286" s="304">
        <f t="shared" si="163"/>
        <v>0</v>
      </c>
      <c r="BG286" s="142">
        <f t="shared" si="164"/>
        <v>0</v>
      </c>
      <c r="BH286" s="142">
        <f t="shared" si="165"/>
        <v>0</v>
      </c>
      <c r="BI286" s="142">
        <f t="shared" si="166"/>
        <v>0</v>
      </c>
      <c r="BJ286" s="142">
        <f t="shared" si="167"/>
        <v>0</v>
      </c>
      <c r="BK286" s="145">
        <f t="shared" si="168"/>
        <v>0</v>
      </c>
      <c r="BL286" s="95">
        <f t="shared" si="169"/>
        <v>0</v>
      </c>
      <c r="BM286" s="95">
        <f t="shared" si="170"/>
        <v>0</v>
      </c>
      <c r="BN286" s="95">
        <f t="shared" si="171"/>
        <v>0</v>
      </c>
      <c r="BO286" s="95">
        <f t="shared" si="172"/>
        <v>0</v>
      </c>
      <c r="BP286" s="96">
        <f t="shared" si="173"/>
        <v>0</v>
      </c>
      <c r="BQ286" s="184">
        <f>IF($AH286="3/3",$S286*参照!$J$4,IF($AH286="2/3",$S286*参照!$J$5,IF($AH286="1/3",$S286*参照!$J$6,IF($AH286="1/4(多子)",$S286*参照!$J$7,IF($AH286="1/4(工･農)",$S286*参照!$J$7,)))))</f>
        <v>0</v>
      </c>
      <c r="BR286" s="185" t="b">
        <f>IF(AJ286="3/3",$O286*参照!$I$4,IF(AJ286="2/3",$O286*参照!$I$5,IF(AJ286="1/3",$O286*参照!$I$6,IF(AJ286="1/4(多子)",$O286*参照!$I$7,IF(AJ286="1/4(工･農)",$O286*参照!$I$7,IF(AJ286="対象外",0))))))</f>
        <v>0</v>
      </c>
      <c r="BS286" s="185" t="b">
        <f>IF(AK286="3/3",$O286*参照!$I$4,IF(AK286="2/3",$O286*参照!$I$5,IF(AK286="1/3",$O286*参照!$I$6,IF(AK286="1/4(多子)",$O286*参照!$I$7,IF(AK286="1/4(工･農)",$O286*参照!$I$7,IF(AK286="対象外",0))))))</f>
        <v>0</v>
      </c>
      <c r="BT286" s="185" t="b">
        <f>IF(AL286="3/3",$O286*参照!$I$4,IF(AL286="2/3",$O286*参照!$I$5,IF(AL286="1/3",$O286*参照!$I$6,IF(AL286="1/4(多子)",$O286*参照!$I$7,IF(AL286="1/4(工･農)",$O286*参照!$I$7,IF(AL286="対象外",0))))))</f>
        <v>0</v>
      </c>
      <c r="BU286" s="185" t="b">
        <f>IF(AM286="3/3",$O286*参照!$I$4,IF(AM286="2/3",$O286*参照!$I$5,IF(AM286="1/3",$O286*参照!$I$6,IF(AM286="1/4(多子)",$O286*参照!$I$7,IF(AM286="1/4(工･農)",$O286*参照!$I$7,IF(AM286="対象外",0))))))</f>
        <v>0</v>
      </c>
      <c r="BV286" s="185" t="b">
        <f>IF(AN286="3/3",$O286*参照!$I$4,IF(AN286="2/3",$O286*参照!$I$5,IF(AN286="1/3",$O286*参照!$I$6,IF(AN286="1/4(多子)",$O286*参照!$I$7,IF(AN286="1/4(工･農)",$O286*参照!$I$7,IF(AN286="対象外",0))))))</f>
        <v>0</v>
      </c>
      <c r="BW286" s="185" t="b">
        <f>IF(AO286="3/3",$O286*参照!$I$4,IF(AO286="2/3",$O286*参照!$I$5,IF(AO286="1/3",$O286*参照!$I$6,IF(AO286="1/4(多子)",$O286*参照!$I$7,IF(AO286="1/4(工･農)",$O286*参照!$I$7,IF(AO286="対象外",0))))))</f>
        <v>0</v>
      </c>
      <c r="BX286" s="185" t="b">
        <f>IF(AP286="3/3",$O286*参照!$I$4,IF(AP286="2/3",$O286*参照!$I$5,IF(AP286="1/3",$O286*参照!$I$6,IF(AP286="1/4(多子)",$O286*参照!$I$7,IF(AP286="1/4(工･農)",$O286*参照!$I$7,IF(AP286="対象外",0))))))</f>
        <v>0</v>
      </c>
      <c r="BY286" s="185" t="b">
        <f>IF(AQ286="3/3",$O286*参照!$I$4,IF(AQ286="2/3",$O286*参照!$I$5,IF(AQ286="1/3",$O286*参照!$I$6,IF(AQ286="1/4(多子)",$O286*参照!$I$7,IF(AQ286="1/4(工･農)",$O286*参照!$I$7,IF(AQ286="対象外",0))))))</f>
        <v>0</v>
      </c>
      <c r="BZ286" s="185" t="b">
        <f>IF(AR286="3/3",$O286*参照!$I$4,IF(AR286="2/3",$O286*参照!$I$5,IF(AR286="1/3",$O286*参照!$I$6,IF(AR286="1/4(多子)",$O286*参照!$I$7,IF(AR286="1/4(工･農)",$O286*参照!$I$7,IF(AR286="対象外",0))))))</f>
        <v>0</v>
      </c>
      <c r="CA286" s="185" t="b">
        <f>IF(AS286="3/3",$O286*参照!$I$4,IF(AS286="2/3",$O286*参照!$I$5,IF(AS286="1/3",$O286*参照!$I$6,IF(AS286="1/4(多子)",$O286*参照!$I$7,IF(AS286="1/4(工･農)",$O286*参照!$I$7,IF(AS286="対象外",0))))))</f>
        <v>0</v>
      </c>
      <c r="CB286" s="185" t="b">
        <f>IF(AT286="3/3",$O286*参照!$I$4,IF(AT286="2/3",$O286*参照!$I$5,IF(AT286="1/3",$O286*参照!$I$6,IF(AT286="1/4(多子)",$O286*参照!$I$7,IF(AT286="1/4(工･農)",$O286*参照!$I$7,IF(AT286="対象外",0))))))</f>
        <v>0</v>
      </c>
      <c r="CC286" s="185" t="b">
        <f>IF(AU286="3/3",$O286*参照!$I$4,IF(AU286="2/3",$O286*参照!$I$5,IF(AU286="1/3",$O286*参照!$I$6,IF(AU286="1/4(多子)",$O286*参照!$I$7,IF(AU286="1/4(工･農)",$O286*参照!$I$7,IF(AU286="対象外",0))))))</f>
        <v>0</v>
      </c>
      <c r="CD286" s="185">
        <f t="shared" si="174"/>
        <v>0</v>
      </c>
      <c r="CE286" s="98"/>
      <c r="CF286" s="252"/>
      <c r="CG286" s="252"/>
      <c r="CH286" s="252"/>
      <c r="CI286" s="252"/>
      <c r="CJ286" s="252"/>
      <c r="CK286" s="254"/>
      <c r="CL286" s="137"/>
      <c r="CM286" s="252"/>
      <c r="CN286" s="252"/>
      <c r="CO286" s="252"/>
      <c r="CP286" s="252"/>
      <c r="CQ286" s="252"/>
      <c r="CR286" s="253">
        <f t="shared" si="175"/>
        <v>0</v>
      </c>
      <c r="CS286" s="111">
        <f>IF(BP286=0,0,(ROUNDUP(P286*(BK286*参照!$C$5+BL286*参照!$C$6+BM286*参照!$C$7+BN286*参照!$C$8+BO286*参照!$C$9)/BP286,-2)))</f>
        <v>0</v>
      </c>
      <c r="CT286" s="239" t="str">
        <f t="shared" si="142"/>
        <v>B</v>
      </c>
    </row>
    <row r="287" spans="1:98" ht="14.4">
      <c r="A287" s="241">
        <v>257</v>
      </c>
      <c r="B287" s="654"/>
      <c r="C287" s="652"/>
      <c r="D287" s="651"/>
      <c r="E287" s="652"/>
      <c r="F287" s="186"/>
      <c r="G287" s="187"/>
      <c r="H287" s="305"/>
      <c r="I287" s="359"/>
      <c r="J287" s="651"/>
      <c r="K287" s="652"/>
      <c r="L287" s="306">
        <v>0</v>
      </c>
      <c r="M287" s="307">
        <f>IF(F287="昼間",参照!$E$4,IF(F287="夜間等",参照!$E$5,IF(F287="通信",参照!$E$6,0)))</f>
        <v>0</v>
      </c>
      <c r="N287" s="57">
        <f t="shared" si="143"/>
        <v>0</v>
      </c>
      <c r="O287" s="301">
        <f t="shared" si="144"/>
        <v>0</v>
      </c>
      <c r="P287" s="56"/>
      <c r="Q287" s="387">
        <v>0</v>
      </c>
      <c r="R287" s="309">
        <f>IF(F287="昼間",参照!$F$4,IF(F287="夜間等",参照!$F$5,IF(F287="通信",参照!$F$6,0)))</f>
        <v>0</v>
      </c>
      <c r="S287" s="308">
        <f t="shared" si="145"/>
        <v>0</v>
      </c>
      <c r="T287" s="361"/>
      <c r="U287" s="32">
        <f t="shared" si="146"/>
        <v>0</v>
      </c>
      <c r="V287" s="114">
        <f t="shared" si="147"/>
        <v>0</v>
      </c>
      <c r="W287" s="179">
        <f t="shared" si="148"/>
        <v>0</v>
      </c>
      <c r="X287" s="87">
        <f t="shared" si="149"/>
        <v>0</v>
      </c>
      <c r="Y287" s="77" t="str">
        <f t="shared" ref="Y287:Y350" si="176">IF(G287="1年",X287,"0")</f>
        <v>0</v>
      </c>
      <c r="Z287" s="302">
        <f t="shared" si="150"/>
        <v>0</v>
      </c>
      <c r="AA287" s="375"/>
      <c r="AB287" s="375"/>
      <c r="AC287" s="374">
        <f t="shared" si="151"/>
        <v>0</v>
      </c>
      <c r="AD287" s="639">
        <f t="shared" si="152"/>
        <v>0</v>
      </c>
      <c r="AE287" s="640"/>
      <c r="AF287" s="177">
        <f t="shared" ref="AF287:AF350" si="177">G287</f>
        <v>0</v>
      </c>
      <c r="AG287" s="177">
        <f t="shared" ref="AG287:AG350" si="178">H287</f>
        <v>0</v>
      </c>
      <c r="AH287" s="299"/>
      <c r="AI287" s="36"/>
      <c r="AJ287" s="134"/>
      <c r="AK287" s="37"/>
      <c r="AL287" s="134"/>
      <c r="AM287" s="37"/>
      <c r="AN287" s="134"/>
      <c r="AO287" s="135"/>
      <c r="AP287" s="136"/>
      <c r="AQ287" s="252"/>
      <c r="AR287" s="252"/>
      <c r="AS287" s="252"/>
      <c r="AT287" s="252"/>
      <c r="AU287" s="37"/>
      <c r="AV287" s="303">
        <f t="shared" si="153"/>
        <v>0</v>
      </c>
      <c r="AW287" s="139">
        <f t="shared" si="154"/>
        <v>0</v>
      </c>
      <c r="AX287" s="139">
        <f t="shared" si="155"/>
        <v>0</v>
      </c>
      <c r="AY287" s="139">
        <f t="shared" si="156"/>
        <v>0</v>
      </c>
      <c r="AZ287" s="139">
        <f t="shared" si="157"/>
        <v>0</v>
      </c>
      <c r="BA287" s="303">
        <f t="shared" si="158"/>
        <v>0</v>
      </c>
      <c r="BB287" s="139">
        <f t="shared" si="159"/>
        <v>0</v>
      </c>
      <c r="BC287" s="139">
        <f t="shared" si="160"/>
        <v>0</v>
      </c>
      <c r="BD287" s="139">
        <f t="shared" si="161"/>
        <v>0</v>
      </c>
      <c r="BE287" s="139">
        <f t="shared" si="162"/>
        <v>0</v>
      </c>
      <c r="BF287" s="304">
        <f t="shared" si="163"/>
        <v>0</v>
      </c>
      <c r="BG287" s="142">
        <f t="shared" si="164"/>
        <v>0</v>
      </c>
      <c r="BH287" s="142">
        <f t="shared" si="165"/>
        <v>0</v>
      </c>
      <c r="BI287" s="142">
        <f t="shared" si="166"/>
        <v>0</v>
      </c>
      <c r="BJ287" s="142">
        <f t="shared" si="167"/>
        <v>0</v>
      </c>
      <c r="BK287" s="145">
        <f t="shared" si="168"/>
        <v>0</v>
      </c>
      <c r="BL287" s="95">
        <f t="shared" si="169"/>
        <v>0</v>
      </c>
      <c r="BM287" s="95">
        <f t="shared" si="170"/>
        <v>0</v>
      </c>
      <c r="BN287" s="95">
        <f t="shared" si="171"/>
        <v>0</v>
      </c>
      <c r="BO287" s="95">
        <f t="shared" si="172"/>
        <v>0</v>
      </c>
      <c r="BP287" s="96">
        <f t="shared" si="173"/>
        <v>0</v>
      </c>
      <c r="BQ287" s="184">
        <f>IF($AH287="3/3",$S287*参照!$J$4,IF($AH287="2/3",$S287*参照!$J$5,IF($AH287="1/3",$S287*参照!$J$6,IF($AH287="1/4(多子)",$S287*参照!$J$7,IF($AH287="1/4(工･農)",$S287*参照!$J$7,)))))</f>
        <v>0</v>
      </c>
      <c r="BR287" s="185" t="b">
        <f>IF(AJ287="3/3",$O287*参照!$I$4,IF(AJ287="2/3",$O287*参照!$I$5,IF(AJ287="1/3",$O287*参照!$I$6,IF(AJ287="1/4(多子)",$O287*参照!$I$7,IF(AJ287="1/4(工･農)",$O287*参照!$I$7,IF(AJ287="対象外",0))))))</f>
        <v>0</v>
      </c>
      <c r="BS287" s="185" t="b">
        <f>IF(AK287="3/3",$O287*参照!$I$4,IF(AK287="2/3",$O287*参照!$I$5,IF(AK287="1/3",$O287*参照!$I$6,IF(AK287="1/4(多子)",$O287*参照!$I$7,IF(AK287="1/4(工･農)",$O287*参照!$I$7,IF(AK287="対象外",0))))))</f>
        <v>0</v>
      </c>
      <c r="BT287" s="185" t="b">
        <f>IF(AL287="3/3",$O287*参照!$I$4,IF(AL287="2/3",$O287*参照!$I$5,IF(AL287="1/3",$O287*参照!$I$6,IF(AL287="1/4(多子)",$O287*参照!$I$7,IF(AL287="1/4(工･農)",$O287*参照!$I$7,IF(AL287="対象外",0))))))</f>
        <v>0</v>
      </c>
      <c r="BU287" s="185" t="b">
        <f>IF(AM287="3/3",$O287*参照!$I$4,IF(AM287="2/3",$O287*参照!$I$5,IF(AM287="1/3",$O287*参照!$I$6,IF(AM287="1/4(多子)",$O287*参照!$I$7,IF(AM287="1/4(工･農)",$O287*参照!$I$7,IF(AM287="対象外",0))))))</f>
        <v>0</v>
      </c>
      <c r="BV287" s="185" t="b">
        <f>IF(AN287="3/3",$O287*参照!$I$4,IF(AN287="2/3",$O287*参照!$I$5,IF(AN287="1/3",$O287*参照!$I$6,IF(AN287="1/4(多子)",$O287*参照!$I$7,IF(AN287="1/4(工･農)",$O287*参照!$I$7,IF(AN287="対象外",0))))))</f>
        <v>0</v>
      </c>
      <c r="BW287" s="185" t="b">
        <f>IF(AO287="3/3",$O287*参照!$I$4,IF(AO287="2/3",$O287*参照!$I$5,IF(AO287="1/3",$O287*参照!$I$6,IF(AO287="1/4(多子)",$O287*参照!$I$7,IF(AO287="1/4(工･農)",$O287*参照!$I$7,IF(AO287="対象外",0))))))</f>
        <v>0</v>
      </c>
      <c r="BX287" s="185" t="b">
        <f>IF(AP287="3/3",$O287*参照!$I$4,IF(AP287="2/3",$O287*参照!$I$5,IF(AP287="1/3",$O287*参照!$I$6,IF(AP287="1/4(多子)",$O287*参照!$I$7,IF(AP287="1/4(工･農)",$O287*参照!$I$7,IF(AP287="対象外",0))))))</f>
        <v>0</v>
      </c>
      <c r="BY287" s="185" t="b">
        <f>IF(AQ287="3/3",$O287*参照!$I$4,IF(AQ287="2/3",$O287*参照!$I$5,IF(AQ287="1/3",$O287*参照!$I$6,IF(AQ287="1/4(多子)",$O287*参照!$I$7,IF(AQ287="1/4(工･農)",$O287*参照!$I$7,IF(AQ287="対象外",0))))))</f>
        <v>0</v>
      </c>
      <c r="BZ287" s="185" t="b">
        <f>IF(AR287="3/3",$O287*参照!$I$4,IF(AR287="2/3",$O287*参照!$I$5,IF(AR287="1/3",$O287*参照!$I$6,IF(AR287="1/4(多子)",$O287*参照!$I$7,IF(AR287="1/4(工･農)",$O287*参照!$I$7,IF(AR287="対象外",0))))))</f>
        <v>0</v>
      </c>
      <c r="CA287" s="185" t="b">
        <f>IF(AS287="3/3",$O287*参照!$I$4,IF(AS287="2/3",$O287*参照!$I$5,IF(AS287="1/3",$O287*参照!$I$6,IF(AS287="1/4(多子)",$O287*参照!$I$7,IF(AS287="1/4(工･農)",$O287*参照!$I$7,IF(AS287="対象外",0))))))</f>
        <v>0</v>
      </c>
      <c r="CB287" s="185" t="b">
        <f>IF(AT287="3/3",$O287*参照!$I$4,IF(AT287="2/3",$O287*参照!$I$5,IF(AT287="1/3",$O287*参照!$I$6,IF(AT287="1/4(多子)",$O287*参照!$I$7,IF(AT287="1/4(工･農)",$O287*参照!$I$7,IF(AT287="対象外",0))))))</f>
        <v>0</v>
      </c>
      <c r="CC287" s="185" t="b">
        <f>IF(AU287="3/3",$O287*参照!$I$4,IF(AU287="2/3",$O287*参照!$I$5,IF(AU287="1/3",$O287*参照!$I$6,IF(AU287="1/4(多子)",$O287*参照!$I$7,IF(AU287="1/4(工･農)",$O287*参照!$I$7,IF(AU287="対象外",0))))))</f>
        <v>0</v>
      </c>
      <c r="CD287" s="185">
        <f t="shared" si="174"/>
        <v>0</v>
      </c>
      <c r="CE287" s="98"/>
      <c r="CF287" s="252"/>
      <c r="CG287" s="252"/>
      <c r="CH287" s="252"/>
      <c r="CI287" s="252"/>
      <c r="CJ287" s="252"/>
      <c r="CK287" s="254"/>
      <c r="CL287" s="137"/>
      <c r="CM287" s="252"/>
      <c r="CN287" s="252"/>
      <c r="CO287" s="252"/>
      <c r="CP287" s="252"/>
      <c r="CQ287" s="252"/>
      <c r="CR287" s="253">
        <f t="shared" si="175"/>
        <v>0</v>
      </c>
      <c r="CS287" s="111">
        <f>IF(BP287=0,0,(ROUNDUP(P287*(BK287*参照!$C$5+BL287*参照!$C$6+BM287*参照!$C$7+BN287*参照!$C$8+BO287*参照!$C$9)/BP287,-2)))</f>
        <v>0</v>
      </c>
      <c r="CT287" s="239" t="str">
        <f t="shared" ref="CT287:CT350" si="179">IF(P287&lt;(N287*BP287/12),"A","B")</f>
        <v>B</v>
      </c>
    </row>
    <row r="288" spans="1:98" ht="14.4">
      <c r="A288" s="241">
        <v>258</v>
      </c>
      <c r="B288" s="654"/>
      <c r="C288" s="652"/>
      <c r="D288" s="651"/>
      <c r="E288" s="652"/>
      <c r="F288" s="186"/>
      <c r="G288" s="187"/>
      <c r="H288" s="305"/>
      <c r="I288" s="359"/>
      <c r="J288" s="651"/>
      <c r="K288" s="652"/>
      <c r="L288" s="306">
        <v>0</v>
      </c>
      <c r="M288" s="307">
        <f>IF(F288="昼間",参照!$E$4,IF(F288="夜間等",参照!$E$5,IF(F288="通信",参照!$E$6,0)))</f>
        <v>0</v>
      </c>
      <c r="N288" s="57">
        <f t="shared" ref="N288:N351" si="180">ROUNDDOWN(MIN(L288:M288),-2)</f>
        <v>0</v>
      </c>
      <c r="O288" s="301">
        <f t="shared" ref="O288:O351" si="181">N288/12</f>
        <v>0</v>
      </c>
      <c r="P288" s="56"/>
      <c r="Q288" s="387">
        <v>0</v>
      </c>
      <c r="R288" s="309">
        <f>IF(F288="昼間",参照!$F$4,IF(F288="夜間等",参照!$F$5,IF(F288="通信",参照!$F$6,0)))</f>
        <v>0</v>
      </c>
      <c r="S288" s="308">
        <f t="shared" ref="S288:S351" si="182">ROUNDDOWN(MIN(Q288:R288),-2)</f>
        <v>0</v>
      </c>
      <c r="T288" s="361"/>
      <c r="U288" s="32">
        <f t="shared" ref="U288:U351" si="183">ROUNDUP(CD288,-2)</f>
        <v>0</v>
      </c>
      <c r="V288" s="114">
        <f t="shared" ref="V288:V351" si="184">IF(P288="",0,IF(P288=0,U288,IF(CT288="A",U288-CS288,0)))</f>
        <v>0</v>
      </c>
      <c r="W288" s="179">
        <f t="shared" ref="W288:W351" si="185">U288-V288</f>
        <v>0</v>
      </c>
      <c r="X288" s="87">
        <f t="shared" ref="X288:X351" si="186">ROUNDUP(BQ288,-2)</f>
        <v>0</v>
      </c>
      <c r="Y288" s="77" t="str">
        <f t="shared" si="176"/>
        <v>0</v>
      </c>
      <c r="Z288" s="302">
        <f t="shared" ref="Z288:Z351" si="187">U288-V288+Y288</f>
        <v>0</v>
      </c>
      <c r="AA288" s="375"/>
      <c r="AB288" s="375"/>
      <c r="AC288" s="374">
        <f t="shared" ref="AC288:AC351" si="188">(W288+Y288)-(AA288+AB288)</f>
        <v>0</v>
      </c>
      <c r="AD288" s="639">
        <f t="shared" ref="AD288:AD351" si="189">J288</f>
        <v>0</v>
      </c>
      <c r="AE288" s="640"/>
      <c r="AF288" s="177">
        <f t="shared" si="177"/>
        <v>0</v>
      </c>
      <c r="AG288" s="177">
        <f t="shared" si="178"/>
        <v>0</v>
      </c>
      <c r="AH288" s="299"/>
      <c r="AI288" s="36"/>
      <c r="AJ288" s="134"/>
      <c r="AK288" s="37"/>
      <c r="AL288" s="134"/>
      <c r="AM288" s="37"/>
      <c r="AN288" s="134"/>
      <c r="AO288" s="135"/>
      <c r="AP288" s="136"/>
      <c r="AQ288" s="252"/>
      <c r="AR288" s="252"/>
      <c r="AS288" s="252"/>
      <c r="AT288" s="252"/>
      <c r="AU288" s="37"/>
      <c r="AV288" s="303">
        <f t="shared" ref="AV288:AV351" si="190">IF(U288=0,0,IF(COUNTIF($AJ288:$AO288,"3/3")&gt;0,"1","0"))</f>
        <v>0</v>
      </c>
      <c r="AW288" s="139">
        <f t="shared" ref="AW288:AW351" si="191">IF(U288=0,0,IF(COUNTIF($AJ288:$AO288,"2/3")&gt;0,"1","0"))</f>
        <v>0</v>
      </c>
      <c r="AX288" s="139">
        <f t="shared" ref="AX288:AX351" si="192">IF(U288=0,0,IF(COUNTIF($AJ288:$AO288,"1/3")&gt;0,"1","0"))</f>
        <v>0</v>
      </c>
      <c r="AY288" s="139">
        <f t="shared" ref="AY288:AY351" si="193">IF(U288=0,0,IF(COUNTIF($AJ288:$AO288,"1/4(多子)")&gt;0,"1","0"))</f>
        <v>0</v>
      </c>
      <c r="AZ288" s="139">
        <f t="shared" ref="AZ288:AZ351" si="194">IF(U288=0,0,IF(COUNTIF($AJ288:$AO288,"1/4(工･農)")&gt;0,"1","0"))</f>
        <v>0</v>
      </c>
      <c r="BA288" s="303">
        <f t="shared" ref="BA288:BA351" si="195">IF(U288=0,0,IF(COUNTIF($AP288:$AU288,"3/3")&gt;0,"1","0"))</f>
        <v>0</v>
      </c>
      <c r="BB288" s="139">
        <f t="shared" ref="BB288:BB351" si="196">IF(U288=0,0,IF(COUNTIF($AP288:$AU288,"2/3")&gt;0,"1","0"))</f>
        <v>0</v>
      </c>
      <c r="BC288" s="139">
        <f t="shared" ref="BC288:BC351" si="197">IF(U288=0,0,IF(COUNTIF($AP288:$AU288,"1/3")&gt;0,"1","0"))</f>
        <v>0</v>
      </c>
      <c r="BD288" s="139">
        <f t="shared" ref="BD288:BD351" si="198">IF(U288=0,0,IF(COUNTIF($AP288:$AU288,"1/4(多子)")&gt;0,"1","0"))</f>
        <v>0</v>
      </c>
      <c r="BE288" s="139">
        <f t="shared" ref="BE288:BE351" si="199">IF(U288=0,0,IF(COUNTIF($AP288:$AU288,"1/4(工･農)")&gt;0,"1","0"))</f>
        <v>0</v>
      </c>
      <c r="BF288" s="304">
        <f t="shared" ref="BF288:BF351" si="200">IF((COUNTIF(AV288,"1")&gt;0)+COUNTIF(BA288,"1")&gt;0,1,0)</f>
        <v>0</v>
      </c>
      <c r="BG288" s="142">
        <f t="shared" ref="BG288:BG351" si="201">IF((COUNTIF(AW288,"1")&gt;0)+COUNTIF(BB288,"1")&gt;0,1,0)</f>
        <v>0</v>
      </c>
      <c r="BH288" s="142">
        <f t="shared" ref="BH288:BH351" si="202">IF((COUNTIF(AX288,"1")&gt;0)+COUNTIF(BC288,"1")&gt;0,1,0)</f>
        <v>0</v>
      </c>
      <c r="BI288" s="142">
        <f t="shared" ref="BI288:BI351" si="203">IF((COUNTIF(AY288,"1")&gt;0)+COUNTIF(BD288,"1")&gt;0,1,0)</f>
        <v>0</v>
      </c>
      <c r="BJ288" s="142">
        <f t="shared" ref="BJ288:BJ351" si="204">IF((COUNTIF(AZ288,"1")&gt;0)+COUNTIF(BE288,"1")&gt;0,1,0)</f>
        <v>0</v>
      </c>
      <c r="BK288" s="145">
        <f t="shared" ref="BK288:BK351" si="205">COUNTIF($AJ288:$AU288,"3/3")</f>
        <v>0</v>
      </c>
      <c r="BL288" s="95">
        <f t="shared" ref="BL288:BL351" si="206">COUNTIF($AJ288:$AU288,"2/3")</f>
        <v>0</v>
      </c>
      <c r="BM288" s="95">
        <f t="shared" ref="BM288:BM351" si="207">COUNTIF($AJ288:$AU288,"1/3")</f>
        <v>0</v>
      </c>
      <c r="BN288" s="95">
        <f t="shared" ref="BN288:BN351" si="208">COUNTIF($AJ288:$AU288,"1/4(多子)")</f>
        <v>0</v>
      </c>
      <c r="BO288" s="95">
        <f t="shared" ref="BO288:BO351" si="209">COUNTIF($AJ288:$AU288,"1/4(工･農)")</f>
        <v>0</v>
      </c>
      <c r="BP288" s="96">
        <f t="shared" ref="BP288:BP351" si="210">SUM(BK288:BO288)</f>
        <v>0</v>
      </c>
      <c r="BQ288" s="184">
        <f>IF($AH288="3/3",$S288*参照!$J$4,IF($AH288="2/3",$S288*参照!$J$5,IF($AH288="1/3",$S288*参照!$J$6,IF($AH288="1/4(多子)",$S288*参照!$J$7,IF($AH288="1/4(工･農)",$S288*参照!$J$7,)))))</f>
        <v>0</v>
      </c>
      <c r="BR288" s="185" t="b">
        <f>IF(AJ288="3/3",$O288*参照!$I$4,IF(AJ288="2/3",$O288*参照!$I$5,IF(AJ288="1/3",$O288*参照!$I$6,IF(AJ288="1/4(多子)",$O288*参照!$I$7,IF(AJ288="1/4(工･農)",$O288*参照!$I$7,IF(AJ288="対象外",0))))))</f>
        <v>0</v>
      </c>
      <c r="BS288" s="185" t="b">
        <f>IF(AK288="3/3",$O288*参照!$I$4,IF(AK288="2/3",$O288*参照!$I$5,IF(AK288="1/3",$O288*参照!$I$6,IF(AK288="1/4(多子)",$O288*参照!$I$7,IF(AK288="1/4(工･農)",$O288*参照!$I$7,IF(AK288="対象外",0))))))</f>
        <v>0</v>
      </c>
      <c r="BT288" s="185" t="b">
        <f>IF(AL288="3/3",$O288*参照!$I$4,IF(AL288="2/3",$O288*参照!$I$5,IF(AL288="1/3",$O288*参照!$I$6,IF(AL288="1/4(多子)",$O288*参照!$I$7,IF(AL288="1/4(工･農)",$O288*参照!$I$7,IF(AL288="対象外",0))))))</f>
        <v>0</v>
      </c>
      <c r="BU288" s="185" t="b">
        <f>IF(AM288="3/3",$O288*参照!$I$4,IF(AM288="2/3",$O288*参照!$I$5,IF(AM288="1/3",$O288*参照!$I$6,IF(AM288="1/4(多子)",$O288*参照!$I$7,IF(AM288="1/4(工･農)",$O288*参照!$I$7,IF(AM288="対象外",0))))))</f>
        <v>0</v>
      </c>
      <c r="BV288" s="185" t="b">
        <f>IF(AN288="3/3",$O288*参照!$I$4,IF(AN288="2/3",$O288*参照!$I$5,IF(AN288="1/3",$O288*参照!$I$6,IF(AN288="1/4(多子)",$O288*参照!$I$7,IF(AN288="1/4(工･農)",$O288*参照!$I$7,IF(AN288="対象外",0))))))</f>
        <v>0</v>
      </c>
      <c r="BW288" s="185" t="b">
        <f>IF(AO288="3/3",$O288*参照!$I$4,IF(AO288="2/3",$O288*参照!$I$5,IF(AO288="1/3",$O288*参照!$I$6,IF(AO288="1/4(多子)",$O288*参照!$I$7,IF(AO288="1/4(工･農)",$O288*参照!$I$7,IF(AO288="対象外",0))))))</f>
        <v>0</v>
      </c>
      <c r="BX288" s="185" t="b">
        <f>IF(AP288="3/3",$O288*参照!$I$4,IF(AP288="2/3",$O288*参照!$I$5,IF(AP288="1/3",$O288*参照!$I$6,IF(AP288="1/4(多子)",$O288*参照!$I$7,IF(AP288="1/4(工･農)",$O288*参照!$I$7,IF(AP288="対象外",0))))))</f>
        <v>0</v>
      </c>
      <c r="BY288" s="185" t="b">
        <f>IF(AQ288="3/3",$O288*参照!$I$4,IF(AQ288="2/3",$O288*参照!$I$5,IF(AQ288="1/3",$O288*参照!$I$6,IF(AQ288="1/4(多子)",$O288*参照!$I$7,IF(AQ288="1/4(工･農)",$O288*参照!$I$7,IF(AQ288="対象外",0))))))</f>
        <v>0</v>
      </c>
      <c r="BZ288" s="185" t="b">
        <f>IF(AR288="3/3",$O288*参照!$I$4,IF(AR288="2/3",$O288*参照!$I$5,IF(AR288="1/3",$O288*参照!$I$6,IF(AR288="1/4(多子)",$O288*参照!$I$7,IF(AR288="1/4(工･農)",$O288*参照!$I$7,IF(AR288="対象外",0))))))</f>
        <v>0</v>
      </c>
      <c r="CA288" s="185" t="b">
        <f>IF(AS288="3/3",$O288*参照!$I$4,IF(AS288="2/3",$O288*参照!$I$5,IF(AS288="1/3",$O288*参照!$I$6,IF(AS288="1/4(多子)",$O288*参照!$I$7,IF(AS288="1/4(工･農)",$O288*参照!$I$7,IF(AS288="対象外",0))))))</f>
        <v>0</v>
      </c>
      <c r="CB288" s="185" t="b">
        <f>IF(AT288="3/3",$O288*参照!$I$4,IF(AT288="2/3",$O288*参照!$I$5,IF(AT288="1/3",$O288*参照!$I$6,IF(AT288="1/4(多子)",$O288*参照!$I$7,IF(AT288="1/4(工･農)",$O288*参照!$I$7,IF(AT288="対象外",0))))))</f>
        <v>0</v>
      </c>
      <c r="CC288" s="185" t="b">
        <f>IF(AU288="3/3",$O288*参照!$I$4,IF(AU288="2/3",$O288*参照!$I$5,IF(AU288="1/3",$O288*参照!$I$6,IF(AU288="1/4(多子)",$O288*参照!$I$7,IF(AU288="1/4(工･農)",$O288*参照!$I$7,IF(AU288="対象外",0))))))</f>
        <v>0</v>
      </c>
      <c r="CD288" s="185">
        <f t="shared" ref="CD288:CD351" si="211">SUM(BR288:CC288)</f>
        <v>0</v>
      </c>
      <c r="CE288" s="98"/>
      <c r="CF288" s="252"/>
      <c r="CG288" s="252"/>
      <c r="CH288" s="252"/>
      <c r="CI288" s="252"/>
      <c r="CJ288" s="252"/>
      <c r="CK288" s="254"/>
      <c r="CL288" s="137"/>
      <c r="CM288" s="252"/>
      <c r="CN288" s="252"/>
      <c r="CO288" s="252"/>
      <c r="CP288" s="252"/>
      <c r="CQ288" s="252"/>
      <c r="CR288" s="253">
        <f t="shared" ref="CR288:CR351" si="212">IF(COUNTIF(CF288:CQ288,"家計急変")&gt;0,1,0)</f>
        <v>0</v>
      </c>
      <c r="CS288" s="111">
        <f>IF(BP288=0,0,(ROUNDUP(P288*(BK288*参照!$C$5+BL288*参照!$C$6+BM288*参照!$C$7+BN288*参照!$C$8+BO288*参照!$C$9)/BP288,-2)))</f>
        <v>0</v>
      </c>
      <c r="CT288" s="239" t="str">
        <f t="shared" si="179"/>
        <v>B</v>
      </c>
    </row>
    <row r="289" spans="1:98" ht="14.4">
      <c r="A289" s="241">
        <v>259</v>
      </c>
      <c r="B289" s="654"/>
      <c r="C289" s="652"/>
      <c r="D289" s="651"/>
      <c r="E289" s="652"/>
      <c r="F289" s="186"/>
      <c r="G289" s="187"/>
      <c r="H289" s="305"/>
      <c r="I289" s="359"/>
      <c r="J289" s="651"/>
      <c r="K289" s="652"/>
      <c r="L289" s="306">
        <v>0</v>
      </c>
      <c r="M289" s="307">
        <f>IF(F289="昼間",参照!$E$4,IF(F289="夜間等",参照!$E$5,IF(F289="通信",参照!$E$6,0)))</f>
        <v>0</v>
      </c>
      <c r="N289" s="57">
        <f t="shared" si="180"/>
        <v>0</v>
      </c>
      <c r="O289" s="301">
        <f t="shared" si="181"/>
        <v>0</v>
      </c>
      <c r="P289" s="56"/>
      <c r="Q289" s="387">
        <v>0</v>
      </c>
      <c r="R289" s="309">
        <f>IF(F289="昼間",参照!$F$4,IF(F289="夜間等",参照!$F$5,IF(F289="通信",参照!$F$6,0)))</f>
        <v>0</v>
      </c>
      <c r="S289" s="308">
        <f t="shared" si="182"/>
        <v>0</v>
      </c>
      <c r="T289" s="361"/>
      <c r="U289" s="32">
        <f t="shared" si="183"/>
        <v>0</v>
      </c>
      <c r="V289" s="114">
        <f t="shared" si="184"/>
        <v>0</v>
      </c>
      <c r="W289" s="179">
        <f t="shared" si="185"/>
        <v>0</v>
      </c>
      <c r="X289" s="87">
        <f t="shared" si="186"/>
        <v>0</v>
      </c>
      <c r="Y289" s="77" t="str">
        <f t="shared" si="176"/>
        <v>0</v>
      </c>
      <c r="Z289" s="302">
        <f t="shared" si="187"/>
        <v>0</v>
      </c>
      <c r="AA289" s="375"/>
      <c r="AB289" s="375"/>
      <c r="AC289" s="374">
        <f t="shared" si="188"/>
        <v>0</v>
      </c>
      <c r="AD289" s="639">
        <f t="shared" si="189"/>
        <v>0</v>
      </c>
      <c r="AE289" s="640"/>
      <c r="AF289" s="177">
        <f t="shared" si="177"/>
        <v>0</v>
      </c>
      <c r="AG289" s="177">
        <f t="shared" si="178"/>
        <v>0</v>
      </c>
      <c r="AH289" s="299"/>
      <c r="AI289" s="36"/>
      <c r="AJ289" s="134"/>
      <c r="AK289" s="37"/>
      <c r="AL289" s="134"/>
      <c r="AM289" s="37"/>
      <c r="AN289" s="134"/>
      <c r="AO289" s="135"/>
      <c r="AP289" s="136"/>
      <c r="AQ289" s="252"/>
      <c r="AR289" s="252"/>
      <c r="AS289" s="252"/>
      <c r="AT289" s="252"/>
      <c r="AU289" s="37"/>
      <c r="AV289" s="303">
        <f t="shared" si="190"/>
        <v>0</v>
      </c>
      <c r="AW289" s="139">
        <f t="shared" si="191"/>
        <v>0</v>
      </c>
      <c r="AX289" s="139">
        <f t="shared" si="192"/>
        <v>0</v>
      </c>
      <c r="AY289" s="139">
        <f t="shared" si="193"/>
        <v>0</v>
      </c>
      <c r="AZ289" s="139">
        <f t="shared" si="194"/>
        <v>0</v>
      </c>
      <c r="BA289" s="303">
        <f t="shared" si="195"/>
        <v>0</v>
      </c>
      <c r="BB289" s="139">
        <f t="shared" si="196"/>
        <v>0</v>
      </c>
      <c r="BC289" s="139">
        <f t="shared" si="197"/>
        <v>0</v>
      </c>
      <c r="BD289" s="139">
        <f t="shared" si="198"/>
        <v>0</v>
      </c>
      <c r="BE289" s="139">
        <f t="shared" si="199"/>
        <v>0</v>
      </c>
      <c r="BF289" s="304">
        <f t="shared" si="200"/>
        <v>0</v>
      </c>
      <c r="BG289" s="142">
        <f t="shared" si="201"/>
        <v>0</v>
      </c>
      <c r="BH289" s="142">
        <f t="shared" si="202"/>
        <v>0</v>
      </c>
      <c r="BI289" s="142">
        <f t="shared" si="203"/>
        <v>0</v>
      </c>
      <c r="BJ289" s="142">
        <f t="shared" si="204"/>
        <v>0</v>
      </c>
      <c r="BK289" s="145">
        <f t="shared" si="205"/>
        <v>0</v>
      </c>
      <c r="BL289" s="95">
        <f t="shared" si="206"/>
        <v>0</v>
      </c>
      <c r="BM289" s="95">
        <f t="shared" si="207"/>
        <v>0</v>
      </c>
      <c r="BN289" s="95">
        <f t="shared" si="208"/>
        <v>0</v>
      </c>
      <c r="BO289" s="95">
        <f t="shared" si="209"/>
        <v>0</v>
      </c>
      <c r="BP289" s="96">
        <f t="shared" si="210"/>
        <v>0</v>
      </c>
      <c r="BQ289" s="184">
        <f>IF($AH289="3/3",$S289*参照!$J$4,IF($AH289="2/3",$S289*参照!$J$5,IF($AH289="1/3",$S289*参照!$J$6,IF($AH289="1/4(多子)",$S289*参照!$J$7,IF($AH289="1/4(工･農)",$S289*参照!$J$7,)))))</f>
        <v>0</v>
      </c>
      <c r="BR289" s="185" t="b">
        <f>IF(AJ289="3/3",$O289*参照!$I$4,IF(AJ289="2/3",$O289*参照!$I$5,IF(AJ289="1/3",$O289*参照!$I$6,IF(AJ289="1/4(多子)",$O289*参照!$I$7,IF(AJ289="1/4(工･農)",$O289*参照!$I$7,IF(AJ289="対象外",0))))))</f>
        <v>0</v>
      </c>
      <c r="BS289" s="185" t="b">
        <f>IF(AK289="3/3",$O289*参照!$I$4,IF(AK289="2/3",$O289*参照!$I$5,IF(AK289="1/3",$O289*参照!$I$6,IF(AK289="1/4(多子)",$O289*参照!$I$7,IF(AK289="1/4(工･農)",$O289*参照!$I$7,IF(AK289="対象外",0))))))</f>
        <v>0</v>
      </c>
      <c r="BT289" s="185" t="b">
        <f>IF(AL289="3/3",$O289*参照!$I$4,IF(AL289="2/3",$O289*参照!$I$5,IF(AL289="1/3",$O289*参照!$I$6,IF(AL289="1/4(多子)",$O289*参照!$I$7,IF(AL289="1/4(工･農)",$O289*参照!$I$7,IF(AL289="対象外",0))))))</f>
        <v>0</v>
      </c>
      <c r="BU289" s="185" t="b">
        <f>IF(AM289="3/3",$O289*参照!$I$4,IF(AM289="2/3",$O289*参照!$I$5,IF(AM289="1/3",$O289*参照!$I$6,IF(AM289="1/4(多子)",$O289*参照!$I$7,IF(AM289="1/4(工･農)",$O289*参照!$I$7,IF(AM289="対象外",0))))))</f>
        <v>0</v>
      </c>
      <c r="BV289" s="185" t="b">
        <f>IF(AN289="3/3",$O289*参照!$I$4,IF(AN289="2/3",$O289*参照!$I$5,IF(AN289="1/3",$O289*参照!$I$6,IF(AN289="1/4(多子)",$O289*参照!$I$7,IF(AN289="1/4(工･農)",$O289*参照!$I$7,IF(AN289="対象外",0))))))</f>
        <v>0</v>
      </c>
      <c r="BW289" s="185" t="b">
        <f>IF(AO289="3/3",$O289*参照!$I$4,IF(AO289="2/3",$O289*参照!$I$5,IF(AO289="1/3",$O289*参照!$I$6,IF(AO289="1/4(多子)",$O289*参照!$I$7,IF(AO289="1/4(工･農)",$O289*参照!$I$7,IF(AO289="対象外",0))))))</f>
        <v>0</v>
      </c>
      <c r="BX289" s="185" t="b">
        <f>IF(AP289="3/3",$O289*参照!$I$4,IF(AP289="2/3",$O289*参照!$I$5,IF(AP289="1/3",$O289*参照!$I$6,IF(AP289="1/4(多子)",$O289*参照!$I$7,IF(AP289="1/4(工･農)",$O289*参照!$I$7,IF(AP289="対象外",0))))))</f>
        <v>0</v>
      </c>
      <c r="BY289" s="185" t="b">
        <f>IF(AQ289="3/3",$O289*参照!$I$4,IF(AQ289="2/3",$O289*参照!$I$5,IF(AQ289="1/3",$O289*参照!$I$6,IF(AQ289="1/4(多子)",$O289*参照!$I$7,IF(AQ289="1/4(工･農)",$O289*参照!$I$7,IF(AQ289="対象外",0))))))</f>
        <v>0</v>
      </c>
      <c r="BZ289" s="185" t="b">
        <f>IF(AR289="3/3",$O289*参照!$I$4,IF(AR289="2/3",$O289*参照!$I$5,IF(AR289="1/3",$O289*参照!$I$6,IF(AR289="1/4(多子)",$O289*参照!$I$7,IF(AR289="1/4(工･農)",$O289*参照!$I$7,IF(AR289="対象外",0))))))</f>
        <v>0</v>
      </c>
      <c r="CA289" s="185" t="b">
        <f>IF(AS289="3/3",$O289*参照!$I$4,IF(AS289="2/3",$O289*参照!$I$5,IF(AS289="1/3",$O289*参照!$I$6,IF(AS289="1/4(多子)",$O289*参照!$I$7,IF(AS289="1/4(工･農)",$O289*参照!$I$7,IF(AS289="対象外",0))))))</f>
        <v>0</v>
      </c>
      <c r="CB289" s="185" t="b">
        <f>IF(AT289="3/3",$O289*参照!$I$4,IF(AT289="2/3",$O289*参照!$I$5,IF(AT289="1/3",$O289*参照!$I$6,IF(AT289="1/4(多子)",$O289*参照!$I$7,IF(AT289="1/4(工･農)",$O289*参照!$I$7,IF(AT289="対象外",0))))))</f>
        <v>0</v>
      </c>
      <c r="CC289" s="185" t="b">
        <f>IF(AU289="3/3",$O289*参照!$I$4,IF(AU289="2/3",$O289*参照!$I$5,IF(AU289="1/3",$O289*参照!$I$6,IF(AU289="1/4(多子)",$O289*参照!$I$7,IF(AU289="1/4(工･農)",$O289*参照!$I$7,IF(AU289="対象外",0))))))</f>
        <v>0</v>
      </c>
      <c r="CD289" s="185">
        <f t="shared" si="211"/>
        <v>0</v>
      </c>
      <c r="CE289" s="98"/>
      <c r="CF289" s="252"/>
      <c r="CG289" s="252"/>
      <c r="CH289" s="252"/>
      <c r="CI289" s="252"/>
      <c r="CJ289" s="252"/>
      <c r="CK289" s="254"/>
      <c r="CL289" s="137"/>
      <c r="CM289" s="252"/>
      <c r="CN289" s="252"/>
      <c r="CO289" s="252"/>
      <c r="CP289" s="252"/>
      <c r="CQ289" s="252"/>
      <c r="CR289" s="253">
        <f t="shared" si="212"/>
        <v>0</v>
      </c>
      <c r="CS289" s="111">
        <f>IF(BP289=0,0,(ROUNDUP(P289*(BK289*参照!$C$5+BL289*参照!$C$6+BM289*参照!$C$7+BN289*参照!$C$8+BO289*参照!$C$9)/BP289,-2)))</f>
        <v>0</v>
      </c>
      <c r="CT289" s="239" t="str">
        <f t="shared" si="179"/>
        <v>B</v>
      </c>
    </row>
    <row r="290" spans="1:98" ht="14.4">
      <c r="A290" s="241">
        <v>260</v>
      </c>
      <c r="B290" s="634"/>
      <c r="C290" s="635"/>
      <c r="D290" s="636"/>
      <c r="E290" s="635"/>
      <c r="F290" s="358"/>
      <c r="G290" s="358"/>
      <c r="H290" s="305"/>
      <c r="I290" s="359"/>
      <c r="J290" s="668"/>
      <c r="K290" s="668"/>
      <c r="L290" s="362">
        <v>0</v>
      </c>
      <c r="M290" s="307">
        <f>IF(F290="昼間",参照!$E$4,IF(F290="夜間等",参照!$E$5,IF(F290="通信",参照!$E$6,0)))</f>
        <v>0</v>
      </c>
      <c r="N290" s="57">
        <f t="shared" si="180"/>
        <v>0</v>
      </c>
      <c r="O290" s="301">
        <f t="shared" si="181"/>
        <v>0</v>
      </c>
      <c r="P290" s="56"/>
      <c r="Q290" s="387">
        <v>0</v>
      </c>
      <c r="R290" s="309">
        <f>IF(F290="昼間",参照!$F$4,IF(F290="夜間等",参照!$F$5,IF(F290="通信",参照!$F$6,0)))</f>
        <v>0</v>
      </c>
      <c r="S290" s="308">
        <f t="shared" si="182"/>
        <v>0</v>
      </c>
      <c r="T290" s="361"/>
      <c r="U290" s="32">
        <f t="shared" si="183"/>
        <v>0</v>
      </c>
      <c r="V290" s="114">
        <f t="shared" si="184"/>
        <v>0</v>
      </c>
      <c r="W290" s="179">
        <f t="shared" si="185"/>
        <v>0</v>
      </c>
      <c r="X290" s="87">
        <f t="shared" si="186"/>
        <v>0</v>
      </c>
      <c r="Y290" s="77" t="str">
        <f t="shared" si="176"/>
        <v>0</v>
      </c>
      <c r="Z290" s="302">
        <f t="shared" si="187"/>
        <v>0</v>
      </c>
      <c r="AA290" s="375"/>
      <c r="AB290" s="375"/>
      <c r="AC290" s="374">
        <f t="shared" si="188"/>
        <v>0</v>
      </c>
      <c r="AD290" s="639">
        <f t="shared" si="189"/>
        <v>0</v>
      </c>
      <c r="AE290" s="640"/>
      <c r="AF290" s="177">
        <f t="shared" si="177"/>
        <v>0</v>
      </c>
      <c r="AG290" s="177">
        <f t="shared" si="178"/>
        <v>0</v>
      </c>
      <c r="AH290" s="299"/>
      <c r="AI290" s="36"/>
      <c r="AJ290" s="134"/>
      <c r="AK290" s="37"/>
      <c r="AL290" s="134"/>
      <c r="AM290" s="37"/>
      <c r="AN290" s="134"/>
      <c r="AO290" s="135"/>
      <c r="AP290" s="136"/>
      <c r="AQ290" s="252"/>
      <c r="AR290" s="252"/>
      <c r="AS290" s="252"/>
      <c r="AT290" s="252"/>
      <c r="AU290" s="37"/>
      <c r="AV290" s="303">
        <f t="shared" si="190"/>
        <v>0</v>
      </c>
      <c r="AW290" s="139">
        <f t="shared" si="191"/>
        <v>0</v>
      </c>
      <c r="AX290" s="139">
        <f t="shared" si="192"/>
        <v>0</v>
      </c>
      <c r="AY290" s="139">
        <f t="shared" si="193"/>
        <v>0</v>
      </c>
      <c r="AZ290" s="139">
        <f t="shared" si="194"/>
        <v>0</v>
      </c>
      <c r="BA290" s="303">
        <f t="shared" si="195"/>
        <v>0</v>
      </c>
      <c r="BB290" s="139">
        <f t="shared" si="196"/>
        <v>0</v>
      </c>
      <c r="BC290" s="139">
        <f t="shared" si="197"/>
        <v>0</v>
      </c>
      <c r="BD290" s="139">
        <f t="shared" si="198"/>
        <v>0</v>
      </c>
      <c r="BE290" s="139">
        <f t="shared" si="199"/>
        <v>0</v>
      </c>
      <c r="BF290" s="304">
        <f t="shared" si="200"/>
        <v>0</v>
      </c>
      <c r="BG290" s="142">
        <f t="shared" si="201"/>
        <v>0</v>
      </c>
      <c r="BH290" s="142">
        <f t="shared" si="202"/>
        <v>0</v>
      </c>
      <c r="BI290" s="142">
        <f t="shared" si="203"/>
        <v>0</v>
      </c>
      <c r="BJ290" s="142">
        <f t="shared" si="204"/>
        <v>0</v>
      </c>
      <c r="BK290" s="145">
        <f t="shared" si="205"/>
        <v>0</v>
      </c>
      <c r="BL290" s="95">
        <f t="shared" si="206"/>
        <v>0</v>
      </c>
      <c r="BM290" s="95">
        <f t="shared" si="207"/>
        <v>0</v>
      </c>
      <c r="BN290" s="95">
        <f t="shared" si="208"/>
        <v>0</v>
      </c>
      <c r="BO290" s="95">
        <f t="shared" si="209"/>
        <v>0</v>
      </c>
      <c r="BP290" s="96">
        <f t="shared" si="210"/>
        <v>0</v>
      </c>
      <c r="BQ290" s="184">
        <f>IF($AH290="3/3",$S290*参照!$J$4,IF($AH290="2/3",$S290*参照!$J$5,IF($AH290="1/3",$S290*参照!$J$6,IF($AH290="1/4(多子)",$S290*参照!$J$7,IF($AH290="1/4(工･農)",$S290*参照!$J$7,)))))</f>
        <v>0</v>
      </c>
      <c r="BR290" s="185" t="b">
        <f>IF(AJ290="3/3",$O290*参照!$I$4,IF(AJ290="2/3",$O290*参照!$I$5,IF(AJ290="1/3",$O290*参照!$I$6,IF(AJ290="1/4(多子)",$O290*参照!$I$7,IF(AJ290="1/4(工･農)",$O290*参照!$I$7,IF(AJ290="対象外",0))))))</f>
        <v>0</v>
      </c>
      <c r="BS290" s="185" t="b">
        <f>IF(AK290="3/3",$O290*参照!$I$4,IF(AK290="2/3",$O290*参照!$I$5,IF(AK290="1/3",$O290*参照!$I$6,IF(AK290="1/4(多子)",$O290*参照!$I$7,IF(AK290="1/4(工･農)",$O290*参照!$I$7,IF(AK290="対象外",0))))))</f>
        <v>0</v>
      </c>
      <c r="BT290" s="185" t="b">
        <f>IF(AL290="3/3",$O290*参照!$I$4,IF(AL290="2/3",$O290*参照!$I$5,IF(AL290="1/3",$O290*参照!$I$6,IF(AL290="1/4(多子)",$O290*参照!$I$7,IF(AL290="1/4(工･農)",$O290*参照!$I$7,IF(AL290="対象外",0))))))</f>
        <v>0</v>
      </c>
      <c r="BU290" s="185" t="b">
        <f>IF(AM290="3/3",$O290*参照!$I$4,IF(AM290="2/3",$O290*参照!$I$5,IF(AM290="1/3",$O290*参照!$I$6,IF(AM290="1/4(多子)",$O290*参照!$I$7,IF(AM290="1/4(工･農)",$O290*参照!$I$7,IF(AM290="対象外",0))))))</f>
        <v>0</v>
      </c>
      <c r="BV290" s="185" t="b">
        <f>IF(AN290="3/3",$O290*参照!$I$4,IF(AN290="2/3",$O290*参照!$I$5,IF(AN290="1/3",$O290*参照!$I$6,IF(AN290="1/4(多子)",$O290*参照!$I$7,IF(AN290="1/4(工･農)",$O290*参照!$I$7,IF(AN290="対象外",0))))))</f>
        <v>0</v>
      </c>
      <c r="BW290" s="185" t="b">
        <f>IF(AO290="3/3",$O290*参照!$I$4,IF(AO290="2/3",$O290*参照!$I$5,IF(AO290="1/3",$O290*参照!$I$6,IF(AO290="1/4(多子)",$O290*参照!$I$7,IF(AO290="1/4(工･農)",$O290*参照!$I$7,IF(AO290="対象外",0))))))</f>
        <v>0</v>
      </c>
      <c r="BX290" s="185" t="b">
        <f>IF(AP290="3/3",$O290*参照!$I$4,IF(AP290="2/3",$O290*参照!$I$5,IF(AP290="1/3",$O290*参照!$I$6,IF(AP290="1/4(多子)",$O290*参照!$I$7,IF(AP290="1/4(工･農)",$O290*参照!$I$7,IF(AP290="対象外",0))))))</f>
        <v>0</v>
      </c>
      <c r="BY290" s="185" t="b">
        <f>IF(AQ290="3/3",$O290*参照!$I$4,IF(AQ290="2/3",$O290*参照!$I$5,IF(AQ290="1/3",$O290*参照!$I$6,IF(AQ290="1/4(多子)",$O290*参照!$I$7,IF(AQ290="1/4(工･農)",$O290*参照!$I$7,IF(AQ290="対象外",0))))))</f>
        <v>0</v>
      </c>
      <c r="BZ290" s="185" t="b">
        <f>IF(AR290="3/3",$O290*参照!$I$4,IF(AR290="2/3",$O290*参照!$I$5,IF(AR290="1/3",$O290*参照!$I$6,IF(AR290="1/4(多子)",$O290*参照!$I$7,IF(AR290="1/4(工･農)",$O290*参照!$I$7,IF(AR290="対象外",0))))))</f>
        <v>0</v>
      </c>
      <c r="CA290" s="185" t="b">
        <f>IF(AS290="3/3",$O290*参照!$I$4,IF(AS290="2/3",$O290*参照!$I$5,IF(AS290="1/3",$O290*参照!$I$6,IF(AS290="1/4(多子)",$O290*参照!$I$7,IF(AS290="1/4(工･農)",$O290*参照!$I$7,IF(AS290="対象外",0))))))</f>
        <v>0</v>
      </c>
      <c r="CB290" s="185" t="b">
        <f>IF(AT290="3/3",$O290*参照!$I$4,IF(AT290="2/3",$O290*参照!$I$5,IF(AT290="1/3",$O290*参照!$I$6,IF(AT290="1/4(多子)",$O290*参照!$I$7,IF(AT290="1/4(工･農)",$O290*参照!$I$7,IF(AT290="対象外",0))))))</f>
        <v>0</v>
      </c>
      <c r="CC290" s="185" t="b">
        <f>IF(AU290="3/3",$O290*参照!$I$4,IF(AU290="2/3",$O290*参照!$I$5,IF(AU290="1/3",$O290*参照!$I$6,IF(AU290="1/4(多子)",$O290*参照!$I$7,IF(AU290="1/4(工･農)",$O290*参照!$I$7,IF(AU290="対象外",0))))))</f>
        <v>0</v>
      </c>
      <c r="CD290" s="185">
        <f t="shared" si="211"/>
        <v>0</v>
      </c>
      <c r="CE290" s="98"/>
      <c r="CF290" s="252"/>
      <c r="CG290" s="252"/>
      <c r="CH290" s="252"/>
      <c r="CI290" s="252"/>
      <c r="CJ290" s="252"/>
      <c r="CK290" s="254"/>
      <c r="CL290" s="137"/>
      <c r="CM290" s="252"/>
      <c r="CN290" s="252"/>
      <c r="CO290" s="252"/>
      <c r="CP290" s="252"/>
      <c r="CQ290" s="252"/>
      <c r="CR290" s="253">
        <f t="shared" si="212"/>
        <v>0</v>
      </c>
      <c r="CS290" s="111">
        <f>IF(BP290=0,0,(ROUNDUP(P290*(BK290*参照!$C$5+BL290*参照!$C$6+BM290*参照!$C$7+BN290*参照!$C$8+BO290*参照!$C$9)/BP290,-2)))</f>
        <v>0</v>
      </c>
      <c r="CT290" s="239" t="str">
        <f t="shared" si="179"/>
        <v>B</v>
      </c>
    </row>
    <row r="291" spans="1:98" ht="14.4">
      <c r="A291" s="241">
        <v>261</v>
      </c>
      <c r="B291" s="654"/>
      <c r="C291" s="652"/>
      <c r="D291" s="651"/>
      <c r="E291" s="652"/>
      <c r="F291" s="186"/>
      <c r="G291" s="187"/>
      <c r="H291" s="305"/>
      <c r="I291" s="359"/>
      <c r="J291" s="651"/>
      <c r="K291" s="652"/>
      <c r="L291" s="306">
        <v>0</v>
      </c>
      <c r="M291" s="307">
        <f>IF(F291="昼間",参照!$E$4,IF(F291="夜間等",参照!$E$5,IF(F291="通信",参照!$E$6,0)))</f>
        <v>0</v>
      </c>
      <c r="N291" s="57">
        <f t="shared" si="180"/>
        <v>0</v>
      </c>
      <c r="O291" s="301">
        <f t="shared" si="181"/>
        <v>0</v>
      </c>
      <c r="P291" s="56"/>
      <c r="Q291" s="387">
        <v>0</v>
      </c>
      <c r="R291" s="309">
        <f>IF(F291="昼間",参照!$F$4,IF(F291="夜間等",参照!$F$5,IF(F291="通信",参照!$F$6,0)))</f>
        <v>0</v>
      </c>
      <c r="S291" s="308">
        <f t="shared" si="182"/>
        <v>0</v>
      </c>
      <c r="T291" s="361"/>
      <c r="U291" s="32">
        <f t="shared" si="183"/>
        <v>0</v>
      </c>
      <c r="V291" s="114">
        <f t="shared" si="184"/>
        <v>0</v>
      </c>
      <c r="W291" s="179">
        <f t="shared" si="185"/>
        <v>0</v>
      </c>
      <c r="X291" s="87">
        <f t="shared" si="186"/>
        <v>0</v>
      </c>
      <c r="Y291" s="77" t="str">
        <f t="shared" si="176"/>
        <v>0</v>
      </c>
      <c r="Z291" s="302">
        <f t="shared" si="187"/>
        <v>0</v>
      </c>
      <c r="AA291" s="375"/>
      <c r="AB291" s="375"/>
      <c r="AC291" s="374">
        <f t="shared" si="188"/>
        <v>0</v>
      </c>
      <c r="AD291" s="639">
        <f t="shared" si="189"/>
        <v>0</v>
      </c>
      <c r="AE291" s="640"/>
      <c r="AF291" s="177">
        <f t="shared" si="177"/>
        <v>0</v>
      </c>
      <c r="AG291" s="177">
        <f t="shared" si="178"/>
        <v>0</v>
      </c>
      <c r="AH291" s="299"/>
      <c r="AI291" s="36"/>
      <c r="AJ291" s="134"/>
      <c r="AK291" s="37"/>
      <c r="AL291" s="134"/>
      <c r="AM291" s="37"/>
      <c r="AN291" s="134"/>
      <c r="AO291" s="135"/>
      <c r="AP291" s="136"/>
      <c r="AQ291" s="252"/>
      <c r="AR291" s="252"/>
      <c r="AS291" s="252"/>
      <c r="AT291" s="252"/>
      <c r="AU291" s="37"/>
      <c r="AV291" s="303">
        <f t="shared" si="190"/>
        <v>0</v>
      </c>
      <c r="AW291" s="139">
        <f t="shared" si="191"/>
        <v>0</v>
      </c>
      <c r="AX291" s="139">
        <f t="shared" si="192"/>
        <v>0</v>
      </c>
      <c r="AY291" s="139">
        <f t="shared" si="193"/>
        <v>0</v>
      </c>
      <c r="AZ291" s="139">
        <f t="shared" si="194"/>
        <v>0</v>
      </c>
      <c r="BA291" s="303">
        <f t="shared" si="195"/>
        <v>0</v>
      </c>
      <c r="BB291" s="139">
        <f t="shared" si="196"/>
        <v>0</v>
      </c>
      <c r="BC291" s="139">
        <f t="shared" si="197"/>
        <v>0</v>
      </c>
      <c r="BD291" s="139">
        <f t="shared" si="198"/>
        <v>0</v>
      </c>
      <c r="BE291" s="139">
        <f t="shared" si="199"/>
        <v>0</v>
      </c>
      <c r="BF291" s="304">
        <f t="shared" si="200"/>
        <v>0</v>
      </c>
      <c r="BG291" s="142">
        <f t="shared" si="201"/>
        <v>0</v>
      </c>
      <c r="BH291" s="142">
        <f t="shared" si="202"/>
        <v>0</v>
      </c>
      <c r="BI291" s="142">
        <f t="shared" si="203"/>
        <v>0</v>
      </c>
      <c r="BJ291" s="142">
        <f t="shared" si="204"/>
        <v>0</v>
      </c>
      <c r="BK291" s="145">
        <f t="shared" si="205"/>
        <v>0</v>
      </c>
      <c r="BL291" s="95">
        <f t="shared" si="206"/>
        <v>0</v>
      </c>
      <c r="BM291" s="95">
        <f t="shared" si="207"/>
        <v>0</v>
      </c>
      <c r="BN291" s="95">
        <f t="shared" si="208"/>
        <v>0</v>
      </c>
      <c r="BO291" s="95">
        <f t="shared" si="209"/>
        <v>0</v>
      </c>
      <c r="BP291" s="96">
        <f t="shared" si="210"/>
        <v>0</v>
      </c>
      <c r="BQ291" s="184">
        <f>IF($AH291="3/3",$S291*参照!$J$4,IF($AH291="2/3",$S291*参照!$J$5,IF($AH291="1/3",$S291*参照!$J$6,IF($AH291="1/4(多子)",$S291*参照!$J$7,IF($AH291="1/4(工･農)",$S291*参照!$J$7,)))))</f>
        <v>0</v>
      </c>
      <c r="BR291" s="185" t="b">
        <f>IF(AJ291="3/3",$O291*参照!$I$4,IF(AJ291="2/3",$O291*参照!$I$5,IF(AJ291="1/3",$O291*参照!$I$6,IF(AJ291="1/4(多子)",$O291*参照!$I$7,IF(AJ291="1/4(工･農)",$O291*参照!$I$7,IF(AJ291="対象外",0))))))</f>
        <v>0</v>
      </c>
      <c r="BS291" s="185" t="b">
        <f>IF(AK291="3/3",$O291*参照!$I$4,IF(AK291="2/3",$O291*参照!$I$5,IF(AK291="1/3",$O291*参照!$I$6,IF(AK291="1/4(多子)",$O291*参照!$I$7,IF(AK291="1/4(工･農)",$O291*参照!$I$7,IF(AK291="対象外",0))))))</f>
        <v>0</v>
      </c>
      <c r="BT291" s="185" t="b">
        <f>IF(AL291="3/3",$O291*参照!$I$4,IF(AL291="2/3",$O291*参照!$I$5,IF(AL291="1/3",$O291*参照!$I$6,IF(AL291="1/4(多子)",$O291*参照!$I$7,IF(AL291="1/4(工･農)",$O291*参照!$I$7,IF(AL291="対象外",0))))))</f>
        <v>0</v>
      </c>
      <c r="BU291" s="185" t="b">
        <f>IF(AM291="3/3",$O291*参照!$I$4,IF(AM291="2/3",$O291*参照!$I$5,IF(AM291="1/3",$O291*参照!$I$6,IF(AM291="1/4(多子)",$O291*参照!$I$7,IF(AM291="1/4(工･農)",$O291*参照!$I$7,IF(AM291="対象外",0))))))</f>
        <v>0</v>
      </c>
      <c r="BV291" s="185" t="b">
        <f>IF(AN291="3/3",$O291*参照!$I$4,IF(AN291="2/3",$O291*参照!$I$5,IF(AN291="1/3",$O291*参照!$I$6,IF(AN291="1/4(多子)",$O291*参照!$I$7,IF(AN291="1/4(工･農)",$O291*参照!$I$7,IF(AN291="対象外",0))))))</f>
        <v>0</v>
      </c>
      <c r="BW291" s="185" t="b">
        <f>IF(AO291="3/3",$O291*参照!$I$4,IF(AO291="2/3",$O291*参照!$I$5,IF(AO291="1/3",$O291*参照!$I$6,IF(AO291="1/4(多子)",$O291*参照!$I$7,IF(AO291="1/4(工･農)",$O291*参照!$I$7,IF(AO291="対象外",0))))))</f>
        <v>0</v>
      </c>
      <c r="BX291" s="185" t="b">
        <f>IF(AP291="3/3",$O291*参照!$I$4,IF(AP291="2/3",$O291*参照!$I$5,IF(AP291="1/3",$O291*参照!$I$6,IF(AP291="1/4(多子)",$O291*参照!$I$7,IF(AP291="1/4(工･農)",$O291*参照!$I$7,IF(AP291="対象外",0))))))</f>
        <v>0</v>
      </c>
      <c r="BY291" s="185" t="b">
        <f>IF(AQ291="3/3",$O291*参照!$I$4,IF(AQ291="2/3",$O291*参照!$I$5,IF(AQ291="1/3",$O291*参照!$I$6,IF(AQ291="1/4(多子)",$O291*参照!$I$7,IF(AQ291="1/4(工･農)",$O291*参照!$I$7,IF(AQ291="対象外",0))))))</f>
        <v>0</v>
      </c>
      <c r="BZ291" s="185" t="b">
        <f>IF(AR291="3/3",$O291*参照!$I$4,IF(AR291="2/3",$O291*参照!$I$5,IF(AR291="1/3",$O291*参照!$I$6,IF(AR291="1/4(多子)",$O291*参照!$I$7,IF(AR291="1/4(工･農)",$O291*参照!$I$7,IF(AR291="対象外",0))))))</f>
        <v>0</v>
      </c>
      <c r="CA291" s="185" t="b">
        <f>IF(AS291="3/3",$O291*参照!$I$4,IF(AS291="2/3",$O291*参照!$I$5,IF(AS291="1/3",$O291*参照!$I$6,IF(AS291="1/4(多子)",$O291*参照!$I$7,IF(AS291="1/4(工･農)",$O291*参照!$I$7,IF(AS291="対象外",0))))))</f>
        <v>0</v>
      </c>
      <c r="CB291" s="185" t="b">
        <f>IF(AT291="3/3",$O291*参照!$I$4,IF(AT291="2/3",$O291*参照!$I$5,IF(AT291="1/3",$O291*参照!$I$6,IF(AT291="1/4(多子)",$O291*参照!$I$7,IF(AT291="1/4(工･農)",$O291*参照!$I$7,IF(AT291="対象外",0))))))</f>
        <v>0</v>
      </c>
      <c r="CC291" s="185" t="b">
        <f>IF(AU291="3/3",$O291*参照!$I$4,IF(AU291="2/3",$O291*参照!$I$5,IF(AU291="1/3",$O291*参照!$I$6,IF(AU291="1/4(多子)",$O291*参照!$I$7,IF(AU291="1/4(工･農)",$O291*参照!$I$7,IF(AU291="対象外",0))))))</f>
        <v>0</v>
      </c>
      <c r="CD291" s="185">
        <f t="shared" si="211"/>
        <v>0</v>
      </c>
      <c r="CE291" s="98"/>
      <c r="CF291" s="252"/>
      <c r="CG291" s="252"/>
      <c r="CH291" s="252"/>
      <c r="CI291" s="252"/>
      <c r="CJ291" s="252"/>
      <c r="CK291" s="254"/>
      <c r="CL291" s="137"/>
      <c r="CM291" s="252"/>
      <c r="CN291" s="252"/>
      <c r="CO291" s="252"/>
      <c r="CP291" s="252"/>
      <c r="CQ291" s="252"/>
      <c r="CR291" s="253">
        <f t="shared" si="212"/>
        <v>0</v>
      </c>
      <c r="CS291" s="111">
        <f>IF(BP291=0,0,(ROUNDUP(P291*(BK291*参照!$C$5+BL291*参照!$C$6+BM291*参照!$C$7+BN291*参照!$C$8+BO291*参照!$C$9)/BP291,-2)))</f>
        <v>0</v>
      </c>
      <c r="CT291" s="239" t="str">
        <f t="shared" si="179"/>
        <v>B</v>
      </c>
    </row>
    <row r="292" spans="1:98" ht="14.4">
      <c r="A292" s="241">
        <v>262</v>
      </c>
      <c r="B292" s="654"/>
      <c r="C292" s="652"/>
      <c r="D292" s="651"/>
      <c r="E292" s="652"/>
      <c r="F292" s="186"/>
      <c r="G292" s="187"/>
      <c r="H292" s="305"/>
      <c r="I292" s="359"/>
      <c r="J292" s="651"/>
      <c r="K292" s="652"/>
      <c r="L292" s="306">
        <v>0</v>
      </c>
      <c r="M292" s="307">
        <f>IF(F292="昼間",参照!$E$4,IF(F292="夜間等",参照!$E$5,IF(F292="通信",参照!$E$6,0)))</f>
        <v>0</v>
      </c>
      <c r="N292" s="57">
        <f t="shared" si="180"/>
        <v>0</v>
      </c>
      <c r="O292" s="301">
        <f t="shared" si="181"/>
        <v>0</v>
      </c>
      <c r="P292" s="56"/>
      <c r="Q292" s="387">
        <v>0</v>
      </c>
      <c r="R292" s="309">
        <f>IF(F292="昼間",参照!$F$4,IF(F292="夜間等",参照!$F$5,IF(F292="通信",参照!$F$6,0)))</f>
        <v>0</v>
      </c>
      <c r="S292" s="308">
        <f t="shared" si="182"/>
        <v>0</v>
      </c>
      <c r="T292" s="361"/>
      <c r="U292" s="32">
        <f t="shared" si="183"/>
        <v>0</v>
      </c>
      <c r="V292" s="114">
        <f t="shared" si="184"/>
        <v>0</v>
      </c>
      <c r="W292" s="179">
        <f t="shared" si="185"/>
        <v>0</v>
      </c>
      <c r="X292" s="87">
        <f t="shared" si="186"/>
        <v>0</v>
      </c>
      <c r="Y292" s="77" t="str">
        <f t="shared" si="176"/>
        <v>0</v>
      </c>
      <c r="Z292" s="302">
        <f t="shared" si="187"/>
        <v>0</v>
      </c>
      <c r="AA292" s="375"/>
      <c r="AB292" s="375"/>
      <c r="AC292" s="374">
        <f t="shared" si="188"/>
        <v>0</v>
      </c>
      <c r="AD292" s="639">
        <f t="shared" si="189"/>
        <v>0</v>
      </c>
      <c r="AE292" s="640"/>
      <c r="AF292" s="177">
        <f t="shared" si="177"/>
        <v>0</v>
      </c>
      <c r="AG292" s="177">
        <f t="shared" si="178"/>
        <v>0</v>
      </c>
      <c r="AH292" s="299"/>
      <c r="AI292" s="36"/>
      <c r="AJ292" s="134"/>
      <c r="AK292" s="37"/>
      <c r="AL292" s="134"/>
      <c r="AM292" s="37"/>
      <c r="AN292" s="134"/>
      <c r="AO292" s="135"/>
      <c r="AP292" s="136"/>
      <c r="AQ292" s="252"/>
      <c r="AR292" s="252"/>
      <c r="AS292" s="252"/>
      <c r="AT292" s="252"/>
      <c r="AU292" s="37"/>
      <c r="AV292" s="303">
        <f t="shared" si="190"/>
        <v>0</v>
      </c>
      <c r="AW292" s="139">
        <f t="shared" si="191"/>
        <v>0</v>
      </c>
      <c r="AX292" s="139">
        <f t="shared" si="192"/>
        <v>0</v>
      </c>
      <c r="AY292" s="139">
        <f t="shared" si="193"/>
        <v>0</v>
      </c>
      <c r="AZ292" s="139">
        <f t="shared" si="194"/>
        <v>0</v>
      </c>
      <c r="BA292" s="303">
        <f t="shared" si="195"/>
        <v>0</v>
      </c>
      <c r="BB292" s="139">
        <f t="shared" si="196"/>
        <v>0</v>
      </c>
      <c r="BC292" s="139">
        <f t="shared" si="197"/>
        <v>0</v>
      </c>
      <c r="BD292" s="139">
        <f t="shared" si="198"/>
        <v>0</v>
      </c>
      <c r="BE292" s="139">
        <f t="shared" si="199"/>
        <v>0</v>
      </c>
      <c r="BF292" s="304">
        <f t="shared" si="200"/>
        <v>0</v>
      </c>
      <c r="BG292" s="142">
        <f t="shared" si="201"/>
        <v>0</v>
      </c>
      <c r="BH292" s="142">
        <f t="shared" si="202"/>
        <v>0</v>
      </c>
      <c r="BI292" s="142">
        <f t="shared" si="203"/>
        <v>0</v>
      </c>
      <c r="BJ292" s="142">
        <f t="shared" si="204"/>
        <v>0</v>
      </c>
      <c r="BK292" s="145">
        <f t="shared" si="205"/>
        <v>0</v>
      </c>
      <c r="BL292" s="95">
        <f t="shared" si="206"/>
        <v>0</v>
      </c>
      <c r="BM292" s="95">
        <f t="shared" si="207"/>
        <v>0</v>
      </c>
      <c r="BN292" s="95">
        <f t="shared" si="208"/>
        <v>0</v>
      </c>
      <c r="BO292" s="95">
        <f t="shared" si="209"/>
        <v>0</v>
      </c>
      <c r="BP292" s="96">
        <f t="shared" si="210"/>
        <v>0</v>
      </c>
      <c r="BQ292" s="184">
        <f>IF($AH292="3/3",$S292*参照!$J$4,IF($AH292="2/3",$S292*参照!$J$5,IF($AH292="1/3",$S292*参照!$J$6,IF($AH292="1/4(多子)",$S292*参照!$J$7,IF($AH292="1/4(工･農)",$S292*参照!$J$7,)))))</f>
        <v>0</v>
      </c>
      <c r="BR292" s="185" t="b">
        <f>IF(AJ292="3/3",$O292*参照!$I$4,IF(AJ292="2/3",$O292*参照!$I$5,IF(AJ292="1/3",$O292*参照!$I$6,IF(AJ292="1/4(多子)",$O292*参照!$I$7,IF(AJ292="1/4(工･農)",$O292*参照!$I$7,IF(AJ292="対象外",0))))))</f>
        <v>0</v>
      </c>
      <c r="BS292" s="185" t="b">
        <f>IF(AK292="3/3",$O292*参照!$I$4,IF(AK292="2/3",$O292*参照!$I$5,IF(AK292="1/3",$O292*参照!$I$6,IF(AK292="1/4(多子)",$O292*参照!$I$7,IF(AK292="1/4(工･農)",$O292*参照!$I$7,IF(AK292="対象外",0))))))</f>
        <v>0</v>
      </c>
      <c r="BT292" s="185" t="b">
        <f>IF(AL292="3/3",$O292*参照!$I$4,IF(AL292="2/3",$O292*参照!$I$5,IF(AL292="1/3",$O292*参照!$I$6,IF(AL292="1/4(多子)",$O292*参照!$I$7,IF(AL292="1/4(工･農)",$O292*参照!$I$7,IF(AL292="対象外",0))))))</f>
        <v>0</v>
      </c>
      <c r="BU292" s="185" t="b">
        <f>IF(AM292="3/3",$O292*参照!$I$4,IF(AM292="2/3",$O292*参照!$I$5,IF(AM292="1/3",$O292*参照!$I$6,IF(AM292="1/4(多子)",$O292*参照!$I$7,IF(AM292="1/4(工･農)",$O292*参照!$I$7,IF(AM292="対象外",0))))))</f>
        <v>0</v>
      </c>
      <c r="BV292" s="185" t="b">
        <f>IF(AN292="3/3",$O292*参照!$I$4,IF(AN292="2/3",$O292*参照!$I$5,IF(AN292="1/3",$O292*参照!$I$6,IF(AN292="1/4(多子)",$O292*参照!$I$7,IF(AN292="1/4(工･農)",$O292*参照!$I$7,IF(AN292="対象外",0))))))</f>
        <v>0</v>
      </c>
      <c r="BW292" s="185" t="b">
        <f>IF(AO292="3/3",$O292*参照!$I$4,IF(AO292="2/3",$O292*参照!$I$5,IF(AO292="1/3",$O292*参照!$I$6,IF(AO292="1/4(多子)",$O292*参照!$I$7,IF(AO292="1/4(工･農)",$O292*参照!$I$7,IF(AO292="対象外",0))))))</f>
        <v>0</v>
      </c>
      <c r="BX292" s="185" t="b">
        <f>IF(AP292="3/3",$O292*参照!$I$4,IF(AP292="2/3",$O292*参照!$I$5,IF(AP292="1/3",$O292*参照!$I$6,IF(AP292="1/4(多子)",$O292*参照!$I$7,IF(AP292="1/4(工･農)",$O292*参照!$I$7,IF(AP292="対象外",0))))))</f>
        <v>0</v>
      </c>
      <c r="BY292" s="185" t="b">
        <f>IF(AQ292="3/3",$O292*参照!$I$4,IF(AQ292="2/3",$O292*参照!$I$5,IF(AQ292="1/3",$O292*参照!$I$6,IF(AQ292="1/4(多子)",$O292*参照!$I$7,IF(AQ292="1/4(工･農)",$O292*参照!$I$7,IF(AQ292="対象外",0))))))</f>
        <v>0</v>
      </c>
      <c r="BZ292" s="185" t="b">
        <f>IF(AR292="3/3",$O292*参照!$I$4,IF(AR292="2/3",$O292*参照!$I$5,IF(AR292="1/3",$O292*参照!$I$6,IF(AR292="1/4(多子)",$O292*参照!$I$7,IF(AR292="1/4(工･農)",$O292*参照!$I$7,IF(AR292="対象外",0))))))</f>
        <v>0</v>
      </c>
      <c r="CA292" s="185" t="b">
        <f>IF(AS292="3/3",$O292*参照!$I$4,IF(AS292="2/3",$O292*参照!$I$5,IF(AS292="1/3",$O292*参照!$I$6,IF(AS292="1/4(多子)",$O292*参照!$I$7,IF(AS292="1/4(工･農)",$O292*参照!$I$7,IF(AS292="対象外",0))))))</f>
        <v>0</v>
      </c>
      <c r="CB292" s="185" t="b">
        <f>IF(AT292="3/3",$O292*参照!$I$4,IF(AT292="2/3",$O292*参照!$I$5,IF(AT292="1/3",$O292*参照!$I$6,IF(AT292="1/4(多子)",$O292*参照!$I$7,IF(AT292="1/4(工･農)",$O292*参照!$I$7,IF(AT292="対象外",0))))))</f>
        <v>0</v>
      </c>
      <c r="CC292" s="185" t="b">
        <f>IF(AU292="3/3",$O292*参照!$I$4,IF(AU292="2/3",$O292*参照!$I$5,IF(AU292="1/3",$O292*参照!$I$6,IF(AU292="1/4(多子)",$O292*参照!$I$7,IF(AU292="1/4(工･農)",$O292*参照!$I$7,IF(AU292="対象外",0))))))</f>
        <v>0</v>
      </c>
      <c r="CD292" s="185">
        <f t="shared" si="211"/>
        <v>0</v>
      </c>
      <c r="CE292" s="98"/>
      <c r="CF292" s="252"/>
      <c r="CG292" s="252"/>
      <c r="CH292" s="252"/>
      <c r="CI292" s="252"/>
      <c r="CJ292" s="252"/>
      <c r="CK292" s="254"/>
      <c r="CL292" s="137"/>
      <c r="CM292" s="252"/>
      <c r="CN292" s="252"/>
      <c r="CO292" s="252"/>
      <c r="CP292" s="252"/>
      <c r="CQ292" s="252"/>
      <c r="CR292" s="253">
        <f t="shared" si="212"/>
        <v>0</v>
      </c>
      <c r="CS292" s="111">
        <f>IF(BP292=0,0,(ROUNDUP(P292*(BK292*参照!$C$5+BL292*参照!$C$6+BM292*参照!$C$7+BN292*参照!$C$8+BO292*参照!$C$9)/BP292,-2)))</f>
        <v>0</v>
      </c>
      <c r="CT292" s="239" t="str">
        <f t="shared" si="179"/>
        <v>B</v>
      </c>
    </row>
    <row r="293" spans="1:98" ht="14.4">
      <c r="A293" s="241">
        <v>263</v>
      </c>
      <c r="B293" s="654"/>
      <c r="C293" s="652"/>
      <c r="D293" s="651"/>
      <c r="E293" s="652"/>
      <c r="F293" s="186"/>
      <c r="G293" s="187"/>
      <c r="H293" s="305"/>
      <c r="I293" s="359"/>
      <c r="J293" s="651"/>
      <c r="K293" s="652"/>
      <c r="L293" s="306">
        <v>0</v>
      </c>
      <c r="M293" s="307">
        <f>IF(F293="昼間",参照!$E$4,IF(F293="夜間等",参照!$E$5,IF(F293="通信",参照!$E$6,0)))</f>
        <v>0</v>
      </c>
      <c r="N293" s="57">
        <f t="shared" si="180"/>
        <v>0</v>
      </c>
      <c r="O293" s="301">
        <f t="shared" si="181"/>
        <v>0</v>
      </c>
      <c r="P293" s="56"/>
      <c r="Q293" s="387">
        <v>0</v>
      </c>
      <c r="R293" s="309">
        <f>IF(F293="昼間",参照!$F$4,IF(F293="夜間等",参照!$F$5,IF(F293="通信",参照!$F$6,0)))</f>
        <v>0</v>
      </c>
      <c r="S293" s="308">
        <f t="shared" si="182"/>
        <v>0</v>
      </c>
      <c r="T293" s="361"/>
      <c r="U293" s="32">
        <f t="shared" si="183"/>
        <v>0</v>
      </c>
      <c r="V293" s="114">
        <f t="shared" si="184"/>
        <v>0</v>
      </c>
      <c r="W293" s="179">
        <f t="shared" si="185"/>
        <v>0</v>
      </c>
      <c r="X293" s="87">
        <f t="shared" si="186"/>
        <v>0</v>
      </c>
      <c r="Y293" s="77" t="str">
        <f t="shared" si="176"/>
        <v>0</v>
      </c>
      <c r="Z293" s="302">
        <f t="shared" si="187"/>
        <v>0</v>
      </c>
      <c r="AA293" s="375"/>
      <c r="AB293" s="375"/>
      <c r="AC293" s="374">
        <f t="shared" si="188"/>
        <v>0</v>
      </c>
      <c r="AD293" s="639">
        <f t="shared" si="189"/>
        <v>0</v>
      </c>
      <c r="AE293" s="640"/>
      <c r="AF293" s="177">
        <f t="shared" si="177"/>
        <v>0</v>
      </c>
      <c r="AG293" s="177">
        <f t="shared" si="178"/>
        <v>0</v>
      </c>
      <c r="AH293" s="299"/>
      <c r="AI293" s="36"/>
      <c r="AJ293" s="134"/>
      <c r="AK293" s="37"/>
      <c r="AL293" s="134"/>
      <c r="AM293" s="37"/>
      <c r="AN293" s="134"/>
      <c r="AO293" s="135"/>
      <c r="AP293" s="136"/>
      <c r="AQ293" s="252"/>
      <c r="AR293" s="252"/>
      <c r="AS293" s="252"/>
      <c r="AT293" s="252"/>
      <c r="AU293" s="37"/>
      <c r="AV293" s="303">
        <f t="shared" si="190"/>
        <v>0</v>
      </c>
      <c r="AW293" s="139">
        <f t="shared" si="191"/>
        <v>0</v>
      </c>
      <c r="AX293" s="139">
        <f t="shared" si="192"/>
        <v>0</v>
      </c>
      <c r="AY293" s="139">
        <f t="shared" si="193"/>
        <v>0</v>
      </c>
      <c r="AZ293" s="139">
        <f t="shared" si="194"/>
        <v>0</v>
      </c>
      <c r="BA293" s="303">
        <f t="shared" si="195"/>
        <v>0</v>
      </c>
      <c r="BB293" s="139">
        <f t="shared" si="196"/>
        <v>0</v>
      </c>
      <c r="BC293" s="139">
        <f t="shared" si="197"/>
        <v>0</v>
      </c>
      <c r="BD293" s="139">
        <f t="shared" si="198"/>
        <v>0</v>
      </c>
      <c r="BE293" s="139">
        <f t="shared" si="199"/>
        <v>0</v>
      </c>
      <c r="BF293" s="304">
        <f t="shared" si="200"/>
        <v>0</v>
      </c>
      <c r="BG293" s="142">
        <f t="shared" si="201"/>
        <v>0</v>
      </c>
      <c r="BH293" s="142">
        <f t="shared" si="202"/>
        <v>0</v>
      </c>
      <c r="BI293" s="142">
        <f t="shared" si="203"/>
        <v>0</v>
      </c>
      <c r="BJ293" s="142">
        <f t="shared" si="204"/>
        <v>0</v>
      </c>
      <c r="BK293" s="145">
        <f t="shared" si="205"/>
        <v>0</v>
      </c>
      <c r="BL293" s="95">
        <f t="shared" si="206"/>
        <v>0</v>
      </c>
      <c r="BM293" s="95">
        <f t="shared" si="207"/>
        <v>0</v>
      </c>
      <c r="BN293" s="95">
        <f t="shared" si="208"/>
        <v>0</v>
      </c>
      <c r="BO293" s="95">
        <f t="shared" si="209"/>
        <v>0</v>
      </c>
      <c r="BP293" s="96">
        <f t="shared" si="210"/>
        <v>0</v>
      </c>
      <c r="BQ293" s="184">
        <f>IF($AH293="3/3",$S293*参照!$J$4,IF($AH293="2/3",$S293*参照!$J$5,IF($AH293="1/3",$S293*参照!$J$6,IF($AH293="1/4(多子)",$S293*参照!$J$7,IF($AH293="1/4(工･農)",$S293*参照!$J$7,)))))</f>
        <v>0</v>
      </c>
      <c r="BR293" s="185" t="b">
        <f>IF(AJ293="3/3",$O293*参照!$I$4,IF(AJ293="2/3",$O293*参照!$I$5,IF(AJ293="1/3",$O293*参照!$I$6,IF(AJ293="1/4(多子)",$O293*参照!$I$7,IF(AJ293="1/4(工･農)",$O293*参照!$I$7,IF(AJ293="対象外",0))))))</f>
        <v>0</v>
      </c>
      <c r="BS293" s="185" t="b">
        <f>IF(AK293="3/3",$O293*参照!$I$4,IF(AK293="2/3",$O293*参照!$I$5,IF(AK293="1/3",$O293*参照!$I$6,IF(AK293="1/4(多子)",$O293*参照!$I$7,IF(AK293="1/4(工･農)",$O293*参照!$I$7,IF(AK293="対象外",0))))))</f>
        <v>0</v>
      </c>
      <c r="BT293" s="185" t="b">
        <f>IF(AL293="3/3",$O293*参照!$I$4,IF(AL293="2/3",$O293*参照!$I$5,IF(AL293="1/3",$O293*参照!$I$6,IF(AL293="1/4(多子)",$O293*参照!$I$7,IF(AL293="1/4(工･農)",$O293*参照!$I$7,IF(AL293="対象外",0))))))</f>
        <v>0</v>
      </c>
      <c r="BU293" s="185" t="b">
        <f>IF(AM293="3/3",$O293*参照!$I$4,IF(AM293="2/3",$O293*参照!$I$5,IF(AM293="1/3",$O293*参照!$I$6,IF(AM293="1/4(多子)",$O293*参照!$I$7,IF(AM293="1/4(工･農)",$O293*参照!$I$7,IF(AM293="対象外",0))))))</f>
        <v>0</v>
      </c>
      <c r="BV293" s="185" t="b">
        <f>IF(AN293="3/3",$O293*参照!$I$4,IF(AN293="2/3",$O293*参照!$I$5,IF(AN293="1/3",$O293*参照!$I$6,IF(AN293="1/4(多子)",$O293*参照!$I$7,IF(AN293="1/4(工･農)",$O293*参照!$I$7,IF(AN293="対象外",0))))))</f>
        <v>0</v>
      </c>
      <c r="BW293" s="185" t="b">
        <f>IF(AO293="3/3",$O293*参照!$I$4,IF(AO293="2/3",$O293*参照!$I$5,IF(AO293="1/3",$O293*参照!$I$6,IF(AO293="1/4(多子)",$O293*参照!$I$7,IF(AO293="1/4(工･農)",$O293*参照!$I$7,IF(AO293="対象外",0))))))</f>
        <v>0</v>
      </c>
      <c r="BX293" s="185" t="b">
        <f>IF(AP293="3/3",$O293*参照!$I$4,IF(AP293="2/3",$O293*参照!$I$5,IF(AP293="1/3",$O293*参照!$I$6,IF(AP293="1/4(多子)",$O293*参照!$I$7,IF(AP293="1/4(工･農)",$O293*参照!$I$7,IF(AP293="対象外",0))))))</f>
        <v>0</v>
      </c>
      <c r="BY293" s="185" t="b">
        <f>IF(AQ293="3/3",$O293*参照!$I$4,IF(AQ293="2/3",$O293*参照!$I$5,IF(AQ293="1/3",$O293*参照!$I$6,IF(AQ293="1/4(多子)",$O293*参照!$I$7,IF(AQ293="1/4(工･農)",$O293*参照!$I$7,IF(AQ293="対象外",0))))))</f>
        <v>0</v>
      </c>
      <c r="BZ293" s="185" t="b">
        <f>IF(AR293="3/3",$O293*参照!$I$4,IF(AR293="2/3",$O293*参照!$I$5,IF(AR293="1/3",$O293*参照!$I$6,IF(AR293="1/4(多子)",$O293*参照!$I$7,IF(AR293="1/4(工･農)",$O293*参照!$I$7,IF(AR293="対象外",0))))))</f>
        <v>0</v>
      </c>
      <c r="CA293" s="185" t="b">
        <f>IF(AS293="3/3",$O293*参照!$I$4,IF(AS293="2/3",$O293*参照!$I$5,IF(AS293="1/3",$O293*参照!$I$6,IF(AS293="1/4(多子)",$O293*参照!$I$7,IF(AS293="1/4(工･農)",$O293*参照!$I$7,IF(AS293="対象外",0))))))</f>
        <v>0</v>
      </c>
      <c r="CB293" s="185" t="b">
        <f>IF(AT293="3/3",$O293*参照!$I$4,IF(AT293="2/3",$O293*参照!$I$5,IF(AT293="1/3",$O293*参照!$I$6,IF(AT293="1/4(多子)",$O293*参照!$I$7,IF(AT293="1/4(工･農)",$O293*参照!$I$7,IF(AT293="対象外",0))))))</f>
        <v>0</v>
      </c>
      <c r="CC293" s="185" t="b">
        <f>IF(AU293="3/3",$O293*参照!$I$4,IF(AU293="2/3",$O293*参照!$I$5,IF(AU293="1/3",$O293*参照!$I$6,IF(AU293="1/4(多子)",$O293*参照!$I$7,IF(AU293="1/4(工･農)",$O293*参照!$I$7,IF(AU293="対象外",0))))))</f>
        <v>0</v>
      </c>
      <c r="CD293" s="185">
        <f t="shared" si="211"/>
        <v>0</v>
      </c>
      <c r="CE293" s="98"/>
      <c r="CF293" s="252"/>
      <c r="CG293" s="252"/>
      <c r="CH293" s="252"/>
      <c r="CI293" s="252"/>
      <c r="CJ293" s="252"/>
      <c r="CK293" s="254"/>
      <c r="CL293" s="137"/>
      <c r="CM293" s="252"/>
      <c r="CN293" s="252"/>
      <c r="CO293" s="252"/>
      <c r="CP293" s="252"/>
      <c r="CQ293" s="252"/>
      <c r="CR293" s="253">
        <f t="shared" si="212"/>
        <v>0</v>
      </c>
      <c r="CS293" s="111">
        <f>IF(BP293=0,0,(ROUNDUP(P293*(BK293*参照!$C$5+BL293*参照!$C$6+BM293*参照!$C$7+BN293*参照!$C$8+BO293*参照!$C$9)/BP293,-2)))</f>
        <v>0</v>
      </c>
      <c r="CT293" s="239" t="str">
        <f t="shared" si="179"/>
        <v>B</v>
      </c>
    </row>
    <row r="294" spans="1:98" ht="14.4">
      <c r="A294" s="241">
        <v>264</v>
      </c>
      <c r="B294" s="634"/>
      <c r="C294" s="635"/>
      <c r="D294" s="636"/>
      <c r="E294" s="635"/>
      <c r="F294" s="358"/>
      <c r="G294" s="358"/>
      <c r="H294" s="305"/>
      <c r="I294" s="359"/>
      <c r="J294" s="668"/>
      <c r="K294" s="668"/>
      <c r="L294" s="362">
        <v>0</v>
      </c>
      <c r="M294" s="307">
        <f>IF(F294="昼間",参照!$E$4,IF(F294="夜間等",参照!$E$5,IF(F294="通信",参照!$E$6,0)))</f>
        <v>0</v>
      </c>
      <c r="N294" s="57">
        <f t="shared" si="180"/>
        <v>0</v>
      </c>
      <c r="O294" s="301">
        <f t="shared" si="181"/>
        <v>0</v>
      </c>
      <c r="P294" s="56"/>
      <c r="Q294" s="387">
        <v>0</v>
      </c>
      <c r="R294" s="309">
        <f>IF(F294="昼間",参照!$F$4,IF(F294="夜間等",参照!$F$5,IF(F294="通信",参照!$F$6,0)))</f>
        <v>0</v>
      </c>
      <c r="S294" s="308">
        <f t="shared" si="182"/>
        <v>0</v>
      </c>
      <c r="T294" s="361"/>
      <c r="U294" s="32">
        <f t="shared" si="183"/>
        <v>0</v>
      </c>
      <c r="V294" s="114">
        <f t="shared" si="184"/>
        <v>0</v>
      </c>
      <c r="W294" s="179">
        <f t="shared" si="185"/>
        <v>0</v>
      </c>
      <c r="X294" s="87">
        <f t="shared" si="186"/>
        <v>0</v>
      </c>
      <c r="Y294" s="77" t="str">
        <f t="shared" si="176"/>
        <v>0</v>
      </c>
      <c r="Z294" s="302">
        <f t="shared" si="187"/>
        <v>0</v>
      </c>
      <c r="AA294" s="375"/>
      <c r="AB294" s="375"/>
      <c r="AC294" s="374">
        <f t="shared" si="188"/>
        <v>0</v>
      </c>
      <c r="AD294" s="639">
        <f t="shared" si="189"/>
        <v>0</v>
      </c>
      <c r="AE294" s="640"/>
      <c r="AF294" s="177">
        <f t="shared" si="177"/>
        <v>0</v>
      </c>
      <c r="AG294" s="177">
        <f t="shared" si="178"/>
        <v>0</v>
      </c>
      <c r="AH294" s="299"/>
      <c r="AI294" s="36"/>
      <c r="AJ294" s="134"/>
      <c r="AK294" s="37"/>
      <c r="AL294" s="134"/>
      <c r="AM294" s="37"/>
      <c r="AN294" s="134"/>
      <c r="AO294" s="135"/>
      <c r="AP294" s="136"/>
      <c r="AQ294" s="252"/>
      <c r="AR294" s="252"/>
      <c r="AS294" s="252"/>
      <c r="AT294" s="252"/>
      <c r="AU294" s="37"/>
      <c r="AV294" s="303">
        <f t="shared" si="190"/>
        <v>0</v>
      </c>
      <c r="AW294" s="139">
        <f t="shared" si="191"/>
        <v>0</v>
      </c>
      <c r="AX294" s="139">
        <f t="shared" si="192"/>
        <v>0</v>
      </c>
      <c r="AY294" s="139">
        <f t="shared" si="193"/>
        <v>0</v>
      </c>
      <c r="AZ294" s="139">
        <f t="shared" si="194"/>
        <v>0</v>
      </c>
      <c r="BA294" s="303">
        <f t="shared" si="195"/>
        <v>0</v>
      </c>
      <c r="BB294" s="139">
        <f t="shared" si="196"/>
        <v>0</v>
      </c>
      <c r="BC294" s="139">
        <f t="shared" si="197"/>
        <v>0</v>
      </c>
      <c r="BD294" s="139">
        <f t="shared" si="198"/>
        <v>0</v>
      </c>
      <c r="BE294" s="139">
        <f t="shared" si="199"/>
        <v>0</v>
      </c>
      <c r="BF294" s="304">
        <f t="shared" si="200"/>
        <v>0</v>
      </c>
      <c r="BG294" s="142">
        <f t="shared" si="201"/>
        <v>0</v>
      </c>
      <c r="BH294" s="142">
        <f t="shared" si="202"/>
        <v>0</v>
      </c>
      <c r="BI294" s="142">
        <f t="shared" si="203"/>
        <v>0</v>
      </c>
      <c r="BJ294" s="142">
        <f t="shared" si="204"/>
        <v>0</v>
      </c>
      <c r="BK294" s="145">
        <f t="shared" si="205"/>
        <v>0</v>
      </c>
      <c r="BL294" s="95">
        <f t="shared" si="206"/>
        <v>0</v>
      </c>
      <c r="BM294" s="95">
        <f t="shared" si="207"/>
        <v>0</v>
      </c>
      <c r="BN294" s="95">
        <f t="shared" si="208"/>
        <v>0</v>
      </c>
      <c r="BO294" s="95">
        <f t="shared" si="209"/>
        <v>0</v>
      </c>
      <c r="BP294" s="96">
        <f t="shared" si="210"/>
        <v>0</v>
      </c>
      <c r="BQ294" s="184">
        <f>IF($AH294="3/3",$S294*参照!$J$4,IF($AH294="2/3",$S294*参照!$J$5,IF($AH294="1/3",$S294*参照!$J$6,IF($AH294="1/4(多子)",$S294*参照!$J$7,IF($AH294="1/4(工･農)",$S294*参照!$J$7,)))))</f>
        <v>0</v>
      </c>
      <c r="BR294" s="185" t="b">
        <f>IF(AJ294="3/3",$O294*参照!$I$4,IF(AJ294="2/3",$O294*参照!$I$5,IF(AJ294="1/3",$O294*参照!$I$6,IF(AJ294="1/4(多子)",$O294*参照!$I$7,IF(AJ294="1/4(工･農)",$O294*参照!$I$7,IF(AJ294="対象外",0))))))</f>
        <v>0</v>
      </c>
      <c r="BS294" s="185" t="b">
        <f>IF(AK294="3/3",$O294*参照!$I$4,IF(AK294="2/3",$O294*参照!$I$5,IF(AK294="1/3",$O294*参照!$I$6,IF(AK294="1/4(多子)",$O294*参照!$I$7,IF(AK294="1/4(工･農)",$O294*参照!$I$7,IF(AK294="対象外",0))))))</f>
        <v>0</v>
      </c>
      <c r="BT294" s="185" t="b">
        <f>IF(AL294="3/3",$O294*参照!$I$4,IF(AL294="2/3",$O294*参照!$I$5,IF(AL294="1/3",$O294*参照!$I$6,IF(AL294="1/4(多子)",$O294*参照!$I$7,IF(AL294="1/4(工･農)",$O294*参照!$I$7,IF(AL294="対象外",0))))))</f>
        <v>0</v>
      </c>
      <c r="BU294" s="185" t="b">
        <f>IF(AM294="3/3",$O294*参照!$I$4,IF(AM294="2/3",$O294*参照!$I$5,IF(AM294="1/3",$O294*参照!$I$6,IF(AM294="1/4(多子)",$O294*参照!$I$7,IF(AM294="1/4(工･農)",$O294*参照!$I$7,IF(AM294="対象外",0))))))</f>
        <v>0</v>
      </c>
      <c r="BV294" s="185" t="b">
        <f>IF(AN294="3/3",$O294*参照!$I$4,IF(AN294="2/3",$O294*参照!$I$5,IF(AN294="1/3",$O294*参照!$I$6,IF(AN294="1/4(多子)",$O294*参照!$I$7,IF(AN294="1/4(工･農)",$O294*参照!$I$7,IF(AN294="対象外",0))))))</f>
        <v>0</v>
      </c>
      <c r="BW294" s="185" t="b">
        <f>IF(AO294="3/3",$O294*参照!$I$4,IF(AO294="2/3",$O294*参照!$I$5,IF(AO294="1/3",$O294*参照!$I$6,IF(AO294="1/4(多子)",$O294*参照!$I$7,IF(AO294="1/4(工･農)",$O294*参照!$I$7,IF(AO294="対象外",0))))))</f>
        <v>0</v>
      </c>
      <c r="BX294" s="185" t="b">
        <f>IF(AP294="3/3",$O294*参照!$I$4,IF(AP294="2/3",$O294*参照!$I$5,IF(AP294="1/3",$O294*参照!$I$6,IF(AP294="1/4(多子)",$O294*参照!$I$7,IF(AP294="1/4(工･農)",$O294*参照!$I$7,IF(AP294="対象外",0))))))</f>
        <v>0</v>
      </c>
      <c r="BY294" s="185" t="b">
        <f>IF(AQ294="3/3",$O294*参照!$I$4,IF(AQ294="2/3",$O294*参照!$I$5,IF(AQ294="1/3",$O294*参照!$I$6,IF(AQ294="1/4(多子)",$O294*参照!$I$7,IF(AQ294="1/4(工･農)",$O294*参照!$I$7,IF(AQ294="対象外",0))))))</f>
        <v>0</v>
      </c>
      <c r="BZ294" s="185" t="b">
        <f>IF(AR294="3/3",$O294*参照!$I$4,IF(AR294="2/3",$O294*参照!$I$5,IF(AR294="1/3",$O294*参照!$I$6,IF(AR294="1/4(多子)",$O294*参照!$I$7,IF(AR294="1/4(工･農)",$O294*参照!$I$7,IF(AR294="対象外",0))))))</f>
        <v>0</v>
      </c>
      <c r="CA294" s="185" t="b">
        <f>IF(AS294="3/3",$O294*参照!$I$4,IF(AS294="2/3",$O294*参照!$I$5,IF(AS294="1/3",$O294*参照!$I$6,IF(AS294="1/4(多子)",$O294*参照!$I$7,IF(AS294="1/4(工･農)",$O294*参照!$I$7,IF(AS294="対象外",0))))))</f>
        <v>0</v>
      </c>
      <c r="CB294" s="185" t="b">
        <f>IF(AT294="3/3",$O294*参照!$I$4,IF(AT294="2/3",$O294*参照!$I$5,IF(AT294="1/3",$O294*参照!$I$6,IF(AT294="1/4(多子)",$O294*参照!$I$7,IF(AT294="1/4(工･農)",$O294*参照!$I$7,IF(AT294="対象外",0))))))</f>
        <v>0</v>
      </c>
      <c r="CC294" s="185" t="b">
        <f>IF(AU294="3/3",$O294*参照!$I$4,IF(AU294="2/3",$O294*参照!$I$5,IF(AU294="1/3",$O294*参照!$I$6,IF(AU294="1/4(多子)",$O294*参照!$I$7,IF(AU294="1/4(工･農)",$O294*参照!$I$7,IF(AU294="対象外",0))))))</f>
        <v>0</v>
      </c>
      <c r="CD294" s="185">
        <f t="shared" si="211"/>
        <v>0</v>
      </c>
      <c r="CE294" s="98"/>
      <c r="CF294" s="252"/>
      <c r="CG294" s="252"/>
      <c r="CH294" s="252"/>
      <c r="CI294" s="252"/>
      <c r="CJ294" s="252"/>
      <c r="CK294" s="254"/>
      <c r="CL294" s="137"/>
      <c r="CM294" s="252"/>
      <c r="CN294" s="252"/>
      <c r="CO294" s="252"/>
      <c r="CP294" s="252"/>
      <c r="CQ294" s="252"/>
      <c r="CR294" s="253">
        <f t="shared" si="212"/>
        <v>0</v>
      </c>
      <c r="CS294" s="111">
        <f>IF(BP294=0,0,(ROUNDUP(P294*(BK294*参照!$C$5+BL294*参照!$C$6+BM294*参照!$C$7+BN294*参照!$C$8+BO294*参照!$C$9)/BP294,-2)))</f>
        <v>0</v>
      </c>
      <c r="CT294" s="239" t="str">
        <f t="shared" si="179"/>
        <v>B</v>
      </c>
    </row>
    <row r="295" spans="1:98" ht="14.4">
      <c r="A295" s="241">
        <v>265</v>
      </c>
      <c r="B295" s="654"/>
      <c r="C295" s="652"/>
      <c r="D295" s="651"/>
      <c r="E295" s="652"/>
      <c r="F295" s="186"/>
      <c r="G295" s="187"/>
      <c r="H295" s="305"/>
      <c r="I295" s="359"/>
      <c r="J295" s="651"/>
      <c r="K295" s="652"/>
      <c r="L295" s="306">
        <v>0</v>
      </c>
      <c r="M295" s="307">
        <f>IF(F295="昼間",参照!$E$4,IF(F295="夜間等",参照!$E$5,IF(F295="通信",参照!$E$6,0)))</f>
        <v>0</v>
      </c>
      <c r="N295" s="57">
        <f t="shared" si="180"/>
        <v>0</v>
      </c>
      <c r="O295" s="301">
        <f t="shared" si="181"/>
        <v>0</v>
      </c>
      <c r="P295" s="56"/>
      <c r="Q295" s="387">
        <v>0</v>
      </c>
      <c r="R295" s="309">
        <f>IF(F295="昼間",参照!$F$4,IF(F295="夜間等",参照!$F$5,IF(F295="通信",参照!$F$6,0)))</f>
        <v>0</v>
      </c>
      <c r="S295" s="308">
        <f t="shared" si="182"/>
        <v>0</v>
      </c>
      <c r="T295" s="361"/>
      <c r="U295" s="32">
        <f t="shared" si="183"/>
        <v>0</v>
      </c>
      <c r="V295" s="114">
        <f t="shared" si="184"/>
        <v>0</v>
      </c>
      <c r="W295" s="179">
        <f t="shared" si="185"/>
        <v>0</v>
      </c>
      <c r="X295" s="87">
        <f t="shared" si="186"/>
        <v>0</v>
      </c>
      <c r="Y295" s="77" t="str">
        <f t="shared" si="176"/>
        <v>0</v>
      </c>
      <c r="Z295" s="302">
        <f t="shared" si="187"/>
        <v>0</v>
      </c>
      <c r="AA295" s="375"/>
      <c r="AB295" s="375"/>
      <c r="AC295" s="374">
        <f t="shared" si="188"/>
        <v>0</v>
      </c>
      <c r="AD295" s="639">
        <f t="shared" si="189"/>
        <v>0</v>
      </c>
      <c r="AE295" s="640"/>
      <c r="AF295" s="177">
        <f t="shared" si="177"/>
        <v>0</v>
      </c>
      <c r="AG295" s="177">
        <f t="shared" si="178"/>
        <v>0</v>
      </c>
      <c r="AH295" s="299"/>
      <c r="AI295" s="36"/>
      <c r="AJ295" s="134"/>
      <c r="AK295" s="37"/>
      <c r="AL295" s="134"/>
      <c r="AM295" s="37"/>
      <c r="AN295" s="134"/>
      <c r="AO295" s="135"/>
      <c r="AP295" s="136"/>
      <c r="AQ295" s="252"/>
      <c r="AR295" s="252"/>
      <c r="AS295" s="252"/>
      <c r="AT295" s="252"/>
      <c r="AU295" s="37"/>
      <c r="AV295" s="303">
        <f t="shared" si="190"/>
        <v>0</v>
      </c>
      <c r="AW295" s="139">
        <f t="shared" si="191"/>
        <v>0</v>
      </c>
      <c r="AX295" s="139">
        <f t="shared" si="192"/>
        <v>0</v>
      </c>
      <c r="AY295" s="139">
        <f t="shared" si="193"/>
        <v>0</v>
      </c>
      <c r="AZ295" s="139">
        <f t="shared" si="194"/>
        <v>0</v>
      </c>
      <c r="BA295" s="303">
        <f t="shared" si="195"/>
        <v>0</v>
      </c>
      <c r="BB295" s="139">
        <f t="shared" si="196"/>
        <v>0</v>
      </c>
      <c r="BC295" s="139">
        <f t="shared" si="197"/>
        <v>0</v>
      </c>
      <c r="BD295" s="139">
        <f t="shared" si="198"/>
        <v>0</v>
      </c>
      <c r="BE295" s="139">
        <f t="shared" si="199"/>
        <v>0</v>
      </c>
      <c r="BF295" s="304">
        <f t="shared" si="200"/>
        <v>0</v>
      </c>
      <c r="BG295" s="142">
        <f t="shared" si="201"/>
        <v>0</v>
      </c>
      <c r="BH295" s="142">
        <f t="shared" si="202"/>
        <v>0</v>
      </c>
      <c r="BI295" s="142">
        <f t="shared" si="203"/>
        <v>0</v>
      </c>
      <c r="BJ295" s="142">
        <f t="shared" si="204"/>
        <v>0</v>
      </c>
      <c r="BK295" s="145">
        <f t="shared" si="205"/>
        <v>0</v>
      </c>
      <c r="BL295" s="95">
        <f t="shared" si="206"/>
        <v>0</v>
      </c>
      <c r="BM295" s="95">
        <f t="shared" si="207"/>
        <v>0</v>
      </c>
      <c r="BN295" s="95">
        <f t="shared" si="208"/>
        <v>0</v>
      </c>
      <c r="BO295" s="95">
        <f t="shared" si="209"/>
        <v>0</v>
      </c>
      <c r="BP295" s="96">
        <f t="shared" si="210"/>
        <v>0</v>
      </c>
      <c r="BQ295" s="184">
        <f>IF($AH295="3/3",$S295*参照!$J$4,IF($AH295="2/3",$S295*参照!$J$5,IF($AH295="1/3",$S295*参照!$J$6,IF($AH295="1/4(多子)",$S295*参照!$J$7,IF($AH295="1/4(工･農)",$S295*参照!$J$7,)))))</f>
        <v>0</v>
      </c>
      <c r="BR295" s="185" t="b">
        <f>IF(AJ295="3/3",$O295*参照!$I$4,IF(AJ295="2/3",$O295*参照!$I$5,IF(AJ295="1/3",$O295*参照!$I$6,IF(AJ295="1/4(多子)",$O295*参照!$I$7,IF(AJ295="1/4(工･農)",$O295*参照!$I$7,IF(AJ295="対象外",0))))))</f>
        <v>0</v>
      </c>
      <c r="BS295" s="185" t="b">
        <f>IF(AK295="3/3",$O295*参照!$I$4,IF(AK295="2/3",$O295*参照!$I$5,IF(AK295="1/3",$O295*参照!$I$6,IF(AK295="1/4(多子)",$O295*参照!$I$7,IF(AK295="1/4(工･農)",$O295*参照!$I$7,IF(AK295="対象外",0))))))</f>
        <v>0</v>
      </c>
      <c r="BT295" s="185" t="b">
        <f>IF(AL295="3/3",$O295*参照!$I$4,IF(AL295="2/3",$O295*参照!$I$5,IF(AL295="1/3",$O295*参照!$I$6,IF(AL295="1/4(多子)",$O295*参照!$I$7,IF(AL295="1/4(工･農)",$O295*参照!$I$7,IF(AL295="対象外",0))))))</f>
        <v>0</v>
      </c>
      <c r="BU295" s="185" t="b">
        <f>IF(AM295="3/3",$O295*参照!$I$4,IF(AM295="2/3",$O295*参照!$I$5,IF(AM295="1/3",$O295*参照!$I$6,IF(AM295="1/4(多子)",$O295*参照!$I$7,IF(AM295="1/4(工･農)",$O295*参照!$I$7,IF(AM295="対象外",0))))))</f>
        <v>0</v>
      </c>
      <c r="BV295" s="185" t="b">
        <f>IF(AN295="3/3",$O295*参照!$I$4,IF(AN295="2/3",$O295*参照!$I$5,IF(AN295="1/3",$O295*参照!$I$6,IF(AN295="1/4(多子)",$O295*参照!$I$7,IF(AN295="1/4(工･農)",$O295*参照!$I$7,IF(AN295="対象外",0))))))</f>
        <v>0</v>
      </c>
      <c r="BW295" s="185" t="b">
        <f>IF(AO295="3/3",$O295*参照!$I$4,IF(AO295="2/3",$O295*参照!$I$5,IF(AO295="1/3",$O295*参照!$I$6,IF(AO295="1/4(多子)",$O295*参照!$I$7,IF(AO295="1/4(工･農)",$O295*参照!$I$7,IF(AO295="対象外",0))))))</f>
        <v>0</v>
      </c>
      <c r="BX295" s="185" t="b">
        <f>IF(AP295="3/3",$O295*参照!$I$4,IF(AP295="2/3",$O295*参照!$I$5,IF(AP295="1/3",$O295*参照!$I$6,IF(AP295="1/4(多子)",$O295*参照!$I$7,IF(AP295="1/4(工･農)",$O295*参照!$I$7,IF(AP295="対象外",0))))))</f>
        <v>0</v>
      </c>
      <c r="BY295" s="185" t="b">
        <f>IF(AQ295="3/3",$O295*参照!$I$4,IF(AQ295="2/3",$O295*参照!$I$5,IF(AQ295="1/3",$O295*参照!$I$6,IF(AQ295="1/4(多子)",$O295*参照!$I$7,IF(AQ295="1/4(工･農)",$O295*参照!$I$7,IF(AQ295="対象外",0))))))</f>
        <v>0</v>
      </c>
      <c r="BZ295" s="185" t="b">
        <f>IF(AR295="3/3",$O295*参照!$I$4,IF(AR295="2/3",$O295*参照!$I$5,IF(AR295="1/3",$O295*参照!$I$6,IF(AR295="1/4(多子)",$O295*参照!$I$7,IF(AR295="1/4(工･農)",$O295*参照!$I$7,IF(AR295="対象外",0))))))</f>
        <v>0</v>
      </c>
      <c r="CA295" s="185" t="b">
        <f>IF(AS295="3/3",$O295*参照!$I$4,IF(AS295="2/3",$O295*参照!$I$5,IF(AS295="1/3",$O295*参照!$I$6,IF(AS295="1/4(多子)",$O295*参照!$I$7,IF(AS295="1/4(工･農)",$O295*参照!$I$7,IF(AS295="対象外",0))))))</f>
        <v>0</v>
      </c>
      <c r="CB295" s="185" t="b">
        <f>IF(AT295="3/3",$O295*参照!$I$4,IF(AT295="2/3",$O295*参照!$I$5,IF(AT295="1/3",$O295*参照!$I$6,IF(AT295="1/4(多子)",$O295*参照!$I$7,IF(AT295="1/4(工･農)",$O295*参照!$I$7,IF(AT295="対象外",0))))))</f>
        <v>0</v>
      </c>
      <c r="CC295" s="185" t="b">
        <f>IF(AU295="3/3",$O295*参照!$I$4,IF(AU295="2/3",$O295*参照!$I$5,IF(AU295="1/3",$O295*参照!$I$6,IF(AU295="1/4(多子)",$O295*参照!$I$7,IF(AU295="1/4(工･農)",$O295*参照!$I$7,IF(AU295="対象外",0))))))</f>
        <v>0</v>
      </c>
      <c r="CD295" s="185">
        <f t="shared" si="211"/>
        <v>0</v>
      </c>
      <c r="CE295" s="98"/>
      <c r="CF295" s="252"/>
      <c r="CG295" s="252"/>
      <c r="CH295" s="252"/>
      <c r="CI295" s="252"/>
      <c r="CJ295" s="252"/>
      <c r="CK295" s="254"/>
      <c r="CL295" s="137"/>
      <c r="CM295" s="252"/>
      <c r="CN295" s="252"/>
      <c r="CO295" s="252"/>
      <c r="CP295" s="252"/>
      <c r="CQ295" s="252"/>
      <c r="CR295" s="253">
        <f t="shared" si="212"/>
        <v>0</v>
      </c>
      <c r="CS295" s="111">
        <f>IF(BP295=0,0,(ROUNDUP(P295*(BK295*参照!$C$5+BL295*参照!$C$6+BM295*参照!$C$7+BN295*参照!$C$8+BO295*参照!$C$9)/BP295,-2)))</f>
        <v>0</v>
      </c>
      <c r="CT295" s="239" t="str">
        <f t="shared" si="179"/>
        <v>B</v>
      </c>
    </row>
    <row r="296" spans="1:98" ht="14.4">
      <c r="A296" s="241">
        <v>266</v>
      </c>
      <c r="B296" s="654"/>
      <c r="C296" s="652"/>
      <c r="D296" s="651"/>
      <c r="E296" s="652"/>
      <c r="F296" s="186"/>
      <c r="G296" s="187"/>
      <c r="H296" s="305"/>
      <c r="I296" s="359"/>
      <c r="J296" s="651"/>
      <c r="K296" s="652"/>
      <c r="L296" s="306">
        <v>0</v>
      </c>
      <c r="M296" s="307">
        <f>IF(F296="昼間",参照!$E$4,IF(F296="夜間等",参照!$E$5,IF(F296="通信",参照!$E$6,0)))</f>
        <v>0</v>
      </c>
      <c r="N296" s="57">
        <f t="shared" si="180"/>
        <v>0</v>
      </c>
      <c r="O296" s="301">
        <f t="shared" si="181"/>
        <v>0</v>
      </c>
      <c r="P296" s="56"/>
      <c r="Q296" s="387">
        <v>0</v>
      </c>
      <c r="R296" s="309">
        <f>IF(F296="昼間",参照!$F$4,IF(F296="夜間等",参照!$F$5,IF(F296="通信",参照!$F$6,0)))</f>
        <v>0</v>
      </c>
      <c r="S296" s="308">
        <f t="shared" si="182"/>
        <v>0</v>
      </c>
      <c r="T296" s="361"/>
      <c r="U296" s="32">
        <f t="shared" si="183"/>
        <v>0</v>
      </c>
      <c r="V296" s="114">
        <f t="shared" si="184"/>
        <v>0</v>
      </c>
      <c r="W296" s="179">
        <f t="shared" si="185"/>
        <v>0</v>
      </c>
      <c r="X296" s="87">
        <f t="shared" si="186"/>
        <v>0</v>
      </c>
      <c r="Y296" s="77" t="str">
        <f t="shared" si="176"/>
        <v>0</v>
      </c>
      <c r="Z296" s="302">
        <f t="shared" si="187"/>
        <v>0</v>
      </c>
      <c r="AA296" s="375"/>
      <c r="AB296" s="375"/>
      <c r="AC296" s="374">
        <f t="shared" si="188"/>
        <v>0</v>
      </c>
      <c r="AD296" s="639">
        <f t="shared" si="189"/>
        <v>0</v>
      </c>
      <c r="AE296" s="640"/>
      <c r="AF296" s="177">
        <f t="shared" si="177"/>
        <v>0</v>
      </c>
      <c r="AG296" s="177">
        <f t="shared" si="178"/>
        <v>0</v>
      </c>
      <c r="AH296" s="299"/>
      <c r="AI296" s="36"/>
      <c r="AJ296" s="134"/>
      <c r="AK296" s="37"/>
      <c r="AL296" s="134"/>
      <c r="AM296" s="37"/>
      <c r="AN296" s="134"/>
      <c r="AO296" s="135"/>
      <c r="AP296" s="136"/>
      <c r="AQ296" s="252"/>
      <c r="AR296" s="252"/>
      <c r="AS296" s="252"/>
      <c r="AT296" s="252"/>
      <c r="AU296" s="37"/>
      <c r="AV296" s="303">
        <f t="shared" si="190"/>
        <v>0</v>
      </c>
      <c r="AW296" s="139">
        <f t="shared" si="191"/>
        <v>0</v>
      </c>
      <c r="AX296" s="139">
        <f t="shared" si="192"/>
        <v>0</v>
      </c>
      <c r="AY296" s="139">
        <f t="shared" si="193"/>
        <v>0</v>
      </c>
      <c r="AZ296" s="139">
        <f t="shared" si="194"/>
        <v>0</v>
      </c>
      <c r="BA296" s="303">
        <f t="shared" si="195"/>
        <v>0</v>
      </c>
      <c r="BB296" s="139">
        <f t="shared" si="196"/>
        <v>0</v>
      </c>
      <c r="BC296" s="139">
        <f t="shared" si="197"/>
        <v>0</v>
      </c>
      <c r="BD296" s="139">
        <f t="shared" si="198"/>
        <v>0</v>
      </c>
      <c r="BE296" s="139">
        <f t="shared" si="199"/>
        <v>0</v>
      </c>
      <c r="BF296" s="304">
        <f t="shared" si="200"/>
        <v>0</v>
      </c>
      <c r="BG296" s="142">
        <f t="shared" si="201"/>
        <v>0</v>
      </c>
      <c r="BH296" s="142">
        <f t="shared" si="202"/>
        <v>0</v>
      </c>
      <c r="BI296" s="142">
        <f t="shared" si="203"/>
        <v>0</v>
      </c>
      <c r="BJ296" s="142">
        <f t="shared" si="204"/>
        <v>0</v>
      </c>
      <c r="BK296" s="145">
        <f t="shared" si="205"/>
        <v>0</v>
      </c>
      <c r="BL296" s="95">
        <f t="shared" si="206"/>
        <v>0</v>
      </c>
      <c r="BM296" s="95">
        <f t="shared" si="207"/>
        <v>0</v>
      </c>
      <c r="BN296" s="95">
        <f t="shared" si="208"/>
        <v>0</v>
      </c>
      <c r="BO296" s="95">
        <f t="shared" si="209"/>
        <v>0</v>
      </c>
      <c r="BP296" s="96">
        <f t="shared" si="210"/>
        <v>0</v>
      </c>
      <c r="BQ296" s="184">
        <f>IF($AH296="3/3",$S296*参照!$J$4,IF($AH296="2/3",$S296*参照!$J$5,IF($AH296="1/3",$S296*参照!$J$6,IF($AH296="1/4(多子)",$S296*参照!$J$7,IF($AH296="1/4(工･農)",$S296*参照!$J$7,)))))</f>
        <v>0</v>
      </c>
      <c r="BR296" s="185" t="b">
        <f>IF(AJ296="3/3",$O296*参照!$I$4,IF(AJ296="2/3",$O296*参照!$I$5,IF(AJ296="1/3",$O296*参照!$I$6,IF(AJ296="1/4(多子)",$O296*参照!$I$7,IF(AJ296="1/4(工･農)",$O296*参照!$I$7,IF(AJ296="対象外",0))))))</f>
        <v>0</v>
      </c>
      <c r="BS296" s="185" t="b">
        <f>IF(AK296="3/3",$O296*参照!$I$4,IF(AK296="2/3",$O296*参照!$I$5,IF(AK296="1/3",$O296*参照!$I$6,IF(AK296="1/4(多子)",$O296*参照!$I$7,IF(AK296="1/4(工･農)",$O296*参照!$I$7,IF(AK296="対象外",0))))))</f>
        <v>0</v>
      </c>
      <c r="BT296" s="185" t="b">
        <f>IF(AL296="3/3",$O296*参照!$I$4,IF(AL296="2/3",$O296*参照!$I$5,IF(AL296="1/3",$O296*参照!$I$6,IF(AL296="1/4(多子)",$O296*参照!$I$7,IF(AL296="1/4(工･農)",$O296*参照!$I$7,IF(AL296="対象外",0))))))</f>
        <v>0</v>
      </c>
      <c r="BU296" s="185" t="b">
        <f>IF(AM296="3/3",$O296*参照!$I$4,IF(AM296="2/3",$O296*参照!$I$5,IF(AM296="1/3",$O296*参照!$I$6,IF(AM296="1/4(多子)",$O296*参照!$I$7,IF(AM296="1/4(工･農)",$O296*参照!$I$7,IF(AM296="対象外",0))))))</f>
        <v>0</v>
      </c>
      <c r="BV296" s="185" t="b">
        <f>IF(AN296="3/3",$O296*参照!$I$4,IF(AN296="2/3",$O296*参照!$I$5,IF(AN296="1/3",$O296*参照!$I$6,IF(AN296="1/4(多子)",$O296*参照!$I$7,IF(AN296="1/4(工･農)",$O296*参照!$I$7,IF(AN296="対象外",0))))))</f>
        <v>0</v>
      </c>
      <c r="BW296" s="185" t="b">
        <f>IF(AO296="3/3",$O296*参照!$I$4,IF(AO296="2/3",$O296*参照!$I$5,IF(AO296="1/3",$O296*参照!$I$6,IF(AO296="1/4(多子)",$O296*参照!$I$7,IF(AO296="1/4(工･農)",$O296*参照!$I$7,IF(AO296="対象外",0))))))</f>
        <v>0</v>
      </c>
      <c r="BX296" s="185" t="b">
        <f>IF(AP296="3/3",$O296*参照!$I$4,IF(AP296="2/3",$O296*参照!$I$5,IF(AP296="1/3",$O296*参照!$I$6,IF(AP296="1/4(多子)",$O296*参照!$I$7,IF(AP296="1/4(工･農)",$O296*参照!$I$7,IF(AP296="対象外",0))))))</f>
        <v>0</v>
      </c>
      <c r="BY296" s="185" t="b">
        <f>IF(AQ296="3/3",$O296*参照!$I$4,IF(AQ296="2/3",$O296*参照!$I$5,IF(AQ296="1/3",$O296*参照!$I$6,IF(AQ296="1/4(多子)",$O296*参照!$I$7,IF(AQ296="1/4(工･農)",$O296*参照!$I$7,IF(AQ296="対象外",0))))))</f>
        <v>0</v>
      </c>
      <c r="BZ296" s="185" t="b">
        <f>IF(AR296="3/3",$O296*参照!$I$4,IF(AR296="2/3",$O296*参照!$I$5,IF(AR296="1/3",$O296*参照!$I$6,IF(AR296="1/4(多子)",$O296*参照!$I$7,IF(AR296="1/4(工･農)",$O296*参照!$I$7,IF(AR296="対象外",0))))))</f>
        <v>0</v>
      </c>
      <c r="CA296" s="185" t="b">
        <f>IF(AS296="3/3",$O296*参照!$I$4,IF(AS296="2/3",$O296*参照!$I$5,IF(AS296="1/3",$O296*参照!$I$6,IF(AS296="1/4(多子)",$O296*参照!$I$7,IF(AS296="1/4(工･農)",$O296*参照!$I$7,IF(AS296="対象外",0))))))</f>
        <v>0</v>
      </c>
      <c r="CB296" s="185" t="b">
        <f>IF(AT296="3/3",$O296*参照!$I$4,IF(AT296="2/3",$O296*参照!$I$5,IF(AT296="1/3",$O296*参照!$I$6,IF(AT296="1/4(多子)",$O296*参照!$I$7,IF(AT296="1/4(工･農)",$O296*参照!$I$7,IF(AT296="対象外",0))))))</f>
        <v>0</v>
      </c>
      <c r="CC296" s="185" t="b">
        <f>IF(AU296="3/3",$O296*参照!$I$4,IF(AU296="2/3",$O296*参照!$I$5,IF(AU296="1/3",$O296*参照!$I$6,IF(AU296="1/4(多子)",$O296*参照!$I$7,IF(AU296="1/4(工･農)",$O296*参照!$I$7,IF(AU296="対象外",0))))))</f>
        <v>0</v>
      </c>
      <c r="CD296" s="185">
        <f t="shared" si="211"/>
        <v>0</v>
      </c>
      <c r="CE296" s="98"/>
      <c r="CF296" s="252"/>
      <c r="CG296" s="252"/>
      <c r="CH296" s="252"/>
      <c r="CI296" s="252"/>
      <c r="CJ296" s="252"/>
      <c r="CK296" s="254"/>
      <c r="CL296" s="137"/>
      <c r="CM296" s="252"/>
      <c r="CN296" s="252"/>
      <c r="CO296" s="252"/>
      <c r="CP296" s="252"/>
      <c r="CQ296" s="252"/>
      <c r="CR296" s="253">
        <f t="shared" si="212"/>
        <v>0</v>
      </c>
      <c r="CS296" s="111">
        <f>IF(BP296=0,0,(ROUNDUP(P296*(BK296*参照!$C$5+BL296*参照!$C$6+BM296*参照!$C$7+BN296*参照!$C$8+BO296*参照!$C$9)/BP296,-2)))</f>
        <v>0</v>
      </c>
      <c r="CT296" s="239" t="str">
        <f t="shared" si="179"/>
        <v>B</v>
      </c>
    </row>
    <row r="297" spans="1:98" ht="14.4">
      <c r="A297" s="241">
        <v>267</v>
      </c>
      <c r="B297" s="654"/>
      <c r="C297" s="652"/>
      <c r="D297" s="651"/>
      <c r="E297" s="652"/>
      <c r="F297" s="186"/>
      <c r="G297" s="187"/>
      <c r="H297" s="305"/>
      <c r="I297" s="359"/>
      <c r="J297" s="651"/>
      <c r="K297" s="652"/>
      <c r="L297" s="306">
        <v>0</v>
      </c>
      <c r="M297" s="307">
        <f>IF(F297="昼間",参照!$E$4,IF(F297="夜間等",参照!$E$5,IF(F297="通信",参照!$E$6,0)))</f>
        <v>0</v>
      </c>
      <c r="N297" s="57">
        <f t="shared" si="180"/>
        <v>0</v>
      </c>
      <c r="O297" s="301">
        <f t="shared" si="181"/>
        <v>0</v>
      </c>
      <c r="P297" s="56"/>
      <c r="Q297" s="387">
        <v>0</v>
      </c>
      <c r="R297" s="309">
        <f>IF(F297="昼間",参照!$F$4,IF(F297="夜間等",参照!$F$5,IF(F297="通信",参照!$F$6,0)))</f>
        <v>0</v>
      </c>
      <c r="S297" s="308">
        <f t="shared" si="182"/>
        <v>0</v>
      </c>
      <c r="T297" s="361"/>
      <c r="U297" s="32">
        <f t="shared" si="183"/>
        <v>0</v>
      </c>
      <c r="V297" s="114">
        <f t="shared" si="184"/>
        <v>0</v>
      </c>
      <c r="W297" s="179">
        <f t="shared" si="185"/>
        <v>0</v>
      </c>
      <c r="X297" s="87">
        <f t="shared" si="186"/>
        <v>0</v>
      </c>
      <c r="Y297" s="77" t="str">
        <f t="shared" si="176"/>
        <v>0</v>
      </c>
      <c r="Z297" s="302">
        <f t="shared" si="187"/>
        <v>0</v>
      </c>
      <c r="AA297" s="375"/>
      <c r="AB297" s="375"/>
      <c r="AC297" s="374">
        <f t="shared" si="188"/>
        <v>0</v>
      </c>
      <c r="AD297" s="639">
        <f t="shared" si="189"/>
        <v>0</v>
      </c>
      <c r="AE297" s="640"/>
      <c r="AF297" s="177">
        <f t="shared" si="177"/>
        <v>0</v>
      </c>
      <c r="AG297" s="177">
        <f t="shared" si="178"/>
        <v>0</v>
      </c>
      <c r="AH297" s="299"/>
      <c r="AI297" s="36"/>
      <c r="AJ297" s="134"/>
      <c r="AK297" s="37"/>
      <c r="AL297" s="134"/>
      <c r="AM297" s="37"/>
      <c r="AN297" s="134"/>
      <c r="AO297" s="135"/>
      <c r="AP297" s="136"/>
      <c r="AQ297" s="252"/>
      <c r="AR297" s="252"/>
      <c r="AS297" s="252"/>
      <c r="AT297" s="252"/>
      <c r="AU297" s="37"/>
      <c r="AV297" s="303">
        <f t="shared" si="190"/>
        <v>0</v>
      </c>
      <c r="AW297" s="139">
        <f t="shared" si="191"/>
        <v>0</v>
      </c>
      <c r="AX297" s="139">
        <f t="shared" si="192"/>
        <v>0</v>
      </c>
      <c r="AY297" s="139">
        <f t="shared" si="193"/>
        <v>0</v>
      </c>
      <c r="AZ297" s="139">
        <f t="shared" si="194"/>
        <v>0</v>
      </c>
      <c r="BA297" s="303">
        <f t="shared" si="195"/>
        <v>0</v>
      </c>
      <c r="BB297" s="139">
        <f t="shared" si="196"/>
        <v>0</v>
      </c>
      <c r="BC297" s="139">
        <f t="shared" si="197"/>
        <v>0</v>
      </c>
      <c r="BD297" s="139">
        <f t="shared" si="198"/>
        <v>0</v>
      </c>
      <c r="BE297" s="139">
        <f t="shared" si="199"/>
        <v>0</v>
      </c>
      <c r="BF297" s="304">
        <f t="shared" si="200"/>
        <v>0</v>
      </c>
      <c r="BG297" s="142">
        <f t="shared" si="201"/>
        <v>0</v>
      </c>
      <c r="BH297" s="142">
        <f t="shared" si="202"/>
        <v>0</v>
      </c>
      <c r="BI297" s="142">
        <f t="shared" si="203"/>
        <v>0</v>
      </c>
      <c r="BJ297" s="142">
        <f t="shared" si="204"/>
        <v>0</v>
      </c>
      <c r="BK297" s="145">
        <f t="shared" si="205"/>
        <v>0</v>
      </c>
      <c r="BL297" s="95">
        <f t="shared" si="206"/>
        <v>0</v>
      </c>
      <c r="BM297" s="95">
        <f t="shared" si="207"/>
        <v>0</v>
      </c>
      <c r="BN297" s="95">
        <f t="shared" si="208"/>
        <v>0</v>
      </c>
      <c r="BO297" s="95">
        <f t="shared" si="209"/>
        <v>0</v>
      </c>
      <c r="BP297" s="96">
        <f t="shared" si="210"/>
        <v>0</v>
      </c>
      <c r="BQ297" s="184">
        <f>IF($AH297="3/3",$S297*参照!$J$4,IF($AH297="2/3",$S297*参照!$J$5,IF($AH297="1/3",$S297*参照!$J$6,IF($AH297="1/4(多子)",$S297*参照!$J$7,IF($AH297="1/4(工･農)",$S297*参照!$J$7,)))))</f>
        <v>0</v>
      </c>
      <c r="BR297" s="185" t="b">
        <f>IF(AJ297="3/3",$O297*参照!$I$4,IF(AJ297="2/3",$O297*参照!$I$5,IF(AJ297="1/3",$O297*参照!$I$6,IF(AJ297="1/4(多子)",$O297*参照!$I$7,IF(AJ297="1/4(工･農)",$O297*参照!$I$7,IF(AJ297="対象外",0))))))</f>
        <v>0</v>
      </c>
      <c r="BS297" s="185" t="b">
        <f>IF(AK297="3/3",$O297*参照!$I$4,IF(AK297="2/3",$O297*参照!$I$5,IF(AK297="1/3",$O297*参照!$I$6,IF(AK297="1/4(多子)",$O297*参照!$I$7,IF(AK297="1/4(工･農)",$O297*参照!$I$7,IF(AK297="対象外",0))))))</f>
        <v>0</v>
      </c>
      <c r="BT297" s="185" t="b">
        <f>IF(AL297="3/3",$O297*参照!$I$4,IF(AL297="2/3",$O297*参照!$I$5,IF(AL297="1/3",$O297*参照!$I$6,IF(AL297="1/4(多子)",$O297*参照!$I$7,IF(AL297="1/4(工･農)",$O297*参照!$I$7,IF(AL297="対象外",0))))))</f>
        <v>0</v>
      </c>
      <c r="BU297" s="185" t="b">
        <f>IF(AM297="3/3",$O297*参照!$I$4,IF(AM297="2/3",$O297*参照!$I$5,IF(AM297="1/3",$O297*参照!$I$6,IF(AM297="1/4(多子)",$O297*参照!$I$7,IF(AM297="1/4(工･農)",$O297*参照!$I$7,IF(AM297="対象外",0))))))</f>
        <v>0</v>
      </c>
      <c r="BV297" s="185" t="b">
        <f>IF(AN297="3/3",$O297*参照!$I$4,IF(AN297="2/3",$O297*参照!$I$5,IF(AN297="1/3",$O297*参照!$I$6,IF(AN297="1/4(多子)",$O297*参照!$I$7,IF(AN297="1/4(工･農)",$O297*参照!$I$7,IF(AN297="対象外",0))))))</f>
        <v>0</v>
      </c>
      <c r="BW297" s="185" t="b">
        <f>IF(AO297="3/3",$O297*参照!$I$4,IF(AO297="2/3",$O297*参照!$I$5,IF(AO297="1/3",$O297*参照!$I$6,IF(AO297="1/4(多子)",$O297*参照!$I$7,IF(AO297="1/4(工･農)",$O297*参照!$I$7,IF(AO297="対象外",0))))))</f>
        <v>0</v>
      </c>
      <c r="BX297" s="185" t="b">
        <f>IF(AP297="3/3",$O297*参照!$I$4,IF(AP297="2/3",$O297*参照!$I$5,IF(AP297="1/3",$O297*参照!$I$6,IF(AP297="1/4(多子)",$O297*参照!$I$7,IF(AP297="1/4(工･農)",$O297*参照!$I$7,IF(AP297="対象外",0))))))</f>
        <v>0</v>
      </c>
      <c r="BY297" s="185" t="b">
        <f>IF(AQ297="3/3",$O297*参照!$I$4,IF(AQ297="2/3",$O297*参照!$I$5,IF(AQ297="1/3",$O297*参照!$I$6,IF(AQ297="1/4(多子)",$O297*参照!$I$7,IF(AQ297="1/4(工･農)",$O297*参照!$I$7,IF(AQ297="対象外",0))))))</f>
        <v>0</v>
      </c>
      <c r="BZ297" s="185" t="b">
        <f>IF(AR297="3/3",$O297*参照!$I$4,IF(AR297="2/3",$O297*参照!$I$5,IF(AR297="1/3",$O297*参照!$I$6,IF(AR297="1/4(多子)",$O297*参照!$I$7,IF(AR297="1/4(工･農)",$O297*参照!$I$7,IF(AR297="対象外",0))))))</f>
        <v>0</v>
      </c>
      <c r="CA297" s="185" t="b">
        <f>IF(AS297="3/3",$O297*参照!$I$4,IF(AS297="2/3",$O297*参照!$I$5,IF(AS297="1/3",$O297*参照!$I$6,IF(AS297="1/4(多子)",$O297*参照!$I$7,IF(AS297="1/4(工･農)",$O297*参照!$I$7,IF(AS297="対象外",0))))))</f>
        <v>0</v>
      </c>
      <c r="CB297" s="185" t="b">
        <f>IF(AT297="3/3",$O297*参照!$I$4,IF(AT297="2/3",$O297*参照!$I$5,IF(AT297="1/3",$O297*参照!$I$6,IF(AT297="1/4(多子)",$O297*参照!$I$7,IF(AT297="1/4(工･農)",$O297*参照!$I$7,IF(AT297="対象外",0))))))</f>
        <v>0</v>
      </c>
      <c r="CC297" s="185" t="b">
        <f>IF(AU297="3/3",$O297*参照!$I$4,IF(AU297="2/3",$O297*参照!$I$5,IF(AU297="1/3",$O297*参照!$I$6,IF(AU297="1/4(多子)",$O297*参照!$I$7,IF(AU297="1/4(工･農)",$O297*参照!$I$7,IF(AU297="対象外",0))))))</f>
        <v>0</v>
      </c>
      <c r="CD297" s="185">
        <f t="shared" si="211"/>
        <v>0</v>
      </c>
      <c r="CE297" s="98"/>
      <c r="CF297" s="252"/>
      <c r="CG297" s="252"/>
      <c r="CH297" s="252"/>
      <c r="CI297" s="252"/>
      <c r="CJ297" s="252"/>
      <c r="CK297" s="254"/>
      <c r="CL297" s="137"/>
      <c r="CM297" s="252"/>
      <c r="CN297" s="252"/>
      <c r="CO297" s="252"/>
      <c r="CP297" s="252"/>
      <c r="CQ297" s="252"/>
      <c r="CR297" s="253">
        <f t="shared" si="212"/>
        <v>0</v>
      </c>
      <c r="CS297" s="111">
        <f>IF(BP297=0,0,(ROUNDUP(P297*(BK297*参照!$C$5+BL297*参照!$C$6+BM297*参照!$C$7+BN297*参照!$C$8+BO297*参照!$C$9)/BP297,-2)))</f>
        <v>0</v>
      </c>
      <c r="CT297" s="239" t="str">
        <f t="shared" si="179"/>
        <v>B</v>
      </c>
    </row>
    <row r="298" spans="1:98" ht="14.4">
      <c r="A298" s="241">
        <v>268</v>
      </c>
      <c r="B298" s="634"/>
      <c r="C298" s="635"/>
      <c r="D298" s="636"/>
      <c r="E298" s="635"/>
      <c r="F298" s="358"/>
      <c r="G298" s="358"/>
      <c r="H298" s="305"/>
      <c r="I298" s="359"/>
      <c r="J298" s="668"/>
      <c r="K298" s="668"/>
      <c r="L298" s="362">
        <v>0</v>
      </c>
      <c r="M298" s="307">
        <f>IF(F298="昼間",参照!$E$4,IF(F298="夜間等",参照!$E$5,IF(F298="通信",参照!$E$6,0)))</f>
        <v>0</v>
      </c>
      <c r="N298" s="57">
        <f t="shared" si="180"/>
        <v>0</v>
      </c>
      <c r="O298" s="301">
        <f t="shared" si="181"/>
        <v>0</v>
      </c>
      <c r="P298" s="56"/>
      <c r="Q298" s="387">
        <v>0</v>
      </c>
      <c r="R298" s="309">
        <f>IF(F298="昼間",参照!$F$4,IF(F298="夜間等",参照!$F$5,IF(F298="通信",参照!$F$6,0)))</f>
        <v>0</v>
      </c>
      <c r="S298" s="308">
        <f t="shared" si="182"/>
        <v>0</v>
      </c>
      <c r="T298" s="361"/>
      <c r="U298" s="32">
        <f t="shared" si="183"/>
        <v>0</v>
      </c>
      <c r="V298" s="114">
        <f t="shared" si="184"/>
        <v>0</v>
      </c>
      <c r="W298" s="179">
        <f t="shared" si="185"/>
        <v>0</v>
      </c>
      <c r="X298" s="87">
        <f t="shared" si="186"/>
        <v>0</v>
      </c>
      <c r="Y298" s="77" t="str">
        <f t="shared" si="176"/>
        <v>0</v>
      </c>
      <c r="Z298" s="302">
        <f t="shared" si="187"/>
        <v>0</v>
      </c>
      <c r="AA298" s="375"/>
      <c r="AB298" s="375"/>
      <c r="AC298" s="374">
        <f t="shared" si="188"/>
        <v>0</v>
      </c>
      <c r="AD298" s="639">
        <f t="shared" si="189"/>
        <v>0</v>
      </c>
      <c r="AE298" s="640"/>
      <c r="AF298" s="177">
        <f t="shared" si="177"/>
        <v>0</v>
      </c>
      <c r="AG298" s="177">
        <f t="shared" si="178"/>
        <v>0</v>
      </c>
      <c r="AH298" s="299"/>
      <c r="AI298" s="36"/>
      <c r="AJ298" s="134"/>
      <c r="AK298" s="37"/>
      <c r="AL298" s="134"/>
      <c r="AM298" s="37"/>
      <c r="AN298" s="134"/>
      <c r="AO298" s="135"/>
      <c r="AP298" s="136"/>
      <c r="AQ298" s="252"/>
      <c r="AR298" s="252"/>
      <c r="AS298" s="252"/>
      <c r="AT298" s="252"/>
      <c r="AU298" s="37"/>
      <c r="AV298" s="303">
        <f t="shared" si="190"/>
        <v>0</v>
      </c>
      <c r="AW298" s="139">
        <f t="shared" si="191"/>
        <v>0</v>
      </c>
      <c r="AX298" s="139">
        <f t="shared" si="192"/>
        <v>0</v>
      </c>
      <c r="AY298" s="139">
        <f t="shared" si="193"/>
        <v>0</v>
      </c>
      <c r="AZ298" s="139">
        <f t="shared" si="194"/>
        <v>0</v>
      </c>
      <c r="BA298" s="303">
        <f t="shared" si="195"/>
        <v>0</v>
      </c>
      <c r="BB298" s="139">
        <f t="shared" si="196"/>
        <v>0</v>
      </c>
      <c r="BC298" s="139">
        <f t="shared" si="197"/>
        <v>0</v>
      </c>
      <c r="BD298" s="139">
        <f t="shared" si="198"/>
        <v>0</v>
      </c>
      <c r="BE298" s="139">
        <f t="shared" si="199"/>
        <v>0</v>
      </c>
      <c r="BF298" s="304">
        <f t="shared" si="200"/>
        <v>0</v>
      </c>
      <c r="BG298" s="142">
        <f t="shared" si="201"/>
        <v>0</v>
      </c>
      <c r="BH298" s="142">
        <f t="shared" si="202"/>
        <v>0</v>
      </c>
      <c r="BI298" s="142">
        <f t="shared" si="203"/>
        <v>0</v>
      </c>
      <c r="BJ298" s="142">
        <f t="shared" si="204"/>
        <v>0</v>
      </c>
      <c r="BK298" s="145">
        <f t="shared" si="205"/>
        <v>0</v>
      </c>
      <c r="BL298" s="95">
        <f t="shared" si="206"/>
        <v>0</v>
      </c>
      <c r="BM298" s="95">
        <f t="shared" si="207"/>
        <v>0</v>
      </c>
      <c r="BN298" s="95">
        <f t="shared" si="208"/>
        <v>0</v>
      </c>
      <c r="BO298" s="95">
        <f t="shared" si="209"/>
        <v>0</v>
      </c>
      <c r="BP298" s="96">
        <f t="shared" si="210"/>
        <v>0</v>
      </c>
      <c r="BQ298" s="184">
        <f>IF($AH298="3/3",$S298*参照!$J$4,IF($AH298="2/3",$S298*参照!$J$5,IF($AH298="1/3",$S298*参照!$J$6,IF($AH298="1/4(多子)",$S298*参照!$J$7,IF($AH298="1/4(工･農)",$S298*参照!$J$7,)))))</f>
        <v>0</v>
      </c>
      <c r="BR298" s="185" t="b">
        <f>IF(AJ298="3/3",$O298*参照!$I$4,IF(AJ298="2/3",$O298*参照!$I$5,IF(AJ298="1/3",$O298*参照!$I$6,IF(AJ298="1/4(多子)",$O298*参照!$I$7,IF(AJ298="1/4(工･農)",$O298*参照!$I$7,IF(AJ298="対象外",0))))))</f>
        <v>0</v>
      </c>
      <c r="BS298" s="185" t="b">
        <f>IF(AK298="3/3",$O298*参照!$I$4,IF(AK298="2/3",$O298*参照!$I$5,IF(AK298="1/3",$O298*参照!$I$6,IF(AK298="1/4(多子)",$O298*参照!$I$7,IF(AK298="1/4(工･農)",$O298*参照!$I$7,IF(AK298="対象外",0))))))</f>
        <v>0</v>
      </c>
      <c r="BT298" s="185" t="b">
        <f>IF(AL298="3/3",$O298*参照!$I$4,IF(AL298="2/3",$O298*参照!$I$5,IF(AL298="1/3",$O298*参照!$I$6,IF(AL298="1/4(多子)",$O298*参照!$I$7,IF(AL298="1/4(工･農)",$O298*参照!$I$7,IF(AL298="対象外",0))))))</f>
        <v>0</v>
      </c>
      <c r="BU298" s="185" t="b">
        <f>IF(AM298="3/3",$O298*参照!$I$4,IF(AM298="2/3",$O298*参照!$I$5,IF(AM298="1/3",$O298*参照!$I$6,IF(AM298="1/4(多子)",$O298*参照!$I$7,IF(AM298="1/4(工･農)",$O298*参照!$I$7,IF(AM298="対象外",0))))))</f>
        <v>0</v>
      </c>
      <c r="BV298" s="185" t="b">
        <f>IF(AN298="3/3",$O298*参照!$I$4,IF(AN298="2/3",$O298*参照!$I$5,IF(AN298="1/3",$O298*参照!$I$6,IF(AN298="1/4(多子)",$O298*参照!$I$7,IF(AN298="1/4(工･農)",$O298*参照!$I$7,IF(AN298="対象外",0))))))</f>
        <v>0</v>
      </c>
      <c r="BW298" s="185" t="b">
        <f>IF(AO298="3/3",$O298*参照!$I$4,IF(AO298="2/3",$O298*参照!$I$5,IF(AO298="1/3",$O298*参照!$I$6,IF(AO298="1/4(多子)",$O298*参照!$I$7,IF(AO298="1/4(工･農)",$O298*参照!$I$7,IF(AO298="対象外",0))))))</f>
        <v>0</v>
      </c>
      <c r="BX298" s="185" t="b">
        <f>IF(AP298="3/3",$O298*参照!$I$4,IF(AP298="2/3",$O298*参照!$I$5,IF(AP298="1/3",$O298*参照!$I$6,IF(AP298="1/4(多子)",$O298*参照!$I$7,IF(AP298="1/4(工･農)",$O298*参照!$I$7,IF(AP298="対象外",0))))))</f>
        <v>0</v>
      </c>
      <c r="BY298" s="185" t="b">
        <f>IF(AQ298="3/3",$O298*参照!$I$4,IF(AQ298="2/3",$O298*参照!$I$5,IF(AQ298="1/3",$O298*参照!$I$6,IF(AQ298="1/4(多子)",$O298*参照!$I$7,IF(AQ298="1/4(工･農)",$O298*参照!$I$7,IF(AQ298="対象外",0))))))</f>
        <v>0</v>
      </c>
      <c r="BZ298" s="185" t="b">
        <f>IF(AR298="3/3",$O298*参照!$I$4,IF(AR298="2/3",$O298*参照!$I$5,IF(AR298="1/3",$O298*参照!$I$6,IF(AR298="1/4(多子)",$O298*参照!$I$7,IF(AR298="1/4(工･農)",$O298*参照!$I$7,IF(AR298="対象外",0))))))</f>
        <v>0</v>
      </c>
      <c r="CA298" s="185" t="b">
        <f>IF(AS298="3/3",$O298*参照!$I$4,IF(AS298="2/3",$O298*参照!$I$5,IF(AS298="1/3",$O298*参照!$I$6,IF(AS298="1/4(多子)",$O298*参照!$I$7,IF(AS298="1/4(工･農)",$O298*参照!$I$7,IF(AS298="対象外",0))))))</f>
        <v>0</v>
      </c>
      <c r="CB298" s="185" t="b">
        <f>IF(AT298="3/3",$O298*参照!$I$4,IF(AT298="2/3",$O298*参照!$I$5,IF(AT298="1/3",$O298*参照!$I$6,IF(AT298="1/4(多子)",$O298*参照!$I$7,IF(AT298="1/4(工･農)",$O298*参照!$I$7,IF(AT298="対象外",0))))))</f>
        <v>0</v>
      </c>
      <c r="CC298" s="185" t="b">
        <f>IF(AU298="3/3",$O298*参照!$I$4,IF(AU298="2/3",$O298*参照!$I$5,IF(AU298="1/3",$O298*参照!$I$6,IF(AU298="1/4(多子)",$O298*参照!$I$7,IF(AU298="1/4(工･農)",$O298*参照!$I$7,IF(AU298="対象外",0))))))</f>
        <v>0</v>
      </c>
      <c r="CD298" s="185">
        <f t="shared" si="211"/>
        <v>0</v>
      </c>
      <c r="CE298" s="98"/>
      <c r="CF298" s="252"/>
      <c r="CG298" s="252"/>
      <c r="CH298" s="252"/>
      <c r="CI298" s="252"/>
      <c r="CJ298" s="252"/>
      <c r="CK298" s="254"/>
      <c r="CL298" s="137"/>
      <c r="CM298" s="252"/>
      <c r="CN298" s="252"/>
      <c r="CO298" s="252"/>
      <c r="CP298" s="252"/>
      <c r="CQ298" s="252"/>
      <c r="CR298" s="253">
        <f t="shared" si="212"/>
        <v>0</v>
      </c>
      <c r="CS298" s="111">
        <f>IF(BP298=0,0,(ROUNDUP(P298*(BK298*参照!$C$5+BL298*参照!$C$6+BM298*参照!$C$7+BN298*参照!$C$8+BO298*参照!$C$9)/BP298,-2)))</f>
        <v>0</v>
      </c>
      <c r="CT298" s="239" t="str">
        <f t="shared" si="179"/>
        <v>B</v>
      </c>
    </row>
    <row r="299" spans="1:98" ht="14.4">
      <c r="A299" s="241">
        <v>269</v>
      </c>
      <c r="B299" s="654"/>
      <c r="C299" s="652"/>
      <c r="D299" s="651"/>
      <c r="E299" s="652"/>
      <c r="F299" s="186"/>
      <c r="G299" s="187"/>
      <c r="H299" s="305"/>
      <c r="I299" s="359"/>
      <c r="J299" s="651"/>
      <c r="K299" s="652"/>
      <c r="L299" s="306">
        <v>0</v>
      </c>
      <c r="M299" s="307">
        <f>IF(F299="昼間",参照!$E$4,IF(F299="夜間等",参照!$E$5,IF(F299="通信",参照!$E$6,0)))</f>
        <v>0</v>
      </c>
      <c r="N299" s="57">
        <f t="shared" si="180"/>
        <v>0</v>
      </c>
      <c r="O299" s="301">
        <f t="shared" si="181"/>
        <v>0</v>
      </c>
      <c r="P299" s="56"/>
      <c r="Q299" s="387">
        <v>0</v>
      </c>
      <c r="R299" s="309">
        <f>IF(F299="昼間",参照!$F$4,IF(F299="夜間等",参照!$F$5,IF(F299="通信",参照!$F$6,0)))</f>
        <v>0</v>
      </c>
      <c r="S299" s="308">
        <f t="shared" si="182"/>
        <v>0</v>
      </c>
      <c r="T299" s="361"/>
      <c r="U299" s="32">
        <f t="shared" si="183"/>
        <v>0</v>
      </c>
      <c r="V299" s="114">
        <f t="shared" si="184"/>
        <v>0</v>
      </c>
      <c r="W299" s="179">
        <f t="shared" si="185"/>
        <v>0</v>
      </c>
      <c r="X299" s="87">
        <f t="shared" si="186"/>
        <v>0</v>
      </c>
      <c r="Y299" s="77" t="str">
        <f t="shared" si="176"/>
        <v>0</v>
      </c>
      <c r="Z299" s="302">
        <f t="shared" si="187"/>
        <v>0</v>
      </c>
      <c r="AA299" s="375"/>
      <c r="AB299" s="375"/>
      <c r="AC299" s="374">
        <f t="shared" si="188"/>
        <v>0</v>
      </c>
      <c r="AD299" s="639">
        <f t="shared" si="189"/>
        <v>0</v>
      </c>
      <c r="AE299" s="640"/>
      <c r="AF299" s="177">
        <f t="shared" si="177"/>
        <v>0</v>
      </c>
      <c r="AG299" s="177">
        <f t="shared" si="178"/>
        <v>0</v>
      </c>
      <c r="AH299" s="299"/>
      <c r="AI299" s="36"/>
      <c r="AJ299" s="134"/>
      <c r="AK299" s="37"/>
      <c r="AL299" s="134"/>
      <c r="AM299" s="37"/>
      <c r="AN299" s="134"/>
      <c r="AO299" s="135"/>
      <c r="AP299" s="136"/>
      <c r="AQ299" s="252"/>
      <c r="AR299" s="252"/>
      <c r="AS299" s="252"/>
      <c r="AT299" s="252"/>
      <c r="AU299" s="37"/>
      <c r="AV299" s="303">
        <f t="shared" si="190"/>
        <v>0</v>
      </c>
      <c r="AW299" s="139">
        <f t="shared" si="191"/>
        <v>0</v>
      </c>
      <c r="AX299" s="139">
        <f t="shared" si="192"/>
        <v>0</v>
      </c>
      <c r="AY299" s="139">
        <f t="shared" si="193"/>
        <v>0</v>
      </c>
      <c r="AZ299" s="139">
        <f t="shared" si="194"/>
        <v>0</v>
      </c>
      <c r="BA299" s="303">
        <f t="shared" si="195"/>
        <v>0</v>
      </c>
      <c r="BB299" s="139">
        <f t="shared" si="196"/>
        <v>0</v>
      </c>
      <c r="BC299" s="139">
        <f t="shared" si="197"/>
        <v>0</v>
      </c>
      <c r="BD299" s="139">
        <f t="shared" si="198"/>
        <v>0</v>
      </c>
      <c r="BE299" s="139">
        <f t="shared" si="199"/>
        <v>0</v>
      </c>
      <c r="BF299" s="304">
        <f t="shared" si="200"/>
        <v>0</v>
      </c>
      <c r="BG299" s="142">
        <f t="shared" si="201"/>
        <v>0</v>
      </c>
      <c r="BH299" s="142">
        <f t="shared" si="202"/>
        <v>0</v>
      </c>
      <c r="BI299" s="142">
        <f t="shared" si="203"/>
        <v>0</v>
      </c>
      <c r="BJ299" s="142">
        <f t="shared" si="204"/>
        <v>0</v>
      </c>
      <c r="BK299" s="145">
        <f t="shared" si="205"/>
        <v>0</v>
      </c>
      <c r="BL299" s="95">
        <f t="shared" si="206"/>
        <v>0</v>
      </c>
      <c r="BM299" s="95">
        <f t="shared" si="207"/>
        <v>0</v>
      </c>
      <c r="BN299" s="95">
        <f t="shared" si="208"/>
        <v>0</v>
      </c>
      <c r="BO299" s="95">
        <f t="shared" si="209"/>
        <v>0</v>
      </c>
      <c r="BP299" s="96">
        <f t="shared" si="210"/>
        <v>0</v>
      </c>
      <c r="BQ299" s="184">
        <f>IF($AH299="3/3",$S299*参照!$J$4,IF($AH299="2/3",$S299*参照!$J$5,IF($AH299="1/3",$S299*参照!$J$6,IF($AH299="1/4(多子)",$S299*参照!$J$7,IF($AH299="1/4(工･農)",$S299*参照!$J$7,)))))</f>
        <v>0</v>
      </c>
      <c r="BR299" s="185" t="b">
        <f>IF(AJ299="3/3",$O299*参照!$I$4,IF(AJ299="2/3",$O299*参照!$I$5,IF(AJ299="1/3",$O299*参照!$I$6,IF(AJ299="1/4(多子)",$O299*参照!$I$7,IF(AJ299="1/4(工･農)",$O299*参照!$I$7,IF(AJ299="対象外",0))))))</f>
        <v>0</v>
      </c>
      <c r="BS299" s="185" t="b">
        <f>IF(AK299="3/3",$O299*参照!$I$4,IF(AK299="2/3",$O299*参照!$I$5,IF(AK299="1/3",$O299*参照!$I$6,IF(AK299="1/4(多子)",$O299*参照!$I$7,IF(AK299="1/4(工･農)",$O299*参照!$I$7,IF(AK299="対象外",0))))))</f>
        <v>0</v>
      </c>
      <c r="BT299" s="185" t="b">
        <f>IF(AL299="3/3",$O299*参照!$I$4,IF(AL299="2/3",$O299*参照!$I$5,IF(AL299="1/3",$O299*参照!$I$6,IF(AL299="1/4(多子)",$O299*参照!$I$7,IF(AL299="1/4(工･農)",$O299*参照!$I$7,IF(AL299="対象外",0))))))</f>
        <v>0</v>
      </c>
      <c r="BU299" s="185" t="b">
        <f>IF(AM299="3/3",$O299*参照!$I$4,IF(AM299="2/3",$O299*参照!$I$5,IF(AM299="1/3",$O299*参照!$I$6,IF(AM299="1/4(多子)",$O299*参照!$I$7,IF(AM299="1/4(工･農)",$O299*参照!$I$7,IF(AM299="対象外",0))))))</f>
        <v>0</v>
      </c>
      <c r="BV299" s="185" t="b">
        <f>IF(AN299="3/3",$O299*参照!$I$4,IF(AN299="2/3",$O299*参照!$I$5,IF(AN299="1/3",$O299*参照!$I$6,IF(AN299="1/4(多子)",$O299*参照!$I$7,IF(AN299="1/4(工･農)",$O299*参照!$I$7,IF(AN299="対象外",0))))))</f>
        <v>0</v>
      </c>
      <c r="BW299" s="185" t="b">
        <f>IF(AO299="3/3",$O299*参照!$I$4,IF(AO299="2/3",$O299*参照!$I$5,IF(AO299="1/3",$O299*参照!$I$6,IF(AO299="1/4(多子)",$O299*参照!$I$7,IF(AO299="1/4(工･農)",$O299*参照!$I$7,IF(AO299="対象外",0))))))</f>
        <v>0</v>
      </c>
      <c r="BX299" s="185" t="b">
        <f>IF(AP299="3/3",$O299*参照!$I$4,IF(AP299="2/3",$O299*参照!$I$5,IF(AP299="1/3",$O299*参照!$I$6,IF(AP299="1/4(多子)",$O299*参照!$I$7,IF(AP299="1/4(工･農)",$O299*参照!$I$7,IF(AP299="対象外",0))))))</f>
        <v>0</v>
      </c>
      <c r="BY299" s="185" t="b">
        <f>IF(AQ299="3/3",$O299*参照!$I$4,IF(AQ299="2/3",$O299*参照!$I$5,IF(AQ299="1/3",$O299*参照!$I$6,IF(AQ299="1/4(多子)",$O299*参照!$I$7,IF(AQ299="1/4(工･農)",$O299*参照!$I$7,IF(AQ299="対象外",0))))))</f>
        <v>0</v>
      </c>
      <c r="BZ299" s="185" t="b">
        <f>IF(AR299="3/3",$O299*参照!$I$4,IF(AR299="2/3",$O299*参照!$I$5,IF(AR299="1/3",$O299*参照!$I$6,IF(AR299="1/4(多子)",$O299*参照!$I$7,IF(AR299="1/4(工･農)",$O299*参照!$I$7,IF(AR299="対象外",0))))))</f>
        <v>0</v>
      </c>
      <c r="CA299" s="185" t="b">
        <f>IF(AS299="3/3",$O299*参照!$I$4,IF(AS299="2/3",$O299*参照!$I$5,IF(AS299="1/3",$O299*参照!$I$6,IF(AS299="1/4(多子)",$O299*参照!$I$7,IF(AS299="1/4(工･農)",$O299*参照!$I$7,IF(AS299="対象外",0))))))</f>
        <v>0</v>
      </c>
      <c r="CB299" s="185" t="b">
        <f>IF(AT299="3/3",$O299*参照!$I$4,IF(AT299="2/3",$O299*参照!$I$5,IF(AT299="1/3",$O299*参照!$I$6,IF(AT299="1/4(多子)",$O299*参照!$I$7,IF(AT299="1/4(工･農)",$O299*参照!$I$7,IF(AT299="対象外",0))))))</f>
        <v>0</v>
      </c>
      <c r="CC299" s="185" t="b">
        <f>IF(AU299="3/3",$O299*参照!$I$4,IF(AU299="2/3",$O299*参照!$I$5,IF(AU299="1/3",$O299*参照!$I$6,IF(AU299="1/4(多子)",$O299*参照!$I$7,IF(AU299="1/4(工･農)",$O299*参照!$I$7,IF(AU299="対象外",0))))))</f>
        <v>0</v>
      </c>
      <c r="CD299" s="185">
        <f t="shared" si="211"/>
        <v>0</v>
      </c>
      <c r="CE299" s="98"/>
      <c r="CF299" s="252"/>
      <c r="CG299" s="252"/>
      <c r="CH299" s="252"/>
      <c r="CI299" s="252"/>
      <c r="CJ299" s="252"/>
      <c r="CK299" s="254"/>
      <c r="CL299" s="137"/>
      <c r="CM299" s="252"/>
      <c r="CN299" s="252"/>
      <c r="CO299" s="252"/>
      <c r="CP299" s="252"/>
      <c r="CQ299" s="252"/>
      <c r="CR299" s="253">
        <f t="shared" si="212"/>
        <v>0</v>
      </c>
      <c r="CS299" s="111">
        <f>IF(BP299=0,0,(ROUNDUP(P299*(BK299*参照!$C$5+BL299*参照!$C$6+BM299*参照!$C$7+BN299*参照!$C$8+BO299*参照!$C$9)/BP299,-2)))</f>
        <v>0</v>
      </c>
      <c r="CT299" s="239" t="str">
        <f t="shared" si="179"/>
        <v>B</v>
      </c>
    </row>
    <row r="300" spans="1:98" ht="14.4">
      <c r="A300" s="241">
        <v>270</v>
      </c>
      <c r="B300" s="654"/>
      <c r="C300" s="652"/>
      <c r="D300" s="651"/>
      <c r="E300" s="652"/>
      <c r="F300" s="186"/>
      <c r="G300" s="187"/>
      <c r="H300" s="305"/>
      <c r="I300" s="359"/>
      <c r="J300" s="651"/>
      <c r="K300" s="652"/>
      <c r="L300" s="306">
        <v>0</v>
      </c>
      <c r="M300" s="307">
        <f>IF(F300="昼間",参照!$E$4,IF(F300="夜間等",参照!$E$5,IF(F300="通信",参照!$E$6,0)))</f>
        <v>0</v>
      </c>
      <c r="N300" s="57">
        <f t="shared" si="180"/>
        <v>0</v>
      </c>
      <c r="O300" s="301">
        <f t="shared" si="181"/>
        <v>0</v>
      </c>
      <c r="P300" s="56"/>
      <c r="Q300" s="387">
        <v>0</v>
      </c>
      <c r="R300" s="309">
        <f>IF(F300="昼間",参照!$F$4,IF(F300="夜間等",参照!$F$5,IF(F300="通信",参照!$F$6,0)))</f>
        <v>0</v>
      </c>
      <c r="S300" s="308">
        <f t="shared" si="182"/>
        <v>0</v>
      </c>
      <c r="T300" s="361"/>
      <c r="U300" s="32">
        <f t="shared" si="183"/>
        <v>0</v>
      </c>
      <c r="V300" s="114">
        <f t="shared" si="184"/>
        <v>0</v>
      </c>
      <c r="W300" s="179">
        <f t="shared" si="185"/>
        <v>0</v>
      </c>
      <c r="X300" s="87">
        <f t="shared" si="186"/>
        <v>0</v>
      </c>
      <c r="Y300" s="77" t="str">
        <f t="shared" si="176"/>
        <v>0</v>
      </c>
      <c r="Z300" s="302">
        <f t="shared" si="187"/>
        <v>0</v>
      </c>
      <c r="AA300" s="375"/>
      <c r="AB300" s="375"/>
      <c r="AC300" s="374">
        <f t="shared" si="188"/>
        <v>0</v>
      </c>
      <c r="AD300" s="639">
        <f t="shared" si="189"/>
        <v>0</v>
      </c>
      <c r="AE300" s="640"/>
      <c r="AF300" s="177">
        <f t="shared" si="177"/>
        <v>0</v>
      </c>
      <c r="AG300" s="177">
        <f t="shared" si="178"/>
        <v>0</v>
      </c>
      <c r="AH300" s="299"/>
      <c r="AI300" s="36"/>
      <c r="AJ300" s="134"/>
      <c r="AK300" s="37"/>
      <c r="AL300" s="134"/>
      <c r="AM300" s="37"/>
      <c r="AN300" s="134"/>
      <c r="AO300" s="135"/>
      <c r="AP300" s="136"/>
      <c r="AQ300" s="252"/>
      <c r="AR300" s="252"/>
      <c r="AS300" s="252"/>
      <c r="AT300" s="252"/>
      <c r="AU300" s="37"/>
      <c r="AV300" s="303">
        <f t="shared" si="190"/>
        <v>0</v>
      </c>
      <c r="AW300" s="139">
        <f t="shared" si="191"/>
        <v>0</v>
      </c>
      <c r="AX300" s="139">
        <f t="shared" si="192"/>
        <v>0</v>
      </c>
      <c r="AY300" s="139">
        <f t="shared" si="193"/>
        <v>0</v>
      </c>
      <c r="AZ300" s="139">
        <f t="shared" si="194"/>
        <v>0</v>
      </c>
      <c r="BA300" s="303">
        <f t="shared" si="195"/>
        <v>0</v>
      </c>
      <c r="BB300" s="139">
        <f t="shared" si="196"/>
        <v>0</v>
      </c>
      <c r="BC300" s="139">
        <f t="shared" si="197"/>
        <v>0</v>
      </c>
      <c r="BD300" s="139">
        <f t="shared" si="198"/>
        <v>0</v>
      </c>
      <c r="BE300" s="139">
        <f t="shared" si="199"/>
        <v>0</v>
      </c>
      <c r="BF300" s="304">
        <f t="shared" si="200"/>
        <v>0</v>
      </c>
      <c r="BG300" s="142">
        <f t="shared" si="201"/>
        <v>0</v>
      </c>
      <c r="BH300" s="142">
        <f t="shared" si="202"/>
        <v>0</v>
      </c>
      <c r="BI300" s="142">
        <f t="shared" si="203"/>
        <v>0</v>
      </c>
      <c r="BJ300" s="142">
        <f t="shared" si="204"/>
        <v>0</v>
      </c>
      <c r="BK300" s="145">
        <f t="shared" si="205"/>
        <v>0</v>
      </c>
      <c r="BL300" s="95">
        <f t="shared" si="206"/>
        <v>0</v>
      </c>
      <c r="BM300" s="95">
        <f t="shared" si="207"/>
        <v>0</v>
      </c>
      <c r="BN300" s="95">
        <f t="shared" si="208"/>
        <v>0</v>
      </c>
      <c r="BO300" s="95">
        <f t="shared" si="209"/>
        <v>0</v>
      </c>
      <c r="BP300" s="96">
        <f t="shared" si="210"/>
        <v>0</v>
      </c>
      <c r="BQ300" s="184">
        <f>IF($AH300="3/3",$S300*参照!$J$4,IF($AH300="2/3",$S300*参照!$J$5,IF($AH300="1/3",$S300*参照!$J$6,IF($AH300="1/4(多子)",$S300*参照!$J$7,IF($AH300="1/4(工･農)",$S300*参照!$J$7,)))))</f>
        <v>0</v>
      </c>
      <c r="BR300" s="185" t="b">
        <f>IF(AJ300="3/3",$O300*参照!$I$4,IF(AJ300="2/3",$O300*参照!$I$5,IF(AJ300="1/3",$O300*参照!$I$6,IF(AJ300="1/4(多子)",$O300*参照!$I$7,IF(AJ300="1/4(工･農)",$O300*参照!$I$7,IF(AJ300="対象外",0))))))</f>
        <v>0</v>
      </c>
      <c r="BS300" s="185" t="b">
        <f>IF(AK300="3/3",$O300*参照!$I$4,IF(AK300="2/3",$O300*参照!$I$5,IF(AK300="1/3",$O300*参照!$I$6,IF(AK300="1/4(多子)",$O300*参照!$I$7,IF(AK300="1/4(工･農)",$O300*参照!$I$7,IF(AK300="対象外",0))))))</f>
        <v>0</v>
      </c>
      <c r="BT300" s="185" t="b">
        <f>IF(AL300="3/3",$O300*参照!$I$4,IF(AL300="2/3",$O300*参照!$I$5,IF(AL300="1/3",$O300*参照!$I$6,IF(AL300="1/4(多子)",$O300*参照!$I$7,IF(AL300="1/4(工･農)",$O300*参照!$I$7,IF(AL300="対象外",0))))))</f>
        <v>0</v>
      </c>
      <c r="BU300" s="185" t="b">
        <f>IF(AM300="3/3",$O300*参照!$I$4,IF(AM300="2/3",$O300*参照!$I$5,IF(AM300="1/3",$O300*参照!$I$6,IF(AM300="1/4(多子)",$O300*参照!$I$7,IF(AM300="1/4(工･農)",$O300*参照!$I$7,IF(AM300="対象外",0))))))</f>
        <v>0</v>
      </c>
      <c r="BV300" s="185" t="b">
        <f>IF(AN300="3/3",$O300*参照!$I$4,IF(AN300="2/3",$O300*参照!$I$5,IF(AN300="1/3",$O300*参照!$I$6,IF(AN300="1/4(多子)",$O300*参照!$I$7,IF(AN300="1/4(工･農)",$O300*参照!$I$7,IF(AN300="対象外",0))))))</f>
        <v>0</v>
      </c>
      <c r="BW300" s="185" t="b">
        <f>IF(AO300="3/3",$O300*参照!$I$4,IF(AO300="2/3",$O300*参照!$I$5,IF(AO300="1/3",$O300*参照!$I$6,IF(AO300="1/4(多子)",$O300*参照!$I$7,IF(AO300="1/4(工･農)",$O300*参照!$I$7,IF(AO300="対象外",0))))))</f>
        <v>0</v>
      </c>
      <c r="BX300" s="185" t="b">
        <f>IF(AP300="3/3",$O300*参照!$I$4,IF(AP300="2/3",$O300*参照!$I$5,IF(AP300="1/3",$O300*参照!$I$6,IF(AP300="1/4(多子)",$O300*参照!$I$7,IF(AP300="1/4(工･農)",$O300*参照!$I$7,IF(AP300="対象外",0))))))</f>
        <v>0</v>
      </c>
      <c r="BY300" s="185" t="b">
        <f>IF(AQ300="3/3",$O300*参照!$I$4,IF(AQ300="2/3",$O300*参照!$I$5,IF(AQ300="1/3",$O300*参照!$I$6,IF(AQ300="1/4(多子)",$O300*参照!$I$7,IF(AQ300="1/4(工･農)",$O300*参照!$I$7,IF(AQ300="対象外",0))))))</f>
        <v>0</v>
      </c>
      <c r="BZ300" s="185" t="b">
        <f>IF(AR300="3/3",$O300*参照!$I$4,IF(AR300="2/3",$O300*参照!$I$5,IF(AR300="1/3",$O300*参照!$I$6,IF(AR300="1/4(多子)",$O300*参照!$I$7,IF(AR300="1/4(工･農)",$O300*参照!$I$7,IF(AR300="対象外",0))))))</f>
        <v>0</v>
      </c>
      <c r="CA300" s="185" t="b">
        <f>IF(AS300="3/3",$O300*参照!$I$4,IF(AS300="2/3",$O300*参照!$I$5,IF(AS300="1/3",$O300*参照!$I$6,IF(AS300="1/4(多子)",$O300*参照!$I$7,IF(AS300="1/4(工･農)",$O300*参照!$I$7,IF(AS300="対象外",0))))))</f>
        <v>0</v>
      </c>
      <c r="CB300" s="185" t="b">
        <f>IF(AT300="3/3",$O300*参照!$I$4,IF(AT300="2/3",$O300*参照!$I$5,IF(AT300="1/3",$O300*参照!$I$6,IF(AT300="1/4(多子)",$O300*参照!$I$7,IF(AT300="1/4(工･農)",$O300*参照!$I$7,IF(AT300="対象外",0))))))</f>
        <v>0</v>
      </c>
      <c r="CC300" s="185" t="b">
        <f>IF(AU300="3/3",$O300*参照!$I$4,IF(AU300="2/3",$O300*参照!$I$5,IF(AU300="1/3",$O300*参照!$I$6,IF(AU300="1/4(多子)",$O300*参照!$I$7,IF(AU300="1/4(工･農)",$O300*参照!$I$7,IF(AU300="対象外",0))))))</f>
        <v>0</v>
      </c>
      <c r="CD300" s="185">
        <f t="shared" si="211"/>
        <v>0</v>
      </c>
      <c r="CE300" s="98"/>
      <c r="CF300" s="252"/>
      <c r="CG300" s="252"/>
      <c r="CH300" s="252"/>
      <c r="CI300" s="252"/>
      <c r="CJ300" s="252"/>
      <c r="CK300" s="254"/>
      <c r="CL300" s="137"/>
      <c r="CM300" s="252"/>
      <c r="CN300" s="252"/>
      <c r="CO300" s="252"/>
      <c r="CP300" s="252"/>
      <c r="CQ300" s="252"/>
      <c r="CR300" s="253">
        <f t="shared" si="212"/>
        <v>0</v>
      </c>
      <c r="CS300" s="111">
        <f>IF(BP300=0,0,(ROUNDUP(P300*(BK300*参照!$C$5+BL300*参照!$C$6+BM300*参照!$C$7+BN300*参照!$C$8+BO300*参照!$C$9)/BP300,-2)))</f>
        <v>0</v>
      </c>
      <c r="CT300" s="239" t="str">
        <f t="shared" si="179"/>
        <v>B</v>
      </c>
    </row>
    <row r="301" spans="1:98" ht="14.4">
      <c r="A301" s="241">
        <v>271</v>
      </c>
      <c r="B301" s="654"/>
      <c r="C301" s="652"/>
      <c r="D301" s="651"/>
      <c r="E301" s="652"/>
      <c r="F301" s="186"/>
      <c r="G301" s="187"/>
      <c r="H301" s="305"/>
      <c r="I301" s="359"/>
      <c r="J301" s="651"/>
      <c r="K301" s="652"/>
      <c r="L301" s="306">
        <v>0</v>
      </c>
      <c r="M301" s="307">
        <f>IF(F301="昼間",参照!$E$4,IF(F301="夜間等",参照!$E$5,IF(F301="通信",参照!$E$6,0)))</f>
        <v>0</v>
      </c>
      <c r="N301" s="57">
        <f t="shared" si="180"/>
        <v>0</v>
      </c>
      <c r="O301" s="301">
        <f t="shared" si="181"/>
        <v>0</v>
      </c>
      <c r="P301" s="56"/>
      <c r="Q301" s="387">
        <v>0</v>
      </c>
      <c r="R301" s="309">
        <f>IF(F301="昼間",参照!$F$4,IF(F301="夜間等",参照!$F$5,IF(F301="通信",参照!$F$6,0)))</f>
        <v>0</v>
      </c>
      <c r="S301" s="308">
        <f t="shared" si="182"/>
        <v>0</v>
      </c>
      <c r="T301" s="361"/>
      <c r="U301" s="32">
        <f t="shared" si="183"/>
        <v>0</v>
      </c>
      <c r="V301" s="114">
        <f t="shared" si="184"/>
        <v>0</v>
      </c>
      <c r="W301" s="179">
        <f t="shared" si="185"/>
        <v>0</v>
      </c>
      <c r="X301" s="87">
        <f t="shared" si="186"/>
        <v>0</v>
      </c>
      <c r="Y301" s="77" t="str">
        <f t="shared" si="176"/>
        <v>0</v>
      </c>
      <c r="Z301" s="302">
        <f t="shared" si="187"/>
        <v>0</v>
      </c>
      <c r="AA301" s="375"/>
      <c r="AB301" s="375"/>
      <c r="AC301" s="374">
        <f t="shared" si="188"/>
        <v>0</v>
      </c>
      <c r="AD301" s="639">
        <f t="shared" si="189"/>
        <v>0</v>
      </c>
      <c r="AE301" s="640"/>
      <c r="AF301" s="177">
        <f t="shared" si="177"/>
        <v>0</v>
      </c>
      <c r="AG301" s="177">
        <f t="shared" si="178"/>
        <v>0</v>
      </c>
      <c r="AH301" s="299"/>
      <c r="AI301" s="36"/>
      <c r="AJ301" s="134"/>
      <c r="AK301" s="37"/>
      <c r="AL301" s="134"/>
      <c r="AM301" s="37"/>
      <c r="AN301" s="134"/>
      <c r="AO301" s="135"/>
      <c r="AP301" s="136"/>
      <c r="AQ301" s="252"/>
      <c r="AR301" s="252"/>
      <c r="AS301" s="252"/>
      <c r="AT301" s="252"/>
      <c r="AU301" s="37"/>
      <c r="AV301" s="303">
        <f t="shared" si="190"/>
        <v>0</v>
      </c>
      <c r="AW301" s="139">
        <f t="shared" si="191"/>
        <v>0</v>
      </c>
      <c r="AX301" s="139">
        <f t="shared" si="192"/>
        <v>0</v>
      </c>
      <c r="AY301" s="139">
        <f t="shared" si="193"/>
        <v>0</v>
      </c>
      <c r="AZ301" s="139">
        <f t="shared" si="194"/>
        <v>0</v>
      </c>
      <c r="BA301" s="303">
        <f t="shared" si="195"/>
        <v>0</v>
      </c>
      <c r="BB301" s="139">
        <f t="shared" si="196"/>
        <v>0</v>
      </c>
      <c r="BC301" s="139">
        <f t="shared" si="197"/>
        <v>0</v>
      </c>
      <c r="BD301" s="139">
        <f t="shared" si="198"/>
        <v>0</v>
      </c>
      <c r="BE301" s="139">
        <f t="shared" si="199"/>
        <v>0</v>
      </c>
      <c r="BF301" s="304">
        <f t="shared" si="200"/>
        <v>0</v>
      </c>
      <c r="BG301" s="142">
        <f t="shared" si="201"/>
        <v>0</v>
      </c>
      <c r="BH301" s="142">
        <f t="shared" si="202"/>
        <v>0</v>
      </c>
      <c r="BI301" s="142">
        <f t="shared" si="203"/>
        <v>0</v>
      </c>
      <c r="BJ301" s="142">
        <f t="shared" si="204"/>
        <v>0</v>
      </c>
      <c r="BK301" s="145">
        <f t="shared" si="205"/>
        <v>0</v>
      </c>
      <c r="BL301" s="95">
        <f t="shared" si="206"/>
        <v>0</v>
      </c>
      <c r="BM301" s="95">
        <f t="shared" si="207"/>
        <v>0</v>
      </c>
      <c r="BN301" s="95">
        <f t="shared" si="208"/>
        <v>0</v>
      </c>
      <c r="BO301" s="95">
        <f t="shared" si="209"/>
        <v>0</v>
      </c>
      <c r="BP301" s="96">
        <f t="shared" si="210"/>
        <v>0</v>
      </c>
      <c r="BQ301" s="184">
        <f>IF($AH301="3/3",$S301*参照!$J$4,IF($AH301="2/3",$S301*参照!$J$5,IF($AH301="1/3",$S301*参照!$J$6,IF($AH301="1/4(多子)",$S301*参照!$J$7,IF($AH301="1/4(工･農)",$S301*参照!$J$7,)))))</f>
        <v>0</v>
      </c>
      <c r="BR301" s="185" t="b">
        <f>IF(AJ301="3/3",$O301*参照!$I$4,IF(AJ301="2/3",$O301*参照!$I$5,IF(AJ301="1/3",$O301*参照!$I$6,IF(AJ301="1/4(多子)",$O301*参照!$I$7,IF(AJ301="1/4(工･農)",$O301*参照!$I$7,IF(AJ301="対象外",0))))))</f>
        <v>0</v>
      </c>
      <c r="BS301" s="185" t="b">
        <f>IF(AK301="3/3",$O301*参照!$I$4,IF(AK301="2/3",$O301*参照!$I$5,IF(AK301="1/3",$O301*参照!$I$6,IF(AK301="1/4(多子)",$O301*参照!$I$7,IF(AK301="1/4(工･農)",$O301*参照!$I$7,IF(AK301="対象外",0))))))</f>
        <v>0</v>
      </c>
      <c r="BT301" s="185" t="b">
        <f>IF(AL301="3/3",$O301*参照!$I$4,IF(AL301="2/3",$O301*参照!$I$5,IF(AL301="1/3",$O301*参照!$I$6,IF(AL301="1/4(多子)",$O301*参照!$I$7,IF(AL301="1/4(工･農)",$O301*参照!$I$7,IF(AL301="対象外",0))))))</f>
        <v>0</v>
      </c>
      <c r="BU301" s="185" t="b">
        <f>IF(AM301="3/3",$O301*参照!$I$4,IF(AM301="2/3",$O301*参照!$I$5,IF(AM301="1/3",$O301*参照!$I$6,IF(AM301="1/4(多子)",$O301*参照!$I$7,IF(AM301="1/4(工･農)",$O301*参照!$I$7,IF(AM301="対象外",0))))))</f>
        <v>0</v>
      </c>
      <c r="BV301" s="185" t="b">
        <f>IF(AN301="3/3",$O301*参照!$I$4,IF(AN301="2/3",$O301*参照!$I$5,IF(AN301="1/3",$O301*参照!$I$6,IF(AN301="1/4(多子)",$O301*参照!$I$7,IF(AN301="1/4(工･農)",$O301*参照!$I$7,IF(AN301="対象外",0))))))</f>
        <v>0</v>
      </c>
      <c r="BW301" s="185" t="b">
        <f>IF(AO301="3/3",$O301*参照!$I$4,IF(AO301="2/3",$O301*参照!$I$5,IF(AO301="1/3",$O301*参照!$I$6,IF(AO301="1/4(多子)",$O301*参照!$I$7,IF(AO301="1/4(工･農)",$O301*参照!$I$7,IF(AO301="対象外",0))))))</f>
        <v>0</v>
      </c>
      <c r="BX301" s="185" t="b">
        <f>IF(AP301="3/3",$O301*参照!$I$4,IF(AP301="2/3",$O301*参照!$I$5,IF(AP301="1/3",$O301*参照!$I$6,IF(AP301="1/4(多子)",$O301*参照!$I$7,IF(AP301="1/4(工･農)",$O301*参照!$I$7,IF(AP301="対象外",0))))))</f>
        <v>0</v>
      </c>
      <c r="BY301" s="185" t="b">
        <f>IF(AQ301="3/3",$O301*参照!$I$4,IF(AQ301="2/3",$O301*参照!$I$5,IF(AQ301="1/3",$O301*参照!$I$6,IF(AQ301="1/4(多子)",$O301*参照!$I$7,IF(AQ301="1/4(工･農)",$O301*参照!$I$7,IF(AQ301="対象外",0))))))</f>
        <v>0</v>
      </c>
      <c r="BZ301" s="185" t="b">
        <f>IF(AR301="3/3",$O301*参照!$I$4,IF(AR301="2/3",$O301*参照!$I$5,IF(AR301="1/3",$O301*参照!$I$6,IF(AR301="1/4(多子)",$O301*参照!$I$7,IF(AR301="1/4(工･農)",$O301*参照!$I$7,IF(AR301="対象外",0))))))</f>
        <v>0</v>
      </c>
      <c r="CA301" s="185" t="b">
        <f>IF(AS301="3/3",$O301*参照!$I$4,IF(AS301="2/3",$O301*参照!$I$5,IF(AS301="1/3",$O301*参照!$I$6,IF(AS301="1/4(多子)",$O301*参照!$I$7,IF(AS301="1/4(工･農)",$O301*参照!$I$7,IF(AS301="対象外",0))))))</f>
        <v>0</v>
      </c>
      <c r="CB301" s="185" t="b">
        <f>IF(AT301="3/3",$O301*参照!$I$4,IF(AT301="2/3",$O301*参照!$I$5,IF(AT301="1/3",$O301*参照!$I$6,IF(AT301="1/4(多子)",$O301*参照!$I$7,IF(AT301="1/4(工･農)",$O301*参照!$I$7,IF(AT301="対象外",0))))))</f>
        <v>0</v>
      </c>
      <c r="CC301" s="185" t="b">
        <f>IF(AU301="3/3",$O301*参照!$I$4,IF(AU301="2/3",$O301*参照!$I$5,IF(AU301="1/3",$O301*参照!$I$6,IF(AU301="1/4(多子)",$O301*参照!$I$7,IF(AU301="1/4(工･農)",$O301*参照!$I$7,IF(AU301="対象外",0))))))</f>
        <v>0</v>
      </c>
      <c r="CD301" s="185">
        <f t="shared" si="211"/>
        <v>0</v>
      </c>
      <c r="CE301" s="98"/>
      <c r="CF301" s="252"/>
      <c r="CG301" s="252"/>
      <c r="CH301" s="252"/>
      <c r="CI301" s="252"/>
      <c r="CJ301" s="252"/>
      <c r="CK301" s="254"/>
      <c r="CL301" s="137"/>
      <c r="CM301" s="252"/>
      <c r="CN301" s="252"/>
      <c r="CO301" s="252"/>
      <c r="CP301" s="252"/>
      <c r="CQ301" s="252"/>
      <c r="CR301" s="253">
        <f t="shared" si="212"/>
        <v>0</v>
      </c>
      <c r="CS301" s="111">
        <f>IF(BP301=0,0,(ROUNDUP(P301*(BK301*参照!$C$5+BL301*参照!$C$6+BM301*参照!$C$7+BN301*参照!$C$8+BO301*参照!$C$9)/BP301,-2)))</f>
        <v>0</v>
      </c>
      <c r="CT301" s="239" t="str">
        <f t="shared" si="179"/>
        <v>B</v>
      </c>
    </row>
    <row r="302" spans="1:98" ht="14.4">
      <c r="A302" s="241">
        <v>272</v>
      </c>
      <c r="B302" s="634"/>
      <c r="C302" s="635"/>
      <c r="D302" s="636"/>
      <c r="E302" s="635"/>
      <c r="F302" s="358"/>
      <c r="G302" s="358"/>
      <c r="H302" s="305"/>
      <c r="I302" s="359"/>
      <c r="J302" s="668"/>
      <c r="K302" s="668"/>
      <c r="L302" s="362">
        <v>0</v>
      </c>
      <c r="M302" s="307">
        <f>IF(F302="昼間",参照!$E$4,IF(F302="夜間等",参照!$E$5,IF(F302="通信",参照!$E$6,0)))</f>
        <v>0</v>
      </c>
      <c r="N302" s="57">
        <f t="shared" si="180"/>
        <v>0</v>
      </c>
      <c r="O302" s="301">
        <f t="shared" si="181"/>
        <v>0</v>
      </c>
      <c r="P302" s="56"/>
      <c r="Q302" s="387">
        <v>0</v>
      </c>
      <c r="R302" s="309">
        <f>IF(F302="昼間",参照!$F$4,IF(F302="夜間等",参照!$F$5,IF(F302="通信",参照!$F$6,0)))</f>
        <v>0</v>
      </c>
      <c r="S302" s="308">
        <f t="shared" si="182"/>
        <v>0</v>
      </c>
      <c r="T302" s="361"/>
      <c r="U302" s="32">
        <f t="shared" si="183"/>
        <v>0</v>
      </c>
      <c r="V302" s="114">
        <f t="shared" si="184"/>
        <v>0</v>
      </c>
      <c r="W302" s="179">
        <f t="shared" si="185"/>
        <v>0</v>
      </c>
      <c r="X302" s="87">
        <f t="shared" si="186"/>
        <v>0</v>
      </c>
      <c r="Y302" s="77" t="str">
        <f t="shared" si="176"/>
        <v>0</v>
      </c>
      <c r="Z302" s="302">
        <f t="shared" si="187"/>
        <v>0</v>
      </c>
      <c r="AA302" s="375"/>
      <c r="AB302" s="375"/>
      <c r="AC302" s="374">
        <f t="shared" si="188"/>
        <v>0</v>
      </c>
      <c r="AD302" s="639">
        <f t="shared" si="189"/>
        <v>0</v>
      </c>
      <c r="AE302" s="640"/>
      <c r="AF302" s="177">
        <f t="shared" si="177"/>
        <v>0</v>
      </c>
      <c r="AG302" s="177">
        <f t="shared" si="178"/>
        <v>0</v>
      </c>
      <c r="AH302" s="299"/>
      <c r="AI302" s="36"/>
      <c r="AJ302" s="134"/>
      <c r="AK302" s="37"/>
      <c r="AL302" s="134"/>
      <c r="AM302" s="37"/>
      <c r="AN302" s="134"/>
      <c r="AO302" s="135"/>
      <c r="AP302" s="136"/>
      <c r="AQ302" s="252"/>
      <c r="AR302" s="252"/>
      <c r="AS302" s="252"/>
      <c r="AT302" s="252"/>
      <c r="AU302" s="37"/>
      <c r="AV302" s="303">
        <f t="shared" si="190"/>
        <v>0</v>
      </c>
      <c r="AW302" s="139">
        <f t="shared" si="191"/>
        <v>0</v>
      </c>
      <c r="AX302" s="139">
        <f t="shared" si="192"/>
        <v>0</v>
      </c>
      <c r="AY302" s="139">
        <f t="shared" si="193"/>
        <v>0</v>
      </c>
      <c r="AZ302" s="139">
        <f t="shared" si="194"/>
        <v>0</v>
      </c>
      <c r="BA302" s="303">
        <f t="shared" si="195"/>
        <v>0</v>
      </c>
      <c r="BB302" s="139">
        <f t="shared" si="196"/>
        <v>0</v>
      </c>
      <c r="BC302" s="139">
        <f t="shared" si="197"/>
        <v>0</v>
      </c>
      <c r="BD302" s="139">
        <f t="shared" si="198"/>
        <v>0</v>
      </c>
      <c r="BE302" s="139">
        <f t="shared" si="199"/>
        <v>0</v>
      </c>
      <c r="BF302" s="304">
        <f t="shared" si="200"/>
        <v>0</v>
      </c>
      <c r="BG302" s="142">
        <f t="shared" si="201"/>
        <v>0</v>
      </c>
      <c r="BH302" s="142">
        <f t="shared" si="202"/>
        <v>0</v>
      </c>
      <c r="BI302" s="142">
        <f t="shared" si="203"/>
        <v>0</v>
      </c>
      <c r="BJ302" s="142">
        <f t="shared" si="204"/>
        <v>0</v>
      </c>
      <c r="BK302" s="145">
        <f t="shared" si="205"/>
        <v>0</v>
      </c>
      <c r="BL302" s="95">
        <f t="shared" si="206"/>
        <v>0</v>
      </c>
      <c r="BM302" s="95">
        <f t="shared" si="207"/>
        <v>0</v>
      </c>
      <c r="BN302" s="95">
        <f t="shared" si="208"/>
        <v>0</v>
      </c>
      <c r="BO302" s="95">
        <f t="shared" si="209"/>
        <v>0</v>
      </c>
      <c r="BP302" s="96">
        <f t="shared" si="210"/>
        <v>0</v>
      </c>
      <c r="BQ302" s="184">
        <f>IF($AH302="3/3",$S302*参照!$J$4,IF($AH302="2/3",$S302*参照!$J$5,IF($AH302="1/3",$S302*参照!$J$6,IF($AH302="1/4(多子)",$S302*参照!$J$7,IF($AH302="1/4(工･農)",$S302*参照!$J$7,)))))</f>
        <v>0</v>
      </c>
      <c r="BR302" s="185" t="b">
        <f>IF(AJ302="3/3",$O302*参照!$I$4,IF(AJ302="2/3",$O302*参照!$I$5,IF(AJ302="1/3",$O302*参照!$I$6,IF(AJ302="1/4(多子)",$O302*参照!$I$7,IF(AJ302="1/4(工･農)",$O302*参照!$I$7,IF(AJ302="対象外",0))))))</f>
        <v>0</v>
      </c>
      <c r="BS302" s="185" t="b">
        <f>IF(AK302="3/3",$O302*参照!$I$4,IF(AK302="2/3",$O302*参照!$I$5,IF(AK302="1/3",$O302*参照!$I$6,IF(AK302="1/4(多子)",$O302*参照!$I$7,IF(AK302="1/4(工･農)",$O302*参照!$I$7,IF(AK302="対象外",0))))))</f>
        <v>0</v>
      </c>
      <c r="BT302" s="185" t="b">
        <f>IF(AL302="3/3",$O302*参照!$I$4,IF(AL302="2/3",$O302*参照!$I$5,IF(AL302="1/3",$O302*参照!$I$6,IF(AL302="1/4(多子)",$O302*参照!$I$7,IF(AL302="1/4(工･農)",$O302*参照!$I$7,IF(AL302="対象外",0))))))</f>
        <v>0</v>
      </c>
      <c r="BU302" s="185" t="b">
        <f>IF(AM302="3/3",$O302*参照!$I$4,IF(AM302="2/3",$O302*参照!$I$5,IF(AM302="1/3",$O302*参照!$I$6,IF(AM302="1/4(多子)",$O302*参照!$I$7,IF(AM302="1/4(工･農)",$O302*参照!$I$7,IF(AM302="対象外",0))))))</f>
        <v>0</v>
      </c>
      <c r="BV302" s="185" t="b">
        <f>IF(AN302="3/3",$O302*参照!$I$4,IF(AN302="2/3",$O302*参照!$I$5,IF(AN302="1/3",$O302*参照!$I$6,IF(AN302="1/4(多子)",$O302*参照!$I$7,IF(AN302="1/4(工･農)",$O302*参照!$I$7,IF(AN302="対象外",0))))))</f>
        <v>0</v>
      </c>
      <c r="BW302" s="185" t="b">
        <f>IF(AO302="3/3",$O302*参照!$I$4,IF(AO302="2/3",$O302*参照!$I$5,IF(AO302="1/3",$O302*参照!$I$6,IF(AO302="1/4(多子)",$O302*参照!$I$7,IF(AO302="1/4(工･農)",$O302*参照!$I$7,IF(AO302="対象外",0))))))</f>
        <v>0</v>
      </c>
      <c r="BX302" s="185" t="b">
        <f>IF(AP302="3/3",$O302*参照!$I$4,IF(AP302="2/3",$O302*参照!$I$5,IF(AP302="1/3",$O302*参照!$I$6,IF(AP302="1/4(多子)",$O302*参照!$I$7,IF(AP302="1/4(工･農)",$O302*参照!$I$7,IF(AP302="対象外",0))))))</f>
        <v>0</v>
      </c>
      <c r="BY302" s="185" t="b">
        <f>IF(AQ302="3/3",$O302*参照!$I$4,IF(AQ302="2/3",$O302*参照!$I$5,IF(AQ302="1/3",$O302*参照!$I$6,IF(AQ302="1/4(多子)",$O302*参照!$I$7,IF(AQ302="1/4(工･農)",$O302*参照!$I$7,IF(AQ302="対象外",0))))))</f>
        <v>0</v>
      </c>
      <c r="BZ302" s="185" t="b">
        <f>IF(AR302="3/3",$O302*参照!$I$4,IF(AR302="2/3",$O302*参照!$I$5,IF(AR302="1/3",$O302*参照!$I$6,IF(AR302="1/4(多子)",$O302*参照!$I$7,IF(AR302="1/4(工･農)",$O302*参照!$I$7,IF(AR302="対象外",0))))))</f>
        <v>0</v>
      </c>
      <c r="CA302" s="185" t="b">
        <f>IF(AS302="3/3",$O302*参照!$I$4,IF(AS302="2/3",$O302*参照!$I$5,IF(AS302="1/3",$O302*参照!$I$6,IF(AS302="1/4(多子)",$O302*参照!$I$7,IF(AS302="1/4(工･農)",$O302*参照!$I$7,IF(AS302="対象外",0))))))</f>
        <v>0</v>
      </c>
      <c r="CB302" s="185" t="b">
        <f>IF(AT302="3/3",$O302*参照!$I$4,IF(AT302="2/3",$O302*参照!$I$5,IF(AT302="1/3",$O302*参照!$I$6,IF(AT302="1/4(多子)",$O302*参照!$I$7,IF(AT302="1/4(工･農)",$O302*参照!$I$7,IF(AT302="対象外",0))))))</f>
        <v>0</v>
      </c>
      <c r="CC302" s="185" t="b">
        <f>IF(AU302="3/3",$O302*参照!$I$4,IF(AU302="2/3",$O302*参照!$I$5,IF(AU302="1/3",$O302*参照!$I$6,IF(AU302="1/4(多子)",$O302*参照!$I$7,IF(AU302="1/4(工･農)",$O302*参照!$I$7,IF(AU302="対象外",0))))))</f>
        <v>0</v>
      </c>
      <c r="CD302" s="185">
        <f t="shared" si="211"/>
        <v>0</v>
      </c>
      <c r="CE302" s="98"/>
      <c r="CF302" s="252"/>
      <c r="CG302" s="252"/>
      <c r="CH302" s="252"/>
      <c r="CI302" s="252"/>
      <c r="CJ302" s="252"/>
      <c r="CK302" s="254"/>
      <c r="CL302" s="137"/>
      <c r="CM302" s="252"/>
      <c r="CN302" s="252"/>
      <c r="CO302" s="252"/>
      <c r="CP302" s="252"/>
      <c r="CQ302" s="252"/>
      <c r="CR302" s="253">
        <f t="shared" si="212"/>
        <v>0</v>
      </c>
      <c r="CS302" s="111">
        <f>IF(BP302=0,0,(ROUNDUP(P302*(BK302*参照!$C$5+BL302*参照!$C$6+BM302*参照!$C$7+BN302*参照!$C$8+BO302*参照!$C$9)/BP302,-2)))</f>
        <v>0</v>
      </c>
      <c r="CT302" s="239" t="str">
        <f t="shared" si="179"/>
        <v>B</v>
      </c>
    </row>
    <row r="303" spans="1:98" ht="14.4">
      <c r="A303" s="241">
        <v>273</v>
      </c>
      <c r="B303" s="654"/>
      <c r="C303" s="652"/>
      <c r="D303" s="651"/>
      <c r="E303" s="652"/>
      <c r="F303" s="186"/>
      <c r="G303" s="187"/>
      <c r="H303" s="305"/>
      <c r="I303" s="359"/>
      <c r="J303" s="651"/>
      <c r="K303" s="652"/>
      <c r="L303" s="306">
        <v>0</v>
      </c>
      <c r="M303" s="307">
        <f>IF(F303="昼間",参照!$E$4,IF(F303="夜間等",参照!$E$5,IF(F303="通信",参照!$E$6,0)))</f>
        <v>0</v>
      </c>
      <c r="N303" s="57">
        <f t="shared" si="180"/>
        <v>0</v>
      </c>
      <c r="O303" s="301">
        <f t="shared" si="181"/>
        <v>0</v>
      </c>
      <c r="P303" s="56"/>
      <c r="Q303" s="387">
        <v>0</v>
      </c>
      <c r="R303" s="309">
        <f>IF(F303="昼間",参照!$F$4,IF(F303="夜間等",参照!$F$5,IF(F303="通信",参照!$F$6,0)))</f>
        <v>0</v>
      </c>
      <c r="S303" s="308">
        <f t="shared" si="182"/>
        <v>0</v>
      </c>
      <c r="T303" s="361"/>
      <c r="U303" s="32">
        <f t="shared" si="183"/>
        <v>0</v>
      </c>
      <c r="V303" s="114">
        <f t="shared" si="184"/>
        <v>0</v>
      </c>
      <c r="W303" s="179">
        <f t="shared" si="185"/>
        <v>0</v>
      </c>
      <c r="X303" s="87">
        <f t="shared" si="186"/>
        <v>0</v>
      </c>
      <c r="Y303" s="77" t="str">
        <f t="shared" si="176"/>
        <v>0</v>
      </c>
      <c r="Z303" s="302">
        <f t="shared" si="187"/>
        <v>0</v>
      </c>
      <c r="AA303" s="375"/>
      <c r="AB303" s="375"/>
      <c r="AC303" s="374">
        <f t="shared" si="188"/>
        <v>0</v>
      </c>
      <c r="AD303" s="639">
        <f t="shared" si="189"/>
        <v>0</v>
      </c>
      <c r="AE303" s="640"/>
      <c r="AF303" s="177">
        <f t="shared" si="177"/>
        <v>0</v>
      </c>
      <c r="AG303" s="177">
        <f t="shared" si="178"/>
        <v>0</v>
      </c>
      <c r="AH303" s="299"/>
      <c r="AI303" s="36"/>
      <c r="AJ303" s="134"/>
      <c r="AK303" s="37"/>
      <c r="AL303" s="134"/>
      <c r="AM303" s="37"/>
      <c r="AN303" s="134"/>
      <c r="AO303" s="135"/>
      <c r="AP303" s="136"/>
      <c r="AQ303" s="252"/>
      <c r="AR303" s="252"/>
      <c r="AS303" s="252"/>
      <c r="AT303" s="252"/>
      <c r="AU303" s="37"/>
      <c r="AV303" s="303">
        <f t="shared" si="190"/>
        <v>0</v>
      </c>
      <c r="AW303" s="139">
        <f t="shared" si="191"/>
        <v>0</v>
      </c>
      <c r="AX303" s="139">
        <f t="shared" si="192"/>
        <v>0</v>
      </c>
      <c r="AY303" s="139">
        <f t="shared" si="193"/>
        <v>0</v>
      </c>
      <c r="AZ303" s="139">
        <f t="shared" si="194"/>
        <v>0</v>
      </c>
      <c r="BA303" s="303">
        <f t="shared" si="195"/>
        <v>0</v>
      </c>
      <c r="BB303" s="139">
        <f t="shared" si="196"/>
        <v>0</v>
      </c>
      <c r="BC303" s="139">
        <f t="shared" si="197"/>
        <v>0</v>
      </c>
      <c r="BD303" s="139">
        <f t="shared" si="198"/>
        <v>0</v>
      </c>
      <c r="BE303" s="139">
        <f t="shared" si="199"/>
        <v>0</v>
      </c>
      <c r="BF303" s="304">
        <f t="shared" si="200"/>
        <v>0</v>
      </c>
      <c r="BG303" s="142">
        <f t="shared" si="201"/>
        <v>0</v>
      </c>
      <c r="BH303" s="142">
        <f t="shared" si="202"/>
        <v>0</v>
      </c>
      <c r="BI303" s="142">
        <f t="shared" si="203"/>
        <v>0</v>
      </c>
      <c r="BJ303" s="142">
        <f t="shared" si="204"/>
        <v>0</v>
      </c>
      <c r="BK303" s="145">
        <f t="shared" si="205"/>
        <v>0</v>
      </c>
      <c r="BL303" s="95">
        <f t="shared" si="206"/>
        <v>0</v>
      </c>
      <c r="BM303" s="95">
        <f t="shared" si="207"/>
        <v>0</v>
      </c>
      <c r="BN303" s="95">
        <f t="shared" si="208"/>
        <v>0</v>
      </c>
      <c r="BO303" s="95">
        <f t="shared" si="209"/>
        <v>0</v>
      </c>
      <c r="BP303" s="96">
        <f t="shared" si="210"/>
        <v>0</v>
      </c>
      <c r="BQ303" s="184">
        <f>IF($AH303="3/3",$S303*参照!$J$4,IF($AH303="2/3",$S303*参照!$J$5,IF($AH303="1/3",$S303*参照!$J$6,IF($AH303="1/4(多子)",$S303*参照!$J$7,IF($AH303="1/4(工･農)",$S303*参照!$J$7,)))))</f>
        <v>0</v>
      </c>
      <c r="BR303" s="185" t="b">
        <f>IF(AJ303="3/3",$O303*参照!$I$4,IF(AJ303="2/3",$O303*参照!$I$5,IF(AJ303="1/3",$O303*参照!$I$6,IF(AJ303="1/4(多子)",$O303*参照!$I$7,IF(AJ303="1/4(工･農)",$O303*参照!$I$7,IF(AJ303="対象外",0))))))</f>
        <v>0</v>
      </c>
      <c r="BS303" s="185" t="b">
        <f>IF(AK303="3/3",$O303*参照!$I$4,IF(AK303="2/3",$O303*参照!$I$5,IF(AK303="1/3",$O303*参照!$I$6,IF(AK303="1/4(多子)",$O303*参照!$I$7,IF(AK303="1/4(工･農)",$O303*参照!$I$7,IF(AK303="対象外",0))))))</f>
        <v>0</v>
      </c>
      <c r="BT303" s="185" t="b">
        <f>IF(AL303="3/3",$O303*参照!$I$4,IF(AL303="2/3",$O303*参照!$I$5,IF(AL303="1/3",$O303*参照!$I$6,IF(AL303="1/4(多子)",$O303*参照!$I$7,IF(AL303="1/4(工･農)",$O303*参照!$I$7,IF(AL303="対象外",0))))))</f>
        <v>0</v>
      </c>
      <c r="BU303" s="185" t="b">
        <f>IF(AM303="3/3",$O303*参照!$I$4,IF(AM303="2/3",$O303*参照!$I$5,IF(AM303="1/3",$O303*参照!$I$6,IF(AM303="1/4(多子)",$O303*参照!$I$7,IF(AM303="1/4(工･農)",$O303*参照!$I$7,IF(AM303="対象外",0))))))</f>
        <v>0</v>
      </c>
      <c r="BV303" s="185" t="b">
        <f>IF(AN303="3/3",$O303*参照!$I$4,IF(AN303="2/3",$O303*参照!$I$5,IF(AN303="1/3",$O303*参照!$I$6,IF(AN303="1/4(多子)",$O303*参照!$I$7,IF(AN303="1/4(工･農)",$O303*参照!$I$7,IF(AN303="対象外",0))))))</f>
        <v>0</v>
      </c>
      <c r="BW303" s="185" t="b">
        <f>IF(AO303="3/3",$O303*参照!$I$4,IF(AO303="2/3",$O303*参照!$I$5,IF(AO303="1/3",$O303*参照!$I$6,IF(AO303="1/4(多子)",$O303*参照!$I$7,IF(AO303="1/4(工･農)",$O303*参照!$I$7,IF(AO303="対象外",0))))))</f>
        <v>0</v>
      </c>
      <c r="BX303" s="185" t="b">
        <f>IF(AP303="3/3",$O303*参照!$I$4,IF(AP303="2/3",$O303*参照!$I$5,IF(AP303="1/3",$O303*参照!$I$6,IF(AP303="1/4(多子)",$O303*参照!$I$7,IF(AP303="1/4(工･農)",$O303*参照!$I$7,IF(AP303="対象外",0))))))</f>
        <v>0</v>
      </c>
      <c r="BY303" s="185" t="b">
        <f>IF(AQ303="3/3",$O303*参照!$I$4,IF(AQ303="2/3",$O303*参照!$I$5,IF(AQ303="1/3",$O303*参照!$I$6,IF(AQ303="1/4(多子)",$O303*参照!$I$7,IF(AQ303="1/4(工･農)",$O303*参照!$I$7,IF(AQ303="対象外",0))))))</f>
        <v>0</v>
      </c>
      <c r="BZ303" s="185" t="b">
        <f>IF(AR303="3/3",$O303*参照!$I$4,IF(AR303="2/3",$O303*参照!$I$5,IF(AR303="1/3",$O303*参照!$I$6,IF(AR303="1/4(多子)",$O303*参照!$I$7,IF(AR303="1/4(工･農)",$O303*参照!$I$7,IF(AR303="対象外",0))))))</f>
        <v>0</v>
      </c>
      <c r="CA303" s="185" t="b">
        <f>IF(AS303="3/3",$O303*参照!$I$4,IF(AS303="2/3",$O303*参照!$I$5,IF(AS303="1/3",$O303*参照!$I$6,IF(AS303="1/4(多子)",$O303*参照!$I$7,IF(AS303="1/4(工･農)",$O303*参照!$I$7,IF(AS303="対象外",0))))))</f>
        <v>0</v>
      </c>
      <c r="CB303" s="185" t="b">
        <f>IF(AT303="3/3",$O303*参照!$I$4,IF(AT303="2/3",$O303*参照!$I$5,IF(AT303="1/3",$O303*参照!$I$6,IF(AT303="1/4(多子)",$O303*参照!$I$7,IF(AT303="1/4(工･農)",$O303*参照!$I$7,IF(AT303="対象外",0))))))</f>
        <v>0</v>
      </c>
      <c r="CC303" s="185" t="b">
        <f>IF(AU303="3/3",$O303*参照!$I$4,IF(AU303="2/3",$O303*参照!$I$5,IF(AU303="1/3",$O303*参照!$I$6,IF(AU303="1/4(多子)",$O303*参照!$I$7,IF(AU303="1/4(工･農)",$O303*参照!$I$7,IF(AU303="対象外",0))))))</f>
        <v>0</v>
      </c>
      <c r="CD303" s="185">
        <f t="shared" si="211"/>
        <v>0</v>
      </c>
      <c r="CE303" s="98"/>
      <c r="CF303" s="252"/>
      <c r="CG303" s="252"/>
      <c r="CH303" s="252"/>
      <c r="CI303" s="252"/>
      <c r="CJ303" s="252"/>
      <c r="CK303" s="254"/>
      <c r="CL303" s="137"/>
      <c r="CM303" s="252"/>
      <c r="CN303" s="252"/>
      <c r="CO303" s="252"/>
      <c r="CP303" s="252"/>
      <c r="CQ303" s="252"/>
      <c r="CR303" s="253">
        <f t="shared" si="212"/>
        <v>0</v>
      </c>
      <c r="CS303" s="111">
        <f>IF(BP303=0,0,(ROUNDUP(P303*(BK303*参照!$C$5+BL303*参照!$C$6+BM303*参照!$C$7+BN303*参照!$C$8+BO303*参照!$C$9)/BP303,-2)))</f>
        <v>0</v>
      </c>
      <c r="CT303" s="239" t="str">
        <f t="shared" si="179"/>
        <v>B</v>
      </c>
    </row>
    <row r="304" spans="1:98" ht="14.4">
      <c r="A304" s="241">
        <v>274</v>
      </c>
      <c r="B304" s="654"/>
      <c r="C304" s="652"/>
      <c r="D304" s="651"/>
      <c r="E304" s="652"/>
      <c r="F304" s="186"/>
      <c r="G304" s="187"/>
      <c r="H304" s="305"/>
      <c r="I304" s="359"/>
      <c r="J304" s="651"/>
      <c r="K304" s="652"/>
      <c r="L304" s="306">
        <v>0</v>
      </c>
      <c r="M304" s="307">
        <f>IF(F304="昼間",参照!$E$4,IF(F304="夜間等",参照!$E$5,IF(F304="通信",参照!$E$6,0)))</f>
        <v>0</v>
      </c>
      <c r="N304" s="57">
        <f t="shared" si="180"/>
        <v>0</v>
      </c>
      <c r="O304" s="301">
        <f t="shared" si="181"/>
        <v>0</v>
      </c>
      <c r="P304" s="56"/>
      <c r="Q304" s="387">
        <v>0</v>
      </c>
      <c r="R304" s="309">
        <f>IF(F304="昼間",参照!$F$4,IF(F304="夜間等",参照!$F$5,IF(F304="通信",参照!$F$6,0)))</f>
        <v>0</v>
      </c>
      <c r="S304" s="308">
        <f t="shared" si="182"/>
        <v>0</v>
      </c>
      <c r="T304" s="361"/>
      <c r="U304" s="32">
        <f t="shared" si="183"/>
        <v>0</v>
      </c>
      <c r="V304" s="114">
        <f t="shared" si="184"/>
        <v>0</v>
      </c>
      <c r="W304" s="179">
        <f t="shared" si="185"/>
        <v>0</v>
      </c>
      <c r="X304" s="87">
        <f t="shared" si="186"/>
        <v>0</v>
      </c>
      <c r="Y304" s="77" t="str">
        <f t="shared" si="176"/>
        <v>0</v>
      </c>
      <c r="Z304" s="302">
        <f t="shared" si="187"/>
        <v>0</v>
      </c>
      <c r="AA304" s="375"/>
      <c r="AB304" s="375"/>
      <c r="AC304" s="374">
        <f t="shared" si="188"/>
        <v>0</v>
      </c>
      <c r="AD304" s="639">
        <f t="shared" si="189"/>
        <v>0</v>
      </c>
      <c r="AE304" s="640"/>
      <c r="AF304" s="177">
        <f t="shared" si="177"/>
        <v>0</v>
      </c>
      <c r="AG304" s="177">
        <f t="shared" si="178"/>
        <v>0</v>
      </c>
      <c r="AH304" s="299"/>
      <c r="AI304" s="36"/>
      <c r="AJ304" s="134"/>
      <c r="AK304" s="37"/>
      <c r="AL304" s="134"/>
      <c r="AM304" s="37"/>
      <c r="AN304" s="134"/>
      <c r="AO304" s="135"/>
      <c r="AP304" s="136"/>
      <c r="AQ304" s="252"/>
      <c r="AR304" s="252"/>
      <c r="AS304" s="252"/>
      <c r="AT304" s="252"/>
      <c r="AU304" s="37"/>
      <c r="AV304" s="303">
        <f t="shared" si="190"/>
        <v>0</v>
      </c>
      <c r="AW304" s="139">
        <f t="shared" si="191"/>
        <v>0</v>
      </c>
      <c r="AX304" s="139">
        <f t="shared" si="192"/>
        <v>0</v>
      </c>
      <c r="AY304" s="139">
        <f t="shared" si="193"/>
        <v>0</v>
      </c>
      <c r="AZ304" s="139">
        <f t="shared" si="194"/>
        <v>0</v>
      </c>
      <c r="BA304" s="303">
        <f t="shared" si="195"/>
        <v>0</v>
      </c>
      <c r="BB304" s="139">
        <f t="shared" si="196"/>
        <v>0</v>
      </c>
      <c r="BC304" s="139">
        <f t="shared" si="197"/>
        <v>0</v>
      </c>
      <c r="BD304" s="139">
        <f t="shared" si="198"/>
        <v>0</v>
      </c>
      <c r="BE304" s="139">
        <f t="shared" si="199"/>
        <v>0</v>
      </c>
      <c r="BF304" s="304">
        <f t="shared" si="200"/>
        <v>0</v>
      </c>
      <c r="BG304" s="142">
        <f t="shared" si="201"/>
        <v>0</v>
      </c>
      <c r="BH304" s="142">
        <f t="shared" si="202"/>
        <v>0</v>
      </c>
      <c r="BI304" s="142">
        <f t="shared" si="203"/>
        <v>0</v>
      </c>
      <c r="BJ304" s="142">
        <f t="shared" si="204"/>
        <v>0</v>
      </c>
      <c r="BK304" s="145">
        <f t="shared" si="205"/>
        <v>0</v>
      </c>
      <c r="BL304" s="95">
        <f t="shared" si="206"/>
        <v>0</v>
      </c>
      <c r="BM304" s="95">
        <f t="shared" si="207"/>
        <v>0</v>
      </c>
      <c r="BN304" s="95">
        <f t="shared" si="208"/>
        <v>0</v>
      </c>
      <c r="BO304" s="95">
        <f t="shared" si="209"/>
        <v>0</v>
      </c>
      <c r="BP304" s="96">
        <f t="shared" si="210"/>
        <v>0</v>
      </c>
      <c r="BQ304" s="184">
        <f>IF($AH304="3/3",$S304*参照!$J$4,IF($AH304="2/3",$S304*参照!$J$5,IF($AH304="1/3",$S304*参照!$J$6,IF($AH304="1/4(多子)",$S304*参照!$J$7,IF($AH304="1/4(工･農)",$S304*参照!$J$7,)))))</f>
        <v>0</v>
      </c>
      <c r="BR304" s="185" t="b">
        <f>IF(AJ304="3/3",$O304*参照!$I$4,IF(AJ304="2/3",$O304*参照!$I$5,IF(AJ304="1/3",$O304*参照!$I$6,IF(AJ304="1/4(多子)",$O304*参照!$I$7,IF(AJ304="1/4(工･農)",$O304*参照!$I$7,IF(AJ304="対象外",0))))))</f>
        <v>0</v>
      </c>
      <c r="BS304" s="185" t="b">
        <f>IF(AK304="3/3",$O304*参照!$I$4,IF(AK304="2/3",$O304*参照!$I$5,IF(AK304="1/3",$O304*参照!$I$6,IF(AK304="1/4(多子)",$O304*参照!$I$7,IF(AK304="1/4(工･農)",$O304*参照!$I$7,IF(AK304="対象外",0))))))</f>
        <v>0</v>
      </c>
      <c r="BT304" s="185" t="b">
        <f>IF(AL304="3/3",$O304*参照!$I$4,IF(AL304="2/3",$O304*参照!$I$5,IF(AL304="1/3",$O304*参照!$I$6,IF(AL304="1/4(多子)",$O304*参照!$I$7,IF(AL304="1/4(工･農)",$O304*参照!$I$7,IF(AL304="対象外",0))))))</f>
        <v>0</v>
      </c>
      <c r="BU304" s="185" t="b">
        <f>IF(AM304="3/3",$O304*参照!$I$4,IF(AM304="2/3",$O304*参照!$I$5,IF(AM304="1/3",$O304*参照!$I$6,IF(AM304="1/4(多子)",$O304*参照!$I$7,IF(AM304="1/4(工･農)",$O304*参照!$I$7,IF(AM304="対象外",0))))))</f>
        <v>0</v>
      </c>
      <c r="BV304" s="185" t="b">
        <f>IF(AN304="3/3",$O304*参照!$I$4,IF(AN304="2/3",$O304*参照!$I$5,IF(AN304="1/3",$O304*参照!$I$6,IF(AN304="1/4(多子)",$O304*参照!$I$7,IF(AN304="1/4(工･農)",$O304*参照!$I$7,IF(AN304="対象外",0))))))</f>
        <v>0</v>
      </c>
      <c r="BW304" s="185" t="b">
        <f>IF(AO304="3/3",$O304*参照!$I$4,IF(AO304="2/3",$O304*参照!$I$5,IF(AO304="1/3",$O304*参照!$I$6,IF(AO304="1/4(多子)",$O304*参照!$I$7,IF(AO304="1/4(工･農)",$O304*参照!$I$7,IF(AO304="対象外",0))))))</f>
        <v>0</v>
      </c>
      <c r="BX304" s="185" t="b">
        <f>IF(AP304="3/3",$O304*参照!$I$4,IF(AP304="2/3",$O304*参照!$I$5,IF(AP304="1/3",$O304*参照!$I$6,IF(AP304="1/4(多子)",$O304*参照!$I$7,IF(AP304="1/4(工･農)",$O304*参照!$I$7,IF(AP304="対象外",0))))))</f>
        <v>0</v>
      </c>
      <c r="BY304" s="185" t="b">
        <f>IF(AQ304="3/3",$O304*参照!$I$4,IF(AQ304="2/3",$O304*参照!$I$5,IF(AQ304="1/3",$O304*参照!$I$6,IF(AQ304="1/4(多子)",$O304*参照!$I$7,IF(AQ304="1/4(工･農)",$O304*参照!$I$7,IF(AQ304="対象外",0))))))</f>
        <v>0</v>
      </c>
      <c r="BZ304" s="185" t="b">
        <f>IF(AR304="3/3",$O304*参照!$I$4,IF(AR304="2/3",$O304*参照!$I$5,IF(AR304="1/3",$O304*参照!$I$6,IF(AR304="1/4(多子)",$O304*参照!$I$7,IF(AR304="1/4(工･農)",$O304*参照!$I$7,IF(AR304="対象外",0))))))</f>
        <v>0</v>
      </c>
      <c r="CA304" s="185" t="b">
        <f>IF(AS304="3/3",$O304*参照!$I$4,IF(AS304="2/3",$O304*参照!$I$5,IF(AS304="1/3",$O304*参照!$I$6,IF(AS304="1/4(多子)",$O304*参照!$I$7,IF(AS304="1/4(工･農)",$O304*参照!$I$7,IF(AS304="対象外",0))))))</f>
        <v>0</v>
      </c>
      <c r="CB304" s="185" t="b">
        <f>IF(AT304="3/3",$O304*参照!$I$4,IF(AT304="2/3",$O304*参照!$I$5,IF(AT304="1/3",$O304*参照!$I$6,IF(AT304="1/4(多子)",$O304*参照!$I$7,IF(AT304="1/4(工･農)",$O304*参照!$I$7,IF(AT304="対象外",0))))))</f>
        <v>0</v>
      </c>
      <c r="CC304" s="185" t="b">
        <f>IF(AU304="3/3",$O304*参照!$I$4,IF(AU304="2/3",$O304*参照!$I$5,IF(AU304="1/3",$O304*参照!$I$6,IF(AU304="1/4(多子)",$O304*参照!$I$7,IF(AU304="1/4(工･農)",$O304*参照!$I$7,IF(AU304="対象外",0))))))</f>
        <v>0</v>
      </c>
      <c r="CD304" s="185">
        <f t="shared" si="211"/>
        <v>0</v>
      </c>
      <c r="CE304" s="98"/>
      <c r="CF304" s="252"/>
      <c r="CG304" s="252"/>
      <c r="CH304" s="252"/>
      <c r="CI304" s="252"/>
      <c r="CJ304" s="252"/>
      <c r="CK304" s="254"/>
      <c r="CL304" s="137"/>
      <c r="CM304" s="252"/>
      <c r="CN304" s="252"/>
      <c r="CO304" s="252"/>
      <c r="CP304" s="252"/>
      <c r="CQ304" s="252"/>
      <c r="CR304" s="253">
        <f t="shared" si="212"/>
        <v>0</v>
      </c>
      <c r="CS304" s="111">
        <f>IF(BP304=0,0,(ROUNDUP(P304*(BK304*参照!$C$5+BL304*参照!$C$6+BM304*参照!$C$7+BN304*参照!$C$8+BO304*参照!$C$9)/BP304,-2)))</f>
        <v>0</v>
      </c>
      <c r="CT304" s="239" t="str">
        <f t="shared" si="179"/>
        <v>B</v>
      </c>
    </row>
    <row r="305" spans="1:98" ht="14.4">
      <c r="A305" s="241">
        <v>275</v>
      </c>
      <c r="B305" s="654"/>
      <c r="C305" s="652"/>
      <c r="D305" s="651"/>
      <c r="E305" s="652"/>
      <c r="F305" s="186"/>
      <c r="G305" s="187"/>
      <c r="H305" s="305"/>
      <c r="I305" s="359"/>
      <c r="J305" s="651"/>
      <c r="K305" s="652"/>
      <c r="L305" s="306">
        <v>0</v>
      </c>
      <c r="M305" s="307">
        <f>IF(F305="昼間",参照!$E$4,IF(F305="夜間等",参照!$E$5,IF(F305="通信",参照!$E$6,0)))</f>
        <v>0</v>
      </c>
      <c r="N305" s="57">
        <f t="shared" si="180"/>
        <v>0</v>
      </c>
      <c r="O305" s="301">
        <f t="shared" si="181"/>
        <v>0</v>
      </c>
      <c r="P305" s="56"/>
      <c r="Q305" s="387">
        <v>0</v>
      </c>
      <c r="R305" s="309">
        <f>IF(F305="昼間",参照!$F$4,IF(F305="夜間等",参照!$F$5,IF(F305="通信",参照!$F$6,0)))</f>
        <v>0</v>
      </c>
      <c r="S305" s="308">
        <f t="shared" si="182"/>
        <v>0</v>
      </c>
      <c r="T305" s="361"/>
      <c r="U305" s="32">
        <f t="shared" si="183"/>
        <v>0</v>
      </c>
      <c r="V305" s="114">
        <f t="shared" si="184"/>
        <v>0</v>
      </c>
      <c r="W305" s="179">
        <f t="shared" si="185"/>
        <v>0</v>
      </c>
      <c r="X305" s="87">
        <f t="shared" si="186"/>
        <v>0</v>
      </c>
      <c r="Y305" s="77" t="str">
        <f t="shared" si="176"/>
        <v>0</v>
      </c>
      <c r="Z305" s="302">
        <f t="shared" si="187"/>
        <v>0</v>
      </c>
      <c r="AA305" s="375"/>
      <c r="AB305" s="375"/>
      <c r="AC305" s="374">
        <f t="shared" si="188"/>
        <v>0</v>
      </c>
      <c r="AD305" s="639">
        <f t="shared" si="189"/>
        <v>0</v>
      </c>
      <c r="AE305" s="640"/>
      <c r="AF305" s="177">
        <f t="shared" si="177"/>
        <v>0</v>
      </c>
      <c r="AG305" s="177">
        <f t="shared" si="178"/>
        <v>0</v>
      </c>
      <c r="AH305" s="299"/>
      <c r="AI305" s="36"/>
      <c r="AJ305" s="134"/>
      <c r="AK305" s="37"/>
      <c r="AL305" s="134"/>
      <c r="AM305" s="37"/>
      <c r="AN305" s="134"/>
      <c r="AO305" s="135"/>
      <c r="AP305" s="136"/>
      <c r="AQ305" s="252"/>
      <c r="AR305" s="252"/>
      <c r="AS305" s="252"/>
      <c r="AT305" s="252"/>
      <c r="AU305" s="37"/>
      <c r="AV305" s="303">
        <f t="shared" si="190"/>
        <v>0</v>
      </c>
      <c r="AW305" s="139">
        <f t="shared" si="191"/>
        <v>0</v>
      </c>
      <c r="AX305" s="139">
        <f t="shared" si="192"/>
        <v>0</v>
      </c>
      <c r="AY305" s="139">
        <f t="shared" si="193"/>
        <v>0</v>
      </c>
      <c r="AZ305" s="139">
        <f t="shared" si="194"/>
        <v>0</v>
      </c>
      <c r="BA305" s="303">
        <f t="shared" si="195"/>
        <v>0</v>
      </c>
      <c r="BB305" s="139">
        <f t="shared" si="196"/>
        <v>0</v>
      </c>
      <c r="BC305" s="139">
        <f t="shared" si="197"/>
        <v>0</v>
      </c>
      <c r="BD305" s="139">
        <f t="shared" si="198"/>
        <v>0</v>
      </c>
      <c r="BE305" s="139">
        <f t="shared" si="199"/>
        <v>0</v>
      </c>
      <c r="BF305" s="304">
        <f t="shared" si="200"/>
        <v>0</v>
      </c>
      <c r="BG305" s="142">
        <f t="shared" si="201"/>
        <v>0</v>
      </c>
      <c r="BH305" s="142">
        <f t="shared" si="202"/>
        <v>0</v>
      </c>
      <c r="BI305" s="142">
        <f t="shared" si="203"/>
        <v>0</v>
      </c>
      <c r="BJ305" s="142">
        <f t="shared" si="204"/>
        <v>0</v>
      </c>
      <c r="BK305" s="145">
        <f t="shared" si="205"/>
        <v>0</v>
      </c>
      <c r="BL305" s="95">
        <f t="shared" si="206"/>
        <v>0</v>
      </c>
      <c r="BM305" s="95">
        <f t="shared" si="207"/>
        <v>0</v>
      </c>
      <c r="BN305" s="95">
        <f t="shared" si="208"/>
        <v>0</v>
      </c>
      <c r="BO305" s="95">
        <f t="shared" si="209"/>
        <v>0</v>
      </c>
      <c r="BP305" s="96">
        <f t="shared" si="210"/>
        <v>0</v>
      </c>
      <c r="BQ305" s="184">
        <f>IF($AH305="3/3",$S305*参照!$J$4,IF($AH305="2/3",$S305*参照!$J$5,IF($AH305="1/3",$S305*参照!$J$6,IF($AH305="1/4(多子)",$S305*参照!$J$7,IF($AH305="1/4(工･農)",$S305*参照!$J$7,)))))</f>
        <v>0</v>
      </c>
      <c r="BR305" s="185" t="b">
        <f>IF(AJ305="3/3",$O305*参照!$I$4,IF(AJ305="2/3",$O305*参照!$I$5,IF(AJ305="1/3",$O305*参照!$I$6,IF(AJ305="1/4(多子)",$O305*参照!$I$7,IF(AJ305="1/4(工･農)",$O305*参照!$I$7,IF(AJ305="対象外",0))))))</f>
        <v>0</v>
      </c>
      <c r="BS305" s="185" t="b">
        <f>IF(AK305="3/3",$O305*参照!$I$4,IF(AK305="2/3",$O305*参照!$I$5,IF(AK305="1/3",$O305*参照!$I$6,IF(AK305="1/4(多子)",$O305*参照!$I$7,IF(AK305="1/4(工･農)",$O305*参照!$I$7,IF(AK305="対象外",0))))))</f>
        <v>0</v>
      </c>
      <c r="BT305" s="185" t="b">
        <f>IF(AL305="3/3",$O305*参照!$I$4,IF(AL305="2/3",$O305*参照!$I$5,IF(AL305="1/3",$O305*参照!$I$6,IF(AL305="1/4(多子)",$O305*参照!$I$7,IF(AL305="1/4(工･農)",$O305*参照!$I$7,IF(AL305="対象外",0))))))</f>
        <v>0</v>
      </c>
      <c r="BU305" s="185" t="b">
        <f>IF(AM305="3/3",$O305*参照!$I$4,IF(AM305="2/3",$O305*参照!$I$5,IF(AM305="1/3",$O305*参照!$I$6,IF(AM305="1/4(多子)",$O305*参照!$I$7,IF(AM305="1/4(工･農)",$O305*参照!$I$7,IF(AM305="対象外",0))))))</f>
        <v>0</v>
      </c>
      <c r="BV305" s="185" t="b">
        <f>IF(AN305="3/3",$O305*参照!$I$4,IF(AN305="2/3",$O305*参照!$I$5,IF(AN305="1/3",$O305*参照!$I$6,IF(AN305="1/4(多子)",$O305*参照!$I$7,IF(AN305="1/4(工･農)",$O305*参照!$I$7,IF(AN305="対象外",0))))))</f>
        <v>0</v>
      </c>
      <c r="BW305" s="185" t="b">
        <f>IF(AO305="3/3",$O305*参照!$I$4,IF(AO305="2/3",$O305*参照!$I$5,IF(AO305="1/3",$O305*参照!$I$6,IF(AO305="1/4(多子)",$O305*参照!$I$7,IF(AO305="1/4(工･農)",$O305*参照!$I$7,IF(AO305="対象外",0))))))</f>
        <v>0</v>
      </c>
      <c r="BX305" s="185" t="b">
        <f>IF(AP305="3/3",$O305*参照!$I$4,IF(AP305="2/3",$O305*参照!$I$5,IF(AP305="1/3",$O305*参照!$I$6,IF(AP305="1/4(多子)",$O305*参照!$I$7,IF(AP305="1/4(工･農)",$O305*参照!$I$7,IF(AP305="対象外",0))))))</f>
        <v>0</v>
      </c>
      <c r="BY305" s="185" t="b">
        <f>IF(AQ305="3/3",$O305*参照!$I$4,IF(AQ305="2/3",$O305*参照!$I$5,IF(AQ305="1/3",$O305*参照!$I$6,IF(AQ305="1/4(多子)",$O305*参照!$I$7,IF(AQ305="1/4(工･農)",$O305*参照!$I$7,IF(AQ305="対象外",0))))))</f>
        <v>0</v>
      </c>
      <c r="BZ305" s="185" t="b">
        <f>IF(AR305="3/3",$O305*参照!$I$4,IF(AR305="2/3",$O305*参照!$I$5,IF(AR305="1/3",$O305*参照!$I$6,IF(AR305="1/4(多子)",$O305*参照!$I$7,IF(AR305="1/4(工･農)",$O305*参照!$I$7,IF(AR305="対象外",0))))))</f>
        <v>0</v>
      </c>
      <c r="CA305" s="185" t="b">
        <f>IF(AS305="3/3",$O305*参照!$I$4,IF(AS305="2/3",$O305*参照!$I$5,IF(AS305="1/3",$O305*参照!$I$6,IF(AS305="1/4(多子)",$O305*参照!$I$7,IF(AS305="1/4(工･農)",$O305*参照!$I$7,IF(AS305="対象外",0))))))</f>
        <v>0</v>
      </c>
      <c r="CB305" s="185" t="b">
        <f>IF(AT305="3/3",$O305*参照!$I$4,IF(AT305="2/3",$O305*参照!$I$5,IF(AT305="1/3",$O305*参照!$I$6,IF(AT305="1/4(多子)",$O305*参照!$I$7,IF(AT305="1/4(工･農)",$O305*参照!$I$7,IF(AT305="対象外",0))))))</f>
        <v>0</v>
      </c>
      <c r="CC305" s="185" t="b">
        <f>IF(AU305="3/3",$O305*参照!$I$4,IF(AU305="2/3",$O305*参照!$I$5,IF(AU305="1/3",$O305*参照!$I$6,IF(AU305="1/4(多子)",$O305*参照!$I$7,IF(AU305="1/4(工･農)",$O305*参照!$I$7,IF(AU305="対象外",0))))))</f>
        <v>0</v>
      </c>
      <c r="CD305" s="185">
        <f t="shared" si="211"/>
        <v>0</v>
      </c>
      <c r="CE305" s="98"/>
      <c r="CF305" s="252"/>
      <c r="CG305" s="252"/>
      <c r="CH305" s="252"/>
      <c r="CI305" s="252"/>
      <c r="CJ305" s="252"/>
      <c r="CK305" s="254"/>
      <c r="CL305" s="137"/>
      <c r="CM305" s="252"/>
      <c r="CN305" s="252"/>
      <c r="CO305" s="252"/>
      <c r="CP305" s="252"/>
      <c r="CQ305" s="252"/>
      <c r="CR305" s="253">
        <f t="shared" si="212"/>
        <v>0</v>
      </c>
      <c r="CS305" s="111">
        <f>IF(BP305=0,0,(ROUNDUP(P305*(BK305*参照!$C$5+BL305*参照!$C$6+BM305*参照!$C$7+BN305*参照!$C$8+BO305*参照!$C$9)/BP305,-2)))</f>
        <v>0</v>
      </c>
      <c r="CT305" s="239" t="str">
        <f t="shared" si="179"/>
        <v>B</v>
      </c>
    </row>
    <row r="306" spans="1:98" ht="14.4">
      <c r="A306" s="241">
        <v>276</v>
      </c>
      <c r="B306" s="634"/>
      <c r="C306" s="635"/>
      <c r="D306" s="636"/>
      <c r="E306" s="635"/>
      <c r="F306" s="358"/>
      <c r="G306" s="358"/>
      <c r="H306" s="305"/>
      <c r="I306" s="359"/>
      <c r="J306" s="668"/>
      <c r="K306" s="668"/>
      <c r="L306" s="362">
        <v>0</v>
      </c>
      <c r="M306" s="307">
        <f>IF(F306="昼間",参照!$E$4,IF(F306="夜間等",参照!$E$5,IF(F306="通信",参照!$E$6,0)))</f>
        <v>0</v>
      </c>
      <c r="N306" s="57">
        <f t="shared" si="180"/>
        <v>0</v>
      </c>
      <c r="O306" s="301">
        <f t="shared" si="181"/>
        <v>0</v>
      </c>
      <c r="P306" s="56"/>
      <c r="Q306" s="387">
        <v>0</v>
      </c>
      <c r="R306" s="309">
        <f>IF(F306="昼間",参照!$F$4,IF(F306="夜間等",参照!$F$5,IF(F306="通信",参照!$F$6,0)))</f>
        <v>0</v>
      </c>
      <c r="S306" s="308">
        <f t="shared" si="182"/>
        <v>0</v>
      </c>
      <c r="T306" s="361"/>
      <c r="U306" s="32">
        <f t="shared" si="183"/>
        <v>0</v>
      </c>
      <c r="V306" s="114">
        <f t="shared" si="184"/>
        <v>0</v>
      </c>
      <c r="W306" s="179">
        <f t="shared" si="185"/>
        <v>0</v>
      </c>
      <c r="X306" s="87">
        <f t="shared" si="186"/>
        <v>0</v>
      </c>
      <c r="Y306" s="77" t="str">
        <f t="shared" si="176"/>
        <v>0</v>
      </c>
      <c r="Z306" s="302">
        <f t="shared" si="187"/>
        <v>0</v>
      </c>
      <c r="AA306" s="375"/>
      <c r="AB306" s="375"/>
      <c r="AC306" s="374">
        <f t="shared" si="188"/>
        <v>0</v>
      </c>
      <c r="AD306" s="639">
        <f t="shared" si="189"/>
        <v>0</v>
      </c>
      <c r="AE306" s="640"/>
      <c r="AF306" s="177">
        <f t="shared" si="177"/>
        <v>0</v>
      </c>
      <c r="AG306" s="177">
        <f t="shared" si="178"/>
        <v>0</v>
      </c>
      <c r="AH306" s="299"/>
      <c r="AI306" s="36"/>
      <c r="AJ306" s="134"/>
      <c r="AK306" s="37"/>
      <c r="AL306" s="134"/>
      <c r="AM306" s="37"/>
      <c r="AN306" s="134"/>
      <c r="AO306" s="135"/>
      <c r="AP306" s="136"/>
      <c r="AQ306" s="252"/>
      <c r="AR306" s="252"/>
      <c r="AS306" s="252"/>
      <c r="AT306" s="252"/>
      <c r="AU306" s="37"/>
      <c r="AV306" s="303">
        <f t="shared" si="190"/>
        <v>0</v>
      </c>
      <c r="AW306" s="139">
        <f t="shared" si="191"/>
        <v>0</v>
      </c>
      <c r="AX306" s="139">
        <f t="shared" si="192"/>
        <v>0</v>
      </c>
      <c r="AY306" s="139">
        <f t="shared" si="193"/>
        <v>0</v>
      </c>
      <c r="AZ306" s="139">
        <f t="shared" si="194"/>
        <v>0</v>
      </c>
      <c r="BA306" s="303">
        <f t="shared" si="195"/>
        <v>0</v>
      </c>
      <c r="BB306" s="139">
        <f t="shared" si="196"/>
        <v>0</v>
      </c>
      <c r="BC306" s="139">
        <f t="shared" si="197"/>
        <v>0</v>
      </c>
      <c r="BD306" s="139">
        <f t="shared" si="198"/>
        <v>0</v>
      </c>
      <c r="BE306" s="139">
        <f t="shared" si="199"/>
        <v>0</v>
      </c>
      <c r="BF306" s="304">
        <f t="shared" si="200"/>
        <v>0</v>
      </c>
      <c r="BG306" s="142">
        <f t="shared" si="201"/>
        <v>0</v>
      </c>
      <c r="BH306" s="142">
        <f t="shared" si="202"/>
        <v>0</v>
      </c>
      <c r="BI306" s="142">
        <f t="shared" si="203"/>
        <v>0</v>
      </c>
      <c r="BJ306" s="142">
        <f t="shared" si="204"/>
        <v>0</v>
      </c>
      <c r="BK306" s="145">
        <f t="shared" si="205"/>
        <v>0</v>
      </c>
      <c r="BL306" s="95">
        <f t="shared" si="206"/>
        <v>0</v>
      </c>
      <c r="BM306" s="95">
        <f t="shared" si="207"/>
        <v>0</v>
      </c>
      <c r="BN306" s="95">
        <f t="shared" si="208"/>
        <v>0</v>
      </c>
      <c r="BO306" s="95">
        <f t="shared" si="209"/>
        <v>0</v>
      </c>
      <c r="BP306" s="96">
        <f t="shared" si="210"/>
        <v>0</v>
      </c>
      <c r="BQ306" s="184">
        <f>IF($AH306="3/3",$S306*参照!$J$4,IF($AH306="2/3",$S306*参照!$J$5,IF($AH306="1/3",$S306*参照!$J$6,IF($AH306="1/4(多子)",$S306*参照!$J$7,IF($AH306="1/4(工･農)",$S306*参照!$J$7,)))))</f>
        <v>0</v>
      </c>
      <c r="BR306" s="185" t="b">
        <f>IF(AJ306="3/3",$O306*参照!$I$4,IF(AJ306="2/3",$O306*参照!$I$5,IF(AJ306="1/3",$O306*参照!$I$6,IF(AJ306="1/4(多子)",$O306*参照!$I$7,IF(AJ306="1/4(工･農)",$O306*参照!$I$7,IF(AJ306="対象外",0))))))</f>
        <v>0</v>
      </c>
      <c r="BS306" s="185" t="b">
        <f>IF(AK306="3/3",$O306*参照!$I$4,IF(AK306="2/3",$O306*参照!$I$5,IF(AK306="1/3",$O306*参照!$I$6,IF(AK306="1/4(多子)",$O306*参照!$I$7,IF(AK306="1/4(工･農)",$O306*参照!$I$7,IF(AK306="対象外",0))))))</f>
        <v>0</v>
      </c>
      <c r="BT306" s="185" t="b">
        <f>IF(AL306="3/3",$O306*参照!$I$4,IF(AL306="2/3",$O306*参照!$I$5,IF(AL306="1/3",$O306*参照!$I$6,IF(AL306="1/4(多子)",$O306*参照!$I$7,IF(AL306="1/4(工･農)",$O306*参照!$I$7,IF(AL306="対象外",0))))))</f>
        <v>0</v>
      </c>
      <c r="BU306" s="185" t="b">
        <f>IF(AM306="3/3",$O306*参照!$I$4,IF(AM306="2/3",$O306*参照!$I$5,IF(AM306="1/3",$O306*参照!$I$6,IF(AM306="1/4(多子)",$O306*参照!$I$7,IF(AM306="1/4(工･農)",$O306*参照!$I$7,IF(AM306="対象外",0))))))</f>
        <v>0</v>
      </c>
      <c r="BV306" s="185" t="b">
        <f>IF(AN306="3/3",$O306*参照!$I$4,IF(AN306="2/3",$O306*参照!$I$5,IF(AN306="1/3",$O306*参照!$I$6,IF(AN306="1/4(多子)",$O306*参照!$I$7,IF(AN306="1/4(工･農)",$O306*参照!$I$7,IF(AN306="対象外",0))))))</f>
        <v>0</v>
      </c>
      <c r="BW306" s="185" t="b">
        <f>IF(AO306="3/3",$O306*参照!$I$4,IF(AO306="2/3",$O306*参照!$I$5,IF(AO306="1/3",$O306*参照!$I$6,IF(AO306="1/4(多子)",$O306*参照!$I$7,IF(AO306="1/4(工･農)",$O306*参照!$I$7,IF(AO306="対象外",0))))))</f>
        <v>0</v>
      </c>
      <c r="BX306" s="185" t="b">
        <f>IF(AP306="3/3",$O306*参照!$I$4,IF(AP306="2/3",$O306*参照!$I$5,IF(AP306="1/3",$O306*参照!$I$6,IF(AP306="1/4(多子)",$O306*参照!$I$7,IF(AP306="1/4(工･農)",$O306*参照!$I$7,IF(AP306="対象外",0))))))</f>
        <v>0</v>
      </c>
      <c r="BY306" s="185" t="b">
        <f>IF(AQ306="3/3",$O306*参照!$I$4,IF(AQ306="2/3",$O306*参照!$I$5,IF(AQ306="1/3",$O306*参照!$I$6,IF(AQ306="1/4(多子)",$O306*参照!$I$7,IF(AQ306="1/4(工･農)",$O306*参照!$I$7,IF(AQ306="対象外",0))))))</f>
        <v>0</v>
      </c>
      <c r="BZ306" s="185" t="b">
        <f>IF(AR306="3/3",$O306*参照!$I$4,IF(AR306="2/3",$O306*参照!$I$5,IF(AR306="1/3",$O306*参照!$I$6,IF(AR306="1/4(多子)",$O306*参照!$I$7,IF(AR306="1/4(工･農)",$O306*参照!$I$7,IF(AR306="対象外",0))))))</f>
        <v>0</v>
      </c>
      <c r="CA306" s="185" t="b">
        <f>IF(AS306="3/3",$O306*参照!$I$4,IF(AS306="2/3",$O306*参照!$I$5,IF(AS306="1/3",$O306*参照!$I$6,IF(AS306="1/4(多子)",$O306*参照!$I$7,IF(AS306="1/4(工･農)",$O306*参照!$I$7,IF(AS306="対象外",0))))))</f>
        <v>0</v>
      </c>
      <c r="CB306" s="185" t="b">
        <f>IF(AT306="3/3",$O306*参照!$I$4,IF(AT306="2/3",$O306*参照!$I$5,IF(AT306="1/3",$O306*参照!$I$6,IF(AT306="1/4(多子)",$O306*参照!$I$7,IF(AT306="1/4(工･農)",$O306*参照!$I$7,IF(AT306="対象外",0))))))</f>
        <v>0</v>
      </c>
      <c r="CC306" s="185" t="b">
        <f>IF(AU306="3/3",$O306*参照!$I$4,IF(AU306="2/3",$O306*参照!$I$5,IF(AU306="1/3",$O306*参照!$I$6,IF(AU306="1/4(多子)",$O306*参照!$I$7,IF(AU306="1/4(工･農)",$O306*参照!$I$7,IF(AU306="対象外",0))))))</f>
        <v>0</v>
      </c>
      <c r="CD306" s="185">
        <f t="shared" si="211"/>
        <v>0</v>
      </c>
      <c r="CE306" s="98"/>
      <c r="CF306" s="252"/>
      <c r="CG306" s="252"/>
      <c r="CH306" s="252"/>
      <c r="CI306" s="252"/>
      <c r="CJ306" s="252"/>
      <c r="CK306" s="254"/>
      <c r="CL306" s="137"/>
      <c r="CM306" s="252"/>
      <c r="CN306" s="252"/>
      <c r="CO306" s="252"/>
      <c r="CP306" s="252"/>
      <c r="CQ306" s="252"/>
      <c r="CR306" s="253">
        <f t="shared" si="212"/>
        <v>0</v>
      </c>
      <c r="CS306" s="111">
        <f>IF(BP306=0,0,(ROUNDUP(P306*(BK306*参照!$C$5+BL306*参照!$C$6+BM306*参照!$C$7+BN306*参照!$C$8+BO306*参照!$C$9)/BP306,-2)))</f>
        <v>0</v>
      </c>
      <c r="CT306" s="239" t="str">
        <f t="shared" si="179"/>
        <v>B</v>
      </c>
    </row>
    <row r="307" spans="1:98" ht="14.4">
      <c r="A307" s="241">
        <v>277</v>
      </c>
      <c r="B307" s="654"/>
      <c r="C307" s="652"/>
      <c r="D307" s="651"/>
      <c r="E307" s="652"/>
      <c r="F307" s="186"/>
      <c r="G307" s="187"/>
      <c r="H307" s="305"/>
      <c r="I307" s="359"/>
      <c r="J307" s="651"/>
      <c r="K307" s="652"/>
      <c r="L307" s="306">
        <v>0</v>
      </c>
      <c r="M307" s="307">
        <f>IF(F307="昼間",参照!$E$4,IF(F307="夜間等",参照!$E$5,IF(F307="通信",参照!$E$6,0)))</f>
        <v>0</v>
      </c>
      <c r="N307" s="57">
        <f t="shared" si="180"/>
        <v>0</v>
      </c>
      <c r="O307" s="301">
        <f t="shared" si="181"/>
        <v>0</v>
      </c>
      <c r="P307" s="56"/>
      <c r="Q307" s="387">
        <v>0</v>
      </c>
      <c r="R307" s="309">
        <f>IF(F307="昼間",参照!$F$4,IF(F307="夜間等",参照!$F$5,IF(F307="通信",参照!$F$6,0)))</f>
        <v>0</v>
      </c>
      <c r="S307" s="308">
        <f t="shared" si="182"/>
        <v>0</v>
      </c>
      <c r="T307" s="361"/>
      <c r="U307" s="32">
        <f t="shared" si="183"/>
        <v>0</v>
      </c>
      <c r="V307" s="114">
        <f t="shared" si="184"/>
        <v>0</v>
      </c>
      <c r="W307" s="179">
        <f t="shared" si="185"/>
        <v>0</v>
      </c>
      <c r="X307" s="87">
        <f t="shared" si="186"/>
        <v>0</v>
      </c>
      <c r="Y307" s="77" t="str">
        <f t="shared" si="176"/>
        <v>0</v>
      </c>
      <c r="Z307" s="302">
        <f t="shared" si="187"/>
        <v>0</v>
      </c>
      <c r="AA307" s="375"/>
      <c r="AB307" s="375"/>
      <c r="AC307" s="374">
        <f t="shared" si="188"/>
        <v>0</v>
      </c>
      <c r="AD307" s="639">
        <f t="shared" si="189"/>
        <v>0</v>
      </c>
      <c r="AE307" s="640"/>
      <c r="AF307" s="177">
        <f t="shared" si="177"/>
        <v>0</v>
      </c>
      <c r="AG307" s="177">
        <f t="shared" si="178"/>
        <v>0</v>
      </c>
      <c r="AH307" s="299"/>
      <c r="AI307" s="36"/>
      <c r="AJ307" s="134"/>
      <c r="AK307" s="37"/>
      <c r="AL307" s="134"/>
      <c r="AM307" s="37"/>
      <c r="AN307" s="134"/>
      <c r="AO307" s="135"/>
      <c r="AP307" s="136"/>
      <c r="AQ307" s="252"/>
      <c r="AR307" s="252"/>
      <c r="AS307" s="252"/>
      <c r="AT307" s="252"/>
      <c r="AU307" s="37"/>
      <c r="AV307" s="303">
        <f t="shared" si="190"/>
        <v>0</v>
      </c>
      <c r="AW307" s="139">
        <f t="shared" si="191"/>
        <v>0</v>
      </c>
      <c r="AX307" s="139">
        <f t="shared" si="192"/>
        <v>0</v>
      </c>
      <c r="AY307" s="139">
        <f t="shared" si="193"/>
        <v>0</v>
      </c>
      <c r="AZ307" s="139">
        <f t="shared" si="194"/>
        <v>0</v>
      </c>
      <c r="BA307" s="303">
        <f t="shared" si="195"/>
        <v>0</v>
      </c>
      <c r="BB307" s="139">
        <f t="shared" si="196"/>
        <v>0</v>
      </c>
      <c r="BC307" s="139">
        <f t="shared" si="197"/>
        <v>0</v>
      </c>
      <c r="BD307" s="139">
        <f t="shared" si="198"/>
        <v>0</v>
      </c>
      <c r="BE307" s="139">
        <f t="shared" si="199"/>
        <v>0</v>
      </c>
      <c r="BF307" s="304">
        <f t="shared" si="200"/>
        <v>0</v>
      </c>
      <c r="BG307" s="142">
        <f t="shared" si="201"/>
        <v>0</v>
      </c>
      <c r="BH307" s="142">
        <f t="shared" si="202"/>
        <v>0</v>
      </c>
      <c r="BI307" s="142">
        <f t="shared" si="203"/>
        <v>0</v>
      </c>
      <c r="BJ307" s="142">
        <f t="shared" si="204"/>
        <v>0</v>
      </c>
      <c r="BK307" s="145">
        <f t="shared" si="205"/>
        <v>0</v>
      </c>
      <c r="BL307" s="95">
        <f t="shared" si="206"/>
        <v>0</v>
      </c>
      <c r="BM307" s="95">
        <f t="shared" si="207"/>
        <v>0</v>
      </c>
      <c r="BN307" s="95">
        <f t="shared" si="208"/>
        <v>0</v>
      </c>
      <c r="BO307" s="95">
        <f t="shared" si="209"/>
        <v>0</v>
      </c>
      <c r="BP307" s="96">
        <f t="shared" si="210"/>
        <v>0</v>
      </c>
      <c r="BQ307" s="184">
        <f>IF($AH307="3/3",$S307*参照!$J$4,IF($AH307="2/3",$S307*参照!$J$5,IF($AH307="1/3",$S307*参照!$J$6,IF($AH307="1/4(多子)",$S307*参照!$J$7,IF($AH307="1/4(工･農)",$S307*参照!$J$7,)))))</f>
        <v>0</v>
      </c>
      <c r="BR307" s="185" t="b">
        <f>IF(AJ307="3/3",$O307*参照!$I$4,IF(AJ307="2/3",$O307*参照!$I$5,IF(AJ307="1/3",$O307*参照!$I$6,IF(AJ307="1/4(多子)",$O307*参照!$I$7,IF(AJ307="1/4(工･農)",$O307*参照!$I$7,IF(AJ307="対象外",0))))))</f>
        <v>0</v>
      </c>
      <c r="BS307" s="185" t="b">
        <f>IF(AK307="3/3",$O307*参照!$I$4,IF(AK307="2/3",$O307*参照!$I$5,IF(AK307="1/3",$O307*参照!$I$6,IF(AK307="1/4(多子)",$O307*参照!$I$7,IF(AK307="1/4(工･農)",$O307*参照!$I$7,IF(AK307="対象外",0))))))</f>
        <v>0</v>
      </c>
      <c r="BT307" s="185" t="b">
        <f>IF(AL307="3/3",$O307*参照!$I$4,IF(AL307="2/3",$O307*参照!$I$5,IF(AL307="1/3",$O307*参照!$I$6,IF(AL307="1/4(多子)",$O307*参照!$I$7,IF(AL307="1/4(工･農)",$O307*参照!$I$7,IF(AL307="対象外",0))))))</f>
        <v>0</v>
      </c>
      <c r="BU307" s="185" t="b">
        <f>IF(AM307="3/3",$O307*参照!$I$4,IF(AM307="2/3",$O307*参照!$I$5,IF(AM307="1/3",$O307*参照!$I$6,IF(AM307="1/4(多子)",$O307*参照!$I$7,IF(AM307="1/4(工･農)",$O307*参照!$I$7,IF(AM307="対象外",0))))))</f>
        <v>0</v>
      </c>
      <c r="BV307" s="185" t="b">
        <f>IF(AN307="3/3",$O307*参照!$I$4,IF(AN307="2/3",$O307*参照!$I$5,IF(AN307="1/3",$O307*参照!$I$6,IF(AN307="1/4(多子)",$O307*参照!$I$7,IF(AN307="1/4(工･農)",$O307*参照!$I$7,IF(AN307="対象外",0))))))</f>
        <v>0</v>
      </c>
      <c r="BW307" s="185" t="b">
        <f>IF(AO307="3/3",$O307*参照!$I$4,IF(AO307="2/3",$O307*参照!$I$5,IF(AO307="1/3",$O307*参照!$I$6,IF(AO307="1/4(多子)",$O307*参照!$I$7,IF(AO307="1/4(工･農)",$O307*参照!$I$7,IF(AO307="対象外",0))))))</f>
        <v>0</v>
      </c>
      <c r="BX307" s="185" t="b">
        <f>IF(AP307="3/3",$O307*参照!$I$4,IF(AP307="2/3",$O307*参照!$I$5,IF(AP307="1/3",$O307*参照!$I$6,IF(AP307="1/4(多子)",$O307*参照!$I$7,IF(AP307="1/4(工･農)",$O307*参照!$I$7,IF(AP307="対象外",0))))))</f>
        <v>0</v>
      </c>
      <c r="BY307" s="185" t="b">
        <f>IF(AQ307="3/3",$O307*参照!$I$4,IF(AQ307="2/3",$O307*参照!$I$5,IF(AQ307="1/3",$O307*参照!$I$6,IF(AQ307="1/4(多子)",$O307*参照!$I$7,IF(AQ307="1/4(工･農)",$O307*参照!$I$7,IF(AQ307="対象外",0))))))</f>
        <v>0</v>
      </c>
      <c r="BZ307" s="185" t="b">
        <f>IF(AR307="3/3",$O307*参照!$I$4,IF(AR307="2/3",$O307*参照!$I$5,IF(AR307="1/3",$O307*参照!$I$6,IF(AR307="1/4(多子)",$O307*参照!$I$7,IF(AR307="1/4(工･農)",$O307*参照!$I$7,IF(AR307="対象外",0))))))</f>
        <v>0</v>
      </c>
      <c r="CA307" s="185" t="b">
        <f>IF(AS307="3/3",$O307*参照!$I$4,IF(AS307="2/3",$O307*参照!$I$5,IF(AS307="1/3",$O307*参照!$I$6,IF(AS307="1/4(多子)",$O307*参照!$I$7,IF(AS307="1/4(工･農)",$O307*参照!$I$7,IF(AS307="対象外",0))))))</f>
        <v>0</v>
      </c>
      <c r="CB307" s="185" t="b">
        <f>IF(AT307="3/3",$O307*参照!$I$4,IF(AT307="2/3",$O307*参照!$I$5,IF(AT307="1/3",$O307*参照!$I$6,IF(AT307="1/4(多子)",$O307*参照!$I$7,IF(AT307="1/4(工･農)",$O307*参照!$I$7,IF(AT307="対象外",0))))))</f>
        <v>0</v>
      </c>
      <c r="CC307" s="185" t="b">
        <f>IF(AU307="3/3",$O307*参照!$I$4,IF(AU307="2/3",$O307*参照!$I$5,IF(AU307="1/3",$O307*参照!$I$6,IF(AU307="1/4(多子)",$O307*参照!$I$7,IF(AU307="1/4(工･農)",$O307*参照!$I$7,IF(AU307="対象外",0))))))</f>
        <v>0</v>
      </c>
      <c r="CD307" s="185">
        <f t="shared" si="211"/>
        <v>0</v>
      </c>
      <c r="CE307" s="98"/>
      <c r="CF307" s="252"/>
      <c r="CG307" s="252"/>
      <c r="CH307" s="252"/>
      <c r="CI307" s="252"/>
      <c r="CJ307" s="252"/>
      <c r="CK307" s="254"/>
      <c r="CL307" s="137"/>
      <c r="CM307" s="252"/>
      <c r="CN307" s="252"/>
      <c r="CO307" s="252"/>
      <c r="CP307" s="252"/>
      <c r="CQ307" s="252"/>
      <c r="CR307" s="253">
        <f t="shared" si="212"/>
        <v>0</v>
      </c>
      <c r="CS307" s="111">
        <f>IF(BP307=0,0,(ROUNDUP(P307*(BK307*参照!$C$5+BL307*参照!$C$6+BM307*参照!$C$7+BN307*参照!$C$8+BO307*参照!$C$9)/BP307,-2)))</f>
        <v>0</v>
      </c>
      <c r="CT307" s="239" t="str">
        <f t="shared" si="179"/>
        <v>B</v>
      </c>
    </row>
    <row r="308" spans="1:98" ht="14.4">
      <c r="A308" s="241">
        <v>278</v>
      </c>
      <c r="B308" s="654"/>
      <c r="C308" s="652"/>
      <c r="D308" s="651"/>
      <c r="E308" s="652"/>
      <c r="F308" s="186"/>
      <c r="G308" s="187"/>
      <c r="H308" s="305"/>
      <c r="I308" s="359"/>
      <c r="J308" s="651"/>
      <c r="K308" s="652"/>
      <c r="L308" s="306">
        <v>0</v>
      </c>
      <c r="M308" s="307">
        <f>IF(F308="昼間",参照!$E$4,IF(F308="夜間等",参照!$E$5,IF(F308="通信",参照!$E$6,0)))</f>
        <v>0</v>
      </c>
      <c r="N308" s="57">
        <f t="shared" si="180"/>
        <v>0</v>
      </c>
      <c r="O308" s="301">
        <f t="shared" si="181"/>
        <v>0</v>
      </c>
      <c r="P308" s="56"/>
      <c r="Q308" s="387">
        <v>0</v>
      </c>
      <c r="R308" s="309">
        <f>IF(F308="昼間",参照!$F$4,IF(F308="夜間等",参照!$F$5,IF(F308="通信",参照!$F$6,0)))</f>
        <v>0</v>
      </c>
      <c r="S308" s="308">
        <f t="shared" si="182"/>
        <v>0</v>
      </c>
      <c r="T308" s="361"/>
      <c r="U308" s="32">
        <f t="shared" si="183"/>
        <v>0</v>
      </c>
      <c r="V308" s="114">
        <f t="shared" si="184"/>
        <v>0</v>
      </c>
      <c r="W308" s="179">
        <f t="shared" si="185"/>
        <v>0</v>
      </c>
      <c r="X308" s="87">
        <f t="shared" si="186"/>
        <v>0</v>
      </c>
      <c r="Y308" s="77" t="str">
        <f t="shared" si="176"/>
        <v>0</v>
      </c>
      <c r="Z308" s="302">
        <f t="shared" si="187"/>
        <v>0</v>
      </c>
      <c r="AA308" s="375"/>
      <c r="AB308" s="375"/>
      <c r="AC308" s="374">
        <f t="shared" si="188"/>
        <v>0</v>
      </c>
      <c r="AD308" s="639">
        <f t="shared" si="189"/>
        <v>0</v>
      </c>
      <c r="AE308" s="640"/>
      <c r="AF308" s="177">
        <f t="shared" si="177"/>
        <v>0</v>
      </c>
      <c r="AG308" s="177">
        <f t="shared" si="178"/>
        <v>0</v>
      </c>
      <c r="AH308" s="299"/>
      <c r="AI308" s="36"/>
      <c r="AJ308" s="134"/>
      <c r="AK308" s="37"/>
      <c r="AL308" s="134"/>
      <c r="AM308" s="37"/>
      <c r="AN308" s="134"/>
      <c r="AO308" s="135"/>
      <c r="AP308" s="136"/>
      <c r="AQ308" s="252"/>
      <c r="AR308" s="252"/>
      <c r="AS308" s="252"/>
      <c r="AT308" s="252"/>
      <c r="AU308" s="37"/>
      <c r="AV308" s="303">
        <f t="shared" si="190"/>
        <v>0</v>
      </c>
      <c r="AW308" s="139">
        <f t="shared" si="191"/>
        <v>0</v>
      </c>
      <c r="AX308" s="139">
        <f t="shared" si="192"/>
        <v>0</v>
      </c>
      <c r="AY308" s="139">
        <f t="shared" si="193"/>
        <v>0</v>
      </c>
      <c r="AZ308" s="139">
        <f t="shared" si="194"/>
        <v>0</v>
      </c>
      <c r="BA308" s="303">
        <f t="shared" si="195"/>
        <v>0</v>
      </c>
      <c r="BB308" s="139">
        <f t="shared" si="196"/>
        <v>0</v>
      </c>
      <c r="BC308" s="139">
        <f t="shared" si="197"/>
        <v>0</v>
      </c>
      <c r="BD308" s="139">
        <f t="shared" si="198"/>
        <v>0</v>
      </c>
      <c r="BE308" s="139">
        <f t="shared" si="199"/>
        <v>0</v>
      </c>
      <c r="BF308" s="304">
        <f t="shared" si="200"/>
        <v>0</v>
      </c>
      <c r="BG308" s="142">
        <f t="shared" si="201"/>
        <v>0</v>
      </c>
      <c r="BH308" s="142">
        <f t="shared" si="202"/>
        <v>0</v>
      </c>
      <c r="BI308" s="142">
        <f t="shared" si="203"/>
        <v>0</v>
      </c>
      <c r="BJ308" s="142">
        <f t="shared" si="204"/>
        <v>0</v>
      </c>
      <c r="BK308" s="145">
        <f t="shared" si="205"/>
        <v>0</v>
      </c>
      <c r="BL308" s="95">
        <f t="shared" si="206"/>
        <v>0</v>
      </c>
      <c r="BM308" s="95">
        <f t="shared" si="207"/>
        <v>0</v>
      </c>
      <c r="BN308" s="95">
        <f t="shared" si="208"/>
        <v>0</v>
      </c>
      <c r="BO308" s="95">
        <f t="shared" si="209"/>
        <v>0</v>
      </c>
      <c r="BP308" s="96">
        <f t="shared" si="210"/>
        <v>0</v>
      </c>
      <c r="BQ308" s="184">
        <f>IF($AH308="3/3",$S308*参照!$J$4,IF($AH308="2/3",$S308*参照!$J$5,IF($AH308="1/3",$S308*参照!$J$6,IF($AH308="1/4(多子)",$S308*参照!$J$7,IF($AH308="1/4(工･農)",$S308*参照!$J$7,)))))</f>
        <v>0</v>
      </c>
      <c r="BR308" s="185" t="b">
        <f>IF(AJ308="3/3",$O308*参照!$I$4,IF(AJ308="2/3",$O308*参照!$I$5,IF(AJ308="1/3",$O308*参照!$I$6,IF(AJ308="1/4(多子)",$O308*参照!$I$7,IF(AJ308="1/4(工･農)",$O308*参照!$I$7,IF(AJ308="対象外",0))))))</f>
        <v>0</v>
      </c>
      <c r="BS308" s="185" t="b">
        <f>IF(AK308="3/3",$O308*参照!$I$4,IF(AK308="2/3",$O308*参照!$I$5,IF(AK308="1/3",$O308*参照!$I$6,IF(AK308="1/4(多子)",$O308*参照!$I$7,IF(AK308="1/4(工･農)",$O308*参照!$I$7,IF(AK308="対象外",0))))))</f>
        <v>0</v>
      </c>
      <c r="BT308" s="185" t="b">
        <f>IF(AL308="3/3",$O308*参照!$I$4,IF(AL308="2/3",$O308*参照!$I$5,IF(AL308="1/3",$O308*参照!$I$6,IF(AL308="1/4(多子)",$O308*参照!$I$7,IF(AL308="1/4(工･農)",$O308*参照!$I$7,IF(AL308="対象外",0))))))</f>
        <v>0</v>
      </c>
      <c r="BU308" s="185" t="b">
        <f>IF(AM308="3/3",$O308*参照!$I$4,IF(AM308="2/3",$O308*参照!$I$5,IF(AM308="1/3",$O308*参照!$I$6,IF(AM308="1/4(多子)",$O308*参照!$I$7,IF(AM308="1/4(工･農)",$O308*参照!$I$7,IF(AM308="対象外",0))))))</f>
        <v>0</v>
      </c>
      <c r="BV308" s="185" t="b">
        <f>IF(AN308="3/3",$O308*参照!$I$4,IF(AN308="2/3",$O308*参照!$I$5,IF(AN308="1/3",$O308*参照!$I$6,IF(AN308="1/4(多子)",$O308*参照!$I$7,IF(AN308="1/4(工･農)",$O308*参照!$I$7,IF(AN308="対象外",0))))))</f>
        <v>0</v>
      </c>
      <c r="BW308" s="185" t="b">
        <f>IF(AO308="3/3",$O308*参照!$I$4,IF(AO308="2/3",$O308*参照!$I$5,IF(AO308="1/3",$O308*参照!$I$6,IF(AO308="1/4(多子)",$O308*参照!$I$7,IF(AO308="1/4(工･農)",$O308*参照!$I$7,IF(AO308="対象外",0))))))</f>
        <v>0</v>
      </c>
      <c r="BX308" s="185" t="b">
        <f>IF(AP308="3/3",$O308*参照!$I$4,IF(AP308="2/3",$O308*参照!$I$5,IF(AP308="1/3",$O308*参照!$I$6,IF(AP308="1/4(多子)",$O308*参照!$I$7,IF(AP308="1/4(工･農)",$O308*参照!$I$7,IF(AP308="対象外",0))))))</f>
        <v>0</v>
      </c>
      <c r="BY308" s="185" t="b">
        <f>IF(AQ308="3/3",$O308*参照!$I$4,IF(AQ308="2/3",$O308*参照!$I$5,IF(AQ308="1/3",$O308*参照!$I$6,IF(AQ308="1/4(多子)",$O308*参照!$I$7,IF(AQ308="1/4(工･農)",$O308*参照!$I$7,IF(AQ308="対象外",0))))))</f>
        <v>0</v>
      </c>
      <c r="BZ308" s="185" t="b">
        <f>IF(AR308="3/3",$O308*参照!$I$4,IF(AR308="2/3",$O308*参照!$I$5,IF(AR308="1/3",$O308*参照!$I$6,IF(AR308="1/4(多子)",$O308*参照!$I$7,IF(AR308="1/4(工･農)",$O308*参照!$I$7,IF(AR308="対象外",0))))))</f>
        <v>0</v>
      </c>
      <c r="CA308" s="185" t="b">
        <f>IF(AS308="3/3",$O308*参照!$I$4,IF(AS308="2/3",$O308*参照!$I$5,IF(AS308="1/3",$O308*参照!$I$6,IF(AS308="1/4(多子)",$O308*参照!$I$7,IF(AS308="1/4(工･農)",$O308*参照!$I$7,IF(AS308="対象外",0))))))</f>
        <v>0</v>
      </c>
      <c r="CB308" s="185" t="b">
        <f>IF(AT308="3/3",$O308*参照!$I$4,IF(AT308="2/3",$O308*参照!$I$5,IF(AT308="1/3",$O308*参照!$I$6,IF(AT308="1/4(多子)",$O308*参照!$I$7,IF(AT308="1/4(工･農)",$O308*参照!$I$7,IF(AT308="対象外",0))))))</f>
        <v>0</v>
      </c>
      <c r="CC308" s="185" t="b">
        <f>IF(AU308="3/3",$O308*参照!$I$4,IF(AU308="2/3",$O308*参照!$I$5,IF(AU308="1/3",$O308*参照!$I$6,IF(AU308="1/4(多子)",$O308*参照!$I$7,IF(AU308="1/4(工･農)",$O308*参照!$I$7,IF(AU308="対象外",0))))))</f>
        <v>0</v>
      </c>
      <c r="CD308" s="185">
        <f t="shared" si="211"/>
        <v>0</v>
      </c>
      <c r="CE308" s="98"/>
      <c r="CF308" s="252"/>
      <c r="CG308" s="252"/>
      <c r="CH308" s="252"/>
      <c r="CI308" s="252"/>
      <c r="CJ308" s="252"/>
      <c r="CK308" s="254"/>
      <c r="CL308" s="137"/>
      <c r="CM308" s="252"/>
      <c r="CN308" s="252"/>
      <c r="CO308" s="252"/>
      <c r="CP308" s="252"/>
      <c r="CQ308" s="252"/>
      <c r="CR308" s="253">
        <f t="shared" si="212"/>
        <v>0</v>
      </c>
      <c r="CS308" s="111">
        <f>IF(BP308=0,0,(ROUNDUP(P308*(BK308*参照!$C$5+BL308*参照!$C$6+BM308*参照!$C$7+BN308*参照!$C$8+BO308*参照!$C$9)/BP308,-2)))</f>
        <v>0</v>
      </c>
      <c r="CT308" s="239" t="str">
        <f t="shared" si="179"/>
        <v>B</v>
      </c>
    </row>
    <row r="309" spans="1:98" ht="14.4">
      <c r="A309" s="241">
        <v>279</v>
      </c>
      <c r="B309" s="654"/>
      <c r="C309" s="652"/>
      <c r="D309" s="651"/>
      <c r="E309" s="652"/>
      <c r="F309" s="186"/>
      <c r="G309" s="187"/>
      <c r="H309" s="305"/>
      <c r="I309" s="359"/>
      <c r="J309" s="651"/>
      <c r="K309" s="652"/>
      <c r="L309" s="306">
        <v>0</v>
      </c>
      <c r="M309" s="307">
        <f>IF(F309="昼間",参照!$E$4,IF(F309="夜間等",参照!$E$5,IF(F309="通信",参照!$E$6,0)))</f>
        <v>0</v>
      </c>
      <c r="N309" s="57">
        <f t="shared" si="180"/>
        <v>0</v>
      </c>
      <c r="O309" s="301">
        <f t="shared" si="181"/>
        <v>0</v>
      </c>
      <c r="P309" s="56"/>
      <c r="Q309" s="387">
        <v>0</v>
      </c>
      <c r="R309" s="309">
        <f>IF(F309="昼間",参照!$F$4,IF(F309="夜間等",参照!$F$5,IF(F309="通信",参照!$F$6,0)))</f>
        <v>0</v>
      </c>
      <c r="S309" s="308">
        <f t="shared" si="182"/>
        <v>0</v>
      </c>
      <c r="T309" s="361"/>
      <c r="U309" s="32">
        <f t="shared" si="183"/>
        <v>0</v>
      </c>
      <c r="V309" s="114">
        <f t="shared" si="184"/>
        <v>0</v>
      </c>
      <c r="W309" s="179">
        <f t="shared" si="185"/>
        <v>0</v>
      </c>
      <c r="X309" s="87">
        <f t="shared" si="186"/>
        <v>0</v>
      </c>
      <c r="Y309" s="77" t="str">
        <f t="shared" si="176"/>
        <v>0</v>
      </c>
      <c r="Z309" s="302">
        <f t="shared" si="187"/>
        <v>0</v>
      </c>
      <c r="AA309" s="375"/>
      <c r="AB309" s="375"/>
      <c r="AC309" s="374">
        <f t="shared" si="188"/>
        <v>0</v>
      </c>
      <c r="AD309" s="639">
        <f t="shared" si="189"/>
        <v>0</v>
      </c>
      <c r="AE309" s="640"/>
      <c r="AF309" s="177">
        <f t="shared" si="177"/>
        <v>0</v>
      </c>
      <c r="AG309" s="177">
        <f t="shared" si="178"/>
        <v>0</v>
      </c>
      <c r="AH309" s="299"/>
      <c r="AI309" s="36"/>
      <c r="AJ309" s="134"/>
      <c r="AK309" s="37"/>
      <c r="AL309" s="134"/>
      <c r="AM309" s="37"/>
      <c r="AN309" s="134"/>
      <c r="AO309" s="135"/>
      <c r="AP309" s="136"/>
      <c r="AQ309" s="252"/>
      <c r="AR309" s="252"/>
      <c r="AS309" s="252"/>
      <c r="AT309" s="252"/>
      <c r="AU309" s="37"/>
      <c r="AV309" s="303">
        <f t="shared" si="190"/>
        <v>0</v>
      </c>
      <c r="AW309" s="139">
        <f t="shared" si="191"/>
        <v>0</v>
      </c>
      <c r="AX309" s="139">
        <f t="shared" si="192"/>
        <v>0</v>
      </c>
      <c r="AY309" s="139">
        <f t="shared" si="193"/>
        <v>0</v>
      </c>
      <c r="AZ309" s="139">
        <f t="shared" si="194"/>
        <v>0</v>
      </c>
      <c r="BA309" s="303">
        <f t="shared" si="195"/>
        <v>0</v>
      </c>
      <c r="BB309" s="139">
        <f t="shared" si="196"/>
        <v>0</v>
      </c>
      <c r="BC309" s="139">
        <f t="shared" si="197"/>
        <v>0</v>
      </c>
      <c r="BD309" s="139">
        <f t="shared" si="198"/>
        <v>0</v>
      </c>
      <c r="BE309" s="139">
        <f t="shared" si="199"/>
        <v>0</v>
      </c>
      <c r="BF309" s="304">
        <f t="shared" si="200"/>
        <v>0</v>
      </c>
      <c r="BG309" s="142">
        <f t="shared" si="201"/>
        <v>0</v>
      </c>
      <c r="BH309" s="142">
        <f t="shared" si="202"/>
        <v>0</v>
      </c>
      <c r="BI309" s="142">
        <f t="shared" si="203"/>
        <v>0</v>
      </c>
      <c r="BJ309" s="142">
        <f t="shared" si="204"/>
        <v>0</v>
      </c>
      <c r="BK309" s="145">
        <f t="shared" si="205"/>
        <v>0</v>
      </c>
      <c r="BL309" s="95">
        <f t="shared" si="206"/>
        <v>0</v>
      </c>
      <c r="BM309" s="95">
        <f t="shared" si="207"/>
        <v>0</v>
      </c>
      <c r="BN309" s="95">
        <f t="shared" si="208"/>
        <v>0</v>
      </c>
      <c r="BO309" s="95">
        <f t="shared" si="209"/>
        <v>0</v>
      </c>
      <c r="BP309" s="96">
        <f t="shared" si="210"/>
        <v>0</v>
      </c>
      <c r="BQ309" s="184">
        <f>IF($AH309="3/3",$S309*参照!$J$4,IF($AH309="2/3",$S309*参照!$J$5,IF($AH309="1/3",$S309*参照!$J$6,IF($AH309="1/4(多子)",$S309*参照!$J$7,IF($AH309="1/4(工･農)",$S309*参照!$J$7,)))))</f>
        <v>0</v>
      </c>
      <c r="BR309" s="185" t="b">
        <f>IF(AJ309="3/3",$O309*参照!$I$4,IF(AJ309="2/3",$O309*参照!$I$5,IF(AJ309="1/3",$O309*参照!$I$6,IF(AJ309="1/4(多子)",$O309*参照!$I$7,IF(AJ309="1/4(工･農)",$O309*参照!$I$7,IF(AJ309="対象外",0))))))</f>
        <v>0</v>
      </c>
      <c r="BS309" s="185" t="b">
        <f>IF(AK309="3/3",$O309*参照!$I$4,IF(AK309="2/3",$O309*参照!$I$5,IF(AK309="1/3",$O309*参照!$I$6,IF(AK309="1/4(多子)",$O309*参照!$I$7,IF(AK309="1/4(工･農)",$O309*参照!$I$7,IF(AK309="対象外",0))))))</f>
        <v>0</v>
      </c>
      <c r="BT309" s="185" t="b">
        <f>IF(AL309="3/3",$O309*参照!$I$4,IF(AL309="2/3",$O309*参照!$I$5,IF(AL309="1/3",$O309*参照!$I$6,IF(AL309="1/4(多子)",$O309*参照!$I$7,IF(AL309="1/4(工･農)",$O309*参照!$I$7,IF(AL309="対象外",0))))))</f>
        <v>0</v>
      </c>
      <c r="BU309" s="185" t="b">
        <f>IF(AM309="3/3",$O309*参照!$I$4,IF(AM309="2/3",$O309*参照!$I$5,IF(AM309="1/3",$O309*参照!$I$6,IF(AM309="1/4(多子)",$O309*参照!$I$7,IF(AM309="1/4(工･農)",$O309*参照!$I$7,IF(AM309="対象外",0))))))</f>
        <v>0</v>
      </c>
      <c r="BV309" s="185" t="b">
        <f>IF(AN309="3/3",$O309*参照!$I$4,IF(AN309="2/3",$O309*参照!$I$5,IF(AN309="1/3",$O309*参照!$I$6,IF(AN309="1/4(多子)",$O309*参照!$I$7,IF(AN309="1/4(工･農)",$O309*参照!$I$7,IF(AN309="対象外",0))))))</f>
        <v>0</v>
      </c>
      <c r="BW309" s="185" t="b">
        <f>IF(AO309="3/3",$O309*参照!$I$4,IF(AO309="2/3",$O309*参照!$I$5,IF(AO309="1/3",$O309*参照!$I$6,IF(AO309="1/4(多子)",$O309*参照!$I$7,IF(AO309="1/4(工･農)",$O309*参照!$I$7,IF(AO309="対象外",0))))))</f>
        <v>0</v>
      </c>
      <c r="BX309" s="185" t="b">
        <f>IF(AP309="3/3",$O309*参照!$I$4,IF(AP309="2/3",$O309*参照!$I$5,IF(AP309="1/3",$O309*参照!$I$6,IF(AP309="1/4(多子)",$O309*参照!$I$7,IF(AP309="1/4(工･農)",$O309*参照!$I$7,IF(AP309="対象外",0))))))</f>
        <v>0</v>
      </c>
      <c r="BY309" s="185" t="b">
        <f>IF(AQ309="3/3",$O309*参照!$I$4,IF(AQ309="2/3",$O309*参照!$I$5,IF(AQ309="1/3",$O309*参照!$I$6,IF(AQ309="1/4(多子)",$O309*参照!$I$7,IF(AQ309="1/4(工･農)",$O309*参照!$I$7,IF(AQ309="対象外",0))))))</f>
        <v>0</v>
      </c>
      <c r="BZ309" s="185" t="b">
        <f>IF(AR309="3/3",$O309*参照!$I$4,IF(AR309="2/3",$O309*参照!$I$5,IF(AR309="1/3",$O309*参照!$I$6,IF(AR309="1/4(多子)",$O309*参照!$I$7,IF(AR309="1/4(工･農)",$O309*参照!$I$7,IF(AR309="対象外",0))))))</f>
        <v>0</v>
      </c>
      <c r="CA309" s="185" t="b">
        <f>IF(AS309="3/3",$O309*参照!$I$4,IF(AS309="2/3",$O309*参照!$I$5,IF(AS309="1/3",$O309*参照!$I$6,IF(AS309="1/4(多子)",$O309*参照!$I$7,IF(AS309="1/4(工･農)",$O309*参照!$I$7,IF(AS309="対象外",0))))))</f>
        <v>0</v>
      </c>
      <c r="CB309" s="185" t="b">
        <f>IF(AT309="3/3",$O309*参照!$I$4,IF(AT309="2/3",$O309*参照!$I$5,IF(AT309="1/3",$O309*参照!$I$6,IF(AT309="1/4(多子)",$O309*参照!$I$7,IF(AT309="1/4(工･農)",$O309*参照!$I$7,IF(AT309="対象外",0))))))</f>
        <v>0</v>
      </c>
      <c r="CC309" s="185" t="b">
        <f>IF(AU309="3/3",$O309*参照!$I$4,IF(AU309="2/3",$O309*参照!$I$5,IF(AU309="1/3",$O309*参照!$I$6,IF(AU309="1/4(多子)",$O309*参照!$I$7,IF(AU309="1/4(工･農)",$O309*参照!$I$7,IF(AU309="対象外",0))))))</f>
        <v>0</v>
      </c>
      <c r="CD309" s="185">
        <f t="shared" si="211"/>
        <v>0</v>
      </c>
      <c r="CE309" s="98"/>
      <c r="CF309" s="252"/>
      <c r="CG309" s="252"/>
      <c r="CH309" s="252"/>
      <c r="CI309" s="252"/>
      <c r="CJ309" s="252"/>
      <c r="CK309" s="254"/>
      <c r="CL309" s="137"/>
      <c r="CM309" s="252"/>
      <c r="CN309" s="252"/>
      <c r="CO309" s="252"/>
      <c r="CP309" s="252"/>
      <c r="CQ309" s="252"/>
      <c r="CR309" s="253">
        <f t="shared" si="212"/>
        <v>0</v>
      </c>
      <c r="CS309" s="111">
        <f>IF(BP309=0,0,(ROUNDUP(P309*(BK309*参照!$C$5+BL309*参照!$C$6+BM309*参照!$C$7+BN309*参照!$C$8+BO309*参照!$C$9)/BP309,-2)))</f>
        <v>0</v>
      </c>
      <c r="CT309" s="239" t="str">
        <f t="shared" si="179"/>
        <v>B</v>
      </c>
    </row>
    <row r="310" spans="1:98" ht="14.4">
      <c r="A310" s="241">
        <v>280</v>
      </c>
      <c r="B310" s="634"/>
      <c r="C310" s="635"/>
      <c r="D310" s="636"/>
      <c r="E310" s="635"/>
      <c r="F310" s="358"/>
      <c r="G310" s="358"/>
      <c r="H310" s="305"/>
      <c r="I310" s="359"/>
      <c r="J310" s="668"/>
      <c r="K310" s="668"/>
      <c r="L310" s="362">
        <v>0</v>
      </c>
      <c r="M310" s="307">
        <f>IF(F310="昼間",参照!$E$4,IF(F310="夜間等",参照!$E$5,IF(F310="通信",参照!$E$6,0)))</f>
        <v>0</v>
      </c>
      <c r="N310" s="57">
        <f t="shared" si="180"/>
        <v>0</v>
      </c>
      <c r="O310" s="301">
        <f t="shared" si="181"/>
        <v>0</v>
      </c>
      <c r="P310" s="56"/>
      <c r="Q310" s="387">
        <v>0</v>
      </c>
      <c r="R310" s="309">
        <f>IF(F310="昼間",参照!$F$4,IF(F310="夜間等",参照!$F$5,IF(F310="通信",参照!$F$6,0)))</f>
        <v>0</v>
      </c>
      <c r="S310" s="308">
        <f t="shared" si="182"/>
        <v>0</v>
      </c>
      <c r="T310" s="361"/>
      <c r="U310" s="32">
        <f t="shared" si="183"/>
        <v>0</v>
      </c>
      <c r="V310" s="114">
        <f t="shared" si="184"/>
        <v>0</v>
      </c>
      <c r="W310" s="179">
        <f t="shared" si="185"/>
        <v>0</v>
      </c>
      <c r="X310" s="87">
        <f t="shared" si="186"/>
        <v>0</v>
      </c>
      <c r="Y310" s="77" t="str">
        <f t="shared" si="176"/>
        <v>0</v>
      </c>
      <c r="Z310" s="302">
        <f t="shared" si="187"/>
        <v>0</v>
      </c>
      <c r="AA310" s="375"/>
      <c r="AB310" s="375"/>
      <c r="AC310" s="374">
        <f t="shared" si="188"/>
        <v>0</v>
      </c>
      <c r="AD310" s="639">
        <f t="shared" si="189"/>
        <v>0</v>
      </c>
      <c r="AE310" s="640"/>
      <c r="AF310" s="177">
        <f t="shared" si="177"/>
        <v>0</v>
      </c>
      <c r="AG310" s="177">
        <f t="shared" si="178"/>
        <v>0</v>
      </c>
      <c r="AH310" s="299"/>
      <c r="AI310" s="36"/>
      <c r="AJ310" s="134"/>
      <c r="AK310" s="37"/>
      <c r="AL310" s="134"/>
      <c r="AM310" s="37"/>
      <c r="AN310" s="134"/>
      <c r="AO310" s="135"/>
      <c r="AP310" s="136"/>
      <c r="AQ310" s="252"/>
      <c r="AR310" s="252"/>
      <c r="AS310" s="252"/>
      <c r="AT310" s="252"/>
      <c r="AU310" s="37"/>
      <c r="AV310" s="303">
        <f t="shared" si="190"/>
        <v>0</v>
      </c>
      <c r="AW310" s="139">
        <f t="shared" si="191"/>
        <v>0</v>
      </c>
      <c r="AX310" s="139">
        <f t="shared" si="192"/>
        <v>0</v>
      </c>
      <c r="AY310" s="139">
        <f t="shared" si="193"/>
        <v>0</v>
      </c>
      <c r="AZ310" s="139">
        <f t="shared" si="194"/>
        <v>0</v>
      </c>
      <c r="BA310" s="303">
        <f t="shared" si="195"/>
        <v>0</v>
      </c>
      <c r="BB310" s="139">
        <f t="shared" si="196"/>
        <v>0</v>
      </c>
      <c r="BC310" s="139">
        <f t="shared" si="197"/>
        <v>0</v>
      </c>
      <c r="BD310" s="139">
        <f t="shared" si="198"/>
        <v>0</v>
      </c>
      <c r="BE310" s="139">
        <f t="shared" si="199"/>
        <v>0</v>
      </c>
      <c r="BF310" s="304">
        <f t="shared" si="200"/>
        <v>0</v>
      </c>
      <c r="BG310" s="142">
        <f t="shared" si="201"/>
        <v>0</v>
      </c>
      <c r="BH310" s="142">
        <f t="shared" si="202"/>
        <v>0</v>
      </c>
      <c r="BI310" s="142">
        <f t="shared" si="203"/>
        <v>0</v>
      </c>
      <c r="BJ310" s="142">
        <f t="shared" si="204"/>
        <v>0</v>
      </c>
      <c r="BK310" s="145">
        <f t="shared" si="205"/>
        <v>0</v>
      </c>
      <c r="BL310" s="95">
        <f t="shared" si="206"/>
        <v>0</v>
      </c>
      <c r="BM310" s="95">
        <f t="shared" si="207"/>
        <v>0</v>
      </c>
      <c r="BN310" s="95">
        <f t="shared" si="208"/>
        <v>0</v>
      </c>
      <c r="BO310" s="95">
        <f t="shared" si="209"/>
        <v>0</v>
      </c>
      <c r="BP310" s="96">
        <f t="shared" si="210"/>
        <v>0</v>
      </c>
      <c r="BQ310" s="184">
        <f>IF($AH310="3/3",$S310*参照!$J$4,IF($AH310="2/3",$S310*参照!$J$5,IF($AH310="1/3",$S310*参照!$J$6,IF($AH310="1/4(多子)",$S310*参照!$J$7,IF($AH310="1/4(工･農)",$S310*参照!$J$7,)))))</f>
        <v>0</v>
      </c>
      <c r="BR310" s="185" t="b">
        <f>IF(AJ310="3/3",$O310*参照!$I$4,IF(AJ310="2/3",$O310*参照!$I$5,IF(AJ310="1/3",$O310*参照!$I$6,IF(AJ310="1/4(多子)",$O310*参照!$I$7,IF(AJ310="1/4(工･農)",$O310*参照!$I$7,IF(AJ310="対象外",0))))))</f>
        <v>0</v>
      </c>
      <c r="BS310" s="185" t="b">
        <f>IF(AK310="3/3",$O310*参照!$I$4,IF(AK310="2/3",$O310*参照!$I$5,IF(AK310="1/3",$O310*参照!$I$6,IF(AK310="1/4(多子)",$O310*参照!$I$7,IF(AK310="1/4(工･農)",$O310*参照!$I$7,IF(AK310="対象外",0))))))</f>
        <v>0</v>
      </c>
      <c r="BT310" s="185" t="b">
        <f>IF(AL310="3/3",$O310*参照!$I$4,IF(AL310="2/3",$O310*参照!$I$5,IF(AL310="1/3",$O310*参照!$I$6,IF(AL310="1/4(多子)",$O310*参照!$I$7,IF(AL310="1/4(工･農)",$O310*参照!$I$7,IF(AL310="対象外",0))))))</f>
        <v>0</v>
      </c>
      <c r="BU310" s="185" t="b">
        <f>IF(AM310="3/3",$O310*参照!$I$4,IF(AM310="2/3",$O310*参照!$I$5,IF(AM310="1/3",$O310*参照!$I$6,IF(AM310="1/4(多子)",$O310*参照!$I$7,IF(AM310="1/4(工･農)",$O310*参照!$I$7,IF(AM310="対象外",0))))))</f>
        <v>0</v>
      </c>
      <c r="BV310" s="185" t="b">
        <f>IF(AN310="3/3",$O310*参照!$I$4,IF(AN310="2/3",$O310*参照!$I$5,IF(AN310="1/3",$O310*参照!$I$6,IF(AN310="1/4(多子)",$O310*参照!$I$7,IF(AN310="1/4(工･農)",$O310*参照!$I$7,IF(AN310="対象外",0))))))</f>
        <v>0</v>
      </c>
      <c r="BW310" s="185" t="b">
        <f>IF(AO310="3/3",$O310*参照!$I$4,IF(AO310="2/3",$O310*参照!$I$5,IF(AO310="1/3",$O310*参照!$I$6,IF(AO310="1/4(多子)",$O310*参照!$I$7,IF(AO310="1/4(工･農)",$O310*参照!$I$7,IF(AO310="対象外",0))))))</f>
        <v>0</v>
      </c>
      <c r="BX310" s="185" t="b">
        <f>IF(AP310="3/3",$O310*参照!$I$4,IF(AP310="2/3",$O310*参照!$I$5,IF(AP310="1/3",$O310*参照!$I$6,IF(AP310="1/4(多子)",$O310*参照!$I$7,IF(AP310="1/4(工･農)",$O310*参照!$I$7,IF(AP310="対象外",0))))))</f>
        <v>0</v>
      </c>
      <c r="BY310" s="185" t="b">
        <f>IF(AQ310="3/3",$O310*参照!$I$4,IF(AQ310="2/3",$O310*参照!$I$5,IF(AQ310="1/3",$O310*参照!$I$6,IF(AQ310="1/4(多子)",$O310*参照!$I$7,IF(AQ310="1/4(工･農)",$O310*参照!$I$7,IF(AQ310="対象外",0))))))</f>
        <v>0</v>
      </c>
      <c r="BZ310" s="185" t="b">
        <f>IF(AR310="3/3",$O310*参照!$I$4,IF(AR310="2/3",$O310*参照!$I$5,IF(AR310="1/3",$O310*参照!$I$6,IF(AR310="1/4(多子)",$O310*参照!$I$7,IF(AR310="1/4(工･農)",$O310*参照!$I$7,IF(AR310="対象外",0))))))</f>
        <v>0</v>
      </c>
      <c r="CA310" s="185" t="b">
        <f>IF(AS310="3/3",$O310*参照!$I$4,IF(AS310="2/3",$O310*参照!$I$5,IF(AS310="1/3",$O310*参照!$I$6,IF(AS310="1/4(多子)",$O310*参照!$I$7,IF(AS310="1/4(工･農)",$O310*参照!$I$7,IF(AS310="対象外",0))))))</f>
        <v>0</v>
      </c>
      <c r="CB310" s="185" t="b">
        <f>IF(AT310="3/3",$O310*参照!$I$4,IF(AT310="2/3",$O310*参照!$I$5,IF(AT310="1/3",$O310*参照!$I$6,IF(AT310="1/4(多子)",$O310*参照!$I$7,IF(AT310="1/4(工･農)",$O310*参照!$I$7,IF(AT310="対象外",0))))))</f>
        <v>0</v>
      </c>
      <c r="CC310" s="185" t="b">
        <f>IF(AU310="3/3",$O310*参照!$I$4,IF(AU310="2/3",$O310*参照!$I$5,IF(AU310="1/3",$O310*参照!$I$6,IF(AU310="1/4(多子)",$O310*参照!$I$7,IF(AU310="1/4(工･農)",$O310*参照!$I$7,IF(AU310="対象外",0))))))</f>
        <v>0</v>
      </c>
      <c r="CD310" s="185">
        <f t="shared" si="211"/>
        <v>0</v>
      </c>
      <c r="CE310" s="98"/>
      <c r="CF310" s="252"/>
      <c r="CG310" s="252"/>
      <c r="CH310" s="252"/>
      <c r="CI310" s="252"/>
      <c r="CJ310" s="252"/>
      <c r="CK310" s="254"/>
      <c r="CL310" s="137"/>
      <c r="CM310" s="252"/>
      <c r="CN310" s="252"/>
      <c r="CO310" s="252"/>
      <c r="CP310" s="252"/>
      <c r="CQ310" s="252"/>
      <c r="CR310" s="253">
        <f t="shared" si="212"/>
        <v>0</v>
      </c>
      <c r="CS310" s="111">
        <f>IF(BP310=0,0,(ROUNDUP(P310*(BK310*参照!$C$5+BL310*参照!$C$6+BM310*参照!$C$7+BN310*参照!$C$8+BO310*参照!$C$9)/BP310,-2)))</f>
        <v>0</v>
      </c>
      <c r="CT310" s="239" t="str">
        <f t="shared" si="179"/>
        <v>B</v>
      </c>
    </row>
    <row r="311" spans="1:98" ht="14.4">
      <c r="A311" s="241">
        <v>281</v>
      </c>
      <c r="B311" s="654"/>
      <c r="C311" s="652"/>
      <c r="D311" s="651"/>
      <c r="E311" s="652"/>
      <c r="F311" s="186"/>
      <c r="G311" s="187"/>
      <c r="H311" s="305"/>
      <c r="I311" s="359"/>
      <c r="J311" s="651"/>
      <c r="K311" s="652"/>
      <c r="L311" s="306">
        <v>0</v>
      </c>
      <c r="M311" s="307">
        <f>IF(F311="昼間",参照!$E$4,IF(F311="夜間等",参照!$E$5,IF(F311="通信",参照!$E$6,0)))</f>
        <v>0</v>
      </c>
      <c r="N311" s="57">
        <f t="shared" si="180"/>
        <v>0</v>
      </c>
      <c r="O311" s="301">
        <f t="shared" si="181"/>
        <v>0</v>
      </c>
      <c r="P311" s="56"/>
      <c r="Q311" s="387">
        <v>0</v>
      </c>
      <c r="R311" s="309">
        <f>IF(F311="昼間",参照!$F$4,IF(F311="夜間等",参照!$F$5,IF(F311="通信",参照!$F$6,0)))</f>
        <v>0</v>
      </c>
      <c r="S311" s="308">
        <f t="shared" si="182"/>
        <v>0</v>
      </c>
      <c r="T311" s="361"/>
      <c r="U311" s="32">
        <f t="shared" si="183"/>
        <v>0</v>
      </c>
      <c r="V311" s="114">
        <f t="shared" si="184"/>
        <v>0</v>
      </c>
      <c r="W311" s="179">
        <f t="shared" si="185"/>
        <v>0</v>
      </c>
      <c r="X311" s="87">
        <f t="shared" si="186"/>
        <v>0</v>
      </c>
      <c r="Y311" s="77" t="str">
        <f t="shared" si="176"/>
        <v>0</v>
      </c>
      <c r="Z311" s="302">
        <f t="shared" si="187"/>
        <v>0</v>
      </c>
      <c r="AA311" s="375"/>
      <c r="AB311" s="375"/>
      <c r="AC311" s="374">
        <f t="shared" si="188"/>
        <v>0</v>
      </c>
      <c r="AD311" s="639">
        <f t="shared" si="189"/>
        <v>0</v>
      </c>
      <c r="AE311" s="640"/>
      <c r="AF311" s="177">
        <f t="shared" si="177"/>
        <v>0</v>
      </c>
      <c r="AG311" s="177">
        <f t="shared" si="178"/>
        <v>0</v>
      </c>
      <c r="AH311" s="299"/>
      <c r="AI311" s="36"/>
      <c r="AJ311" s="134"/>
      <c r="AK311" s="37"/>
      <c r="AL311" s="134"/>
      <c r="AM311" s="37"/>
      <c r="AN311" s="134"/>
      <c r="AO311" s="135"/>
      <c r="AP311" s="136"/>
      <c r="AQ311" s="252"/>
      <c r="AR311" s="252"/>
      <c r="AS311" s="252"/>
      <c r="AT311" s="252"/>
      <c r="AU311" s="37"/>
      <c r="AV311" s="303">
        <f t="shared" si="190"/>
        <v>0</v>
      </c>
      <c r="AW311" s="139">
        <f t="shared" si="191"/>
        <v>0</v>
      </c>
      <c r="AX311" s="139">
        <f t="shared" si="192"/>
        <v>0</v>
      </c>
      <c r="AY311" s="139">
        <f t="shared" si="193"/>
        <v>0</v>
      </c>
      <c r="AZ311" s="139">
        <f t="shared" si="194"/>
        <v>0</v>
      </c>
      <c r="BA311" s="303">
        <f t="shared" si="195"/>
        <v>0</v>
      </c>
      <c r="BB311" s="139">
        <f t="shared" si="196"/>
        <v>0</v>
      </c>
      <c r="BC311" s="139">
        <f t="shared" si="197"/>
        <v>0</v>
      </c>
      <c r="BD311" s="139">
        <f t="shared" si="198"/>
        <v>0</v>
      </c>
      <c r="BE311" s="139">
        <f t="shared" si="199"/>
        <v>0</v>
      </c>
      <c r="BF311" s="304">
        <f t="shared" si="200"/>
        <v>0</v>
      </c>
      <c r="BG311" s="142">
        <f t="shared" si="201"/>
        <v>0</v>
      </c>
      <c r="BH311" s="142">
        <f t="shared" si="202"/>
        <v>0</v>
      </c>
      <c r="BI311" s="142">
        <f t="shared" si="203"/>
        <v>0</v>
      </c>
      <c r="BJ311" s="142">
        <f t="shared" si="204"/>
        <v>0</v>
      </c>
      <c r="BK311" s="145">
        <f t="shared" si="205"/>
        <v>0</v>
      </c>
      <c r="BL311" s="95">
        <f t="shared" si="206"/>
        <v>0</v>
      </c>
      <c r="BM311" s="95">
        <f t="shared" si="207"/>
        <v>0</v>
      </c>
      <c r="BN311" s="95">
        <f t="shared" si="208"/>
        <v>0</v>
      </c>
      <c r="BO311" s="95">
        <f t="shared" si="209"/>
        <v>0</v>
      </c>
      <c r="BP311" s="96">
        <f t="shared" si="210"/>
        <v>0</v>
      </c>
      <c r="BQ311" s="184">
        <f>IF($AH311="3/3",$S311*参照!$J$4,IF($AH311="2/3",$S311*参照!$J$5,IF($AH311="1/3",$S311*参照!$J$6,IF($AH311="1/4(多子)",$S311*参照!$J$7,IF($AH311="1/4(工･農)",$S311*参照!$J$7,)))))</f>
        <v>0</v>
      </c>
      <c r="BR311" s="185" t="b">
        <f>IF(AJ311="3/3",$O311*参照!$I$4,IF(AJ311="2/3",$O311*参照!$I$5,IF(AJ311="1/3",$O311*参照!$I$6,IF(AJ311="1/4(多子)",$O311*参照!$I$7,IF(AJ311="1/4(工･農)",$O311*参照!$I$7,IF(AJ311="対象外",0))))))</f>
        <v>0</v>
      </c>
      <c r="BS311" s="185" t="b">
        <f>IF(AK311="3/3",$O311*参照!$I$4,IF(AK311="2/3",$O311*参照!$I$5,IF(AK311="1/3",$O311*参照!$I$6,IF(AK311="1/4(多子)",$O311*参照!$I$7,IF(AK311="1/4(工･農)",$O311*参照!$I$7,IF(AK311="対象外",0))))))</f>
        <v>0</v>
      </c>
      <c r="BT311" s="185" t="b">
        <f>IF(AL311="3/3",$O311*参照!$I$4,IF(AL311="2/3",$O311*参照!$I$5,IF(AL311="1/3",$O311*参照!$I$6,IF(AL311="1/4(多子)",$O311*参照!$I$7,IF(AL311="1/4(工･農)",$O311*参照!$I$7,IF(AL311="対象外",0))))))</f>
        <v>0</v>
      </c>
      <c r="BU311" s="185" t="b">
        <f>IF(AM311="3/3",$O311*参照!$I$4,IF(AM311="2/3",$O311*参照!$I$5,IF(AM311="1/3",$O311*参照!$I$6,IF(AM311="1/4(多子)",$O311*参照!$I$7,IF(AM311="1/4(工･農)",$O311*参照!$I$7,IF(AM311="対象外",0))))))</f>
        <v>0</v>
      </c>
      <c r="BV311" s="185" t="b">
        <f>IF(AN311="3/3",$O311*参照!$I$4,IF(AN311="2/3",$O311*参照!$I$5,IF(AN311="1/3",$O311*参照!$I$6,IF(AN311="1/4(多子)",$O311*参照!$I$7,IF(AN311="1/4(工･農)",$O311*参照!$I$7,IF(AN311="対象外",0))))))</f>
        <v>0</v>
      </c>
      <c r="BW311" s="185" t="b">
        <f>IF(AO311="3/3",$O311*参照!$I$4,IF(AO311="2/3",$O311*参照!$I$5,IF(AO311="1/3",$O311*参照!$I$6,IF(AO311="1/4(多子)",$O311*参照!$I$7,IF(AO311="1/4(工･農)",$O311*参照!$I$7,IF(AO311="対象外",0))))))</f>
        <v>0</v>
      </c>
      <c r="BX311" s="185" t="b">
        <f>IF(AP311="3/3",$O311*参照!$I$4,IF(AP311="2/3",$O311*参照!$I$5,IF(AP311="1/3",$O311*参照!$I$6,IF(AP311="1/4(多子)",$O311*参照!$I$7,IF(AP311="1/4(工･農)",$O311*参照!$I$7,IF(AP311="対象外",0))))))</f>
        <v>0</v>
      </c>
      <c r="BY311" s="185" t="b">
        <f>IF(AQ311="3/3",$O311*参照!$I$4,IF(AQ311="2/3",$O311*参照!$I$5,IF(AQ311="1/3",$O311*参照!$I$6,IF(AQ311="1/4(多子)",$O311*参照!$I$7,IF(AQ311="1/4(工･農)",$O311*参照!$I$7,IF(AQ311="対象外",0))))))</f>
        <v>0</v>
      </c>
      <c r="BZ311" s="185" t="b">
        <f>IF(AR311="3/3",$O311*参照!$I$4,IF(AR311="2/3",$O311*参照!$I$5,IF(AR311="1/3",$O311*参照!$I$6,IF(AR311="1/4(多子)",$O311*参照!$I$7,IF(AR311="1/4(工･農)",$O311*参照!$I$7,IF(AR311="対象外",0))))))</f>
        <v>0</v>
      </c>
      <c r="CA311" s="185" t="b">
        <f>IF(AS311="3/3",$O311*参照!$I$4,IF(AS311="2/3",$O311*参照!$I$5,IF(AS311="1/3",$O311*参照!$I$6,IF(AS311="1/4(多子)",$O311*参照!$I$7,IF(AS311="1/4(工･農)",$O311*参照!$I$7,IF(AS311="対象外",0))))))</f>
        <v>0</v>
      </c>
      <c r="CB311" s="185" t="b">
        <f>IF(AT311="3/3",$O311*参照!$I$4,IF(AT311="2/3",$O311*参照!$I$5,IF(AT311="1/3",$O311*参照!$I$6,IF(AT311="1/4(多子)",$O311*参照!$I$7,IF(AT311="1/4(工･農)",$O311*参照!$I$7,IF(AT311="対象外",0))))))</f>
        <v>0</v>
      </c>
      <c r="CC311" s="185" t="b">
        <f>IF(AU311="3/3",$O311*参照!$I$4,IF(AU311="2/3",$O311*参照!$I$5,IF(AU311="1/3",$O311*参照!$I$6,IF(AU311="1/4(多子)",$O311*参照!$I$7,IF(AU311="1/4(工･農)",$O311*参照!$I$7,IF(AU311="対象外",0))))))</f>
        <v>0</v>
      </c>
      <c r="CD311" s="185">
        <f t="shared" si="211"/>
        <v>0</v>
      </c>
      <c r="CE311" s="98"/>
      <c r="CF311" s="252"/>
      <c r="CG311" s="252"/>
      <c r="CH311" s="252"/>
      <c r="CI311" s="252"/>
      <c r="CJ311" s="252"/>
      <c r="CK311" s="254"/>
      <c r="CL311" s="137"/>
      <c r="CM311" s="252"/>
      <c r="CN311" s="252"/>
      <c r="CO311" s="252"/>
      <c r="CP311" s="252"/>
      <c r="CQ311" s="252"/>
      <c r="CR311" s="253">
        <f t="shared" si="212"/>
        <v>0</v>
      </c>
      <c r="CS311" s="111">
        <f>IF(BP311=0,0,(ROUNDUP(P311*(BK311*参照!$C$5+BL311*参照!$C$6+BM311*参照!$C$7+BN311*参照!$C$8+BO311*参照!$C$9)/BP311,-2)))</f>
        <v>0</v>
      </c>
      <c r="CT311" s="239" t="str">
        <f t="shared" si="179"/>
        <v>B</v>
      </c>
    </row>
    <row r="312" spans="1:98" ht="14.4">
      <c r="A312" s="241">
        <v>282</v>
      </c>
      <c r="B312" s="654"/>
      <c r="C312" s="652"/>
      <c r="D312" s="651"/>
      <c r="E312" s="652"/>
      <c r="F312" s="186"/>
      <c r="G312" s="187"/>
      <c r="H312" s="305"/>
      <c r="I312" s="359"/>
      <c r="J312" s="651"/>
      <c r="K312" s="652"/>
      <c r="L312" s="306">
        <v>0</v>
      </c>
      <c r="M312" s="307">
        <f>IF(F312="昼間",参照!$E$4,IF(F312="夜間等",参照!$E$5,IF(F312="通信",参照!$E$6,0)))</f>
        <v>0</v>
      </c>
      <c r="N312" s="57">
        <f t="shared" si="180"/>
        <v>0</v>
      </c>
      <c r="O312" s="301">
        <f t="shared" si="181"/>
        <v>0</v>
      </c>
      <c r="P312" s="56"/>
      <c r="Q312" s="387">
        <v>0</v>
      </c>
      <c r="R312" s="309">
        <f>IF(F312="昼間",参照!$F$4,IF(F312="夜間等",参照!$F$5,IF(F312="通信",参照!$F$6,0)))</f>
        <v>0</v>
      </c>
      <c r="S312" s="308">
        <f t="shared" si="182"/>
        <v>0</v>
      </c>
      <c r="T312" s="361"/>
      <c r="U312" s="32">
        <f t="shared" si="183"/>
        <v>0</v>
      </c>
      <c r="V312" s="114">
        <f t="shared" si="184"/>
        <v>0</v>
      </c>
      <c r="W312" s="179">
        <f t="shared" si="185"/>
        <v>0</v>
      </c>
      <c r="X312" s="87">
        <f t="shared" si="186"/>
        <v>0</v>
      </c>
      <c r="Y312" s="77" t="str">
        <f t="shared" si="176"/>
        <v>0</v>
      </c>
      <c r="Z312" s="302">
        <f t="shared" si="187"/>
        <v>0</v>
      </c>
      <c r="AA312" s="375"/>
      <c r="AB312" s="375"/>
      <c r="AC312" s="374">
        <f t="shared" si="188"/>
        <v>0</v>
      </c>
      <c r="AD312" s="639">
        <f t="shared" si="189"/>
        <v>0</v>
      </c>
      <c r="AE312" s="640"/>
      <c r="AF312" s="177">
        <f t="shared" si="177"/>
        <v>0</v>
      </c>
      <c r="AG312" s="177">
        <f t="shared" si="178"/>
        <v>0</v>
      </c>
      <c r="AH312" s="299"/>
      <c r="AI312" s="36"/>
      <c r="AJ312" s="134"/>
      <c r="AK312" s="37"/>
      <c r="AL312" s="134"/>
      <c r="AM312" s="37"/>
      <c r="AN312" s="134"/>
      <c r="AO312" s="135"/>
      <c r="AP312" s="136"/>
      <c r="AQ312" s="252"/>
      <c r="AR312" s="252"/>
      <c r="AS312" s="252"/>
      <c r="AT312" s="252"/>
      <c r="AU312" s="37"/>
      <c r="AV312" s="303">
        <f t="shared" si="190"/>
        <v>0</v>
      </c>
      <c r="AW312" s="139">
        <f t="shared" si="191"/>
        <v>0</v>
      </c>
      <c r="AX312" s="139">
        <f t="shared" si="192"/>
        <v>0</v>
      </c>
      <c r="AY312" s="139">
        <f t="shared" si="193"/>
        <v>0</v>
      </c>
      <c r="AZ312" s="139">
        <f t="shared" si="194"/>
        <v>0</v>
      </c>
      <c r="BA312" s="303">
        <f t="shared" si="195"/>
        <v>0</v>
      </c>
      <c r="BB312" s="139">
        <f t="shared" si="196"/>
        <v>0</v>
      </c>
      <c r="BC312" s="139">
        <f t="shared" si="197"/>
        <v>0</v>
      </c>
      <c r="BD312" s="139">
        <f t="shared" si="198"/>
        <v>0</v>
      </c>
      <c r="BE312" s="139">
        <f t="shared" si="199"/>
        <v>0</v>
      </c>
      <c r="BF312" s="304">
        <f t="shared" si="200"/>
        <v>0</v>
      </c>
      <c r="BG312" s="142">
        <f t="shared" si="201"/>
        <v>0</v>
      </c>
      <c r="BH312" s="142">
        <f t="shared" si="202"/>
        <v>0</v>
      </c>
      <c r="BI312" s="142">
        <f t="shared" si="203"/>
        <v>0</v>
      </c>
      <c r="BJ312" s="142">
        <f t="shared" si="204"/>
        <v>0</v>
      </c>
      <c r="BK312" s="145">
        <f t="shared" si="205"/>
        <v>0</v>
      </c>
      <c r="BL312" s="95">
        <f t="shared" si="206"/>
        <v>0</v>
      </c>
      <c r="BM312" s="95">
        <f t="shared" si="207"/>
        <v>0</v>
      </c>
      <c r="BN312" s="95">
        <f t="shared" si="208"/>
        <v>0</v>
      </c>
      <c r="BO312" s="95">
        <f t="shared" si="209"/>
        <v>0</v>
      </c>
      <c r="BP312" s="96">
        <f t="shared" si="210"/>
        <v>0</v>
      </c>
      <c r="BQ312" s="184">
        <f>IF($AH312="3/3",$S312*参照!$J$4,IF($AH312="2/3",$S312*参照!$J$5,IF($AH312="1/3",$S312*参照!$J$6,IF($AH312="1/4(多子)",$S312*参照!$J$7,IF($AH312="1/4(工･農)",$S312*参照!$J$7,)))))</f>
        <v>0</v>
      </c>
      <c r="BR312" s="185" t="b">
        <f>IF(AJ312="3/3",$O312*参照!$I$4,IF(AJ312="2/3",$O312*参照!$I$5,IF(AJ312="1/3",$O312*参照!$I$6,IF(AJ312="1/4(多子)",$O312*参照!$I$7,IF(AJ312="1/4(工･農)",$O312*参照!$I$7,IF(AJ312="対象外",0))))))</f>
        <v>0</v>
      </c>
      <c r="BS312" s="185" t="b">
        <f>IF(AK312="3/3",$O312*参照!$I$4,IF(AK312="2/3",$O312*参照!$I$5,IF(AK312="1/3",$O312*参照!$I$6,IF(AK312="1/4(多子)",$O312*参照!$I$7,IF(AK312="1/4(工･農)",$O312*参照!$I$7,IF(AK312="対象外",0))))))</f>
        <v>0</v>
      </c>
      <c r="BT312" s="185" t="b">
        <f>IF(AL312="3/3",$O312*参照!$I$4,IF(AL312="2/3",$O312*参照!$I$5,IF(AL312="1/3",$O312*参照!$I$6,IF(AL312="1/4(多子)",$O312*参照!$I$7,IF(AL312="1/4(工･農)",$O312*参照!$I$7,IF(AL312="対象外",0))))))</f>
        <v>0</v>
      </c>
      <c r="BU312" s="185" t="b">
        <f>IF(AM312="3/3",$O312*参照!$I$4,IF(AM312="2/3",$O312*参照!$I$5,IF(AM312="1/3",$O312*参照!$I$6,IF(AM312="1/4(多子)",$O312*参照!$I$7,IF(AM312="1/4(工･農)",$O312*参照!$I$7,IF(AM312="対象外",0))))))</f>
        <v>0</v>
      </c>
      <c r="BV312" s="185" t="b">
        <f>IF(AN312="3/3",$O312*参照!$I$4,IF(AN312="2/3",$O312*参照!$I$5,IF(AN312="1/3",$O312*参照!$I$6,IF(AN312="1/4(多子)",$O312*参照!$I$7,IF(AN312="1/4(工･農)",$O312*参照!$I$7,IF(AN312="対象外",0))))))</f>
        <v>0</v>
      </c>
      <c r="BW312" s="185" t="b">
        <f>IF(AO312="3/3",$O312*参照!$I$4,IF(AO312="2/3",$O312*参照!$I$5,IF(AO312="1/3",$O312*参照!$I$6,IF(AO312="1/4(多子)",$O312*参照!$I$7,IF(AO312="1/4(工･農)",$O312*参照!$I$7,IF(AO312="対象外",0))))))</f>
        <v>0</v>
      </c>
      <c r="BX312" s="185" t="b">
        <f>IF(AP312="3/3",$O312*参照!$I$4,IF(AP312="2/3",$O312*参照!$I$5,IF(AP312="1/3",$O312*参照!$I$6,IF(AP312="1/4(多子)",$O312*参照!$I$7,IF(AP312="1/4(工･農)",$O312*参照!$I$7,IF(AP312="対象外",0))))))</f>
        <v>0</v>
      </c>
      <c r="BY312" s="185" t="b">
        <f>IF(AQ312="3/3",$O312*参照!$I$4,IF(AQ312="2/3",$O312*参照!$I$5,IF(AQ312="1/3",$O312*参照!$I$6,IF(AQ312="1/4(多子)",$O312*参照!$I$7,IF(AQ312="1/4(工･農)",$O312*参照!$I$7,IF(AQ312="対象外",0))))))</f>
        <v>0</v>
      </c>
      <c r="BZ312" s="185" t="b">
        <f>IF(AR312="3/3",$O312*参照!$I$4,IF(AR312="2/3",$O312*参照!$I$5,IF(AR312="1/3",$O312*参照!$I$6,IF(AR312="1/4(多子)",$O312*参照!$I$7,IF(AR312="1/4(工･農)",$O312*参照!$I$7,IF(AR312="対象外",0))))))</f>
        <v>0</v>
      </c>
      <c r="CA312" s="185" t="b">
        <f>IF(AS312="3/3",$O312*参照!$I$4,IF(AS312="2/3",$O312*参照!$I$5,IF(AS312="1/3",$O312*参照!$I$6,IF(AS312="1/4(多子)",$O312*参照!$I$7,IF(AS312="1/4(工･農)",$O312*参照!$I$7,IF(AS312="対象外",0))))))</f>
        <v>0</v>
      </c>
      <c r="CB312" s="185" t="b">
        <f>IF(AT312="3/3",$O312*参照!$I$4,IF(AT312="2/3",$O312*参照!$I$5,IF(AT312="1/3",$O312*参照!$I$6,IF(AT312="1/4(多子)",$O312*参照!$I$7,IF(AT312="1/4(工･農)",$O312*参照!$I$7,IF(AT312="対象外",0))))))</f>
        <v>0</v>
      </c>
      <c r="CC312" s="185" t="b">
        <f>IF(AU312="3/3",$O312*参照!$I$4,IF(AU312="2/3",$O312*参照!$I$5,IF(AU312="1/3",$O312*参照!$I$6,IF(AU312="1/4(多子)",$O312*参照!$I$7,IF(AU312="1/4(工･農)",$O312*参照!$I$7,IF(AU312="対象外",0))))))</f>
        <v>0</v>
      </c>
      <c r="CD312" s="185">
        <f t="shared" si="211"/>
        <v>0</v>
      </c>
      <c r="CE312" s="98"/>
      <c r="CF312" s="252"/>
      <c r="CG312" s="252"/>
      <c r="CH312" s="252"/>
      <c r="CI312" s="252"/>
      <c r="CJ312" s="252"/>
      <c r="CK312" s="254"/>
      <c r="CL312" s="137"/>
      <c r="CM312" s="252"/>
      <c r="CN312" s="252"/>
      <c r="CO312" s="252"/>
      <c r="CP312" s="252"/>
      <c r="CQ312" s="252"/>
      <c r="CR312" s="253">
        <f t="shared" si="212"/>
        <v>0</v>
      </c>
      <c r="CS312" s="111">
        <f>IF(BP312=0,0,(ROUNDUP(P312*(BK312*参照!$C$5+BL312*参照!$C$6+BM312*参照!$C$7+BN312*参照!$C$8+BO312*参照!$C$9)/BP312,-2)))</f>
        <v>0</v>
      </c>
      <c r="CT312" s="239" t="str">
        <f t="shared" si="179"/>
        <v>B</v>
      </c>
    </row>
    <row r="313" spans="1:98" ht="14.4">
      <c r="A313" s="241">
        <v>283</v>
      </c>
      <c r="B313" s="654"/>
      <c r="C313" s="652"/>
      <c r="D313" s="651"/>
      <c r="E313" s="652"/>
      <c r="F313" s="186"/>
      <c r="G313" s="187"/>
      <c r="H313" s="305"/>
      <c r="I313" s="359"/>
      <c r="J313" s="651"/>
      <c r="K313" s="652"/>
      <c r="L313" s="306">
        <v>0</v>
      </c>
      <c r="M313" s="307">
        <f>IF(F313="昼間",参照!$E$4,IF(F313="夜間等",参照!$E$5,IF(F313="通信",参照!$E$6,0)))</f>
        <v>0</v>
      </c>
      <c r="N313" s="57">
        <f t="shared" si="180"/>
        <v>0</v>
      </c>
      <c r="O313" s="301">
        <f t="shared" si="181"/>
        <v>0</v>
      </c>
      <c r="P313" s="56"/>
      <c r="Q313" s="387">
        <v>0</v>
      </c>
      <c r="R313" s="309">
        <f>IF(F313="昼間",参照!$F$4,IF(F313="夜間等",参照!$F$5,IF(F313="通信",参照!$F$6,0)))</f>
        <v>0</v>
      </c>
      <c r="S313" s="308">
        <f t="shared" si="182"/>
        <v>0</v>
      </c>
      <c r="T313" s="361"/>
      <c r="U313" s="32">
        <f t="shared" si="183"/>
        <v>0</v>
      </c>
      <c r="V313" s="114">
        <f t="shared" si="184"/>
        <v>0</v>
      </c>
      <c r="W313" s="179">
        <f t="shared" si="185"/>
        <v>0</v>
      </c>
      <c r="X313" s="87">
        <f t="shared" si="186"/>
        <v>0</v>
      </c>
      <c r="Y313" s="77" t="str">
        <f t="shared" si="176"/>
        <v>0</v>
      </c>
      <c r="Z313" s="302">
        <f t="shared" si="187"/>
        <v>0</v>
      </c>
      <c r="AA313" s="375"/>
      <c r="AB313" s="375"/>
      <c r="AC313" s="374">
        <f t="shared" si="188"/>
        <v>0</v>
      </c>
      <c r="AD313" s="639">
        <f t="shared" si="189"/>
        <v>0</v>
      </c>
      <c r="AE313" s="640"/>
      <c r="AF313" s="177">
        <f t="shared" si="177"/>
        <v>0</v>
      </c>
      <c r="AG313" s="177">
        <f t="shared" si="178"/>
        <v>0</v>
      </c>
      <c r="AH313" s="299"/>
      <c r="AI313" s="36"/>
      <c r="AJ313" s="134"/>
      <c r="AK313" s="37"/>
      <c r="AL313" s="134"/>
      <c r="AM313" s="37"/>
      <c r="AN313" s="134"/>
      <c r="AO313" s="135"/>
      <c r="AP313" s="136"/>
      <c r="AQ313" s="252"/>
      <c r="AR313" s="252"/>
      <c r="AS313" s="252"/>
      <c r="AT313" s="252"/>
      <c r="AU313" s="37"/>
      <c r="AV313" s="303">
        <f t="shared" si="190"/>
        <v>0</v>
      </c>
      <c r="AW313" s="139">
        <f t="shared" si="191"/>
        <v>0</v>
      </c>
      <c r="AX313" s="139">
        <f t="shared" si="192"/>
        <v>0</v>
      </c>
      <c r="AY313" s="139">
        <f t="shared" si="193"/>
        <v>0</v>
      </c>
      <c r="AZ313" s="139">
        <f t="shared" si="194"/>
        <v>0</v>
      </c>
      <c r="BA313" s="303">
        <f t="shared" si="195"/>
        <v>0</v>
      </c>
      <c r="BB313" s="139">
        <f t="shared" si="196"/>
        <v>0</v>
      </c>
      <c r="BC313" s="139">
        <f t="shared" si="197"/>
        <v>0</v>
      </c>
      <c r="BD313" s="139">
        <f t="shared" si="198"/>
        <v>0</v>
      </c>
      <c r="BE313" s="139">
        <f t="shared" si="199"/>
        <v>0</v>
      </c>
      <c r="BF313" s="304">
        <f t="shared" si="200"/>
        <v>0</v>
      </c>
      <c r="BG313" s="142">
        <f t="shared" si="201"/>
        <v>0</v>
      </c>
      <c r="BH313" s="142">
        <f t="shared" si="202"/>
        <v>0</v>
      </c>
      <c r="BI313" s="142">
        <f t="shared" si="203"/>
        <v>0</v>
      </c>
      <c r="BJ313" s="142">
        <f t="shared" si="204"/>
        <v>0</v>
      </c>
      <c r="BK313" s="145">
        <f t="shared" si="205"/>
        <v>0</v>
      </c>
      <c r="BL313" s="95">
        <f t="shared" si="206"/>
        <v>0</v>
      </c>
      <c r="BM313" s="95">
        <f t="shared" si="207"/>
        <v>0</v>
      </c>
      <c r="BN313" s="95">
        <f t="shared" si="208"/>
        <v>0</v>
      </c>
      <c r="BO313" s="95">
        <f t="shared" si="209"/>
        <v>0</v>
      </c>
      <c r="BP313" s="96">
        <f t="shared" si="210"/>
        <v>0</v>
      </c>
      <c r="BQ313" s="184">
        <f>IF($AH313="3/3",$S313*参照!$J$4,IF($AH313="2/3",$S313*参照!$J$5,IF($AH313="1/3",$S313*参照!$J$6,IF($AH313="1/4(多子)",$S313*参照!$J$7,IF($AH313="1/4(工･農)",$S313*参照!$J$7,)))))</f>
        <v>0</v>
      </c>
      <c r="BR313" s="185" t="b">
        <f>IF(AJ313="3/3",$O313*参照!$I$4,IF(AJ313="2/3",$O313*参照!$I$5,IF(AJ313="1/3",$O313*参照!$I$6,IF(AJ313="1/4(多子)",$O313*参照!$I$7,IF(AJ313="1/4(工･農)",$O313*参照!$I$7,IF(AJ313="対象外",0))))))</f>
        <v>0</v>
      </c>
      <c r="BS313" s="185" t="b">
        <f>IF(AK313="3/3",$O313*参照!$I$4,IF(AK313="2/3",$O313*参照!$I$5,IF(AK313="1/3",$O313*参照!$I$6,IF(AK313="1/4(多子)",$O313*参照!$I$7,IF(AK313="1/4(工･農)",$O313*参照!$I$7,IF(AK313="対象外",0))))))</f>
        <v>0</v>
      </c>
      <c r="BT313" s="185" t="b">
        <f>IF(AL313="3/3",$O313*参照!$I$4,IF(AL313="2/3",$O313*参照!$I$5,IF(AL313="1/3",$O313*参照!$I$6,IF(AL313="1/4(多子)",$O313*参照!$I$7,IF(AL313="1/4(工･農)",$O313*参照!$I$7,IF(AL313="対象外",0))))))</f>
        <v>0</v>
      </c>
      <c r="BU313" s="185" t="b">
        <f>IF(AM313="3/3",$O313*参照!$I$4,IF(AM313="2/3",$O313*参照!$I$5,IF(AM313="1/3",$O313*参照!$I$6,IF(AM313="1/4(多子)",$O313*参照!$I$7,IF(AM313="1/4(工･農)",$O313*参照!$I$7,IF(AM313="対象外",0))))))</f>
        <v>0</v>
      </c>
      <c r="BV313" s="185" t="b">
        <f>IF(AN313="3/3",$O313*参照!$I$4,IF(AN313="2/3",$O313*参照!$I$5,IF(AN313="1/3",$O313*参照!$I$6,IF(AN313="1/4(多子)",$O313*参照!$I$7,IF(AN313="1/4(工･農)",$O313*参照!$I$7,IF(AN313="対象外",0))))))</f>
        <v>0</v>
      </c>
      <c r="BW313" s="185" t="b">
        <f>IF(AO313="3/3",$O313*参照!$I$4,IF(AO313="2/3",$O313*参照!$I$5,IF(AO313="1/3",$O313*参照!$I$6,IF(AO313="1/4(多子)",$O313*参照!$I$7,IF(AO313="1/4(工･農)",$O313*参照!$I$7,IF(AO313="対象外",0))))))</f>
        <v>0</v>
      </c>
      <c r="BX313" s="185" t="b">
        <f>IF(AP313="3/3",$O313*参照!$I$4,IF(AP313="2/3",$O313*参照!$I$5,IF(AP313="1/3",$O313*参照!$I$6,IF(AP313="1/4(多子)",$O313*参照!$I$7,IF(AP313="1/4(工･農)",$O313*参照!$I$7,IF(AP313="対象外",0))))))</f>
        <v>0</v>
      </c>
      <c r="BY313" s="185" t="b">
        <f>IF(AQ313="3/3",$O313*参照!$I$4,IF(AQ313="2/3",$O313*参照!$I$5,IF(AQ313="1/3",$O313*参照!$I$6,IF(AQ313="1/4(多子)",$O313*参照!$I$7,IF(AQ313="1/4(工･農)",$O313*参照!$I$7,IF(AQ313="対象外",0))))))</f>
        <v>0</v>
      </c>
      <c r="BZ313" s="185" t="b">
        <f>IF(AR313="3/3",$O313*参照!$I$4,IF(AR313="2/3",$O313*参照!$I$5,IF(AR313="1/3",$O313*参照!$I$6,IF(AR313="1/4(多子)",$O313*参照!$I$7,IF(AR313="1/4(工･農)",$O313*参照!$I$7,IF(AR313="対象外",0))))))</f>
        <v>0</v>
      </c>
      <c r="CA313" s="185" t="b">
        <f>IF(AS313="3/3",$O313*参照!$I$4,IF(AS313="2/3",$O313*参照!$I$5,IF(AS313="1/3",$O313*参照!$I$6,IF(AS313="1/4(多子)",$O313*参照!$I$7,IF(AS313="1/4(工･農)",$O313*参照!$I$7,IF(AS313="対象外",0))))))</f>
        <v>0</v>
      </c>
      <c r="CB313" s="185" t="b">
        <f>IF(AT313="3/3",$O313*参照!$I$4,IF(AT313="2/3",$O313*参照!$I$5,IF(AT313="1/3",$O313*参照!$I$6,IF(AT313="1/4(多子)",$O313*参照!$I$7,IF(AT313="1/4(工･農)",$O313*参照!$I$7,IF(AT313="対象外",0))))))</f>
        <v>0</v>
      </c>
      <c r="CC313" s="185" t="b">
        <f>IF(AU313="3/3",$O313*参照!$I$4,IF(AU313="2/3",$O313*参照!$I$5,IF(AU313="1/3",$O313*参照!$I$6,IF(AU313="1/4(多子)",$O313*参照!$I$7,IF(AU313="1/4(工･農)",$O313*参照!$I$7,IF(AU313="対象外",0))))))</f>
        <v>0</v>
      </c>
      <c r="CD313" s="185">
        <f t="shared" si="211"/>
        <v>0</v>
      </c>
      <c r="CE313" s="98"/>
      <c r="CF313" s="252"/>
      <c r="CG313" s="252"/>
      <c r="CH313" s="252"/>
      <c r="CI313" s="252"/>
      <c r="CJ313" s="252"/>
      <c r="CK313" s="254"/>
      <c r="CL313" s="137"/>
      <c r="CM313" s="252"/>
      <c r="CN313" s="252"/>
      <c r="CO313" s="252"/>
      <c r="CP313" s="252"/>
      <c r="CQ313" s="252"/>
      <c r="CR313" s="253">
        <f t="shared" si="212"/>
        <v>0</v>
      </c>
      <c r="CS313" s="111">
        <f>IF(BP313=0,0,(ROUNDUP(P313*(BK313*参照!$C$5+BL313*参照!$C$6+BM313*参照!$C$7+BN313*参照!$C$8+BO313*参照!$C$9)/BP313,-2)))</f>
        <v>0</v>
      </c>
      <c r="CT313" s="239" t="str">
        <f t="shared" si="179"/>
        <v>B</v>
      </c>
    </row>
    <row r="314" spans="1:98" ht="14.4">
      <c r="A314" s="241">
        <v>284</v>
      </c>
      <c r="B314" s="634"/>
      <c r="C314" s="635"/>
      <c r="D314" s="636"/>
      <c r="E314" s="635"/>
      <c r="F314" s="358"/>
      <c r="G314" s="358"/>
      <c r="H314" s="305"/>
      <c r="I314" s="359"/>
      <c r="J314" s="668"/>
      <c r="K314" s="668"/>
      <c r="L314" s="362">
        <v>0</v>
      </c>
      <c r="M314" s="307">
        <f>IF(F314="昼間",参照!$E$4,IF(F314="夜間等",参照!$E$5,IF(F314="通信",参照!$E$6,0)))</f>
        <v>0</v>
      </c>
      <c r="N314" s="57">
        <f t="shared" si="180"/>
        <v>0</v>
      </c>
      <c r="O314" s="301">
        <f t="shared" si="181"/>
        <v>0</v>
      </c>
      <c r="P314" s="56"/>
      <c r="Q314" s="387">
        <v>0</v>
      </c>
      <c r="R314" s="309">
        <f>IF(F314="昼間",参照!$F$4,IF(F314="夜間等",参照!$F$5,IF(F314="通信",参照!$F$6,0)))</f>
        <v>0</v>
      </c>
      <c r="S314" s="308">
        <f t="shared" si="182"/>
        <v>0</v>
      </c>
      <c r="T314" s="361"/>
      <c r="U314" s="32">
        <f t="shared" si="183"/>
        <v>0</v>
      </c>
      <c r="V314" s="114">
        <f t="shared" si="184"/>
        <v>0</v>
      </c>
      <c r="W314" s="179">
        <f t="shared" si="185"/>
        <v>0</v>
      </c>
      <c r="X314" s="87">
        <f t="shared" si="186"/>
        <v>0</v>
      </c>
      <c r="Y314" s="77" t="str">
        <f t="shared" si="176"/>
        <v>0</v>
      </c>
      <c r="Z314" s="302">
        <f t="shared" si="187"/>
        <v>0</v>
      </c>
      <c r="AA314" s="375"/>
      <c r="AB314" s="375"/>
      <c r="AC314" s="374">
        <f t="shared" si="188"/>
        <v>0</v>
      </c>
      <c r="AD314" s="639">
        <f t="shared" si="189"/>
        <v>0</v>
      </c>
      <c r="AE314" s="640"/>
      <c r="AF314" s="177">
        <f t="shared" si="177"/>
        <v>0</v>
      </c>
      <c r="AG314" s="177">
        <f t="shared" si="178"/>
        <v>0</v>
      </c>
      <c r="AH314" s="299"/>
      <c r="AI314" s="36"/>
      <c r="AJ314" s="134"/>
      <c r="AK314" s="37"/>
      <c r="AL314" s="134"/>
      <c r="AM314" s="37"/>
      <c r="AN314" s="134"/>
      <c r="AO314" s="135"/>
      <c r="AP314" s="136"/>
      <c r="AQ314" s="252"/>
      <c r="AR314" s="252"/>
      <c r="AS314" s="252"/>
      <c r="AT314" s="252"/>
      <c r="AU314" s="37"/>
      <c r="AV314" s="303">
        <f t="shared" si="190"/>
        <v>0</v>
      </c>
      <c r="AW314" s="139">
        <f t="shared" si="191"/>
        <v>0</v>
      </c>
      <c r="AX314" s="139">
        <f t="shared" si="192"/>
        <v>0</v>
      </c>
      <c r="AY314" s="139">
        <f t="shared" si="193"/>
        <v>0</v>
      </c>
      <c r="AZ314" s="139">
        <f t="shared" si="194"/>
        <v>0</v>
      </c>
      <c r="BA314" s="303">
        <f t="shared" si="195"/>
        <v>0</v>
      </c>
      <c r="BB314" s="139">
        <f t="shared" si="196"/>
        <v>0</v>
      </c>
      <c r="BC314" s="139">
        <f t="shared" si="197"/>
        <v>0</v>
      </c>
      <c r="BD314" s="139">
        <f t="shared" si="198"/>
        <v>0</v>
      </c>
      <c r="BE314" s="139">
        <f t="shared" si="199"/>
        <v>0</v>
      </c>
      <c r="BF314" s="304">
        <f t="shared" si="200"/>
        <v>0</v>
      </c>
      <c r="BG314" s="142">
        <f t="shared" si="201"/>
        <v>0</v>
      </c>
      <c r="BH314" s="142">
        <f t="shared" si="202"/>
        <v>0</v>
      </c>
      <c r="BI314" s="142">
        <f t="shared" si="203"/>
        <v>0</v>
      </c>
      <c r="BJ314" s="142">
        <f t="shared" si="204"/>
        <v>0</v>
      </c>
      <c r="BK314" s="145">
        <f t="shared" si="205"/>
        <v>0</v>
      </c>
      <c r="BL314" s="95">
        <f t="shared" si="206"/>
        <v>0</v>
      </c>
      <c r="BM314" s="95">
        <f t="shared" si="207"/>
        <v>0</v>
      </c>
      <c r="BN314" s="95">
        <f t="shared" si="208"/>
        <v>0</v>
      </c>
      <c r="BO314" s="95">
        <f t="shared" si="209"/>
        <v>0</v>
      </c>
      <c r="BP314" s="96">
        <f t="shared" si="210"/>
        <v>0</v>
      </c>
      <c r="BQ314" s="184">
        <f>IF($AH314="3/3",$S314*参照!$J$4,IF($AH314="2/3",$S314*参照!$J$5,IF($AH314="1/3",$S314*参照!$J$6,IF($AH314="1/4(多子)",$S314*参照!$J$7,IF($AH314="1/4(工･農)",$S314*参照!$J$7,)))))</f>
        <v>0</v>
      </c>
      <c r="BR314" s="185" t="b">
        <f>IF(AJ314="3/3",$O314*参照!$I$4,IF(AJ314="2/3",$O314*参照!$I$5,IF(AJ314="1/3",$O314*参照!$I$6,IF(AJ314="1/4(多子)",$O314*参照!$I$7,IF(AJ314="1/4(工･農)",$O314*参照!$I$7,IF(AJ314="対象外",0))))))</f>
        <v>0</v>
      </c>
      <c r="BS314" s="185" t="b">
        <f>IF(AK314="3/3",$O314*参照!$I$4,IF(AK314="2/3",$O314*参照!$I$5,IF(AK314="1/3",$O314*参照!$I$6,IF(AK314="1/4(多子)",$O314*参照!$I$7,IF(AK314="1/4(工･農)",$O314*参照!$I$7,IF(AK314="対象外",0))))))</f>
        <v>0</v>
      </c>
      <c r="BT314" s="185" t="b">
        <f>IF(AL314="3/3",$O314*参照!$I$4,IF(AL314="2/3",$O314*参照!$I$5,IF(AL314="1/3",$O314*参照!$I$6,IF(AL314="1/4(多子)",$O314*参照!$I$7,IF(AL314="1/4(工･農)",$O314*参照!$I$7,IF(AL314="対象外",0))))))</f>
        <v>0</v>
      </c>
      <c r="BU314" s="185" t="b">
        <f>IF(AM314="3/3",$O314*参照!$I$4,IF(AM314="2/3",$O314*参照!$I$5,IF(AM314="1/3",$O314*参照!$I$6,IF(AM314="1/4(多子)",$O314*参照!$I$7,IF(AM314="1/4(工･農)",$O314*参照!$I$7,IF(AM314="対象外",0))))))</f>
        <v>0</v>
      </c>
      <c r="BV314" s="185" t="b">
        <f>IF(AN314="3/3",$O314*参照!$I$4,IF(AN314="2/3",$O314*参照!$I$5,IF(AN314="1/3",$O314*参照!$I$6,IF(AN314="1/4(多子)",$O314*参照!$I$7,IF(AN314="1/4(工･農)",$O314*参照!$I$7,IF(AN314="対象外",0))))))</f>
        <v>0</v>
      </c>
      <c r="BW314" s="185" t="b">
        <f>IF(AO314="3/3",$O314*参照!$I$4,IF(AO314="2/3",$O314*参照!$I$5,IF(AO314="1/3",$O314*参照!$I$6,IF(AO314="1/4(多子)",$O314*参照!$I$7,IF(AO314="1/4(工･農)",$O314*参照!$I$7,IF(AO314="対象外",0))))))</f>
        <v>0</v>
      </c>
      <c r="BX314" s="185" t="b">
        <f>IF(AP314="3/3",$O314*参照!$I$4,IF(AP314="2/3",$O314*参照!$I$5,IF(AP314="1/3",$O314*参照!$I$6,IF(AP314="1/4(多子)",$O314*参照!$I$7,IF(AP314="1/4(工･農)",$O314*参照!$I$7,IF(AP314="対象外",0))))))</f>
        <v>0</v>
      </c>
      <c r="BY314" s="185" t="b">
        <f>IF(AQ314="3/3",$O314*参照!$I$4,IF(AQ314="2/3",$O314*参照!$I$5,IF(AQ314="1/3",$O314*参照!$I$6,IF(AQ314="1/4(多子)",$O314*参照!$I$7,IF(AQ314="1/4(工･農)",$O314*参照!$I$7,IF(AQ314="対象外",0))))))</f>
        <v>0</v>
      </c>
      <c r="BZ314" s="185" t="b">
        <f>IF(AR314="3/3",$O314*参照!$I$4,IF(AR314="2/3",$O314*参照!$I$5,IF(AR314="1/3",$O314*参照!$I$6,IF(AR314="1/4(多子)",$O314*参照!$I$7,IF(AR314="1/4(工･農)",$O314*参照!$I$7,IF(AR314="対象外",0))))))</f>
        <v>0</v>
      </c>
      <c r="CA314" s="185" t="b">
        <f>IF(AS314="3/3",$O314*参照!$I$4,IF(AS314="2/3",$O314*参照!$I$5,IF(AS314="1/3",$O314*参照!$I$6,IF(AS314="1/4(多子)",$O314*参照!$I$7,IF(AS314="1/4(工･農)",$O314*参照!$I$7,IF(AS314="対象外",0))))))</f>
        <v>0</v>
      </c>
      <c r="CB314" s="185" t="b">
        <f>IF(AT314="3/3",$O314*参照!$I$4,IF(AT314="2/3",$O314*参照!$I$5,IF(AT314="1/3",$O314*参照!$I$6,IF(AT314="1/4(多子)",$O314*参照!$I$7,IF(AT314="1/4(工･農)",$O314*参照!$I$7,IF(AT314="対象外",0))))))</f>
        <v>0</v>
      </c>
      <c r="CC314" s="185" t="b">
        <f>IF(AU314="3/3",$O314*参照!$I$4,IF(AU314="2/3",$O314*参照!$I$5,IF(AU314="1/3",$O314*参照!$I$6,IF(AU314="1/4(多子)",$O314*参照!$I$7,IF(AU314="1/4(工･農)",$O314*参照!$I$7,IF(AU314="対象外",0))))))</f>
        <v>0</v>
      </c>
      <c r="CD314" s="185">
        <f t="shared" si="211"/>
        <v>0</v>
      </c>
      <c r="CE314" s="98"/>
      <c r="CF314" s="252"/>
      <c r="CG314" s="252"/>
      <c r="CH314" s="252"/>
      <c r="CI314" s="252"/>
      <c r="CJ314" s="252"/>
      <c r="CK314" s="254"/>
      <c r="CL314" s="137"/>
      <c r="CM314" s="252"/>
      <c r="CN314" s="252"/>
      <c r="CO314" s="252"/>
      <c r="CP314" s="252"/>
      <c r="CQ314" s="252"/>
      <c r="CR314" s="253">
        <f t="shared" si="212"/>
        <v>0</v>
      </c>
      <c r="CS314" s="111">
        <f>IF(BP314=0,0,(ROUNDUP(P314*(BK314*参照!$C$5+BL314*参照!$C$6+BM314*参照!$C$7+BN314*参照!$C$8+BO314*参照!$C$9)/BP314,-2)))</f>
        <v>0</v>
      </c>
      <c r="CT314" s="239" t="str">
        <f t="shared" si="179"/>
        <v>B</v>
      </c>
    </row>
    <row r="315" spans="1:98" ht="14.4">
      <c r="A315" s="241">
        <v>285</v>
      </c>
      <c r="B315" s="654"/>
      <c r="C315" s="652"/>
      <c r="D315" s="651"/>
      <c r="E315" s="652"/>
      <c r="F315" s="186"/>
      <c r="G315" s="187"/>
      <c r="H315" s="305"/>
      <c r="I315" s="359"/>
      <c r="J315" s="651"/>
      <c r="K315" s="652"/>
      <c r="L315" s="306">
        <v>0</v>
      </c>
      <c r="M315" s="307">
        <f>IF(F315="昼間",参照!$E$4,IF(F315="夜間等",参照!$E$5,IF(F315="通信",参照!$E$6,0)))</f>
        <v>0</v>
      </c>
      <c r="N315" s="57">
        <f t="shared" si="180"/>
        <v>0</v>
      </c>
      <c r="O315" s="301">
        <f t="shared" si="181"/>
        <v>0</v>
      </c>
      <c r="P315" s="56"/>
      <c r="Q315" s="387">
        <v>0</v>
      </c>
      <c r="R315" s="309">
        <f>IF(F315="昼間",参照!$F$4,IF(F315="夜間等",参照!$F$5,IF(F315="通信",参照!$F$6,0)))</f>
        <v>0</v>
      </c>
      <c r="S315" s="308">
        <f t="shared" si="182"/>
        <v>0</v>
      </c>
      <c r="T315" s="361"/>
      <c r="U315" s="32">
        <f t="shared" si="183"/>
        <v>0</v>
      </c>
      <c r="V315" s="114">
        <f t="shared" si="184"/>
        <v>0</v>
      </c>
      <c r="W315" s="179">
        <f t="shared" si="185"/>
        <v>0</v>
      </c>
      <c r="X315" s="87">
        <f t="shared" si="186"/>
        <v>0</v>
      </c>
      <c r="Y315" s="77" t="str">
        <f t="shared" si="176"/>
        <v>0</v>
      </c>
      <c r="Z315" s="302">
        <f t="shared" si="187"/>
        <v>0</v>
      </c>
      <c r="AA315" s="375"/>
      <c r="AB315" s="375"/>
      <c r="AC315" s="374">
        <f t="shared" si="188"/>
        <v>0</v>
      </c>
      <c r="AD315" s="639">
        <f t="shared" si="189"/>
        <v>0</v>
      </c>
      <c r="AE315" s="640"/>
      <c r="AF315" s="177">
        <f t="shared" si="177"/>
        <v>0</v>
      </c>
      <c r="AG315" s="177">
        <f t="shared" si="178"/>
        <v>0</v>
      </c>
      <c r="AH315" s="299"/>
      <c r="AI315" s="36"/>
      <c r="AJ315" s="134"/>
      <c r="AK315" s="37"/>
      <c r="AL315" s="134"/>
      <c r="AM315" s="37"/>
      <c r="AN315" s="134"/>
      <c r="AO315" s="135"/>
      <c r="AP315" s="136"/>
      <c r="AQ315" s="252"/>
      <c r="AR315" s="252"/>
      <c r="AS315" s="252"/>
      <c r="AT315" s="252"/>
      <c r="AU315" s="37"/>
      <c r="AV315" s="303">
        <f t="shared" si="190"/>
        <v>0</v>
      </c>
      <c r="AW315" s="139">
        <f t="shared" si="191"/>
        <v>0</v>
      </c>
      <c r="AX315" s="139">
        <f t="shared" si="192"/>
        <v>0</v>
      </c>
      <c r="AY315" s="139">
        <f t="shared" si="193"/>
        <v>0</v>
      </c>
      <c r="AZ315" s="139">
        <f t="shared" si="194"/>
        <v>0</v>
      </c>
      <c r="BA315" s="303">
        <f t="shared" si="195"/>
        <v>0</v>
      </c>
      <c r="BB315" s="139">
        <f t="shared" si="196"/>
        <v>0</v>
      </c>
      <c r="BC315" s="139">
        <f t="shared" si="197"/>
        <v>0</v>
      </c>
      <c r="BD315" s="139">
        <f t="shared" si="198"/>
        <v>0</v>
      </c>
      <c r="BE315" s="139">
        <f t="shared" si="199"/>
        <v>0</v>
      </c>
      <c r="BF315" s="304">
        <f t="shared" si="200"/>
        <v>0</v>
      </c>
      <c r="BG315" s="142">
        <f t="shared" si="201"/>
        <v>0</v>
      </c>
      <c r="BH315" s="142">
        <f t="shared" si="202"/>
        <v>0</v>
      </c>
      <c r="BI315" s="142">
        <f t="shared" si="203"/>
        <v>0</v>
      </c>
      <c r="BJ315" s="142">
        <f t="shared" si="204"/>
        <v>0</v>
      </c>
      <c r="BK315" s="145">
        <f t="shared" si="205"/>
        <v>0</v>
      </c>
      <c r="BL315" s="95">
        <f t="shared" si="206"/>
        <v>0</v>
      </c>
      <c r="BM315" s="95">
        <f t="shared" si="207"/>
        <v>0</v>
      </c>
      <c r="BN315" s="95">
        <f t="shared" si="208"/>
        <v>0</v>
      </c>
      <c r="BO315" s="95">
        <f t="shared" si="209"/>
        <v>0</v>
      </c>
      <c r="BP315" s="96">
        <f t="shared" si="210"/>
        <v>0</v>
      </c>
      <c r="BQ315" s="184">
        <f>IF($AH315="3/3",$S315*参照!$J$4,IF($AH315="2/3",$S315*参照!$J$5,IF($AH315="1/3",$S315*参照!$J$6,IF($AH315="1/4(多子)",$S315*参照!$J$7,IF($AH315="1/4(工･農)",$S315*参照!$J$7,)))))</f>
        <v>0</v>
      </c>
      <c r="BR315" s="185" t="b">
        <f>IF(AJ315="3/3",$O315*参照!$I$4,IF(AJ315="2/3",$O315*参照!$I$5,IF(AJ315="1/3",$O315*参照!$I$6,IF(AJ315="1/4(多子)",$O315*参照!$I$7,IF(AJ315="1/4(工･農)",$O315*参照!$I$7,IF(AJ315="対象外",0))))))</f>
        <v>0</v>
      </c>
      <c r="BS315" s="185" t="b">
        <f>IF(AK315="3/3",$O315*参照!$I$4,IF(AK315="2/3",$O315*参照!$I$5,IF(AK315="1/3",$O315*参照!$I$6,IF(AK315="1/4(多子)",$O315*参照!$I$7,IF(AK315="1/4(工･農)",$O315*参照!$I$7,IF(AK315="対象外",0))))))</f>
        <v>0</v>
      </c>
      <c r="BT315" s="185" t="b">
        <f>IF(AL315="3/3",$O315*参照!$I$4,IF(AL315="2/3",$O315*参照!$I$5,IF(AL315="1/3",$O315*参照!$I$6,IF(AL315="1/4(多子)",$O315*参照!$I$7,IF(AL315="1/4(工･農)",$O315*参照!$I$7,IF(AL315="対象外",0))))))</f>
        <v>0</v>
      </c>
      <c r="BU315" s="185" t="b">
        <f>IF(AM315="3/3",$O315*参照!$I$4,IF(AM315="2/3",$O315*参照!$I$5,IF(AM315="1/3",$O315*参照!$I$6,IF(AM315="1/4(多子)",$O315*参照!$I$7,IF(AM315="1/4(工･農)",$O315*参照!$I$7,IF(AM315="対象外",0))))))</f>
        <v>0</v>
      </c>
      <c r="BV315" s="185" t="b">
        <f>IF(AN315="3/3",$O315*参照!$I$4,IF(AN315="2/3",$O315*参照!$I$5,IF(AN315="1/3",$O315*参照!$I$6,IF(AN315="1/4(多子)",$O315*参照!$I$7,IF(AN315="1/4(工･農)",$O315*参照!$I$7,IF(AN315="対象外",0))))))</f>
        <v>0</v>
      </c>
      <c r="BW315" s="185" t="b">
        <f>IF(AO315="3/3",$O315*参照!$I$4,IF(AO315="2/3",$O315*参照!$I$5,IF(AO315="1/3",$O315*参照!$I$6,IF(AO315="1/4(多子)",$O315*参照!$I$7,IF(AO315="1/4(工･農)",$O315*参照!$I$7,IF(AO315="対象外",0))))))</f>
        <v>0</v>
      </c>
      <c r="BX315" s="185" t="b">
        <f>IF(AP315="3/3",$O315*参照!$I$4,IF(AP315="2/3",$O315*参照!$I$5,IF(AP315="1/3",$O315*参照!$I$6,IF(AP315="1/4(多子)",$O315*参照!$I$7,IF(AP315="1/4(工･農)",$O315*参照!$I$7,IF(AP315="対象外",0))))))</f>
        <v>0</v>
      </c>
      <c r="BY315" s="185" t="b">
        <f>IF(AQ315="3/3",$O315*参照!$I$4,IF(AQ315="2/3",$O315*参照!$I$5,IF(AQ315="1/3",$O315*参照!$I$6,IF(AQ315="1/4(多子)",$O315*参照!$I$7,IF(AQ315="1/4(工･農)",$O315*参照!$I$7,IF(AQ315="対象外",0))))))</f>
        <v>0</v>
      </c>
      <c r="BZ315" s="185" t="b">
        <f>IF(AR315="3/3",$O315*参照!$I$4,IF(AR315="2/3",$O315*参照!$I$5,IF(AR315="1/3",$O315*参照!$I$6,IF(AR315="1/4(多子)",$O315*参照!$I$7,IF(AR315="1/4(工･農)",$O315*参照!$I$7,IF(AR315="対象外",0))))))</f>
        <v>0</v>
      </c>
      <c r="CA315" s="185" t="b">
        <f>IF(AS315="3/3",$O315*参照!$I$4,IF(AS315="2/3",$O315*参照!$I$5,IF(AS315="1/3",$O315*参照!$I$6,IF(AS315="1/4(多子)",$O315*参照!$I$7,IF(AS315="1/4(工･農)",$O315*参照!$I$7,IF(AS315="対象外",0))))))</f>
        <v>0</v>
      </c>
      <c r="CB315" s="185" t="b">
        <f>IF(AT315="3/3",$O315*参照!$I$4,IF(AT315="2/3",$O315*参照!$I$5,IF(AT315="1/3",$O315*参照!$I$6,IF(AT315="1/4(多子)",$O315*参照!$I$7,IF(AT315="1/4(工･農)",$O315*参照!$I$7,IF(AT315="対象外",0))))))</f>
        <v>0</v>
      </c>
      <c r="CC315" s="185" t="b">
        <f>IF(AU315="3/3",$O315*参照!$I$4,IF(AU315="2/3",$O315*参照!$I$5,IF(AU315="1/3",$O315*参照!$I$6,IF(AU315="1/4(多子)",$O315*参照!$I$7,IF(AU315="1/4(工･農)",$O315*参照!$I$7,IF(AU315="対象外",0))))))</f>
        <v>0</v>
      </c>
      <c r="CD315" s="185">
        <f t="shared" si="211"/>
        <v>0</v>
      </c>
      <c r="CE315" s="98"/>
      <c r="CF315" s="252"/>
      <c r="CG315" s="252"/>
      <c r="CH315" s="252"/>
      <c r="CI315" s="252"/>
      <c r="CJ315" s="252"/>
      <c r="CK315" s="254"/>
      <c r="CL315" s="137"/>
      <c r="CM315" s="252"/>
      <c r="CN315" s="252"/>
      <c r="CO315" s="252"/>
      <c r="CP315" s="252"/>
      <c r="CQ315" s="252"/>
      <c r="CR315" s="253">
        <f t="shared" si="212"/>
        <v>0</v>
      </c>
      <c r="CS315" s="111">
        <f>IF(BP315=0,0,(ROUNDUP(P315*(BK315*参照!$C$5+BL315*参照!$C$6+BM315*参照!$C$7+BN315*参照!$C$8+BO315*参照!$C$9)/BP315,-2)))</f>
        <v>0</v>
      </c>
      <c r="CT315" s="239" t="str">
        <f t="shared" si="179"/>
        <v>B</v>
      </c>
    </row>
    <row r="316" spans="1:98" ht="14.4">
      <c r="A316" s="241">
        <v>286</v>
      </c>
      <c r="B316" s="654"/>
      <c r="C316" s="652"/>
      <c r="D316" s="651"/>
      <c r="E316" s="652"/>
      <c r="F316" s="186"/>
      <c r="G316" s="187"/>
      <c r="H316" s="305"/>
      <c r="I316" s="359"/>
      <c r="J316" s="651"/>
      <c r="K316" s="652"/>
      <c r="L316" s="306">
        <v>0</v>
      </c>
      <c r="M316" s="307">
        <f>IF(F316="昼間",参照!$E$4,IF(F316="夜間等",参照!$E$5,IF(F316="通信",参照!$E$6,0)))</f>
        <v>0</v>
      </c>
      <c r="N316" s="57">
        <f t="shared" si="180"/>
        <v>0</v>
      </c>
      <c r="O316" s="301">
        <f t="shared" si="181"/>
        <v>0</v>
      </c>
      <c r="P316" s="56"/>
      <c r="Q316" s="387">
        <v>0</v>
      </c>
      <c r="R316" s="309">
        <f>IF(F316="昼間",参照!$F$4,IF(F316="夜間等",参照!$F$5,IF(F316="通信",参照!$F$6,0)))</f>
        <v>0</v>
      </c>
      <c r="S316" s="308">
        <f t="shared" si="182"/>
        <v>0</v>
      </c>
      <c r="T316" s="361"/>
      <c r="U316" s="32">
        <f t="shared" si="183"/>
        <v>0</v>
      </c>
      <c r="V316" s="114">
        <f t="shared" si="184"/>
        <v>0</v>
      </c>
      <c r="W316" s="179">
        <f t="shared" si="185"/>
        <v>0</v>
      </c>
      <c r="X316" s="87">
        <f t="shared" si="186"/>
        <v>0</v>
      </c>
      <c r="Y316" s="77" t="str">
        <f t="shared" si="176"/>
        <v>0</v>
      </c>
      <c r="Z316" s="302">
        <f t="shared" si="187"/>
        <v>0</v>
      </c>
      <c r="AA316" s="375"/>
      <c r="AB316" s="375"/>
      <c r="AC316" s="374">
        <f t="shared" si="188"/>
        <v>0</v>
      </c>
      <c r="AD316" s="639">
        <f t="shared" si="189"/>
        <v>0</v>
      </c>
      <c r="AE316" s="640"/>
      <c r="AF316" s="177">
        <f t="shared" si="177"/>
        <v>0</v>
      </c>
      <c r="AG316" s="177">
        <f t="shared" si="178"/>
        <v>0</v>
      </c>
      <c r="AH316" s="299"/>
      <c r="AI316" s="36"/>
      <c r="AJ316" s="134"/>
      <c r="AK316" s="37"/>
      <c r="AL316" s="134"/>
      <c r="AM316" s="37"/>
      <c r="AN316" s="134"/>
      <c r="AO316" s="135"/>
      <c r="AP316" s="136"/>
      <c r="AQ316" s="252"/>
      <c r="AR316" s="252"/>
      <c r="AS316" s="252"/>
      <c r="AT316" s="252"/>
      <c r="AU316" s="37"/>
      <c r="AV316" s="303">
        <f t="shared" si="190"/>
        <v>0</v>
      </c>
      <c r="AW316" s="139">
        <f t="shared" si="191"/>
        <v>0</v>
      </c>
      <c r="AX316" s="139">
        <f t="shared" si="192"/>
        <v>0</v>
      </c>
      <c r="AY316" s="139">
        <f t="shared" si="193"/>
        <v>0</v>
      </c>
      <c r="AZ316" s="139">
        <f t="shared" si="194"/>
        <v>0</v>
      </c>
      <c r="BA316" s="303">
        <f t="shared" si="195"/>
        <v>0</v>
      </c>
      <c r="BB316" s="139">
        <f t="shared" si="196"/>
        <v>0</v>
      </c>
      <c r="BC316" s="139">
        <f t="shared" si="197"/>
        <v>0</v>
      </c>
      <c r="BD316" s="139">
        <f t="shared" si="198"/>
        <v>0</v>
      </c>
      <c r="BE316" s="139">
        <f t="shared" si="199"/>
        <v>0</v>
      </c>
      <c r="BF316" s="304">
        <f t="shared" si="200"/>
        <v>0</v>
      </c>
      <c r="BG316" s="142">
        <f t="shared" si="201"/>
        <v>0</v>
      </c>
      <c r="BH316" s="142">
        <f t="shared" si="202"/>
        <v>0</v>
      </c>
      <c r="BI316" s="142">
        <f t="shared" si="203"/>
        <v>0</v>
      </c>
      <c r="BJ316" s="142">
        <f t="shared" si="204"/>
        <v>0</v>
      </c>
      <c r="BK316" s="145">
        <f t="shared" si="205"/>
        <v>0</v>
      </c>
      <c r="BL316" s="95">
        <f t="shared" si="206"/>
        <v>0</v>
      </c>
      <c r="BM316" s="95">
        <f t="shared" si="207"/>
        <v>0</v>
      </c>
      <c r="BN316" s="95">
        <f t="shared" si="208"/>
        <v>0</v>
      </c>
      <c r="BO316" s="95">
        <f t="shared" si="209"/>
        <v>0</v>
      </c>
      <c r="BP316" s="96">
        <f t="shared" si="210"/>
        <v>0</v>
      </c>
      <c r="BQ316" s="184">
        <f>IF($AH316="3/3",$S316*参照!$J$4,IF($AH316="2/3",$S316*参照!$J$5,IF($AH316="1/3",$S316*参照!$J$6,IF($AH316="1/4(多子)",$S316*参照!$J$7,IF($AH316="1/4(工･農)",$S316*参照!$J$7,)))))</f>
        <v>0</v>
      </c>
      <c r="BR316" s="185" t="b">
        <f>IF(AJ316="3/3",$O316*参照!$I$4,IF(AJ316="2/3",$O316*参照!$I$5,IF(AJ316="1/3",$O316*参照!$I$6,IF(AJ316="1/4(多子)",$O316*参照!$I$7,IF(AJ316="1/4(工･農)",$O316*参照!$I$7,IF(AJ316="対象外",0))))))</f>
        <v>0</v>
      </c>
      <c r="BS316" s="185" t="b">
        <f>IF(AK316="3/3",$O316*参照!$I$4,IF(AK316="2/3",$O316*参照!$I$5,IF(AK316="1/3",$O316*参照!$I$6,IF(AK316="1/4(多子)",$O316*参照!$I$7,IF(AK316="1/4(工･農)",$O316*参照!$I$7,IF(AK316="対象外",0))))))</f>
        <v>0</v>
      </c>
      <c r="BT316" s="185" t="b">
        <f>IF(AL316="3/3",$O316*参照!$I$4,IF(AL316="2/3",$O316*参照!$I$5,IF(AL316="1/3",$O316*参照!$I$6,IF(AL316="1/4(多子)",$O316*参照!$I$7,IF(AL316="1/4(工･農)",$O316*参照!$I$7,IF(AL316="対象外",0))))))</f>
        <v>0</v>
      </c>
      <c r="BU316" s="185" t="b">
        <f>IF(AM316="3/3",$O316*参照!$I$4,IF(AM316="2/3",$O316*参照!$I$5,IF(AM316="1/3",$O316*参照!$I$6,IF(AM316="1/4(多子)",$O316*参照!$I$7,IF(AM316="1/4(工･農)",$O316*参照!$I$7,IF(AM316="対象外",0))))))</f>
        <v>0</v>
      </c>
      <c r="BV316" s="185" t="b">
        <f>IF(AN316="3/3",$O316*参照!$I$4,IF(AN316="2/3",$O316*参照!$I$5,IF(AN316="1/3",$O316*参照!$I$6,IF(AN316="1/4(多子)",$O316*参照!$I$7,IF(AN316="1/4(工･農)",$O316*参照!$I$7,IF(AN316="対象外",0))))))</f>
        <v>0</v>
      </c>
      <c r="BW316" s="185" t="b">
        <f>IF(AO316="3/3",$O316*参照!$I$4,IF(AO316="2/3",$O316*参照!$I$5,IF(AO316="1/3",$O316*参照!$I$6,IF(AO316="1/4(多子)",$O316*参照!$I$7,IF(AO316="1/4(工･農)",$O316*参照!$I$7,IF(AO316="対象外",0))))))</f>
        <v>0</v>
      </c>
      <c r="BX316" s="185" t="b">
        <f>IF(AP316="3/3",$O316*参照!$I$4,IF(AP316="2/3",$O316*参照!$I$5,IF(AP316="1/3",$O316*参照!$I$6,IF(AP316="1/4(多子)",$O316*参照!$I$7,IF(AP316="1/4(工･農)",$O316*参照!$I$7,IF(AP316="対象外",0))))))</f>
        <v>0</v>
      </c>
      <c r="BY316" s="185" t="b">
        <f>IF(AQ316="3/3",$O316*参照!$I$4,IF(AQ316="2/3",$O316*参照!$I$5,IF(AQ316="1/3",$O316*参照!$I$6,IF(AQ316="1/4(多子)",$O316*参照!$I$7,IF(AQ316="1/4(工･農)",$O316*参照!$I$7,IF(AQ316="対象外",0))))))</f>
        <v>0</v>
      </c>
      <c r="BZ316" s="185" t="b">
        <f>IF(AR316="3/3",$O316*参照!$I$4,IF(AR316="2/3",$O316*参照!$I$5,IF(AR316="1/3",$O316*参照!$I$6,IF(AR316="1/4(多子)",$O316*参照!$I$7,IF(AR316="1/4(工･農)",$O316*参照!$I$7,IF(AR316="対象外",0))))))</f>
        <v>0</v>
      </c>
      <c r="CA316" s="185" t="b">
        <f>IF(AS316="3/3",$O316*参照!$I$4,IF(AS316="2/3",$O316*参照!$I$5,IF(AS316="1/3",$O316*参照!$I$6,IF(AS316="1/4(多子)",$O316*参照!$I$7,IF(AS316="1/4(工･農)",$O316*参照!$I$7,IF(AS316="対象外",0))))))</f>
        <v>0</v>
      </c>
      <c r="CB316" s="185" t="b">
        <f>IF(AT316="3/3",$O316*参照!$I$4,IF(AT316="2/3",$O316*参照!$I$5,IF(AT316="1/3",$O316*参照!$I$6,IF(AT316="1/4(多子)",$O316*参照!$I$7,IF(AT316="1/4(工･農)",$O316*参照!$I$7,IF(AT316="対象外",0))))))</f>
        <v>0</v>
      </c>
      <c r="CC316" s="185" t="b">
        <f>IF(AU316="3/3",$O316*参照!$I$4,IF(AU316="2/3",$O316*参照!$I$5,IF(AU316="1/3",$O316*参照!$I$6,IF(AU316="1/4(多子)",$O316*参照!$I$7,IF(AU316="1/4(工･農)",$O316*参照!$I$7,IF(AU316="対象外",0))))))</f>
        <v>0</v>
      </c>
      <c r="CD316" s="185">
        <f t="shared" si="211"/>
        <v>0</v>
      </c>
      <c r="CE316" s="98"/>
      <c r="CF316" s="252"/>
      <c r="CG316" s="252"/>
      <c r="CH316" s="252"/>
      <c r="CI316" s="252"/>
      <c r="CJ316" s="252"/>
      <c r="CK316" s="254"/>
      <c r="CL316" s="137"/>
      <c r="CM316" s="252"/>
      <c r="CN316" s="252"/>
      <c r="CO316" s="252"/>
      <c r="CP316" s="252"/>
      <c r="CQ316" s="252"/>
      <c r="CR316" s="253">
        <f t="shared" si="212"/>
        <v>0</v>
      </c>
      <c r="CS316" s="111">
        <f>IF(BP316=0,0,(ROUNDUP(P316*(BK316*参照!$C$5+BL316*参照!$C$6+BM316*参照!$C$7+BN316*参照!$C$8+BO316*参照!$C$9)/BP316,-2)))</f>
        <v>0</v>
      </c>
      <c r="CT316" s="239" t="str">
        <f t="shared" si="179"/>
        <v>B</v>
      </c>
    </row>
    <row r="317" spans="1:98" ht="14.4">
      <c r="A317" s="241">
        <v>287</v>
      </c>
      <c r="B317" s="654"/>
      <c r="C317" s="652"/>
      <c r="D317" s="651"/>
      <c r="E317" s="652"/>
      <c r="F317" s="186"/>
      <c r="G317" s="187"/>
      <c r="H317" s="305"/>
      <c r="I317" s="359"/>
      <c r="J317" s="651"/>
      <c r="K317" s="652"/>
      <c r="L317" s="306">
        <v>0</v>
      </c>
      <c r="M317" s="307">
        <f>IF(F317="昼間",参照!$E$4,IF(F317="夜間等",参照!$E$5,IF(F317="通信",参照!$E$6,0)))</f>
        <v>0</v>
      </c>
      <c r="N317" s="57">
        <f t="shared" si="180"/>
        <v>0</v>
      </c>
      <c r="O317" s="301">
        <f t="shared" si="181"/>
        <v>0</v>
      </c>
      <c r="P317" s="56"/>
      <c r="Q317" s="387">
        <v>0</v>
      </c>
      <c r="R317" s="309">
        <f>IF(F317="昼間",参照!$F$4,IF(F317="夜間等",参照!$F$5,IF(F317="通信",参照!$F$6,0)))</f>
        <v>0</v>
      </c>
      <c r="S317" s="308">
        <f t="shared" si="182"/>
        <v>0</v>
      </c>
      <c r="T317" s="361"/>
      <c r="U317" s="32">
        <f t="shared" si="183"/>
        <v>0</v>
      </c>
      <c r="V317" s="114">
        <f t="shared" si="184"/>
        <v>0</v>
      </c>
      <c r="W317" s="179">
        <f t="shared" si="185"/>
        <v>0</v>
      </c>
      <c r="X317" s="87">
        <f t="shared" si="186"/>
        <v>0</v>
      </c>
      <c r="Y317" s="77" t="str">
        <f t="shared" si="176"/>
        <v>0</v>
      </c>
      <c r="Z317" s="302">
        <f t="shared" si="187"/>
        <v>0</v>
      </c>
      <c r="AA317" s="375"/>
      <c r="AB317" s="375"/>
      <c r="AC317" s="374">
        <f t="shared" si="188"/>
        <v>0</v>
      </c>
      <c r="AD317" s="639">
        <f t="shared" si="189"/>
        <v>0</v>
      </c>
      <c r="AE317" s="640"/>
      <c r="AF317" s="177">
        <f t="shared" si="177"/>
        <v>0</v>
      </c>
      <c r="AG317" s="177">
        <f t="shared" si="178"/>
        <v>0</v>
      </c>
      <c r="AH317" s="299"/>
      <c r="AI317" s="36"/>
      <c r="AJ317" s="134"/>
      <c r="AK317" s="37"/>
      <c r="AL317" s="134"/>
      <c r="AM317" s="37"/>
      <c r="AN317" s="134"/>
      <c r="AO317" s="135"/>
      <c r="AP317" s="136"/>
      <c r="AQ317" s="252"/>
      <c r="AR317" s="252"/>
      <c r="AS317" s="252"/>
      <c r="AT317" s="252"/>
      <c r="AU317" s="37"/>
      <c r="AV317" s="303">
        <f t="shared" si="190"/>
        <v>0</v>
      </c>
      <c r="AW317" s="139">
        <f t="shared" si="191"/>
        <v>0</v>
      </c>
      <c r="AX317" s="139">
        <f t="shared" si="192"/>
        <v>0</v>
      </c>
      <c r="AY317" s="139">
        <f t="shared" si="193"/>
        <v>0</v>
      </c>
      <c r="AZ317" s="139">
        <f t="shared" si="194"/>
        <v>0</v>
      </c>
      <c r="BA317" s="303">
        <f t="shared" si="195"/>
        <v>0</v>
      </c>
      <c r="BB317" s="139">
        <f t="shared" si="196"/>
        <v>0</v>
      </c>
      <c r="BC317" s="139">
        <f t="shared" si="197"/>
        <v>0</v>
      </c>
      <c r="BD317" s="139">
        <f t="shared" si="198"/>
        <v>0</v>
      </c>
      <c r="BE317" s="139">
        <f t="shared" si="199"/>
        <v>0</v>
      </c>
      <c r="BF317" s="304">
        <f t="shared" si="200"/>
        <v>0</v>
      </c>
      <c r="BG317" s="142">
        <f t="shared" si="201"/>
        <v>0</v>
      </c>
      <c r="BH317" s="142">
        <f t="shared" si="202"/>
        <v>0</v>
      </c>
      <c r="BI317" s="142">
        <f t="shared" si="203"/>
        <v>0</v>
      </c>
      <c r="BJ317" s="142">
        <f t="shared" si="204"/>
        <v>0</v>
      </c>
      <c r="BK317" s="145">
        <f t="shared" si="205"/>
        <v>0</v>
      </c>
      <c r="BL317" s="95">
        <f t="shared" si="206"/>
        <v>0</v>
      </c>
      <c r="BM317" s="95">
        <f t="shared" si="207"/>
        <v>0</v>
      </c>
      <c r="BN317" s="95">
        <f t="shared" si="208"/>
        <v>0</v>
      </c>
      <c r="BO317" s="95">
        <f t="shared" si="209"/>
        <v>0</v>
      </c>
      <c r="BP317" s="96">
        <f t="shared" si="210"/>
        <v>0</v>
      </c>
      <c r="BQ317" s="184">
        <f>IF($AH317="3/3",$S317*参照!$J$4,IF($AH317="2/3",$S317*参照!$J$5,IF($AH317="1/3",$S317*参照!$J$6,IF($AH317="1/4(多子)",$S317*参照!$J$7,IF($AH317="1/4(工･農)",$S317*参照!$J$7,)))))</f>
        <v>0</v>
      </c>
      <c r="BR317" s="185" t="b">
        <f>IF(AJ317="3/3",$O317*参照!$I$4,IF(AJ317="2/3",$O317*参照!$I$5,IF(AJ317="1/3",$O317*参照!$I$6,IF(AJ317="1/4(多子)",$O317*参照!$I$7,IF(AJ317="1/4(工･農)",$O317*参照!$I$7,IF(AJ317="対象外",0))))))</f>
        <v>0</v>
      </c>
      <c r="BS317" s="185" t="b">
        <f>IF(AK317="3/3",$O317*参照!$I$4,IF(AK317="2/3",$O317*参照!$I$5,IF(AK317="1/3",$O317*参照!$I$6,IF(AK317="1/4(多子)",$O317*参照!$I$7,IF(AK317="1/4(工･農)",$O317*参照!$I$7,IF(AK317="対象外",0))))))</f>
        <v>0</v>
      </c>
      <c r="BT317" s="185" t="b">
        <f>IF(AL317="3/3",$O317*参照!$I$4,IF(AL317="2/3",$O317*参照!$I$5,IF(AL317="1/3",$O317*参照!$I$6,IF(AL317="1/4(多子)",$O317*参照!$I$7,IF(AL317="1/4(工･農)",$O317*参照!$I$7,IF(AL317="対象外",0))))))</f>
        <v>0</v>
      </c>
      <c r="BU317" s="185" t="b">
        <f>IF(AM317="3/3",$O317*参照!$I$4,IF(AM317="2/3",$O317*参照!$I$5,IF(AM317="1/3",$O317*参照!$I$6,IF(AM317="1/4(多子)",$O317*参照!$I$7,IF(AM317="1/4(工･農)",$O317*参照!$I$7,IF(AM317="対象外",0))))))</f>
        <v>0</v>
      </c>
      <c r="BV317" s="185" t="b">
        <f>IF(AN317="3/3",$O317*参照!$I$4,IF(AN317="2/3",$O317*参照!$I$5,IF(AN317="1/3",$O317*参照!$I$6,IF(AN317="1/4(多子)",$O317*参照!$I$7,IF(AN317="1/4(工･農)",$O317*参照!$I$7,IF(AN317="対象外",0))))))</f>
        <v>0</v>
      </c>
      <c r="BW317" s="185" t="b">
        <f>IF(AO317="3/3",$O317*参照!$I$4,IF(AO317="2/3",$O317*参照!$I$5,IF(AO317="1/3",$O317*参照!$I$6,IF(AO317="1/4(多子)",$O317*参照!$I$7,IF(AO317="1/4(工･農)",$O317*参照!$I$7,IF(AO317="対象外",0))))))</f>
        <v>0</v>
      </c>
      <c r="BX317" s="185" t="b">
        <f>IF(AP317="3/3",$O317*参照!$I$4,IF(AP317="2/3",$O317*参照!$I$5,IF(AP317="1/3",$O317*参照!$I$6,IF(AP317="1/4(多子)",$O317*参照!$I$7,IF(AP317="1/4(工･農)",$O317*参照!$I$7,IF(AP317="対象外",0))))))</f>
        <v>0</v>
      </c>
      <c r="BY317" s="185" t="b">
        <f>IF(AQ317="3/3",$O317*参照!$I$4,IF(AQ317="2/3",$O317*参照!$I$5,IF(AQ317="1/3",$O317*参照!$I$6,IF(AQ317="1/4(多子)",$O317*参照!$I$7,IF(AQ317="1/4(工･農)",$O317*参照!$I$7,IF(AQ317="対象外",0))))))</f>
        <v>0</v>
      </c>
      <c r="BZ317" s="185" t="b">
        <f>IF(AR317="3/3",$O317*参照!$I$4,IF(AR317="2/3",$O317*参照!$I$5,IF(AR317="1/3",$O317*参照!$I$6,IF(AR317="1/4(多子)",$O317*参照!$I$7,IF(AR317="1/4(工･農)",$O317*参照!$I$7,IF(AR317="対象外",0))))))</f>
        <v>0</v>
      </c>
      <c r="CA317" s="185" t="b">
        <f>IF(AS317="3/3",$O317*参照!$I$4,IF(AS317="2/3",$O317*参照!$I$5,IF(AS317="1/3",$O317*参照!$I$6,IF(AS317="1/4(多子)",$O317*参照!$I$7,IF(AS317="1/4(工･農)",$O317*参照!$I$7,IF(AS317="対象外",0))))))</f>
        <v>0</v>
      </c>
      <c r="CB317" s="185" t="b">
        <f>IF(AT317="3/3",$O317*参照!$I$4,IF(AT317="2/3",$O317*参照!$I$5,IF(AT317="1/3",$O317*参照!$I$6,IF(AT317="1/4(多子)",$O317*参照!$I$7,IF(AT317="1/4(工･農)",$O317*参照!$I$7,IF(AT317="対象外",0))))))</f>
        <v>0</v>
      </c>
      <c r="CC317" s="185" t="b">
        <f>IF(AU317="3/3",$O317*参照!$I$4,IF(AU317="2/3",$O317*参照!$I$5,IF(AU317="1/3",$O317*参照!$I$6,IF(AU317="1/4(多子)",$O317*参照!$I$7,IF(AU317="1/4(工･農)",$O317*参照!$I$7,IF(AU317="対象外",0))))))</f>
        <v>0</v>
      </c>
      <c r="CD317" s="185">
        <f t="shared" si="211"/>
        <v>0</v>
      </c>
      <c r="CE317" s="98"/>
      <c r="CF317" s="252"/>
      <c r="CG317" s="252"/>
      <c r="CH317" s="252"/>
      <c r="CI317" s="252"/>
      <c r="CJ317" s="252"/>
      <c r="CK317" s="254"/>
      <c r="CL317" s="137"/>
      <c r="CM317" s="252"/>
      <c r="CN317" s="252"/>
      <c r="CO317" s="252"/>
      <c r="CP317" s="252"/>
      <c r="CQ317" s="252"/>
      <c r="CR317" s="253">
        <f t="shared" si="212"/>
        <v>0</v>
      </c>
      <c r="CS317" s="111">
        <f>IF(BP317=0,0,(ROUNDUP(P317*(BK317*参照!$C$5+BL317*参照!$C$6+BM317*参照!$C$7+BN317*参照!$C$8+BO317*参照!$C$9)/BP317,-2)))</f>
        <v>0</v>
      </c>
      <c r="CT317" s="239" t="str">
        <f t="shared" si="179"/>
        <v>B</v>
      </c>
    </row>
    <row r="318" spans="1:98" ht="14.4">
      <c r="A318" s="241">
        <v>288</v>
      </c>
      <c r="B318" s="634"/>
      <c r="C318" s="635"/>
      <c r="D318" s="636"/>
      <c r="E318" s="635"/>
      <c r="F318" s="358"/>
      <c r="G318" s="358"/>
      <c r="H318" s="305"/>
      <c r="I318" s="359"/>
      <c r="J318" s="668"/>
      <c r="K318" s="668"/>
      <c r="L318" s="362">
        <v>0</v>
      </c>
      <c r="M318" s="307">
        <f>IF(F318="昼間",参照!$E$4,IF(F318="夜間等",参照!$E$5,IF(F318="通信",参照!$E$6,0)))</f>
        <v>0</v>
      </c>
      <c r="N318" s="57">
        <f t="shared" si="180"/>
        <v>0</v>
      </c>
      <c r="O318" s="301">
        <f t="shared" si="181"/>
        <v>0</v>
      </c>
      <c r="P318" s="56"/>
      <c r="Q318" s="387">
        <v>0</v>
      </c>
      <c r="R318" s="309">
        <f>IF(F318="昼間",参照!$F$4,IF(F318="夜間等",参照!$F$5,IF(F318="通信",参照!$F$6,0)))</f>
        <v>0</v>
      </c>
      <c r="S318" s="308">
        <f t="shared" si="182"/>
        <v>0</v>
      </c>
      <c r="T318" s="361"/>
      <c r="U318" s="32">
        <f t="shared" si="183"/>
        <v>0</v>
      </c>
      <c r="V318" s="114">
        <f t="shared" si="184"/>
        <v>0</v>
      </c>
      <c r="W318" s="179">
        <f t="shared" si="185"/>
        <v>0</v>
      </c>
      <c r="X318" s="87">
        <f t="shared" si="186"/>
        <v>0</v>
      </c>
      <c r="Y318" s="77" t="str">
        <f t="shared" si="176"/>
        <v>0</v>
      </c>
      <c r="Z318" s="302">
        <f t="shared" si="187"/>
        <v>0</v>
      </c>
      <c r="AA318" s="375"/>
      <c r="AB318" s="375"/>
      <c r="AC318" s="374">
        <f t="shared" si="188"/>
        <v>0</v>
      </c>
      <c r="AD318" s="639">
        <f t="shared" si="189"/>
        <v>0</v>
      </c>
      <c r="AE318" s="640"/>
      <c r="AF318" s="177">
        <f t="shared" si="177"/>
        <v>0</v>
      </c>
      <c r="AG318" s="177">
        <f t="shared" si="178"/>
        <v>0</v>
      </c>
      <c r="AH318" s="299"/>
      <c r="AI318" s="36"/>
      <c r="AJ318" s="134"/>
      <c r="AK318" s="37"/>
      <c r="AL318" s="134"/>
      <c r="AM318" s="37"/>
      <c r="AN318" s="134"/>
      <c r="AO318" s="135"/>
      <c r="AP318" s="136"/>
      <c r="AQ318" s="252"/>
      <c r="AR318" s="252"/>
      <c r="AS318" s="252"/>
      <c r="AT318" s="252"/>
      <c r="AU318" s="37"/>
      <c r="AV318" s="303">
        <f t="shared" si="190"/>
        <v>0</v>
      </c>
      <c r="AW318" s="139">
        <f t="shared" si="191"/>
        <v>0</v>
      </c>
      <c r="AX318" s="139">
        <f t="shared" si="192"/>
        <v>0</v>
      </c>
      <c r="AY318" s="139">
        <f t="shared" si="193"/>
        <v>0</v>
      </c>
      <c r="AZ318" s="139">
        <f t="shared" si="194"/>
        <v>0</v>
      </c>
      <c r="BA318" s="303">
        <f t="shared" si="195"/>
        <v>0</v>
      </c>
      <c r="BB318" s="139">
        <f t="shared" si="196"/>
        <v>0</v>
      </c>
      <c r="BC318" s="139">
        <f t="shared" si="197"/>
        <v>0</v>
      </c>
      <c r="BD318" s="139">
        <f t="shared" si="198"/>
        <v>0</v>
      </c>
      <c r="BE318" s="139">
        <f t="shared" si="199"/>
        <v>0</v>
      </c>
      <c r="BF318" s="304">
        <f t="shared" si="200"/>
        <v>0</v>
      </c>
      <c r="BG318" s="142">
        <f t="shared" si="201"/>
        <v>0</v>
      </c>
      <c r="BH318" s="142">
        <f t="shared" si="202"/>
        <v>0</v>
      </c>
      <c r="BI318" s="142">
        <f t="shared" si="203"/>
        <v>0</v>
      </c>
      <c r="BJ318" s="142">
        <f t="shared" si="204"/>
        <v>0</v>
      </c>
      <c r="BK318" s="145">
        <f t="shared" si="205"/>
        <v>0</v>
      </c>
      <c r="BL318" s="95">
        <f t="shared" si="206"/>
        <v>0</v>
      </c>
      <c r="BM318" s="95">
        <f t="shared" si="207"/>
        <v>0</v>
      </c>
      <c r="BN318" s="95">
        <f t="shared" si="208"/>
        <v>0</v>
      </c>
      <c r="BO318" s="95">
        <f t="shared" si="209"/>
        <v>0</v>
      </c>
      <c r="BP318" s="96">
        <f t="shared" si="210"/>
        <v>0</v>
      </c>
      <c r="BQ318" s="184">
        <f>IF($AH318="3/3",$S318*参照!$J$4,IF($AH318="2/3",$S318*参照!$J$5,IF($AH318="1/3",$S318*参照!$J$6,IF($AH318="1/4(多子)",$S318*参照!$J$7,IF($AH318="1/4(工･農)",$S318*参照!$J$7,)))))</f>
        <v>0</v>
      </c>
      <c r="BR318" s="185" t="b">
        <f>IF(AJ318="3/3",$O318*参照!$I$4,IF(AJ318="2/3",$O318*参照!$I$5,IF(AJ318="1/3",$O318*参照!$I$6,IF(AJ318="1/4(多子)",$O318*参照!$I$7,IF(AJ318="1/4(工･農)",$O318*参照!$I$7,IF(AJ318="対象外",0))))))</f>
        <v>0</v>
      </c>
      <c r="BS318" s="185" t="b">
        <f>IF(AK318="3/3",$O318*参照!$I$4,IF(AK318="2/3",$O318*参照!$I$5,IF(AK318="1/3",$O318*参照!$I$6,IF(AK318="1/4(多子)",$O318*参照!$I$7,IF(AK318="1/4(工･農)",$O318*参照!$I$7,IF(AK318="対象外",0))))))</f>
        <v>0</v>
      </c>
      <c r="BT318" s="185" t="b">
        <f>IF(AL318="3/3",$O318*参照!$I$4,IF(AL318="2/3",$O318*参照!$I$5,IF(AL318="1/3",$O318*参照!$I$6,IF(AL318="1/4(多子)",$O318*参照!$I$7,IF(AL318="1/4(工･農)",$O318*参照!$I$7,IF(AL318="対象外",0))))))</f>
        <v>0</v>
      </c>
      <c r="BU318" s="185" t="b">
        <f>IF(AM318="3/3",$O318*参照!$I$4,IF(AM318="2/3",$O318*参照!$I$5,IF(AM318="1/3",$O318*参照!$I$6,IF(AM318="1/4(多子)",$O318*参照!$I$7,IF(AM318="1/4(工･農)",$O318*参照!$I$7,IF(AM318="対象外",0))))))</f>
        <v>0</v>
      </c>
      <c r="BV318" s="185" t="b">
        <f>IF(AN318="3/3",$O318*参照!$I$4,IF(AN318="2/3",$O318*参照!$I$5,IF(AN318="1/3",$O318*参照!$I$6,IF(AN318="1/4(多子)",$O318*参照!$I$7,IF(AN318="1/4(工･農)",$O318*参照!$I$7,IF(AN318="対象外",0))))))</f>
        <v>0</v>
      </c>
      <c r="BW318" s="185" t="b">
        <f>IF(AO318="3/3",$O318*参照!$I$4,IF(AO318="2/3",$O318*参照!$I$5,IF(AO318="1/3",$O318*参照!$I$6,IF(AO318="1/4(多子)",$O318*参照!$I$7,IF(AO318="1/4(工･農)",$O318*参照!$I$7,IF(AO318="対象外",0))))))</f>
        <v>0</v>
      </c>
      <c r="BX318" s="185" t="b">
        <f>IF(AP318="3/3",$O318*参照!$I$4,IF(AP318="2/3",$O318*参照!$I$5,IF(AP318="1/3",$O318*参照!$I$6,IF(AP318="1/4(多子)",$O318*参照!$I$7,IF(AP318="1/4(工･農)",$O318*参照!$I$7,IF(AP318="対象外",0))))))</f>
        <v>0</v>
      </c>
      <c r="BY318" s="185" t="b">
        <f>IF(AQ318="3/3",$O318*参照!$I$4,IF(AQ318="2/3",$O318*参照!$I$5,IF(AQ318="1/3",$O318*参照!$I$6,IF(AQ318="1/4(多子)",$O318*参照!$I$7,IF(AQ318="1/4(工･農)",$O318*参照!$I$7,IF(AQ318="対象外",0))))))</f>
        <v>0</v>
      </c>
      <c r="BZ318" s="185" t="b">
        <f>IF(AR318="3/3",$O318*参照!$I$4,IF(AR318="2/3",$O318*参照!$I$5,IF(AR318="1/3",$O318*参照!$I$6,IF(AR318="1/4(多子)",$O318*参照!$I$7,IF(AR318="1/4(工･農)",$O318*参照!$I$7,IF(AR318="対象外",0))))))</f>
        <v>0</v>
      </c>
      <c r="CA318" s="185" t="b">
        <f>IF(AS318="3/3",$O318*参照!$I$4,IF(AS318="2/3",$O318*参照!$I$5,IF(AS318="1/3",$O318*参照!$I$6,IF(AS318="1/4(多子)",$O318*参照!$I$7,IF(AS318="1/4(工･農)",$O318*参照!$I$7,IF(AS318="対象外",0))))))</f>
        <v>0</v>
      </c>
      <c r="CB318" s="185" t="b">
        <f>IF(AT318="3/3",$O318*参照!$I$4,IF(AT318="2/3",$O318*参照!$I$5,IF(AT318="1/3",$O318*参照!$I$6,IF(AT318="1/4(多子)",$O318*参照!$I$7,IF(AT318="1/4(工･農)",$O318*参照!$I$7,IF(AT318="対象外",0))))))</f>
        <v>0</v>
      </c>
      <c r="CC318" s="185" t="b">
        <f>IF(AU318="3/3",$O318*参照!$I$4,IF(AU318="2/3",$O318*参照!$I$5,IF(AU318="1/3",$O318*参照!$I$6,IF(AU318="1/4(多子)",$O318*参照!$I$7,IF(AU318="1/4(工･農)",$O318*参照!$I$7,IF(AU318="対象外",0))))))</f>
        <v>0</v>
      </c>
      <c r="CD318" s="185">
        <f t="shared" si="211"/>
        <v>0</v>
      </c>
      <c r="CE318" s="98"/>
      <c r="CF318" s="252"/>
      <c r="CG318" s="252"/>
      <c r="CH318" s="252"/>
      <c r="CI318" s="252"/>
      <c r="CJ318" s="252"/>
      <c r="CK318" s="254"/>
      <c r="CL318" s="137"/>
      <c r="CM318" s="252"/>
      <c r="CN318" s="252"/>
      <c r="CO318" s="252"/>
      <c r="CP318" s="252"/>
      <c r="CQ318" s="252"/>
      <c r="CR318" s="253">
        <f t="shared" si="212"/>
        <v>0</v>
      </c>
      <c r="CS318" s="111">
        <f>IF(BP318=0,0,(ROUNDUP(P318*(BK318*参照!$C$5+BL318*参照!$C$6+BM318*参照!$C$7+BN318*参照!$C$8+BO318*参照!$C$9)/BP318,-2)))</f>
        <v>0</v>
      </c>
      <c r="CT318" s="239" t="str">
        <f t="shared" si="179"/>
        <v>B</v>
      </c>
    </row>
    <row r="319" spans="1:98" ht="14.4">
      <c r="A319" s="241">
        <v>289</v>
      </c>
      <c r="B319" s="654"/>
      <c r="C319" s="652"/>
      <c r="D319" s="651"/>
      <c r="E319" s="652"/>
      <c r="F319" s="186"/>
      <c r="G319" s="187"/>
      <c r="H319" s="305"/>
      <c r="I319" s="359"/>
      <c r="J319" s="651"/>
      <c r="K319" s="652"/>
      <c r="L319" s="306">
        <v>0</v>
      </c>
      <c r="M319" s="307">
        <f>IF(F319="昼間",参照!$E$4,IF(F319="夜間等",参照!$E$5,IF(F319="通信",参照!$E$6,0)))</f>
        <v>0</v>
      </c>
      <c r="N319" s="57">
        <f t="shared" si="180"/>
        <v>0</v>
      </c>
      <c r="O319" s="301">
        <f t="shared" si="181"/>
        <v>0</v>
      </c>
      <c r="P319" s="56"/>
      <c r="Q319" s="387">
        <v>0</v>
      </c>
      <c r="R319" s="309">
        <f>IF(F319="昼間",参照!$F$4,IF(F319="夜間等",参照!$F$5,IF(F319="通信",参照!$F$6,0)))</f>
        <v>0</v>
      </c>
      <c r="S319" s="308">
        <f t="shared" si="182"/>
        <v>0</v>
      </c>
      <c r="T319" s="361"/>
      <c r="U319" s="32">
        <f t="shared" si="183"/>
        <v>0</v>
      </c>
      <c r="V319" s="114">
        <f t="shared" si="184"/>
        <v>0</v>
      </c>
      <c r="W319" s="179">
        <f t="shared" si="185"/>
        <v>0</v>
      </c>
      <c r="X319" s="87">
        <f t="shared" si="186"/>
        <v>0</v>
      </c>
      <c r="Y319" s="77" t="str">
        <f t="shared" si="176"/>
        <v>0</v>
      </c>
      <c r="Z319" s="302">
        <f t="shared" si="187"/>
        <v>0</v>
      </c>
      <c r="AA319" s="375"/>
      <c r="AB319" s="375"/>
      <c r="AC319" s="374">
        <f t="shared" si="188"/>
        <v>0</v>
      </c>
      <c r="AD319" s="639">
        <f t="shared" si="189"/>
        <v>0</v>
      </c>
      <c r="AE319" s="640"/>
      <c r="AF319" s="177">
        <f t="shared" si="177"/>
        <v>0</v>
      </c>
      <c r="AG319" s="177">
        <f t="shared" si="178"/>
        <v>0</v>
      </c>
      <c r="AH319" s="299"/>
      <c r="AI319" s="36"/>
      <c r="AJ319" s="134"/>
      <c r="AK319" s="37"/>
      <c r="AL319" s="134"/>
      <c r="AM319" s="37"/>
      <c r="AN319" s="134"/>
      <c r="AO319" s="135"/>
      <c r="AP319" s="136"/>
      <c r="AQ319" s="252"/>
      <c r="AR319" s="252"/>
      <c r="AS319" s="252"/>
      <c r="AT319" s="252"/>
      <c r="AU319" s="37"/>
      <c r="AV319" s="303">
        <f t="shared" si="190"/>
        <v>0</v>
      </c>
      <c r="AW319" s="139">
        <f t="shared" si="191"/>
        <v>0</v>
      </c>
      <c r="AX319" s="139">
        <f t="shared" si="192"/>
        <v>0</v>
      </c>
      <c r="AY319" s="139">
        <f t="shared" si="193"/>
        <v>0</v>
      </c>
      <c r="AZ319" s="139">
        <f t="shared" si="194"/>
        <v>0</v>
      </c>
      <c r="BA319" s="303">
        <f t="shared" si="195"/>
        <v>0</v>
      </c>
      <c r="BB319" s="139">
        <f t="shared" si="196"/>
        <v>0</v>
      </c>
      <c r="BC319" s="139">
        <f t="shared" si="197"/>
        <v>0</v>
      </c>
      <c r="BD319" s="139">
        <f t="shared" si="198"/>
        <v>0</v>
      </c>
      <c r="BE319" s="139">
        <f t="shared" si="199"/>
        <v>0</v>
      </c>
      <c r="BF319" s="304">
        <f t="shared" si="200"/>
        <v>0</v>
      </c>
      <c r="BG319" s="142">
        <f t="shared" si="201"/>
        <v>0</v>
      </c>
      <c r="BH319" s="142">
        <f t="shared" si="202"/>
        <v>0</v>
      </c>
      <c r="BI319" s="142">
        <f t="shared" si="203"/>
        <v>0</v>
      </c>
      <c r="BJ319" s="142">
        <f t="shared" si="204"/>
        <v>0</v>
      </c>
      <c r="BK319" s="145">
        <f t="shared" si="205"/>
        <v>0</v>
      </c>
      <c r="BL319" s="95">
        <f t="shared" si="206"/>
        <v>0</v>
      </c>
      <c r="BM319" s="95">
        <f t="shared" si="207"/>
        <v>0</v>
      </c>
      <c r="BN319" s="95">
        <f t="shared" si="208"/>
        <v>0</v>
      </c>
      <c r="BO319" s="95">
        <f t="shared" si="209"/>
        <v>0</v>
      </c>
      <c r="BP319" s="96">
        <f t="shared" si="210"/>
        <v>0</v>
      </c>
      <c r="BQ319" s="184">
        <f>IF($AH319="3/3",$S319*参照!$J$4,IF($AH319="2/3",$S319*参照!$J$5,IF($AH319="1/3",$S319*参照!$J$6,IF($AH319="1/4(多子)",$S319*参照!$J$7,IF($AH319="1/4(工･農)",$S319*参照!$J$7,)))))</f>
        <v>0</v>
      </c>
      <c r="BR319" s="185" t="b">
        <f>IF(AJ319="3/3",$O319*参照!$I$4,IF(AJ319="2/3",$O319*参照!$I$5,IF(AJ319="1/3",$O319*参照!$I$6,IF(AJ319="1/4(多子)",$O319*参照!$I$7,IF(AJ319="1/4(工･農)",$O319*参照!$I$7,IF(AJ319="対象外",0))))))</f>
        <v>0</v>
      </c>
      <c r="BS319" s="185" t="b">
        <f>IF(AK319="3/3",$O319*参照!$I$4,IF(AK319="2/3",$O319*参照!$I$5,IF(AK319="1/3",$O319*参照!$I$6,IF(AK319="1/4(多子)",$O319*参照!$I$7,IF(AK319="1/4(工･農)",$O319*参照!$I$7,IF(AK319="対象外",0))))))</f>
        <v>0</v>
      </c>
      <c r="BT319" s="185" t="b">
        <f>IF(AL319="3/3",$O319*参照!$I$4,IF(AL319="2/3",$O319*参照!$I$5,IF(AL319="1/3",$O319*参照!$I$6,IF(AL319="1/4(多子)",$O319*参照!$I$7,IF(AL319="1/4(工･農)",$O319*参照!$I$7,IF(AL319="対象外",0))))))</f>
        <v>0</v>
      </c>
      <c r="BU319" s="185" t="b">
        <f>IF(AM319="3/3",$O319*参照!$I$4,IF(AM319="2/3",$O319*参照!$I$5,IF(AM319="1/3",$O319*参照!$I$6,IF(AM319="1/4(多子)",$O319*参照!$I$7,IF(AM319="1/4(工･農)",$O319*参照!$I$7,IF(AM319="対象外",0))))))</f>
        <v>0</v>
      </c>
      <c r="BV319" s="185" t="b">
        <f>IF(AN319="3/3",$O319*参照!$I$4,IF(AN319="2/3",$O319*参照!$I$5,IF(AN319="1/3",$O319*参照!$I$6,IF(AN319="1/4(多子)",$O319*参照!$I$7,IF(AN319="1/4(工･農)",$O319*参照!$I$7,IF(AN319="対象外",0))))))</f>
        <v>0</v>
      </c>
      <c r="BW319" s="185" t="b">
        <f>IF(AO319="3/3",$O319*参照!$I$4,IF(AO319="2/3",$O319*参照!$I$5,IF(AO319="1/3",$O319*参照!$I$6,IF(AO319="1/4(多子)",$O319*参照!$I$7,IF(AO319="1/4(工･農)",$O319*参照!$I$7,IF(AO319="対象外",0))))))</f>
        <v>0</v>
      </c>
      <c r="BX319" s="185" t="b">
        <f>IF(AP319="3/3",$O319*参照!$I$4,IF(AP319="2/3",$O319*参照!$I$5,IF(AP319="1/3",$O319*参照!$I$6,IF(AP319="1/4(多子)",$O319*参照!$I$7,IF(AP319="1/4(工･農)",$O319*参照!$I$7,IF(AP319="対象外",0))))))</f>
        <v>0</v>
      </c>
      <c r="BY319" s="185" t="b">
        <f>IF(AQ319="3/3",$O319*参照!$I$4,IF(AQ319="2/3",$O319*参照!$I$5,IF(AQ319="1/3",$O319*参照!$I$6,IF(AQ319="1/4(多子)",$O319*参照!$I$7,IF(AQ319="1/4(工･農)",$O319*参照!$I$7,IF(AQ319="対象外",0))))))</f>
        <v>0</v>
      </c>
      <c r="BZ319" s="185" t="b">
        <f>IF(AR319="3/3",$O319*参照!$I$4,IF(AR319="2/3",$O319*参照!$I$5,IF(AR319="1/3",$O319*参照!$I$6,IF(AR319="1/4(多子)",$O319*参照!$I$7,IF(AR319="1/4(工･農)",$O319*参照!$I$7,IF(AR319="対象外",0))))))</f>
        <v>0</v>
      </c>
      <c r="CA319" s="185" t="b">
        <f>IF(AS319="3/3",$O319*参照!$I$4,IF(AS319="2/3",$O319*参照!$I$5,IF(AS319="1/3",$O319*参照!$I$6,IF(AS319="1/4(多子)",$O319*参照!$I$7,IF(AS319="1/4(工･農)",$O319*参照!$I$7,IF(AS319="対象外",0))))))</f>
        <v>0</v>
      </c>
      <c r="CB319" s="185" t="b">
        <f>IF(AT319="3/3",$O319*参照!$I$4,IF(AT319="2/3",$O319*参照!$I$5,IF(AT319="1/3",$O319*参照!$I$6,IF(AT319="1/4(多子)",$O319*参照!$I$7,IF(AT319="1/4(工･農)",$O319*参照!$I$7,IF(AT319="対象外",0))))))</f>
        <v>0</v>
      </c>
      <c r="CC319" s="185" t="b">
        <f>IF(AU319="3/3",$O319*参照!$I$4,IF(AU319="2/3",$O319*参照!$I$5,IF(AU319="1/3",$O319*参照!$I$6,IF(AU319="1/4(多子)",$O319*参照!$I$7,IF(AU319="1/4(工･農)",$O319*参照!$I$7,IF(AU319="対象外",0))))))</f>
        <v>0</v>
      </c>
      <c r="CD319" s="185">
        <f t="shared" si="211"/>
        <v>0</v>
      </c>
      <c r="CE319" s="98"/>
      <c r="CF319" s="252"/>
      <c r="CG319" s="252"/>
      <c r="CH319" s="252"/>
      <c r="CI319" s="252"/>
      <c r="CJ319" s="252"/>
      <c r="CK319" s="254"/>
      <c r="CL319" s="137"/>
      <c r="CM319" s="252"/>
      <c r="CN319" s="252"/>
      <c r="CO319" s="252"/>
      <c r="CP319" s="252"/>
      <c r="CQ319" s="252"/>
      <c r="CR319" s="253">
        <f t="shared" si="212"/>
        <v>0</v>
      </c>
      <c r="CS319" s="111">
        <f>IF(BP319=0,0,(ROUNDUP(P319*(BK319*参照!$C$5+BL319*参照!$C$6+BM319*参照!$C$7+BN319*参照!$C$8+BO319*参照!$C$9)/BP319,-2)))</f>
        <v>0</v>
      </c>
      <c r="CT319" s="239" t="str">
        <f t="shared" si="179"/>
        <v>B</v>
      </c>
    </row>
    <row r="320" spans="1:98" ht="14.4">
      <c r="A320" s="241">
        <v>290</v>
      </c>
      <c r="B320" s="654"/>
      <c r="C320" s="652"/>
      <c r="D320" s="651"/>
      <c r="E320" s="652"/>
      <c r="F320" s="186"/>
      <c r="G320" s="187"/>
      <c r="H320" s="305"/>
      <c r="I320" s="359"/>
      <c r="J320" s="651"/>
      <c r="K320" s="652"/>
      <c r="L320" s="306">
        <v>0</v>
      </c>
      <c r="M320" s="307">
        <f>IF(F320="昼間",参照!$E$4,IF(F320="夜間等",参照!$E$5,IF(F320="通信",参照!$E$6,0)))</f>
        <v>0</v>
      </c>
      <c r="N320" s="57">
        <f t="shared" si="180"/>
        <v>0</v>
      </c>
      <c r="O320" s="301">
        <f t="shared" si="181"/>
        <v>0</v>
      </c>
      <c r="P320" s="56"/>
      <c r="Q320" s="387">
        <v>0</v>
      </c>
      <c r="R320" s="309">
        <f>IF(F320="昼間",参照!$F$4,IF(F320="夜間等",参照!$F$5,IF(F320="通信",参照!$F$6,0)))</f>
        <v>0</v>
      </c>
      <c r="S320" s="308">
        <f t="shared" si="182"/>
        <v>0</v>
      </c>
      <c r="T320" s="361"/>
      <c r="U320" s="32">
        <f t="shared" si="183"/>
        <v>0</v>
      </c>
      <c r="V320" s="114">
        <f t="shared" si="184"/>
        <v>0</v>
      </c>
      <c r="W320" s="179">
        <f t="shared" si="185"/>
        <v>0</v>
      </c>
      <c r="X320" s="87">
        <f t="shared" si="186"/>
        <v>0</v>
      </c>
      <c r="Y320" s="77" t="str">
        <f t="shared" si="176"/>
        <v>0</v>
      </c>
      <c r="Z320" s="302">
        <f t="shared" si="187"/>
        <v>0</v>
      </c>
      <c r="AA320" s="375"/>
      <c r="AB320" s="375"/>
      <c r="AC320" s="374">
        <f t="shared" si="188"/>
        <v>0</v>
      </c>
      <c r="AD320" s="639">
        <f t="shared" si="189"/>
        <v>0</v>
      </c>
      <c r="AE320" s="640"/>
      <c r="AF320" s="177">
        <f t="shared" si="177"/>
        <v>0</v>
      </c>
      <c r="AG320" s="177">
        <f t="shared" si="178"/>
        <v>0</v>
      </c>
      <c r="AH320" s="299"/>
      <c r="AI320" s="36"/>
      <c r="AJ320" s="134"/>
      <c r="AK320" s="37"/>
      <c r="AL320" s="134"/>
      <c r="AM320" s="37"/>
      <c r="AN320" s="134"/>
      <c r="AO320" s="135"/>
      <c r="AP320" s="136"/>
      <c r="AQ320" s="252"/>
      <c r="AR320" s="252"/>
      <c r="AS320" s="252"/>
      <c r="AT320" s="252"/>
      <c r="AU320" s="37"/>
      <c r="AV320" s="303">
        <f t="shared" si="190"/>
        <v>0</v>
      </c>
      <c r="AW320" s="139">
        <f t="shared" si="191"/>
        <v>0</v>
      </c>
      <c r="AX320" s="139">
        <f t="shared" si="192"/>
        <v>0</v>
      </c>
      <c r="AY320" s="139">
        <f t="shared" si="193"/>
        <v>0</v>
      </c>
      <c r="AZ320" s="139">
        <f t="shared" si="194"/>
        <v>0</v>
      </c>
      <c r="BA320" s="303">
        <f t="shared" si="195"/>
        <v>0</v>
      </c>
      <c r="BB320" s="139">
        <f t="shared" si="196"/>
        <v>0</v>
      </c>
      <c r="BC320" s="139">
        <f t="shared" si="197"/>
        <v>0</v>
      </c>
      <c r="BD320" s="139">
        <f t="shared" si="198"/>
        <v>0</v>
      </c>
      <c r="BE320" s="139">
        <f t="shared" si="199"/>
        <v>0</v>
      </c>
      <c r="BF320" s="304">
        <f t="shared" si="200"/>
        <v>0</v>
      </c>
      <c r="BG320" s="142">
        <f t="shared" si="201"/>
        <v>0</v>
      </c>
      <c r="BH320" s="142">
        <f t="shared" si="202"/>
        <v>0</v>
      </c>
      <c r="BI320" s="142">
        <f t="shared" si="203"/>
        <v>0</v>
      </c>
      <c r="BJ320" s="142">
        <f t="shared" si="204"/>
        <v>0</v>
      </c>
      <c r="BK320" s="145">
        <f t="shared" si="205"/>
        <v>0</v>
      </c>
      <c r="BL320" s="95">
        <f t="shared" si="206"/>
        <v>0</v>
      </c>
      <c r="BM320" s="95">
        <f t="shared" si="207"/>
        <v>0</v>
      </c>
      <c r="BN320" s="95">
        <f t="shared" si="208"/>
        <v>0</v>
      </c>
      <c r="BO320" s="95">
        <f t="shared" si="209"/>
        <v>0</v>
      </c>
      <c r="BP320" s="96">
        <f t="shared" si="210"/>
        <v>0</v>
      </c>
      <c r="BQ320" s="184">
        <f>IF($AH320="3/3",$S320*参照!$J$4,IF($AH320="2/3",$S320*参照!$J$5,IF($AH320="1/3",$S320*参照!$J$6,IF($AH320="1/4(多子)",$S320*参照!$J$7,IF($AH320="1/4(工･農)",$S320*参照!$J$7,)))))</f>
        <v>0</v>
      </c>
      <c r="BR320" s="185" t="b">
        <f>IF(AJ320="3/3",$O320*参照!$I$4,IF(AJ320="2/3",$O320*参照!$I$5,IF(AJ320="1/3",$O320*参照!$I$6,IF(AJ320="1/4(多子)",$O320*参照!$I$7,IF(AJ320="1/4(工･農)",$O320*参照!$I$7,IF(AJ320="対象外",0))))))</f>
        <v>0</v>
      </c>
      <c r="BS320" s="185" t="b">
        <f>IF(AK320="3/3",$O320*参照!$I$4,IF(AK320="2/3",$O320*参照!$I$5,IF(AK320="1/3",$O320*参照!$I$6,IF(AK320="1/4(多子)",$O320*参照!$I$7,IF(AK320="1/4(工･農)",$O320*参照!$I$7,IF(AK320="対象外",0))))))</f>
        <v>0</v>
      </c>
      <c r="BT320" s="185" t="b">
        <f>IF(AL320="3/3",$O320*参照!$I$4,IF(AL320="2/3",$O320*参照!$I$5,IF(AL320="1/3",$O320*参照!$I$6,IF(AL320="1/4(多子)",$O320*参照!$I$7,IF(AL320="1/4(工･農)",$O320*参照!$I$7,IF(AL320="対象外",0))))))</f>
        <v>0</v>
      </c>
      <c r="BU320" s="185" t="b">
        <f>IF(AM320="3/3",$O320*参照!$I$4,IF(AM320="2/3",$O320*参照!$I$5,IF(AM320="1/3",$O320*参照!$I$6,IF(AM320="1/4(多子)",$O320*参照!$I$7,IF(AM320="1/4(工･農)",$O320*参照!$I$7,IF(AM320="対象外",0))))))</f>
        <v>0</v>
      </c>
      <c r="BV320" s="185" t="b">
        <f>IF(AN320="3/3",$O320*参照!$I$4,IF(AN320="2/3",$O320*参照!$I$5,IF(AN320="1/3",$O320*参照!$I$6,IF(AN320="1/4(多子)",$O320*参照!$I$7,IF(AN320="1/4(工･農)",$O320*参照!$I$7,IF(AN320="対象外",0))))))</f>
        <v>0</v>
      </c>
      <c r="BW320" s="185" t="b">
        <f>IF(AO320="3/3",$O320*参照!$I$4,IF(AO320="2/3",$O320*参照!$I$5,IF(AO320="1/3",$O320*参照!$I$6,IF(AO320="1/4(多子)",$O320*参照!$I$7,IF(AO320="1/4(工･農)",$O320*参照!$I$7,IF(AO320="対象外",0))))))</f>
        <v>0</v>
      </c>
      <c r="BX320" s="185" t="b">
        <f>IF(AP320="3/3",$O320*参照!$I$4,IF(AP320="2/3",$O320*参照!$I$5,IF(AP320="1/3",$O320*参照!$I$6,IF(AP320="1/4(多子)",$O320*参照!$I$7,IF(AP320="1/4(工･農)",$O320*参照!$I$7,IF(AP320="対象外",0))))))</f>
        <v>0</v>
      </c>
      <c r="BY320" s="185" t="b">
        <f>IF(AQ320="3/3",$O320*参照!$I$4,IF(AQ320="2/3",$O320*参照!$I$5,IF(AQ320="1/3",$O320*参照!$I$6,IF(AQ320="1/4(多子)",$O320*参照!$I$7,IF(AQ320="1/4(工･農)",$O320*参照!$I$7,IF(AQ320="対象外",0))))))</f>
        <v>0</v>
      </c>
      <c r="BZ320" s="185" t="b">
        <f>IF(AR320="3/3",$O320*参照!$I$4,IF(AR320="2/3",$O320*参照!$I$5,IF(AR320="1/3",$O320*参照!$I$6,IF(AR320="1/4(多子)",$O320*参照!$I$7,IF(AR320="1/4(工･農)",$O320*参照!$I$7,IF(AR320="対象外",0))))))</f>
        <v>0</v>
      </c>
      <c r="CA320" s="185" t="b">
        <f>IF(AS320="3/3",$O320*参照!$I$4,IF(AS320="2/3",$O320*参照!$I$5,IF(AS320="1/3",$O320*参照!$I$6,IF(AS320="1/4(多子)",$O320*参照!$I$7,IF(AS320="1/4(工･農)",$O320*参照!$I$7,IF(AS320="対象外",0))))))</f>
        <v>0</v>
      </c>
      <c r="CB320" s="185" t="b">
        <f>IF(AT320="3/3",$O320*参照!$I$4,IF(AT320="2/3",$O320*参照!$I$5,IF(AT320="1/3",$O320*参照!$I$6,IF(AT320="1/4(多子)",$O320*参照!$I$7,IF(AT320="1/4(工･農)",$O320*参照!$I$7,IF(AT320="対象外",0))))))</f>
        <v>0</v>
      </c>
      <c r="CC320" s="185" t="b">
        <f>IF(AU320="3/3",$O320*参照!$I$4,IF(AU320="2/3",$O320*参照!$I$5,IF(AU320="1/3",$O320*参照!$I$6,IF(AU320="1/4(多子)",$O320*参照!$I$7,IF(AU320="1/4(工･農)",$O320*参照!$I$7,IF(AU320="対象外",0))))))</f>
        <v>0</v>
      </c>
      <c r="CD320" s="185">
        <f t="shared" si="211"/>
        <v>0</v>
      </c>
      <c r="CE320" s="98"/>
      <c r="CF320" s="252"/>
      <c r="CG320" s="252"/>
      <c r="CH320" s="252"/>
      <c r="CI320" s="252"/>
      <c r="CJ320" s="252"/>
      <c r="CK320" s="254"/>
      <c r="CL320" s="137"/>
      <c r="CM320" s="252"/>
      <c r="CN320" s="252"/>
      <c r="CO320" s="252"/>
      <c r="CP320" s="252"/>
      <c r="CQ320" s="252"/>
      <c r="CR320" s="253">
        <f t="shared" si="212"/>
        <v>0</v>
      </c>
      <c r="CS320" s="111">
        <f>IF(BP320=0,0,(ROUNDUP(P320*(BK320*参照!$C$5+BL320*参照!$C$6+BM320*参照!$C$7+BN320*参照!$C$8+BO320*参照!$C$9)/BP320,-2)))</f>
        <v>0</v>
      </c>
      <c r="CT320" s="239" t="str">
        <f t="shared" si="179"/>
        <v>B</v>
      </c>
    </row>
    <row r="321" spans="1:98" ht="14.4">
      <c r="A321" s="241">
        <v>291</v>
      </c>
      <c r="B321" s="654"/>
      <c r="C321" s="652"/>
      <c r="D321" s="651"/>
      <c r="E321" s="652"/>
      <c r="F321" s="186"/>
      <c r="G321" s="187"/>
      <c r="H321" s="305"/>
      <c r="I321" s="359"/>
      <c r="J321" s="651"/>
      <c r="K321" s="652"/>
      <c r="L321" s="306">
        <v>0</v>
      </c>
      <c r="M321" s="307">
        <f>IF(F321="昼間",参照!$E$4,IF(F321="夜間等",参照!$E$5,IF(F321="通信",参照!$E$6,0)))</f>
        <v>0</v>
      </c>
      <c r="N321" s="57">
        <f t="shared" si="180"/>
        <v>0</v>
      </c>
      <c r="O321" s="301">
        <f t="shared" si="181"/>
        <v>0</v>
      </c>
      <c r="P321" s="56"/>
      <c r="Q321" s="387">
        <v>0</v>
      </c>
      <c r="R321" s="309">
        <f>IF(F321="昼間",参照!$F$4,IF(F321="夜間等",参照!$F$5,IF(F321="通信",参照!$F$6,0)))</f>
        <v>0</v>
      </c>
      <c r="S321" s="308">
        <f t="shared" si="182"/>
        <v>0</v>
      </c>
      <c r="T321" s="361"/>
      <c r="U321" s="32">
        <f t="shared" si="183"/>
        <v>0</v>
      </c>
      <c r="V321" s="114">
        <f t="shared" si="184"/>
        <v>0</v>
      </c>
      <c r="W321" s="179">
        <f t="shared" si="185"/>
        <v>0</v>
      </c>
      <c r="X321" s="87">
        <f t="shared" si="186"/>
        <v>0</v>
      </c>
      <c r="Y321" s="77" t="str">
        <f t="shared" si="176"/>
        <v>0</v>
      </c>
      <c r="Z321" s="302">
        <f t="shared" si="187"/>
        <v>0</v>
      </c>
      <c r="AA321" s="375"/>
      <c r="AB321" s="375"/>
      <c r="AC321" s="374">
        <f t="shared" si="188"/>
        <v>0</v>
      </c>
      <c r="AD321" s="639">
        <f t="shared" si="189"/>
        <v>0</v>
      </c>
      <c r="AE321" s="640"/>
      <c r="AF321" s="177">
        <f t="shared" si="177"/>
        <v>0</v>
      </c>
      <c r="AG321" s="177">
        <f t="shared" si="178"/>
        <v>0</v>
      </c>
      <c r="AH321" s="299"/>
      <c r="AI321" s="36"/>
      <c r="AJ321" s="134"/>
      <c r="AK321" s="37"/>
      <c r="AL321" s="134"/>
      <c r="AM321" s="37"/>
      <c r="AN321" s="134"/>
      <c r="AO321" s="135"/>
      <c r="AP321" s="136"/>
      <c r="AQ321" s="252"/>
      <c r="AR321" s="252"/>
      <c r="AS321" s="252"/>
      <c r="AT321" s="252"/>
      <c r="AU321" s="37"/>
      <c r="AV321" s="303">
        <f t="shared" si="190"/>
        <v>0</v>
      </c>
      <c r="AW321" s="139">
        <f t="shared" si="191"/>
        <v>0</v>
      </c>
      <c r="AX321" s="139">
        <f t="shared" si="192"/>
        <v>0</v>
      </c>
      <c r="AY321" s="139">
        <f t="shared" si="193"/>
        <v>0</v>
      </c>
      <c r="AZ321" s="139">
        <f t="shared" si="194"/>
        <v>0</v>
      </c>
      <c r="BA321" s="303">
        <f t="shared" si="195"/>
        <v>0</v>
      </c>
      <c r="BB321" s="139">
        <f t="shared" si="196"/>
        <v>0</v>
      </c>
      <c r="BC321" s="139">
        <f t="shared" si="197"/>
        <v>0</v>
      </c>
      <c r="BD321" s="139">
        <f t="shared" si="198"/>
        <v>0</v>
      </c>
      <c r="BE321" s="139">
        <f t="shared" si="199"/>
        <v>0</v>
      </c>
      <c r="BF321" s="304">
        <f t="shared" si="200"/>
        <v>0</v>
      </c>
      <c r="BG321" s="142">
        <f t="shared" si="201"/>
        <v>0</v>
      </c>
      <c r="BH321" s="142">
        <f t="shared" si="202"/>
        <v>0</v>
      </c>
      <c r="BI321" s="142">
        <f t="shared" si="203"/>
        <v>0</v>
      </c>
      <c r="BJ321" s="142">
        <f t="shared" si="204"/>
        <v>0</v>
      </c>
      <c r="BK321" s="145">
        <f t="shared" si="205"/>
        <v>0</v>
      </c>
      <c r="BL321" s="95">
        <f t="shared" si="206"/>
        <v>0</v>
      </c>
      <c r="BM321" s="95">
        <f t="shared" si="207"/>
        <v>0</v>
      </c>
      <c r="BN321" s="95">
        <f t="shared" si="208"/>
        <v>0</v>
      </c>
      <c r="BO321" s="95">
        <f t="shared" si="209"/>
        <v>0</v>
      </c>
      <c r="BP321" s="96">
        <f t="shared" si="210"/>
        <v>0</v>
      </c>
      <c r="BQ321" s="184">
        <f>IF($AH321="3/3",$S321*参照!$J$4,IF($AH321="2/3",$S321*参照!$J$5,IF($AH321="1/3",$S321*参照!$J$6,IF($AH321="1/4(多子)",$S321*参照!$J$7,IF($AH321="1/4(工･農)",$S321*参照!$J$7,)))))</f>
        <v>0</v>
      </c>
      <c r="BR321" s="185" t="b">
        <f>IF(AJ321="3/3",$O321*参照!$I$4,IF(AJ321="2/3",$O321*参照!$I$5,IF(AJ321="1/3",$O321*参照!$I$6,IF(AJ321="1/4(多子)",$O321*参照!$I$7,IF(AJ321="1/4(工･農)",$O321*参照!$I$7,IF(AJ321="対象外",0))))))</f>
        <v>0</v>
      </c>
      <c r="BS321" s="185" t="b">
        <f>IF(AK321="3/3",$O321*参照!$I$4,IF(AK321="2/3",$O321*参照!$I$5,IF(AK321="1/3",$O321*参照!$I$6,IF(AK321="1/4(多子)",$O321*参照!$I$7,IF(AK321="1/4(工･農)",$O321*参照!$I$7,IF(AK321="対象外",0))))))</f>
        <v>0</v>
      </c>
      <c r="BT321" s="185" t="b">
        <f>IF(AL321="3/3",$O321*参照!$I$4,IF(AL321="2/3",$O321*参照!$I$5,IF(AL321="1/3",$O321*参照!$I$6,IF(AL321="1/4(多子)",$O321*参照!$I$7,IF(AL321="1/4(工･農)",$O321*参照!$I$7,IF(AL321="対象外",0))))))</f>
        <v>0</v>
      </c>
      <c r="BU321" s="185" t="b">
        <f>IF(AM321="3/3",$O321*参照!$I$4,IF(AM321="2/3",$O321*参照!$I$5,IF(AM321="1/3",$O321*参照!$I$6,IF(AM321="1/4(多子)",$O321*参照!$I$7,IF(AM321="1/4(工･農)",$O321*参照!$I$7,IF(AM321="対象外",0))))))</f>
        <v>0</v>
      </c>
      <c r="BV321" s="185" t="b">
        <f>IF(AN321="3/3",$O321*参照!$I$4,IF(AN321="2/3",$O321*参照!$I$5,IF(AN321="1/3",$O321*参照!$I$6,IF(AN321="1/4(多子)",$O321*参照!$I$7,IF(AN321="1/4(工･農)",$O321*参照!$I$7,IF(AN321="対象外",0))))))</f>
        <v>0</v>
      </c>
      <c r="BW321" s="185" t="b">
        <f>IF(AO321="3/3",$O321*参照!$I$4,IF(AO321="2/3",$O321*参照!$I$5,IF(AO321="1/3",$O321*参照!$I$6,IF(AO321="1/4(多子)",$O321*参照!$I$7,IF(AO321="1/4(工･農)",$O321*参照!$I$7,IF(AO321="対象外",0))))))</f>
        <v>0</v>
      </c>
      <c r="BX321" s="185" t="b">
        <f>IF(AP321="3/3",$O321*参照!$I$4,IF(AP321="2/3",$O321*参照!$I$5,IF(AP321="1/3",$O321*参照!$I$6,IF(AP321="1/4(多子)",$O321*参照!$I$7,IF(AP321="1/4(工･農)",$O321*参照!$I$7,IF(AP321="対象外",0))))))</f>
        <v>0</v>
      </c>
      <c r="BY321" s="185" t="b">
        <f>IF(AQ321="3/3",$O321*参照!$I$4,IF(AQ321="2/3",$O321*参照!$I$5,IF(AQ321="1/3",$O321*参照!$I$6,IF(AQ321="1/4(多子)",$O321*参照!$I$7,IF(AQ321="1/4(工･農)",$O321*参照!$I$7,IF(AQ321="対象外",0))))))</f>
        <v>0</v>
      </c>
      <c r="BZ321" s="185" t="b">
        <f>IF(AR321="3/3",$O321*参照!$I$4,IF(AR321="2/3",$O321*参照!$I$5,IF(AR321="1/3",$O321*参照!$I$6,IF(AR321="1/4(多子)",$O321*参照!$I$7,IF(AR321="1/4(工･農)",$O321*参照!$I$7,IF(AR321="対象外",0))))))</f>
        <v>0</v>
      </c>
      <c r="CA321" s="185" t="b">
        <f>IF(AS321="3/3",$O321*参照!$I$4,IF(AS321="2/3",$O321*参照!$I$5,IF(AS321="1/3",$O321*参照!$I$6,IF(AS321="1/4(多子)",$O321*参照!$I$7,IF(AS321="1/4(工･農)",$O321*参照!$I$7,IF(AS321="対象外",0))))))</f>
        <v>0</v>
      </c>
      <c r="CB321" s="185" t="b">
        <f>IF(AT321="3/3",$O321*参照!$I$4,IF(AT321="2/3",$O321*参照!$I$5,IF(AT321="1/3",$O321*参照!$I$6,IF(AT321="1/4(多子)",$O321*参照!$I$7,IF(AT321="1/4(工･農)",$O321*参照!$I$7,IF(AT321="対象外",0))))))</f>
        <v>0</v>
      </c>
      <c r="CC321" s="185" t="b">
        <f>IF(AU321="3/3",$O321*参照!$I$4,IF(AU321="2/3",$O321*参照!$I$5,IF(AU321="1/3",$O321*参照!$I$6,IF(AU321="1/4(多子)",$O321*参照!$I$7,IF(AU321="1/4(工･農)",$O321*参照!$I$7,IF(AU321="対象外",0))))))</f>
        <v>0</v>
      </c>
      <c r="CD321" s="185">
        <f t="shared" si="211"/>
        <v>0</v>
      </c>
      <c r="CE321" s="98"/>
      <c r="CF321" s="252"/>
      <c r="CG321" s="252"/>
      <c r="CH321" s="252"/>
      <c r="CI321" s="252"/>
      <c r="CJ321" s="252"/>
      <c r="CK321" s="254"/>
      <c r="CL321" s="137"/>
      <c r="CM321" s="252"/>
      <c r="CN321" s="252"/>
      <c r="CO321" s="252"/>
      <c r="CP321" s="252"/>
      <c r="CQ321" s="252"/>
      <c r="CR321" s="253">
        <f t="shared" si="212"/>
        <v>0</v>
      </c>
      <c r="CS321" s="111">
        <f>IF(BP321=0,0,(ROUNDUP(P321*(BK321*参照!$C$5+BL321*参照!$C$6+BM321*参照!$C$7+BN321*参照!$C$8+BO321*参照!$C$9)/BP321,-2)))</f>
        <v>0</v>
      </c>
      <c r="CT321" s="239" t="str">
        <f t="shared" si="179"/>
        <v>B</v>
      </c>
    </row>
    <row r="322" spans="1:98" ht="14.4">
      <c r="A322" s="241">
        <v>292</v>
      </c>
      <c r="B322" s="634"/>
      <c r="C322" s="635"/>
      <c r="D322" s="636"/>
      <c r="E322" s="635"/>
      <c r="F322" s="358"/>
      <c r="G322" s="358"/>
      <c r="H322" s="305"/>
      <c r="I322" s="359"/>
      <c r="J322" s="668"/>
      <c r="K322" s="668"/>
      <c r="L322" s="362">
        <v>0</v>
      </c>
      <c r="M322" s="307">
        <f>IF(F322="昼間",参照!$E$4,IF(F322="夜間等",参照!$E$5,IF(F322="通信",参照!$E$6,0)))</f>
        <v>0</v>
      </c>
      <c r="N322" s="57">
        <f t="shared" si="180"/>
        <v>0</v>
      </c>
      <c r="O322" s="301">
        <f t="shared" si="181"/>
        <v>0</v>
      </c>
      <c r="P322" s="56"/>
      <c r="Q322" s="387">
        <v>0</v>
      </c>
      <c r="R322" s="309">
        <f>IF(F322="昼間",参照!$F$4,IF(F322="夜間等",参照!$F$5,IF(F322="通信",参照!$F$6,0)))</f>
        <v>0</v>
      </c>
      <c r="S322" s="308">
        <f t="shared" si="182"/>
        <v>0</v>
      </c>
      <c r="T322" s="361"/>
      <c r="U322" s="32">
        <f t="shared" si="183"/>
        <v>0</v>
      </c>
      <c r="V322" s="114">
        <f t="shared" si="184"/>
        <v>0</v>
      </c>
      <c r="W322" s="179">
        <f t="shared" si="185"/>
        <v>0</v>
      </c>
      <c r="X322" s="87">
        <f t="shared" si="186"/>
        <v>0</v>
      </c>
      <c r="Y322" s="77" t="str">
        <f t="shared" si="176"/>
        <v>0</v>
      </c>
      <c r="Z322" s="302">
        <f t="shared" si="187"/>
        <v>0</v>
      </c>
      <c r="AA322" s="375"/>
      <c r="AB322" s="375"/>
      <c r="AC322" s="374">
        <f t="shared" si="188"/>
        <v>0</v>
      </c>
      <c r="AD322" s="639">
        <f t="shared" si="189"/>
        <v>0</v>
      </c>
      <c r="AE322" s="640"/>
      <c r="AF322" s="177">
        <f t="shared" si="177"/>
        <v>0</v>
      </c>
      <c r="AG322" s="177">
        <f t="shared" si="178"/>
        <v>0</v>
      </c>
      <c r="AH322" s="299"/>
      <c r="AI322" s="36"/>
      <c r="AJ322" s="134"/>
      <c r="AK322" s="37"/>
      <c r="AL322" s="134"/>
      <c r="AM322" s="37"/>
      <c r="AN322" s="134"/>
      <c r="AO322" s="135"/>
      <c r="AP322" s="136"/>
      <c r="AQ322" s="252"/>
      <c r="AR322" s="252"/>
      <c r="AS322" s="252"/>
      <c r="AT322" s="252"/>
      <c r="AU322" s="37"/>
      <c r="AV322" s="303">
        <f t="shared" si="190"/>
        <v>0</v>
      </c>
      <c r="AW322" s="139">
        <f t="shared" si="191"/>
        <v>0</v>
      </c>
      <c r="AX322" s="139">
        <f t="shared" si="192"/>
        <v>0</v>
      </c>
      <c r="AY322" s="139">
        <f t="shared" si="193"/>
        <v>0</v>
      </c>
      <c r="AZ322" s="139">
        <f t="shared" si="194"/>
        <v>0</v>
      </c>
      <c r="BA322" s="303">
        <f t="shared" si="195"/>
        <v>0</v>
      </c>
      <c r="BB322" s="139">
        <f t="shared" si="196"/>
        <v>0</v>
      </c>
      <c r="BC322" s="139">
        <f t="shared" si="197"/>
        <v>0</v>
      </c>
      <c r="BD322" s="139">
        <f t="shared" si="198"/>
        <v>0</v>
      </c>
      <c r="BE322" s="139">
        <f t="shared" si="199"/>
        <v>0</v>
      </c>
      <c r="BF322" s="304">
        <f t="shared" si="200"/>
        <v>0</v>
      </c>
      <c r="BG322" s="142">
        <f t="shared" si="201"/>
        <v>0</v>
      </c>
      <c r="BH322" s="142">
        <f t="shared" si="202"/>
        <v>0</v>
      </c>
      <c r="BI322" s="142">
        <f t="shared" si="203"/>
        <v>0</v>
      </c>
      <c r="BJ322" s="142">
        <f t="shared" si="204"/>
        <v>0</v>
      </c>
      <c r="BK322" s="145">
        <f t="shared" si="205"/>
        <v>0</v>
      </c>
      <c r="BL322" s="95">
        <f t="shared" si="206"/>
        <v>0</v>
      </c>
      <c r="BM322" s="95">
        <f t="shared" si="207"/>
        <v>0</v>
      </c>
      <c r="BN322" s="95">
        <f t="shared" si="208"/>
        <v>0</v>
      </c>
      <c r="BO322" s="95">
        <f t="shared" si="209"/>
        <v>0</v>
      </c>
      <c r="BP322" s="96">
        <f t="shared" si="210"/>
        <v>0</v>
      </c>
      <c r="BQ322" s="184">
        <f>IF($AH322="3/3",$S322*参照!$J$4,IF($AH322="2/3",$S322*参照!$J$5,IF($AH322="1/3",$S322*参照!$J$6,IF($AH322="1/4(多子)",$S322*参照!$J$7,IF($AH322="1/4(工･農)",$S322*参照!$J$7,)))))</f>
        <v>0</v>
      </c>
      <c r="BR322" s="185" t="b">
        <f>IF(AJ322="3/3",$O322*参照!$I$4,IF(AJ322="2/3",$O322*参照!$I$5,IF(AJ322="1/3",$O322*参照!$I$6,IF(AJ322="1/4(多子)",$O322*参照!$I$7,IF(AJ322="1/4(工･農)",$O322*参照!$I$7,IF(AJ322="対象外",0))))))</f>
        <v>0</v>
      </c>
      <c r="BS322" s="185" t="b">
        <f>IF(AK322="3/3",$O322*参照!$I$4,IF(AK322="2/3",$O322*参照!$I$5,IF(AK322="1/3",$O322*参照!$I$6,IF(AK322="1/4(多子)",$O322*参照!$I$7,IF(AK322="1/4(工･農)",$O322*参照!$I$7,IF(AK322="対象外",0))))))</f>
        <v>0</v>
      </c>
      <c r="BT322" s="185" t="b">
        <f>IF(AL322="3/3",$O322*参照!$I$4,IF(AL322="2/3",$O322*参照!$I$5,IF(AL322="1/3",$O322*参照!$I$6,IF(AL322="1/4(多子)",$O322*参照!$I$7,IF(AL322="1/4(工･農)",$O322*参照!$I$7,IF(AL322="対象外",0))))))</f>
        <v>0</v>
      </c>
      <c r="BU322" s="185" t="b">
        <f>IF(AM322="3/3",$O322*参照!$I$4,IF(AM322="2/3",$O322*参照!$I$5,IF(AM322="1/3",$O322*参照!$I$6,IF(AM322="1/4(多子)",$O322*参照!$I$7,IF(AM322="1/4(工･農)",$O322*参照!$I$7,IF(AM322="対象外",0))))))</f>
        <v>0</v>
      </c>
      <c r="BV322" s="185" t="b">
        <f>IF(AN322="3/3",$O322*参照!$I$4,IF(AN322="2/3",$O322*参照!$I$5,IF(AN322="1/3",$O322*参照!$I$6,IF(AN322="1/4(多子)",$O322*参照!$I$7,IF(AN322="1/4(工･農)",$O322*参照!$I$7,IF(AN322="対象外",0))))))</f>
        <v>0</v>
      </c>
      <c r="BW322" s="185" t="b">
        <f>IF(AO322="3/3",$O322*参照!$I$4,IF(AO322="2/3",$O322*参照!$I$5,IF(AO322="1/3",$O322*参照!$I$6,IF(AO322="1/4(多子)",$O322*参照!$I$7,IF(AO322="1/4(工･農)",$O322*参照!$I$7,IF(AO322="対象外",0))))))</f>
        <v>0</v>
      </c>
      <c r="BX322" s="185" t="b">
        <f>IF(AP322="3/3",$O322*参照!$I$4,IF(AP322="2/3",$O322*参照!$I$5,IF(AP322="1/3",$O322*参照!$I$6,IF(AP322="1/4(多子)",$O322*参照!$I$7,IF(AP322="1/4(工･農)",$O322*参照!$I$7,IF(AP322="対象外",0))))))</f>
        <v>0</v>
      </c>
      <c r="BY322" s="185" t="b">
        <f>IF(AQ322="3/3",$O322*参照!$I$4,IF(AQ322="2/3",$O322*参照!$I$5,IF(AQ322="1/3",$O322*参照!$I$6,IF(AQ322="1/4(多子)",$O322*参照!$I$7,IF(AQ322="1/4(工･農)",$O322*参照!$I$7,IF(AQ322="対象外",0))))))</f>
        <v>0</v>
      </c>
      <c r="BZ322" s="185" t="b">
        <f>IF(AR322="3/3",$O322*参照!$I$4,IF(AR322="2/3",$O322*参照!$I$5,IF(AR322="1/3",$O322*参照!$I$6,IF(AR322="1/4(多子)",$O322*参照!$I$7,IF(AR322="1/4(工･農)",$O322*参照!$I$7,IF(AR322="対象外",0))))))</f>
        <v>0</v>
      </c>
      <c r="CA322" s="185" t="b">
        <f>IF(AS322="3/3",$O322*参照!$I$4,IF(AS322="2/3",$O322*参照!$I$5,IF(AS322="1/3",$O322*参照!$I$6,IF(AS322="1/4(多子)",$O322*参照!$I$7,IF(AS322="1/4(工･農)",$O322*参照!$I$7,IF(AS322="対象外",0))))))</f>
        <v>0</v>
      </c>
      <c r="CB322" s="185" t="b">
        <f>IF(AT322="3/3",$O322*参照!$I$4,IF(AT322="2/3",$O322*参照!$I$5,IF(AT322="1/3",$O322*参照!$I$6,IF(AT322="1/4(多子)",$O322*参照!$I$7,IF(AT322="1/4(工･農)",$O322*参照!$I$7,IF(AT322="対象外",0))))))</f>
        <v>0</v>
      </c>
      <c r="CC322" s="185" t="b">
        <f>IF(AU322="3/3",$O322*参照!$I$4,IF(AU322="2/3",$O322*参照!$I$5,IF(AU322="1/3",$O322*参照!$I$6,IF(AU322="1/4(多子)",$O322*参照!$I$7,IF(AU322="1/4(工･農)",$O322*参照!$I$7,IF(AU322="対象外",0))))))</f>
        <v>0</v>
      </c>
      <c r="CD322" s="185">
        <f t="shared" si="211"/>
        <v>0</v>
      </c>
      <c r="CE322" s="98"/>
      <c r="CF322" s="252"/>
      <c r="CG322" s="252"/>
      <c r="CH322" s="252"/>
      <c r="CI322" s="252"/>
      <c r="CJ322" s="252"/>
      <c r="CK322" s="254"/>
      <c r="CL322" s="137"/>
      <c r="CM322" s="252"/>
      <c r="CN322" s="252"/>
      <c r="CO322" s="252"/>
      <c r="CP322" s="252"/>
      <c r="CQ322" s="252"/>
      <c r="CR322" s="253">
        <f t="shared" si="212"/>
        <v>0</v>
      </c>
      <c r="CS322" s="111">
        <f>IF(BP322=0,0,(ROUNDUP(P322*(BK322*参照!$C$5+BL322*参照!$C$6+BM322*参照!$C$7+BN322*参照!$C$8+BO322*参照!$C$9)/BP322,-2)))</f>
        <v>0</v>
      </c>
      <c r="CT322" s="239" t="str">
        <f t="shared" si="179"/>
        <v>B</v>
      </c>
    </row>
    <row r="323" spans="1:98" ht="14.4">
      <c r="A323" s="241">
        <v>293</v>
      </c>
      <c r="B323" s="654"/>
      <c r="C323" s="652"/>
      <c r="D323" s="651"/>
      <c r="E323" s="652"/>
      <c r="F323" s="186"/>
      <c r="G323" s="187"/>
      <c r="H323" s="305"/>
      <c r="I323" s="359"/>
      <c r="J323" s="651"/>
      <c r="K323" s="652"/>
      <c r="L323" s="306">
        <v>0</v>
      </c>
      <c r="M323" s="307">
        <f>IF(F323="昼間",参照!$E$4,IF(F323="夜間等",参照!$E$5,IF(F323="通信",参照!$E$6,0)))</f>
        <v>0</v>
      </c>
      <c r="N323" s="57">
        <f t="shared" si="180"/>
        <v>0</v>
      </c>
      <c r="O323" s="301">
        <f t="shared" si="181"/>
        <v>0</v>
      </c>
      <c r="P323" s="56"/>
      <c r="Q323" s="387">
        <v>0</v>
      </c>
      <c r="R323" s="309">
        <f>IF(F323="昼間",参照!$F$4,IF(F323="夜間等",参照!$F$5,IF(F323="通信",参照!$F$6,0)))</f>
        <v>0</v>
      </c>
      <c r="S323" s="308">
        <f t="shared" si="182"/>
        <v>0</v>
      </c>
      <c r="T323" s="361"/>
      <c r="U323" s="32">
        <f t="shared" si="183"/>
        <v>0</v>
      </c>
      <c r="V323" s="114">
        <f t="shared" si="184"/>
        <v>0</v>
      </c>
      <c r="W323" s="179">
        <f t="shared" si="185"/>
        <v>0</v>
      </c>
      <c r="X323" s="87">
        <f t="shared" si="186"/>
        <v>0</v>
      </c>
      <c r="Y323" s="77" t="str">
        <f t="shared" si="176"/>
        <v>0</v>
      </c>
      <c r="Z323" s="302">
        <f t="shared" si="187"/>
        <v>0</v>
      </c>
      <c r="AA323" s="375"/>
      <c r="AB323" s="375"/>
      <c r="AC323" s="374">
        <f t="shared" si="188"/>
        <v>0</v>
      </c>
      <c r="AD323" s="639">
        <f t="shared" si="189"/>
        <v>0</v>
      </c>
      <c r="AE323" s="640"/>
      <c r="AF323" s="177">
        <f t="shared" si="177"/>
        <v>0</v>
      </c>
      <c r="AG323" s="177">
        <f t="shared" si="178"/>
        <v>0</v>
      </c>
      <c r="AH323" s="299"/>
      <c r="AI323" s="36"/>
      <c r="AJ323" s="134"/>
      <c r="AK323" s="37"/>
      <c r="AL323" s="134"/>
      <c r="AM323" s="37"/>
      <c r="AN323" s="134"/>
      <c r="AO323" s="135"/>
      <c r="AP323" s="136"/>
      <c r="AQ323" s="252"/>
      <c r="AR323" s="252"/>
      <c r="AS323" s="252"/>
      <c r="AT323" s="252"/>
      <c r="AU323" s="37"/>
      <c r="AV323" s="303">
        <f t="shared" si="190"/>
        <v>0</v>
      </c>
      <c r="AW323" s="139">
        <f t="shared" si="191"/>
        <v>0</v>
      </c>
      <c r="AX323" s="139">
        <f t="shared" si="192"/>
        <v>0</v>
      </c>
      <c r="AY323" s="139">
        <f t="shared" si="193"/>
        <v>0</v>
      </c>
      <c r="AZ323" s="139">
        <f t="shared" si="194"/>
        <v>0</v>
      </c>
      <c r="BA323" s="303">
        <f t="shared" si="195"/>
        <v>0</v>
      </c>
      <c r="BB323" s="139">
        <f t="shared" si="196"/>
        <v>0</v>
      </c>
      <c r="BC323" s="139">
        <f t="shared" si="197"/>
        <v>0</v>
      </c>
      <c r="BD323" s="139">
        <f t="shared" si="198"/>
        <v>0</v>
      </c>
      <c r="BE323" s="139">
        <f t="shared" si="199"/>
        <v>0</v>
      </c>
      <c r="BF323" s="304">
        <f t="shared" si="200"/>
        <v>0</v>
      </c>
      <c r="BG323" s="142">
        <f t="shared" si="201"/>
        <v>0</v>
      </c>
      <c r="BH323" s="142">
        <f t="shared" si="202"/>
        <v>0</v>
      </c>
      <c r="BI323" s="142">
        <f t="shared" si="203"/>
        <v>0</v>
      </c>
      <c r="BJ323" s="142">
        <f t="shared" si="204"/>
        <v>0</v>
      </c>
      <c r="BK323" s="145">
        <f t="shared" si="205"/>
        <v>0</v>
      </c>
      <c r="BL323" s="95">
        <f t="shared" si="206"/>
        <v>0</v>
      </c>
      <c r="BM323" s="95">
        <f t="shared" si="207"/>
        <v>0</v>
      </c>
      <c r="BN323" s="95">
        <f t="shared" si="208"/>
        <v>0</v>
      </c>
      <c r="BO323" s="95">
        <f t="shared" si="209"/>
        <v>0</v>
      </c>
      <c r="BP323" s="96">
        <f t="shared" si="210"/>
        <v>0</v>
      </c>
      <c r="BQ323" s="184">
        <f>IF($AH323="3/3",$S323*参照!$J$4,IF($AH323="2/3",$S323*参照!$J$5,IF($AH323="1/3",$S323*参照!$J$6,IF($AH323="1/4(多子)",$S323*参照!$J$7,IF($AH323="1/4(工･農)",$S323*参照!$J$7,)))))</f>
        <v>0</v>
      </c>
      <c r="BR323" s="185" t="b">
        <f>IF(AJ323="3/3",$O323*参照!$I$4,IF(AJ323="2/3",$O323*参照!$I$5,IF(AJ323="1/3",$O323*参照!$I$6,IF(AJ323="1/4(多子)",$O323*参照!$I$7,IF(AJ323="1/4(工･農)",$O323*参照!$I$7,IF(AJ323="対象外",0))))))</f>
        <v>0</v>
      </c>
      <c r="BS323" s="185" t="b">
        <f>IF(AK323="3/3",$O323*参照!$I$4,IF(AK323="2/3",$O323*参照!$I$5,IF(AK323="1/3",$O323*参照!$I$6,IF(AK323="1/4(多子)",$O323*参照!$I$7,IF(AK323="1/4(工･農)",$O323*参照!$I$7,IF(AK323="対象外",0))))))</f>
        <v>0</v>
      </c>
      <c r="BT323" s="185" t="b">
        <f>IF(AL323="3/3",$O323*参照!$I$4,IF(AL323="2/3",$O323*参照!$I$5,IF(AL323="1/3",$O323*参照!$I$6,IF(AL323="1/4(多子)",$O323*参照!$I$7,IF(AL323="1/4(工･農)",$O323*参照!$I$7,IF(AL323="対象外",0))))))</f>
        <v>0</v>
      </c>
      <c r="BU323" s="185" t="b">
        <f>IF(AM323="3/3",$O323*参照!$I$4,IF(AM323="2/3",$O323*参照!$I$5,IF(AM323="1/3",$O323*参照!$I$6,IF(AM323="1/4(多子)",$O323*参照!$I$7,IF(AM323="1/4(工･農)",$O323*参照!$I$7,IF(AM323="対象外",0))))))</f>
        <v>0</v>
      </c>
      <c r="BV323" s="185" t="b">
        <f>IF(AN323="3/3",$O323*参照!$I$4,IF(AN323="2/3",$O323*参照!$I$5,IF(AN323="1/3",$O323*参照!$I$6,IF(AN323="1/4(多子)",$O323*参照!$I$7,IF(AN323="1/4(工･農)",$O323*参照!$I$7,IF(AN323="対象外",0))))))</f>
        <v>0</v>
      </c>
      <c r="BW323" s="185" t="b">
        <f>IF(AO323="3/3",$O323*参照!$I$4,IF(AO323="2/3",$O323*参照!$I$5,IF(AO323="1/3",$O323*参照!$I$6,IF(AO323="1/4(多子)",$O323*参照!$I$7,IF(AO323="1/4(工･農)",$O323*参照!$I$7,IF(AO323="対象外",0))))))</f>
        <v>0</v>
      </c>
      <c r="BX323" s="185" t="b">
        <f>IF(AP323="3/3",$O323*参照!$I$4,IF(AP323="2/3",$O323*参照!$I$5,IF(AP323="1/3",$O323*参照!$I$6,IF(AP323="1/4(多子)",$O323*参照!$I$7,IF(AP323="1/4(工･農)",$O323*参照!$I$7,IF(AP323="対象外",0))))))</f>
        <v>0</v>
      </c>
      <c r="BY323" s="185" t="b">
        <f>IF(AQ323="3/3",$O323*参照!$I$4,IF(AQ323="2/3",$O323*参照!$I$5,IF(AQ323="1/3",$O323*参照!$I$6,IF(AQ323="1/4(多子)",$O323*参照!$I$7,IF(AQ323="1/4(工･農)",$O323*参照!$I$7,IF(AQ323="対象外",0))))))</f>
        <v>0</v>
      </c>
      <c r="BZ323" s="185" t="b">
        <f>IF(AR323="3/3",$O323*参照!$I$4,IF(AR323="2/3",$O323*参照!$I$5,IF(AR323="1/3",$O323*参照!$I$6,IF(AR323="1/4(多子)",$O323*参照!$I$7,IF(AR323="1/4(工･農)",$O323*参照!$I$7,IF(AR323="対象外",0))))))</f>
        <v>0</v>
      </c>
      <c r="CA323" s="185" t="b">
        <f>IF(AS323="3/3",$O323*参照!$I$4,IF(AS323="2/3",$O323*参照!$I$5,IF(AS323="1/3",$O323*参照!$I$6,IF(AS323="1/4(多子)",$O323*参照!$I$7,IF(AS323="1/4(工･農)",$O323*参照!$I$7,IF(AS323="対象外",0))))))</f>
        <v>0</v>
      </c>
      <c r="CB323" s="185" t="b">
        <f>IF(AT323="3/3",$O323*参照!$I$4,IF(AT323="2/3",$O323*参照!$I$5,IF(AT323="1/3",$O323*参照!$I$6,IF(AT323="1/4(多子)",$O323*参照!$I$7,IF(AT323="1/4(工･農)",$O323*参照!$I$7,IF(AT323="対象外",0))))))</f>
        <v>0</v>
      </c>
      <c r="CC323" s="185" t="b">
        <f>IF(AU323="3/3",$O323*参照!$I$4,IF(AU323="2/3",$O323*参照!$I$5,IF(AU323="1/3",$O323*参照!$I$6,IF(AU323="1/4(多子)",$O323*参照!$I$7,IF(AU323="1/4(工･農)",$O323*参照!$I$7,IF(AU323="対象外",0))))))</f>
        <v>0</v>
      </c>
      <c r="CD323" s="185">
        <f t="shared" si="211"/>
        <v>0</v>
      </c>
      <c r="CE323" s="98"/>
      <c r="CF323" s="252"/>
      <c r="CG323" s="252"/>
      <c r="CH323" s="252"/>
      <c r="CI323" s="252"/>
      <c r="CJ323" s="252"/>
      <c r="CK323" s="254"/>
      <c r="CL323" s="137"/>
      <c r="CM323" s="252"/>
      <c r="CN323" s="252"/>
      <c r="CO323" s="252"/>
      <c r="CP323" s="252"/>
      <c r="CQ323" s="252"/>
      <c r="CR323" s="253">
        <f t="shared" si="212"/>
        <v>0</v>
      </c>
      <c r="CS323" s="111">
        <f>IF(BP323=0,0,(ROUNDUP(P323*(BK323*参照!$C$5+BL323*参照!$C$6+BM323*参照!$C$7+BN323*参照!$C$8+BO323*参照!$C$9)/BP323,-2)))</f>
        <v>0</v>
      </c>
      <c r="CT323" s="239" t="str">
        <f t="shared" si="179"/>
        <v>B</v>
      </c>
    </row>
    <row r="324" spans="1:98" ht="14.4">
      <c r="A324" s="241">
        <v>294</v>
      </c>
      <c r="B324" s="654"/>
      <c r="C324" s="652"/>
      <c r="D324" s="651"/>
      <c r="E324" s="652"/>
      <c r="F324" s="186"/>
      <c r="G324" s="187"/>
      <c r="H324" s="305"/>
      <c r="I324" s="359"/>
      <c r="J324" s="651"/>
      <c r="K324" s="652"/>
      <c r="L324" s="306">
        <v>0</v>
      </c>
      <c r="M324" s="307">
        <f>IF(F324="昼間",参照!$E$4,IF(F324="夜間等",参照!$E$5,IF(F324="通信",参照!$E$6,0)))</f>
        <v>0</v>
      </c>
      <c r="N324" s="57">
        <f t="shared" si="180"/>
        <v>0</v>
      </c>
      <c r="O324" s="301">
        <f t="shared" si="181"/>
        <v>0</v>
      </c>
      <c r="P324" s="56"/>
      <c r="Q324" s="387">
        <v>0</v>
      </c>
      <c r="R324" s="309">
        <f>IF(F324="昼間",参照!$F$4,IF(F324="夜間等",参照!$F$5,IF(F324="通信",参照!$F$6,0)))</f>
        <v>0</v>
      </c>
      <c r="S324" s="308">
        <f t="shared" si="182"/>
        <v>0</v>
      </c>
      <c r="T324" s="361"/>
      <c r="U324" s="32">
        <f t="shared" si="183"/>
        <v>0</v>
      </c>
      <c r="V324" s="114">
        <f t="shared" si="184"/>
        <v>0</v>
      </c>
      <c r="W324" s="179">
        <f t="shared" si="185"/>
        <v>0</v>
      </c>
      <c r="X324" s="87">
        <f t="shared" si="186"/>
        <v>0</v>
      </c>
      <c r="Y324" s="77" t="str">
        <f t="shared" si="176"/>
        <v>0</v>
      </c>
      <c r="Z324" s="302">
        <f t="shared" si="187"/>
        <v>0</v>
      </c>
      <c r="AA324" s="375"/>
      <c r="AB324" s="375"/>
      <c r="AC324" s="374">
        <f t="shared" si="188"/>
        <v>0</v>
      </c>
      <c r="AD324" s="639">
        <f t="shared" si="189"/>
        <v>0</v>
      </c>
      <c r="AE324" s="640"/>
      <c r="AF324" s="177">
        <f t="shared" si="177"/>
        <v>0</v>
      </c>
      <c r="AG324" s="177">
        <f t="shared" si="178"/>
        <v>0</v>
      </c>
      <c r="AH324" s="299"/>
      <c r="AI324" s="36"/>
      <c r="AJ324" s="134"/>
      <c r="AK324" s="37"/>
      <c r="AL324" s="134"/>
      <c r="AM324" s="37"/>
      <c r="AN324" s="134"/>
      <c r="AO324" s="135"/>
      <c r="AP324" s="136"/>
      <c r="AQ324" s="252"/>
      <c r="AR324" s="252"/>
      <c r="AS324" s="252"/>
      <c r="AT324" s="252"/>
      <c r="AU324" s="37"/>
      <c r="AV324" s="303">
        <f t="shared" si="190"/>
        <v>0</v>
      </c>
      <c r="AW324" s="139">
        <f t="shared" si="191"/>
        <v>0</v>
      </c>
      <c r="AX324" s="139">
        <f t="shared" si="192"/>
        <v>0</v>
      </c>
      <c r="AY324" s="139">
        <f t="shared" si="193"/>
        <v>0</v>
      </c>
      <c r="AZ324" s="139">
        <f t="shared" si="194"/>
        <v>0</v>
      </c>
      <c r="BA324" s="303">
        <f t="shared" si="195"/>
        <v>0</v>
      </c>
      <c r="BB324" s="139">
        <f t="shared" si="196"/>
        <v>0</v>
      </c>
      <c r="BC324" s="139">
        <f t="shared" si="197"/>
        <v>0</v>
      </c>
      <c r="BD324" s="139">
        <f t="shared" si="198"/>
        <v>0</v>
      </c>
      <c r="BE324" s="139">
        <f t="shared" si="199"/>
        <v>0</v>
      </c>
      <c r="BF324" s="304">
        <f t="shared" si="200"/>
        <v>0</v>
      </c>
      <c r="BG324" s="142">
        <f t="shared" si="201"/>
        <v>0</v>
      </c>
      <c r="BH324" s="142">
        <f t="shared" si="202"/>
        <v>0</v>
      </c>
      <c r="BI324" s="142">
        <f t="shared" si="203"/>
        <v>0</v>
      </c>
      <c r="BJ324" s="142">
        <f t="shared" si="204"/>
        <v>0</v>
      </c>
      <c r="BK324" s="145">
        <f t="shared" si="205"/>
        <v>0</v>
      </c>
      <c r="BL324" s="95">
        <f t="shared" si="206"/>
        <v>0</v>
      </c>
      <c r="BM324" s="95">
        <f t="shared" si="207"/>
        <v>0</v>
      </c>
      <c r="BN324" s="95">
        <f t="shared" si="208"/>
        <v>0</v>
      </c>
      <c r="BO324" s="95">
        <f t="shared" si="209"/>
        <v>0</v>
      </c>
      <c r="BP324" s="96">
        <f t="shared" si="210"/>
        <v>0</v>
      </c>
      <c r="BQ324" s="184">
        <f>IF($AH324="3/3",$S324*参照!$J$4,IF($AH324="2/3",$S324*参照!$J$5,IF($AH324="1/3",$S324*参照!$J$6,IF($AH324="1/4(多子)",$S324*参照!$J$7,IF($AH324="1/4(工･農)",$S324*参照!$J$7,)))))</f>
        <v>0</v>
      </c>
      <c r="BR324" s="185" t="b">
        <f>IF(AJ324="3/3",$O324*参照!$I$4,IF(AJ324="2/3",$O324*参照!$I$5,IF(AJ324="1/3",$O324*参照!$I$6,IF(AJ324="1/4(多子)",$O324*参照!$I$7,IF(AJ324="1/4(工･農)",$O324*参照!$I$7,IF(AJ324="対象外",0))))))</f>
        <v>0</v>
      </c>
      <c r="BS324" s="185" t="b">
        <f>IF(AK324="3/3",$O324*参照!$I$4,IF(AK324="2/3",$O324*参照!$I$5,IF(AK324="1/3",$O324*参照!$I$6,IF(AK324="1/4(多子)",$O324*参照!$I$7,IF(AK324="1/4(工･農)",$O324*参照!$I$7,IF(AK324="対象外",0))))))</f>
        <v>0</v>
      </c>
      <c r="BT324" s="185" t="b">
        <f>IF(AL324="3/3",$O324*参照!$I$4,IF(AL324="2/3",$O324*参照!$I$5,IF(AL324="1/3",$O324*参照!$I$6,IF(AL324="1/4(多子)",$O324*参照!$I$7,IF(AL324="1/4(工･農)",$O324*参照!$I$7,IF(AL324="対象外",0))))))</f>
        <v>0</v>
      </c>
      <c r="BU324" s="185" t="b">
        <f>IF(AM324="3/3",$O324*参照!$I$4,IF(AM324="2/3",$O324*参照!$I$5,IF(AM324="1/3",$O324*参照!$I$6,IF(AM324="1/4(多子)",$O324*参照!$I$7,IF(AM324="1/4(工･農)",$O324*参照!$I$7,IF(AM324="対象外",0))))))</f>
        <v>0</v>
      </c>
      <c r="BV324" s="185" t="b">
        <f>IF(AN324="3/3",$O324*参照!$I$4,IF(AN324="2/3",$O324*参照!$I$5,IF(AN324="1/3",$O324*参照!$I$6,IF(AN324="1/4(多子)",$O324*参照!$I$7,IF(AN324="1/4(工･農)",$O324*参照!$I$7,IF(AN324="対象外",0))))))</f>
        <v>0</v>
      </c>
      <c r="BW324" s="185" t="b">
        <f>IF(AO324="3/3",$O324*参照!$I$4,IF(AO324="2/3",$O324*参照!$I$5,IF(AO324="1/3",$O324*参照!$I$6,IF(AO324="1/4(多子)",$O324*参照!$I$7,IF(AO324="1/4(工･農)",$O324*参照!$I$7,IF(AO324="対象外",0))))))</f>
        <v>0</v>
      </c>
      <c r="BX324" s="185" t="b">
        <f>IF(AP324="3/3",$O324*参照!$I$4,IF(AP324="2/3",$O324*参照!$I$5,IF(AP324="1/3",$O324*参照!$I$6,IF(AP324="1/4(多子)",$O324*参照!$I$7,IF(AP324="1/4(工･農)",$O324*参照!$I$7,IF(AP324="対象外",0))))))</f>
        <v>0</v>
      </c>
      <c r="BY324" s="185" t="b">
        <f>IF(AQ324="3/3",$O324*参照!$I$4,IF(AQ324="2/3",$O324*参照!$I$5,IF(AQ324="1/3",$O324*参照!$I$6,IF(AQ324="1/4(多子)",$O324*参照!$I$7,IF(AQ324="1/4(工･農)",$O324*参照!$I$7,IF(AQ324="対象外",0))))))</f>
        <v>0</v>
      </c>
      <c r="BZ324" s="185" t="b">
        <f>IF(AR324="3/3",$O324*参照!$I$4,IF(AR324="2/3",$O324*参照!$I$5,IF(AR324="1/3",$O324*参照!$I$6,IF(AR324="1/4(多子)",$O324*参照!$I$7,IF(AR324="1/4(工･農)",$O324*参照!$I$7,IF(AR324="対象外",0))))))</f>
        <v>0</v>
      </c>
      <c r="CA324" s="185" t="b">
        <f>IF(AS324="3/3",$O324*参照!$I$4,IF(AS324="2/3",$O324*参照!$I$5,IF(AS324="1/3",$O324*参照!$I$6,IF(AS324="1/4(多子)",$O324*参照!$I$7,IF(AS324="1/4(工･農)",$O324*参照!$I$7,IF(AS324="対象外",0))))))</f>
        <v>0</v>
      </c>
      <c r="CB324" s="185" t="b">
        <f>IF(AT324="3/3",$O324*参照!$I$4,IF(AT324="2/3",$O324*参照!$I$5,IF(AT324="1/3",$O324*参照!$I$6,IF(AT324="1/4(多子)",$O324*参照!$I$7,IF(AT324="1/4(工･農)",$O324*参照!$I$7,IF(AT324="対象外",0))))))</f>
        <v>0</v>
      </c>
      <c r="CC324" s="185" t="b">
        <f>IF(AU324="3/3",$O324*参照!$I$4,IF(AU324="2/3",$O324*参照!$I$5,IF(AU324="1/3",$O324*参照!$I$6,IF(AU324="1/4(多子)",$O324*参照!$I$7,IF(AU324="1/4(工･農)",$O324*参照!$I$7,IF(AU324="対象外",0))))))</f>
        <v>0</v>
      </c>
      <c r="CD324" s="185">
        <f t="shared" si="211"/>
        <v>0</v>
      </c>
      <c r="CE324" s="98"/>
      <c r="CF324" s="252"/>
      <c r="CG324" s="252"/>
      <c r="CH324" s="252"/>
      <c r="CI324" s="252"/>
      <c r="CJ324" s="252"/>
      <c r="CK324" s="254"/>
      <c r="CL324" s="137"/>
      <c r="CM324" s="252"/>
      <c r="CN324" s="252"/>
      <c r="CO324" s="252"/>
      <c r="CP324" s="252"/>
      <c r="CQ324" s="252"/>
      <c r="CR324" s="253">
        <f t="shared" si="212"/>
        <v>0</v>
      </c>
      <c r="CS324" s="111">
        <f>IF(BP324=0,0,(ROUNDUP(P324*(BK324*参照!$C$5+BL324*参照!$C$6+BM324*参照!$C$7+BN324*参照!$C$8+BO324*参照!$C$9)/BP324,-2)))</f>
        <v>0</v>
      </c>
      <c r="CT324" s="239" t="str">
        <f t="shared" si="179"/>
        <v>B</v>
      </c>
    </row>
    <row r="325" spans="1:98" ht="14.4">
      <c r="A325" s="241">
        <v>295</v>
      </c>
      <c r="B325" s="654"/>
      <c r="C325" s="652"/>
      <c r="D325" s="651"/>
      <c r="E325" s="652"/>
      <c r="F325" s="186"/>
      <c r="G325" s="187"/>
      <c r="H325" s="305"/>
      <c r="I325" s="359"/>
      <c r="J325" s="651"/>
      <c r="K325" s="652"/>
      <c r="L325" s="306">
        <v>0</v>
      </c>
      <c r="M325" s="307">
        <f>IF(F325="昼間",参照!$E$4,IF(F325="夜間等",参照!$E$5,IF(F325="通信",参照!$E$6,0)))</f>
        <v>0</v>
      </c>
      <c r="N325" s="57">
        <f t="shared" si="180"/>
        <v>0</v>
      </c>
      <c r="O325" s="301">
        <f t="shared" si="181"/>
        <v>0</v>
      </c>
      <c r="P325" s="56"/>
      <c r="Q325" s="387">
        <v>0</v>
      </c>
      <c r="R325" s="309">
        <f>IF(F325="昼間",参照!$F$4,IF(F325="夜間等",参照!$F$5,IF(F325="通信",参照!$F$6,0)))</f>
        <v>0</v>
      </c>
      <c r="S325" s="308">
        <f t="shared" si="182"/>
        <v>0</v>
      </c>
      <c r="T325" s="361"/>
      <c r="U325" s="32">
        <f t="shared" si="183"/>
        <v>0</v>
      </c>
      <c r="V325" s="114">
        <f t="shared" si="184"/>
        <v>0</v>
      </c>
      <c r="W325" s="179">
        <f t="shared" si="185"/>
        <v>0</v>
      </c>
      <c r="X325" s="87">
        <f t="shared" si="186"/>
        <v>0</v>
      </c>
      <c r="Y325" s="77" t="str">
        <f t="shared" si="176"/>
        <v>0</v>
      </c>
      <c r="Z325" s="302">
        <f t="shared" si="187"/>
        <v>0</v>
      </c>
      <c r="AA325" s="375"/>
      <c r="AB325" s="375"/>
      <c r="AC325" s="374">
        <f t="shared" si="188"/>
        <v>0</v>
      </c>
      <c r="AD325" s="639">
        <f t="shared" si="189"/>
        <v>0</v>
      </c>
      <c r="AE325" s="640"/>
      <c r="AF325" s="177">
        <f t="shared" si="177"/>
        <v>0</v>
      </c>
      <c r="AG325" s="177">
        <f t="shared" si="178"/>
        <v>0</v>
      </c>
      <c r="AH325" s="299"/>
      <c r="AI325" s="36"/>
      <c r="AJ325" s="134"/>
      <c r="AK325" s="37"/>
      <c r="AL325" s="134"/>
      <c r="AM325" s="37"/>
      <c r="AN325" s="134"/>
      <c r="AO325" s="135"/>
      <c r="AP325" s="136"/>
      <c r="AQ325" s="252"/>
      <c r="AR325" s="252"/>
      <c r="AS325" s="252"/>
      <c r="AT325" s="252"/>
      <c r="AU325" s="37"/>
      <c r="AV325" s="303">
        <f t="shared" si="190"/>
        <v>0</v>
      </c>
      <c r="AW325" s="139">
        <f t="shared" si="191"/>
        <v>0</v>
      </c>
      <c r="AX325" s="139">
        <f t="shared" si="192"/>
        <v>0</v>
      </c>
      <c r="AY325" s="139">
        <f t="shared" si="193"/>
        <v>0</v>
      </c>
      <c r="AZ325" s="139">
        <f t="shared" si="194"/>
        <v>0</v>
      </c>
      <c r="BA325" s="303">
        <f t="shared" si="195"/>
        <v>0</v>
      </c>
      <c r="BB325" s="139">
        <f t="shared" si="196"/>
        <v>0</v>
      </c>
      <c r="BC325" s="139">
        <f t="shared" si="197"/>
        <v>0</v>
      </c>
      <c r="BD325" s="139">
        <f t="shared" si="198"/>
        <v>0</v>
      </c>
      <c r="BE325" s="139">
        <f t="shared" si="199"/>
        <v>0</v>
      </c>
      <c r="BF325" s="304">
        <f t="shared" si="200"/>
        <v>0</v>
      </c>
      <c r="BG325" s="142">
        <f t="shared" si="201"/>
        <v>0</v>
      </c>
      <c r="BH325" s="142">
        <f t="shared" si="202"/>
        <v>0</v>
      </c>
      <c r="BI325" s="142">
        <f t="shared" si="203"/>
        <v>0</v>
      </c>
      <c r="BJ325" s="142">
        <f t="shared" si="204"/>
        <v>0</v>
      </c>
      <c r="BK325" s="145">
        <f t="shared" si="205"/>
        <v>0</v>
      </c>
      <c r="BL325" s="95">
        <f t="shared" si="206"/>
        <v>0</v>
      </c>
      <c r="BM325" s="95">
        <f t="shared" si="207"/>
        <v>0</v>
      </c>
      <c r="BN325" s="95">
        <f t="shared" si="208"/>
        <v>0</v>
      </c>
      <c r="BO325" s="95">
        <f t="shared" si="209"/>
        <v>0</v>
      </c>
      <c r="BP325" s="96">
        <f t="shared" si="210"/>
        <v>0</v>
      </c>
      <c r="BQ325" s="184">
        <f>IF($AH325="3/3",$S325*参照!$J$4,IF($AH325="2/3",$S325*参照!$J$5,IF($AH325="1/3",$S325*参照!$J$6,IF($AH325="1/4(多子)",$S325*参照!$J$7,IF($AH325="1/4(工･農)",$S325*参照!$J$7,)))))</f>
        <v>0</v>
      </c>
      <c r="BR325" s="185" t="b">
        <f>IF(AJ325="3/3",$O325*参照!$I$4,IF(AJ325="2/3",$O325*参照!$I$5,IF(AJ325="1/3",$O325*参照!$I$6,IF(AJ325="1/4(多子)",$O325*参照!$I$7,IF(AJ325="1/4(工･農)",$O325*参照!$I$7,IF(AJ325="対象外",0))))))</f>
        <v>0</v>
      </c>
      <c r="BS325" s="185" t="b">
        <f>IF(AK325="3/3",$O325*参照!$I$4,IF(AK325="2/3",$O325*参照!$I$5,IF(AK325="1/3",$O325*参照!$I$6,IF(AK325="1/4(多子)",$O325*参照!$I$7,IF(AK325="1/4(工･農)",$O325*参照!$I$7,IF(AK325="対象外",0))))))</f>
        <v>0</v>
      </c>
      <c r="BT325" s="185" t="b">
        <f>IF(AL325="3/3",$O325*参照!$I$4,IF(AL325="2/3",$O325*参照!$I$5,IF(AL325="1/3",$O325*参照!$I$6,IF(AL325="1/4(多子)",$O325*参照!$I$7,IF(AL325="1/4(工･農)",$O325*参照!$I$7,IF(AL325="対象外",0))))))</f>
        <v>0</v>
      </c>
      <c r="BU325" s="185" t="b">
        <f>IF(AM325="3/3",$O325*参照!$I$4,IF(AM325="2/3",$O325*参照!$I$5,IF(AM325="1/3",$O325*参照!$I$6,IF(AM325="1/4(多子)",$O325*参照!$I$7,IF(AM325="1/4(工･農)",$O325*参照!$I$7,IF(AM325="対象外",0))))))</f>
        <v>0</v>
      </c>
      <c r="BV325" s="185" t="b">
        <f>IF(AN325="3/3",$O325*参照!$I$4,IF(AN325="2/3",$O325*参照!$I$5,IF(AN325="1/3",$O325*参照!$I$6,IF(AN325="1/4(多子)",$O325*参照!$I$7,IF(AN325="1/4(工･農)",$O325*参照!$I$7,IF(AN325="対象外",0))))))</f>
        <v>0</v>
      </c>
      <c r="BW325" s="185" t="b">
        <f>IF(AO325="3/3",$O325*参照!$I$4,IF(AO325="2/3",$O325*参照!$I$5,IF(AO325="1/3",$O325*参照!$I$6,IF(AO325="1/4(多子)",$O325*参照!$I$7,IF(AO325="1/4(工･農)",$O325*参照!$I$7,IF(AO325="対象外",0))))))</f>
        <v>0</v>
      </c>
      <c r="BX325" s="185" t="b">
        <f>IF(AP325="3/3",$O325*参照!$I$4,IF(AP325="2/3",$O325*参照!$I$5,IF(AP325="1/3",$O325*参照!$I$6,IF(AP325="1/4(多子)",$O325*参照!$I$7,IF(AP325="1/4(工･農)",$O325*参照!$I$7,IF(AP325="対象外",0))))))</f>
        <v>0</v>
      </c>
      <c r="BY325" s="185" t="b">
        <f>IF(AQ325="3/3",$O325*参照!$I$4,IF(AQ325="2/3",$O325*参照!$I$5,IF(AQ325="1/3",$O325*参照!$I$6,IF(AQ325="1/4(多子)",$O325*参照!$I$7,IF(AQ325="1/4(工･農)",$O325*参照!$I$7,IF(AQ325="対象外",0))))))</f>
        <v>0</v>
      </c>
      <c r="BZ325" s="185" t="b">
        <f>IF(AR325="3/3",$O325*参照!$I$4,IF(AR325="2/3",$O325*参照!$I$5,IF(AR325="1/3",$O325*参照!$I$6,IF(AR325="1/4(多子)",$O325*参照!$I$7,IF(AR325="1/4(工･農)",$O325*参照!$I$7,IF(AR325="対象外",0))))))</f>
        <v>0</v>
      </c>
      <c r="CA325" s="185" t="b">
        <f>IF(AS325="3/3",$O325*参照!$I$4,IF(AS325="2/3",$O325*参照!$I$5,IF(AS325="1/3",$O325*参照!$I$6,IF(AS325="1/4(多子)",$O325*参照!$I$7,IF(AS325="1/4(工･農)",$O325*参照!$I$7,IF(AS325="対象外",0))))))</f>
        <v>0</v>
      </c>
      <c r="CB325" s="185" t="b">
        <f>IF(AT325="3/3",$O325*参照!$I$4,IF(AT325="2/3",$O325*参照!$I$5,IF(AT325="1/3",$O325*参照!$I$6,IF(AT325="1/4(多子)",$O325*参照!$I$7,IF(AT325="1/4(工･農)",$O325*参照!$I$7,IF(AT325="対象外",0))))))</f>
        <v>0</v>
      </c>
      <c r="CC325" s="185" t="b">
        <f>IF(AU325="3/3",$O325*参照!$I$4,IF(AU325="2/3",$O325*参照!$I$5,IF(AU325="1/3",$O325*参照!$I$6,IF(AU325="1/4(多子)",$O325*参照!$I$7,IF(AU325="1/4(工･農)",$O325*参照!$I$7,IF(AU325="対象外",0))))))</f>
        <v>0</v>
      </c>
      <c r="CD325" s="185">
        <f t="shared" si="211"/>
        <v>0</v>
      </c>
      <c r="CE325" s="98"/>
      <c r="CF325" s="252"/>
      <c r="CG325" s="252"/>
      <c r="CH325" s="252"/>
      <c r="CI325" s="252"/>
      <c r="CJ325" s="252"/>
      <c r="CK325" s="254"/>
      <c r="CL325" s="137"/>
      <c r="CM325" s="252"/>
      <c r="CN325" s="252"/>
      <c r="CO325" s="252"/>
      <c r="CP325" s="252"/>
      <c r="CQ325" s="252"/>
      <c r="CR325" s="253">
        <f t="shared" si="212"/>
        <v>0</v>
      </c>
      <c r="CS325" s="111">
        <f>IF(BP325=0,0,(ROUNDUP(P325*(BK325*参照!$C$5+BL325*参照!$C$6+BM325*参照!$C$7+BN325*参照!$C$8+BO325*参照!$C$9)/BP325,-2)))</f>
        <v>0</v>
      </c>
      <c r="CT325" s="239" t="str">
        <f t="shared" si="179"/>
        <v>B</v>
      </c>
    </row>
    <row r="326" spans="1:98" ht="14.4">
      <c r="A326" s="241">
        <v>296</v>
      </c>
      <c r="B326" s="634"/>
      <c r="C326" s="635"/>
      <c r="D326" s="636"/>
      <c r="E326" s="635"/>
      <c r="F326" s="358"/>
      <c r="G326" s="358"/>
      <c r="H326" s="305"/>
      <c r="I326" s="359"/>
      <c r="J326" s="668"/>
      <c r="K326" s="668"/>
      <c r="L326" s="362">
        <v>0</v>
      </c>
      <c r="M326" s="307">
        <f>IF(F326="昼間",参照!$E$4,IF(F326="夜間等",参照!$E$5,IF(F326="通信",参照!$E$6,0)))</f>
        <v>0</v>
      </c>
      <c r="N326" s="57">
        <f t="shared" si="180"/>
        <v>0</v>
      </c>
      <c r="O326" s="301">
        <f t="shared" si="181"/>
        <v>0</v>
      </c>
      <c r="P326" s="56"/>
      <c r="Q326" s="387">
        <v>0</v>
      </c>
      <c r="R326" s="309">
        <f>IF(F326="昼間",参照!$F$4,IF(F326="夜間等",参照!$F$5,IF(F326="通信",参照!$F$6,0)))</f>
        <v>0</v>
      </c>
      <c r="S326" s="308">
        <f t="shared" si="182"/>
        <v>0</v>
      </c>
      <c r="T326" s="361"/>
      <c r="U326" s="32">
        <f t="shared" si="183"/>
        <v>0</v>
      </c>
      <c r="V326" s="114">
        <f t="shared" si="184"/>
        <v>0</v>
      </c>
      <c r="W326" s="179">
        <f t="shared" si="185"/>
        <v>0</v>
      </c>
      <c r="X326" s="87">
        <f t="shared" si="186"/>
        <v>0</v>
      </c>
      <c r="Y326" s="77" t="str">
        <f t="shared" si="176"/>
        <v>0</v>
      </c>
      <c r="Z326" s="302">
        <f t="shared" si="187"/>
        <v>0</v>
      </c>
      <c r="AA326" s="375"/>
      <c r="AB326" s="375"/>
      <c r="AC326" s="374">
        <f t="shared" si="188"/>
        <v>0</v>
      </c>
      <c r="AD326" s="639">
        <f t="shared" si="189"/>
        <v>0</v>
      </c>
      <c r="AE326" s="640"/>
      <c r="AF326" s="177">
        <f t="shared" si="177"/>
        <v>0</v>
      </c>
      <c r="AG326" s="177">
        <f t="shared" si="178"/>
        <v>0</v>
      </c>
      <c r="AH326" s="299"/>
      <c r="AI326" s="36"/>
      <c r="AJ326" s="134"/>
      <c r="AK326" s="37"/>
      <c r="AL326" s="134"/>
      <c r="AM326" s="37"/>
      <c r="AN326" s="134"/>
      <c r="AO326" s="135"/>
      <c r="AP326" s="136"/>
      <c r="AQ326" s="252"/>
      <c r="AR326" s="252"/>
      <c r="AS326" s="252"/>
      <c r="AT326" s="252"/>
      <c r="AU326" s="37"/>
      <c r="AV326" s="303">
        <f t="shared" si="190"/>
        <v>0</v>
      </c>
      <c r="AW326" s="139">
        <f t="shared" si="191"/>
        <v>0</v>
      </c>
      <c r="AX326" s="139">
        <f t="shared" si="192"/>
        <v>0</v>
      </c>
      <c r="AY326" s="139">
        <f t="shared" si="193"/>
        <v>0</v>
      </c>
      <c r="AZ326" s="139">
        <f t="shared" si="194"/>
        <v>0</v>
      </c>
      <c r="BA326" s="303">
        <f t="shared" si="195"/>
        <v>0</v>
      </c>
      <c r="BB326" s="139">
        <f t="shared" si="196"/>
        <v>0</v>
      </c>
      <c r="BC326" s="139">
        <f t="shared" si="197"/>
        <v>0</v>
      </c>
      <c r="BD326" s="139">
        <f t="shared" si="198"/>
        <v>0</v>
      </c>
      <c r="BE326" s="139">
        <f t="shared" si="199"/>
        <v>0</v>
      </c>
      <c r="BF326" s="304">
        <f t="shared" si="200"/>
        <v>0</v>
      </c>
      <c r="BG326" s="142">
        <f t="shared" si="201"/>
        <v>0</v>
      </c>
      <c r="BH326" s="142">
        <f t="shared" si="202"/>
        <v>0</v>
      </c>
      <c r="BI326" s="142">
        <f t="shared" si="203"/>
        <v>0</v>
      </c>
      <c r="BJ326" s="142">
        <f t="shared" si="204"/>
        <v>0</v>
      </c>
      <c r="BK326" s="145">
        <f t="shared" si="205"/>
        <v>0</v>
      </c>
      <c r="BL326" s="95">
        <f t="shared" si="206"/>
        <v>0</v>
      </c>
      <c r="BM326" s="95">
        <f t="shared" si="207"/>
        <v>0</v>
      </c>
      <c r="BN326" s="95">
        <f t="shared" si="208"/>
        <v>0</v>
      </c>
      <c r="BO326" s="95">
        <f t="shared" si="209"/>
        <v>0</v>
      </c>
      <c r="BP326" s="96">
        <f t="shared" si="210"/>
        <v>0</v>
      </c>
      <c r="BQ326" s="184">
        <f>IF($AH326="3/3",$S326*参照!$J$4,IF($AH326="2/3",$S326*参照!$J$5,IF($AH326="1/3",$S326*参照!$J$6,IF($AH326="1/4(多子)",$S326*参照!$J$7,IF($AH326="1/4(工･農)",$S326*参照!$J$7,)))))</f>
        <v>0</v>
      </c>
      <c r="BR326" s="185" t="b">
        <f>IF(AJ326="3/3",$O326*参照!$I$4,IF(AJ326="2/3",$O326*参照!$I$5,IF(AJ326="1/3",$O326*参照!$I$6,IF(AJ326="1/4(多子)",$O326*参照!$I$7,IF(AJ326="1/4(工･農)",$O326*参照!$I$7,IF(AJ326="対象外",0))))))</f>
        <v>0</v>
      </c>
      <c r="BS326" s="185" t="b">
        <f>IF(AK326="3/3",$O326*参照!$I$4,IF(AK326="2/3",$O326*参照!$I$5,IF(AK326="1/3",$O326*参照!$I$6,IF(AK326="1/4(多子)",$O326*参照!$I$7,IF(AK326="1/4(工･農)",$O326*参照!$I$7,IF(AK326="対象外",0))))))</f>
        <v>0</v>
      </c>
      <c r="BT326" s="185" t="b">
        <f>IF(AL326="3/3",$O326*参照!$I$4,IF(AL326="2/3",$O326*参照!$I$5,IF(AL326="1/3",$O326*参照!$I$6,IF(AL326="1/4(多子)",$O326*参照!$I$7,IF(AL326="1/4(工･農)",$O326*参照!$I$7,IF(AL326="対象外",0))))))</f>
        <v>0</v>
      </c>
      <c r="BU326" s="185" t="b">
        <f>IF(AM326="3/3",$O326*参照!$I$4,IF(AM326="2/3",$O326*参照!$I$5,IF(AM326="1/3",$O326*参照!$I$6,IF(AM326="1/4(多子)",$O326*参照!$I$7,IF(AM326="1/4(工･農)",$O326*参照!$I$7,IF(AM326="対象外",0))))))</f>
        <v>0</v>
      </c>
      <c r="BV326" s="185" t="b">
        <f>IF(AN326="3/3",$O326*参照!$I$4,IF(AN326="2/3",$O326*参照!$I$5,IF(AN326="1/3",$O326*参照!$I$6,IF(AN326="1/4(多子)",$O326*参照!$I$7,IF(AN326="1/4(工･農)",$O326*参照!$I$7,IF(AN326="対象外",0))))))</f>
        <v>0</v>
      </c>
      <c r="BW326" s="185" t="b">
        <f>IF(AO326="3/3",$O326*参照!$I$4,IF(AO326="2/3",$O326*参照!$I$5,IF(AO326="1/3",$O326*参照!$I$6,IF(AO326="1/4(多子)",$O326*参照!$I$7,IF(AO326="1/4(工･農)",$O326*参照!$I$7,IF(AO326="対象外",0))))))</f>
        <v>0</v>
      </c>
      <c r="BX326" s="185" t="b">
        <f>IF(AP326="3/3",$O326*参照!$I$4,IF(AP326="2/3",$O326*参照!$I$5,IF(AP326="1/3",$O326*参照!$I$6,IF(AP326="1/4(多子)",$O326*参照!$I$7,IF(AP326="1/4(工･農)",$O326*参照!$I$7,IF(AP326="対象外",0))))))</f>
        <v>0</v>
      </c>
      <c r="BY326" s="185" t="b">
        <f>IF(AQ326="3/3",$O326*参照!$I$4,IF(AQ326="2/3",$O326*参照!$I$5,IF(AQ326="1/3",$O326*参照!$I$6,IF(AQ326="1/4(多子)",$O326*参照!$I$7,IF(AQ326="1/4(工･農)",$O326*参照!$I$7,IF(AQ326="対象外",0))))))</f>
        <v>0</v>
      </c>
      <c r="BZ326" s="185" t="b">
        <f>IF(AR326="3/3",$O326*参照!$I$4,IF(AR326="2/3",$O326*参照!$I$5,IF(AR326="1/3",$O326*参照!$I$6,IF(AR326="1/4(多子)",$O326*参照!$I$7,IF(AR326="1/4(工･農)",$O326*参照!$I$7,IF(AR326="対象外",0))))))</f>
        <v>0</v>
      </c>
      <c r="CA326" s="185" t="b">
        <f>IF(AS326="3/3",$O326*参照!$I$4,IF(AS326="2/3",$O326*参照!$I$5,IF(AS326="1/3",$O326*参照!$I$6,IF(AS326="1/4(多子)",$O326*参照!$I$7,IF(AS326="1/4(工･農)",$O326*参照!$I$7,IF(AS326="対象外",0))))))</f>
        <v>0</v>
      </c>
      <c r="CB326" s="185" t="b">
        <f>IF(AT326="3/3",$O326*参照!$I$4,IF(AT326="2/3",$O326*参照!$I$5,IF(AT326="1/3",$O326*参照!$I$6,IF(AT326="1/4(多子)",$O326*参照!$I$7,IF(AT326="1/4(工･農)",$O326*参照!$I$7,IF(AT326="対象外",0))))))</f>
        <v>0</v>
      </c>
      <c r="CC326" s="185" t="b">
        <f>IF(AU326="3/3",$O326*参照!$I$4,IF(AU326="2/3",$O326*参照!$I$5,IF(AU326="1/3",$O326*参照!$I$6,IF(AU326="1/4(多子)",$O326*参照!$I$7,IF(AU326="1/4(工･農)",$O326*参照!$I$7,IF(AU326="対象外",0))))))</f>
        <v>0</v>
      </c>
      <c r="CD326" s="185">
        <f t="shared" si="211"/>
        <v>0</v>
      </c>
      <c r="CE326" s="98"/>
      <c r="CF326" s="252"/>
      <c r="CG326" s="252"/>
      <c r="CH326" s="252"/>
      <c r="CI326" s="252"/>
      <c r="CJ326" s="252"/>
      <c r="CK326" s="254"/>
      <c r="CL326" s="137"/>
      <c r="CM326" s="252"/>
      <c r="CN326" s="252"/>
      <c r="CO326" s="252"/>
      <c r="CP326" s="252"/>
      <c r="CQ326" s="252"/>
      <c r="CR326" s="253">
        <f t="shared" si="212"/>
        <v>0</v>
      </c>
      <c r="CS326" s="111">
        <f>IF(BP326=0,0,(ROUNDUP(P326*(BK326*参照!$C$5+BL326*参照!$C$6+BM326*参照!$C$7+BN326*参照!$C$8+BO326*参照!$C$9)/BP326,-2)))</f>
        <v>0</v>
      </c>
      <c r="CT326" s="239" t="str">
        <f t="shared" si="179"/>
        <v>B</v>
      </c>
    </row>
    <row r="327" spans="1:98" ht="14.4">
      <c r="A327" s="241">
        <v>297</v>
      </c>
      <c r="B327" s="654"/>
      <c r="C327" s="652"/>
      <c r="D327" s="651"/>
      <c r="E327" s="652"/>
      <c r="F327" s="186"/>
      <c r="G327" s="187"/>
      <c r="H327" s="305"/>
      <c r="I327" s="359"/>
      <c r="J327" s="651"/>
      <c r="K327" s="652"/>
      <c r="L327" s="306">
        <v>0</v>
      </c>
      <c r="M327" s="307">
        <f>IF(F327="昼間",参照!$E$4,IF(F327="夜間等",参照!$E$5,IF(F327="通信",参照!$E$6,0)))</f>
        <v>0</v>
      </c>
      <c r="N327" s="57">
        <f t="shared" si="180"/>
        <v>0</v>
      </c>
      <c r="O327" s="301">
        <f t="shared" si="181"/>
        <v>0</v>
      </c>
      <c r="P327" s="56"/>
      <c r="Q327" s="387">
        <v>0</v>
      </c>
      <c r="R327" s="309">
        <f>IF(F327="昼間",参照!$F$4,IF(F327="夜間等",参照!$F$5,IF(F327="通信",参照!$F$6,0)))</f>
        <v>0</v>
      </c>
      <c r="S327" s="308">
        <f t="shared" si="182"/>
        <v>0</v>
      </c>
      <c r="T327" s="361"/>
      <c r="U327" s="32">
        <f t="shared" si="183"/>
        <v>0</v>
      </c>
      <c r="V327" s="114">
        <f t="shared" si="184"/>
        <v>0</v>
      </c>
      <c r="W327" s="179">
        <f t="shared" si="185"/>
        <v>0</v>
      </c>
      <c r="X327" s="87">
        <f t="shared" si="186"/>
        <v>0</v>
      </c>
      <c r="Y327" s="77" t="str">
        <f t="shared" si="176"/>
        <v>0</v>
      </c>
      <c r="Z327" s="302">
        <f t="shared" si="187"/>
        <v>0</v>
      </c>
      <c r="AA327" s="375"/>
      <c r="AB327" s="375"/>
      <c r="AC327" s="374">
        <f t="shared" si="188"/>
        <v>0</v>
      </c>
      <c r="AD327" s="639">
        <f t="shared" si="189"/>
        <v>0</v>
      </c>
      <c r="AE327" s="640"/>
      <c r="AF327" s="177">
        <f t="shared" si="177"/>
        <v>0</v>
      </c>
      <c r="AG327" s="177">
        <f t="shared" si="178"/>
        <v>0</v>
      </c>
      <c r="AH327" s="299"/>
      <c r="AI327" s="36"/>
      <c r="AJ327" s="134"/>
      <c r="AK327" s="37"/>
      <c r="AL327" s="134"/>
      <c r="AM327" s="37"/>
      <c r="AN327" s="134"/>
      <c r="AO327" s="135"/>
      <c r="AP327" s="136"/>
      <c r="AQ327" s="252"/>
      <c r="AR327" s="252"/>
      <c r="AS327" s="252"/>
      <c r="AT327" s="252"/>
      <c r="AU327" s="37"/>
      <c r="AV327" s="303">
        <f t="shared" si="190"/>
        <v>0</v>
      </c>
      <c r="AW327" s="139">
        <f t="shared" si="191"/>
        <v>0</v>
      </c>
      <c r="AX327" s="139">
        <f t="shared" si="192"/>
        <v>0</v>
      </c>
      <c r="AY327" s="139">
        <f t="shared" si="193"/>
        <v>0</v>
      </c>
      <c r="AZ327" s="139">
        <f t="shared" si="194"/>
        <v>0</v>
      </c>
      <c r="BA327" s="303">
        <f t="shared" si="195"/>
        <v>0</v>
      </c>
      <c r="BB327" s="139">
        <f t="shared" si="196"/>
        <v>0</v>
      </c>
      <c r="BC327" s="139">
        <f t="shared" si="197"/>
        <v>0</v>
      </c>
      <c r="BD327" s="139">
        <f t="shared" si="198"/>
        <v>0</v>
      </c>
      <c r="BE327" s="139">
        <f t="shared" si="199"/>
        <v>0</v>
      </c>
      <c r="BF327" s="304">
        <f t="shared" si="200"/>
        <v>0</v>
      </c>
      <c r="BG327" s="142">
        <f t="shared" si="201"/>
        <v>0</v>
      </c>
      <c r="BH327" s="142">
        <f t="shared" si="202"/>
        <v>0</v>
      </c>
      <c r="BI327" s="142">
        <f t="shared" si="203"/>
        <v>0</v>
      </c>
      <c r="BJ327" s="142">
        <f t="shared" si="204"/>
        <v>0</v>
      </c>
      <c r="BK327" s="145">
        <f t="shared" si="205"/>
        <v>0</v>
      </c>
      <c r="BL327" s="95">
        <f t="shared" si="206"/>
        <v>0</v>
      </c>
      <c r="BM327" s="95">
        <f t="shared" si="207"/>
        <v>0</v>
      </c>
      <c r="BN327" s="95">
        <f t="shared" si="208"/>
        <v>0</v>
      </c>
      <c r="BO327" s="95">
        <f t="shared" si="209"/>
        <v>0</v>
      </c>
      <c r="BP327" s="96">
        <f t="shared" si="210"/>
        <v>0</v>
      </c>
      <c r="BQ327" s="184">
        <f>IF($AH327="3/3",$S327*参照!$J$4,IF($AH327="2/3",$S327*参照!$J$5,IF($AH327="1/3",$S327*参照!$J$6,IF($AH327="1/4(多子)",$S327*参照!$J$7,IF($AH327="1/4(工･農)",$S327*参照!$J$7,)))))</f>
        <v>0</v>
      </c>
      <c r="BR327" s="185" t="b">
        <f>IF(AJ327="3/3",$O327*参照!$I$4,IF(AJ327="2/3",$O327*参照!$I$5,IF(AJ327="1/3",$O327*参照!$I$6,IF(AJ327="1/4(多子)",$O327*参照!$I$7,IF(AJ327="1/4(工･農)",$O327*参照!$I$7,IF(AJ327="対象外",0))))))</f>
        <v>0</v>
      </c>
      <c r="BS327" s="185" t="b">
        <f>IF(AK327="3/3",$O327*参照!$I$4,IF(AK327="2/3",$O327*参照!$I$5,IF(AK327="1/3",$O327*参照!$I$6,IF(AK327="1/4(多子)",$O327*参照!$I$7,IF(AK327="1/4(工･農)",$O327*参照!$I$7,IF(AK327="対象外",0))))))</f>
        <v>0</v>
      </c>
      <c r="BT327" s="185" t="b">
        <f>IF(AL327="3/3",$O327*参照!$I$4,IF(AL327="2/3",$O327*参照!$I$5,IF(AL327="1/3",$O327*参照!$I$6,IF(AL327="1/4(多子)",$O327*参照!$I$7,IF(AL327="1/4(工･農)",$O327*参照!$I$7,IF(AL327="対象外",0))))))</f>
        <v>0</v>
      </c>
      <c r="BU327" s="185" t="b">
        <f>IF(AM327="3/3",$O327*参照!$I$4,IF(AM327="2/3",$O327*参照!$I$5,IF(AM327="1/3",$O327*参照!$I$6,IF(AM327="1/4(多子)",$O327*参照!$I$7,IF(AM327="1/4(工･農)",$O327*参照!$I$7,IF(AM327="対象外",0))))))</f>
        <v>0</v>
      </c>
      <c r="BV327" s="185" t="b">
        <f>IF(AN327="3/3",$O327*参照!$I$4,IF(AN327="2/3",$O327*参照!$I$5,IF(AN327="1/3",$O327*参照!$I$6,IF(AN327="1/4(多子)",$O327*参照!$I$7,IF(AN327="1/4(工･農)",$O327*参照!$I$7,IF(AN327="対象外",0))))))</f>
        <v>0</v>
      </c>
      <c r="BW327" s="185" t="b">
        <f>IF(AO327="3/3",$O327*参照!$I$4,IF(AO327="2/3",$O327*参照!$I$5,IF(AO327="1/3",$O327*参照!$I$6,IF(AO327="1/4(多子)",$O327*参照!$I$7,IF(AO327="1/4(工･農)",$O327*参照!$I$7,IF(AO327="対象外",0))))))</f>
        <v>0</v>
      </c>
      <c r="BX327" s="185" t="b">
        <f>IF(AP327="3/3",$O327*参照!$I$4,IF(AP327="2/3",$O327*参照!$I$5,IF(AP327="1/3",$O327*参照!$I$6,IF(AP327="1/4(多子)",$O327*参照!$I$7,IF(AP327="1/4(工･農)",$O327*参照!$I$7,IF(AP327="対象外",0))))))</f>
        <v>0</v>
      </c>
      <c r="BY327" s="185" t="b">
        <f>IF(AQ327="3/3",$O327*参照!$I$4,IF(AQ327="2/3",$O327*参照!$I$5,IF(AQ327="1/3",$O327*参照!$I$6,IF(AQ327="1/4(多子)",$O327*参照!$I$7,IF(AQ327="1/4(工･農)",$O327*参照!$I$7,IF(AQ327="対象外",0))))))</f>
        <v>0</v>
      </c>
      <c r="BZ327" s="185" t="b">
        <f>IF(AR327="3/3",$O327*参照!$I$4,IF(AR327="2/3",$O327*参照!$I$5,IF(AR327="1/3",$O327*参照!$I$6,IF(AR327="1/4(多子)",$O327*参照!$I$7,IF(AR327="1/4(工･農)",$O327*参照!$I$7,IF(AR327="対象外",0))))))</f>
        <v>0</v>
      </c>
      <c r="CA327" s="185" t="b">
        <f>IF(AS327="3/3",$O327*参照!$I$4,IF(AS327="2/3",$O327*参照!$I$5,IF(AS327="1/3",$O327*参照!$I$6,IF(AS327="1/4(多子)",$O327*参照!$I$7,IF(AS327="1/4(工･農)",$O327*参照!$I$7,IF(AS327="対象外",0))))))</f>
        <v>0</v>
      </c>
      <c r="CB327" s="185" t="b">
        <f>IF(AT327="3/3",$O327*参照!$I$4,IF(AT327="2/3",$O327*参照!$I$5,IF(AT327="1/3",$O327*参照!$I$6,IF(AT327="1/4(多子)",$O327*参照!$I$7,IF(AT327="1/4(工･農)",$O327*参照!$I$7,IF(AT327="対象外",0))))))</f>
        <v>0</v>
      </c>
      <c r="CC327" s="185" t="b">
        <f>IF(AU327="3/3",$O327*参照!$I$4,IF(AU327="2/3",$O327*参照!$I$5,IF(AU327="1/3",$O327*参照!$I$6,IF(AU327="1/4(多子)",$O327*参照!$I$7,IF(AU327="1/4(工･農)",$O327*参照!$I$7,IF(AU327="対象外",0))))))</f>
        <v>0</v>
      </c>
      <c r="CD327" s="185">
        <f t="shared" si="211"/>
        <v>0</v>
      </c>
      <c r="CE327" s="98"/>
      <c r="CF327" s="252"/>
      <c r="CG327" s="252"/>
      <c r="CH327" s="252"/>
      <c r="CI327" s="252"/>
      <c r="CJ327" s="252"/>
      <c r="CK327" s="254"/>
      <c r="CL327" s="137"/>
      <c r="CM327" s="252"/>
      <c r="CN327" s="252"/>
      <c r="CO327" s="252"/>
      <c r="CP327" s="252"/>
      <c r="CQ327" s="252"/>
      <c r="CR327" s="253">
        <f t="shared" si="212"/>
        <v>0</v>
      </c>
      <c r="CS327" s="111">
        <f>IF(BP327=0,0,(ROUNDUP(P327*(BK327*参照!$C$5+BL327*参照!$C$6+BM327*参照!$C$7+BN327*参照!$C$8+BO327*参照!$C$9)/BP327,-2)))</f>
        <v>0</v>
      </c>
      <c r="CT327" s="239" t="str">
        <f t="shared" si="179"/>
        <v>B</v>
      </c>
    </row>
    <row r="328" spans="1:98" ht="14.4">
      <c r="A328" s="241">
        <v>298</v>
      </c>
      <c r="B328" s="654"/>
      <c r="C328" s="652"/>
      <c r="D328" s="651"/>
      <c r="E328" s="652"/>
      <c r="F328" s="186"/>
      <c r="G328" s="187"/>
      <c r="H328" s="305"/>
      <c r="I328" s="359"/>
      <c r="J328" s="651"/>
      <c r="K328" s="652"/>
      <c r="L328" s="306">
        <v>0</v>
      </c>
      <c r="M328" s="307">
        <f>IF(F328="昼間",参照!$E$4,IF(F328="夜間等",参照!$E$5,IF(F328="通信",参照!$E$6,0)))</f>
        <v>0</v>
      </c>
      <c r="N328" s="57">
        <f t="shared" si="180"/>
        <v>0</v>
      </c>
      <c r="O328" s="301">
        <f t="shared" si="181"/>
        <v>0</v>
      </c>
      <c r="P328" s="56"/>
      <c r="Q328" s="387">
        <v>0</v>
      </c>
      <c r="R328" s="309">
        <f>IF(F328="昼間",参照!$F$4,IF(F328="夜間等",参照!$F$5,IF(F328="通信",参照!$F$6,0)))</f>
        <v>0</v>
      </c>
      <c r="S328" s="308">
        <f t="shared" si="182"/>
        <v>0</v>
      </c>
      <c r="T328" s="361"/>
      <c r="U328" s="32">
        <f t="shared" si="183"/>
        <v>0</v>
      </c>
      <c r="V328" s="114">
        <f t="shared" si="184"/>
        <v>0</v>
      </c>
      <c r="W328" s="179">
        <f t="shared" si="185"/>
        <v>0</v>
      </c>
      <c r="X328" s="87">
        <f t="shared" si="186"/>
        <v>0</v>
      </c>
      <c r="Y328" s="77" t="str">
        <f t="shared" si="176"/>
        <v>0</v>
      </c>
      <c r="Z328" s="302">
        <f t="shared" si="187"/>
        <v>0</v>
      </c>
      <c r="AA328" s="375"/>
      <c r="AB328" s="375"/>
      <c r="AC328" s="374">
        <f t="shared" si="188"/>
        <v>0</v>
      </c>
      <c r="AD328" s="639">
        <f t="shared" si="189"/>
        <v>0</v>
      </c>
      <c r="AE328" s="640"/>
      <c r="AF328" s="177">
        <f t="shared" si="177"/>
        <v>0</v>
      </c>
      <c r="AG328" s="177">
        <f t="shared" si="178"/>
        <v>0</v>
      </c>
      <c r="AH328" s="299"/>
      <c r="AI328" s="36"/>
      <c r="AJ328" s="134"/>
      <c r="AK328" s="37"/>
      <c r="AL328" s="134"/>
      <c r="AM328" s="37"/>
      <c r="AN328" s="134"/>
      <c r="AO328" s="135"/>
      <c r="AP328" s="136"/>
      <c r="AQ328" s="252"/>
      <c r="AR328" s="252"/>
      <c r="AS328" s="252"/>
      <c r="AT328" s="252"/>
      <c r="AU328" s="37"/>
      <c r="AV328" s="303">
        <f t="shared" si="190"/>
        <v>0</v>
      </c>
      <c r="AW328" s="139">
        <f t="shared" si="191"/>
        <v>0</v>
      </c>
      <c r="AX328" s="139">
        <f t="shared" si="192"/>
        <v>0</v>
      </c>
      <c r="AY328" s="139">
        <f t="shared" si="193"/>
        <v>0</v>
      </c>
      <c r="AZ328" s="139">
        <f t="shared" si="194"/>
        <v>0</v>
      </c>
      <c r="BA328" s="303">
        <f t="shared" si="195"/>
        <v>0</v>
      </c>
      <c r="BB328" s="139">
        <f t="shared" si="196"/>
        <v>0</v>
      </c>
      <c r="BC328" s="139">
        <f t="shared" si="197"/>
        <v>0</v>
      </c>
      <c r="BD328" s="139">
        <f t="shared" si="198"/>
        <v>0</v>
      </c>
      <c r="BE328" s="139">
        <f t="shared" si="199"/>
        <v>0</v>
      </c>
      <c r="BF328" s="304">
        <f t="shared" si="200"/>
        <v>0</v>
      </c>
      <c r="BG328" s="142">
        <f t="shared" si="201"/>
        <v>0</v>
      </c>
      <c r="BH328" s="142">
        <f t="shared" si="202"/>
        <v>0</v>
      </c>
      <c r="BI328" s="142">
        <f t="shared" si="203"/>
        <v>0</v>
      </c>
      <c r="BJ328" s="142">
        <f t="shared" si="204"/>
        <v>0</v>
      </c>
      <c r="BK328" s="145">
        <f t="shared" si="205"/>
        <v>0</v>
      </c>
      <c r="BL328" s="95">
        <f t="shared" si="206"/>
        <v>0</v>
      </c>
      <c r="BM328" s="95">
        <f t="shared" si="207"/>
        <v>0</v>
      </c>
      <c r="BN328" s="95">
        <f t="shared" si="208"/>
        <v>0</v>
      </c>
      <c r="BO328" s="95">
        <f t="shared" si="209"/>
        <v>0</v>
      </c>
      <c r="BP328" s="96">
        <f t="shared" si="210"/>
        <v>0</v>
      </c>
      <c r="BQ328" s="184">
        <f>IF($AH328="3/3",$S328*参照!$J$4,IF($AH328="2/3",$S328*参照!$J$5,IF($AH328="1/3",$S328*参照!$J$6,IF($AH328="1/4(多子)",$S328*参照!$J$7,IF($AH328="1/4(工･農)",$S328*参照!$J$7,)))))</f>
        <v>0</v>
      </c>
      <c r="BR328" s="185" t="b">
        <f>IF(AJ328="3/3",$O328*参照!$I$4,IF(AJ328="2/3",$O328*参照!$I$5,IF(AJ328="1/3",$O328*参照!$I$6,IF(AJ328="1/4(多子)",$O328*参照!$I$7,IF(AJ328="1/4(工･農)",$O328*参照!$I$7,IF(AJ328="対象外",0))))))</f>
        <v>0</v>
      </c>
      <c r="BS328" s="185" t="b">
        <f>IF(AK328="3/3",$O328*参照!$I$4,IF(AK328="2/3",$O328*参照!$I$5,IF(AK328="1/3",$O328*参照!$I$6,IF(AK328="1/4(多子)",$O328*参照!$I$7,IF(AK328="1/4(工･農)",$O328*参照!$I$7,IF(AK328="対象外",0))))))</f>
        <v>0</v>
      </c>
      <c r="BT328" s="185" t="b">
        <f>IF(AL328="3/3",$O328*参照!$I$4,IF(AL328="2/3",$O328*参照!$I$5,IF(AL328="1/3",$O328*参照!$I$6,IF(AL328="1/4(多子)",$O328*参照!$I$7,IF(AL328="1/4(工･農)",$O328*参照!$I$7,IF(AL328="対象外",0))))))</f>
        <v>0</v>
      </c>
      <c r="BU328" s="185" t="b">
        <f>IF(AM328="3/3",$O328*参照!$I$4,IF(AM328="2/3",$O328*参照!$I$5,IF(AM328="1/3",$O328*参照!$I$6,IF(AM328="1/4(多子)",$O328*参照!$I$7,IF(AM328="1/4(工･農)",$O328*参照!$I$7,IF(AM328="対象外",0))))))</f>
        <v>0</v>
      </c>
      <c r="BV328" s="185" t="b">
        <f>IF(AN328="3/3",$O328*参照!$I$4,IF(AN328="2/3",$O328*参照!$I$5,IF(AN328="1/3",$O328*参照!$I$6,IF(AN328="1/4(多子)",$O328*参照!$I$7,IF(AN328="1/4(工･農)",$O328*参照!$I$7,IF(AN328="対象外",0))))))</f>
        <v>0</v>
      </c>
      <c r="BW328" s="185" t="b">
        <f>IF(AO328="3/3",$O328*参照!$I$4,IF(AO328="2/3",$O328*参照!$I$5,IF(AO328="1/3",$O328*参照!$I$6,IF(AO328="1/4(多子)",$O328*参照!$I$7,IF(AO328="1/4(工･農)",$O328*参照!$I$7,IF(AO328="対象外",0))))))</f>
        <v>0</v>
      </c>
      <c r="BX328" s="185" t="b">
        <f>IF(AP328="3/3",$O328*参照!$I$4,IF(AP328="2/3",$O328*参照!$I$5,IF(AP328="1/3",$O328*参照!$I$6,IF(AP328="1/4(多子)",$O328*参照!$I$7,IF(AP328="1/4(工･農)",$O328*参照!$I$7,IF(AP328="対象外",0))))))</f>
        <v>0</v>
      </c>
      <c r="BY328" s="185" t="b">
        <f>IF(AQ328="3/3",$O328*参照!$I$4,IF(AQ328="2/3",$O328*参照!$I$5,IF(AQ328="1/3",$O328*参照!$I$6,IF(AQ328="1/4(多子)",$O328*参照!$I$7,IF(AQ328="1/4(工･農)",$O328*参照!$I$7,IF(AQ328="対象外",0))))))</f>
        <v>0</v>
      </c>
      <c r="BZ328" s="185" t="b">
        <f>IF(AR328="3/3",$O328*参照!$I$4,IF(AR328="2/3",$O328*参照!$I$5,IF(AR328="1/3",$O328*参照!$I$6,IF(AR328="1/4(多子)",$O328*参照!$I$7,IF(AR328="1/4(工･農)",$O328*参照!$I$7,IF(AR328="対象外",0))))))</f>
        <v>0</v>
      </c>
      <c r="CA328" s="185" t="b">
        <f>IF(AS328="3/3",$O328*参照!$I$4,IF(AS328="2/3",$O328*参照!$I$5,IF(AS328="1/3",$O328*参照!$I$6,IF(AS328="1/4(多子)",$O328*参照!$I$7,IF(AS328="1/4(工･農)",$O328*参照!$I$7,IF(AS328="対象外",0))))))</f>
        <v>0</v>
      </c>
      <c r="CB328" s="185" t="b">
        <f>IF(AT328="3/3",$O328*参照!$I$4,IF(AT328="2/3",$O328*参照!$I$5,IF(AT328="1/3",$O328*参照!$I$6,IF(AT328="1/4(多子)",$O328*参照!$I$7,IF(AT328="1/4(工･農)",$O328*参照!$I$7,IF(AT328="対象外",0))))))</f>
        <v>0</v>
      </c>
      <c r="CC328" s="185" t="b">
        <f>IF(AU328="3/3",$O328*参照!$I$4,IF(AU328="2/3",$O328*参照!$I$5,IF(AU328="1/3",$O328*参照!$I$6,IF(AU328="1/4(多子)",$O328*参照!$I$7,IF(AU328="1/4(工･農)",$O328*参照!$I$7,IF(AU328="対象外",0))))))</f>
        <v>0</v>
      </c>
      <c r="CD328" s="185">
        <f t="shared" si="211"/>
        <v>0</v>
      </c>
      <c r="CE328" s="98"/>
      <c r="CF328" s="252"/>
      <c r="CG328" s="252"/>
      <c r="CH328" s="252"/>
      <c r="CI328" s="252"/>
      <c r="CJ328" s="252"/>
      <c r="CK328" s="254"/>
      <c r="CL328" s="137"/>
      <c r="CM328" s="252"/>
      <c r="CN328" s="252"/>
      <c r="CO328" s="252"/>
      <c r="CP328" s="252"/>
      <c r="CQ328" s="252"/>
      <c r="CR328" s="253">
        <f t="shared" si="212"/>
        <v>0</v>
      </c>
      <c r="CS328" s="111">
        <f>IF(BP328=0,0,(ROUNDUP(P328*(BK328*参照!$C$5+BL328*参照!$C$6+BM328*参照!$C$7+BN328*参照!$C$8+BO328*参照!$C$9)/BP328,-2)))</f>
        <v>0</v>
      </c>
      <c r="CT328" s="239" t="str">
        <f t="shared" si="179"/>
        <v>B</v>
      </c>
    </row>
    <row r="329" spans="1:98" ht="14.4">
      <c r="A329" s="241">
        <v>299</v>
      </c>
      <c r="B329" s="654"/>
      <c r="C329" s="652"/>
      <c r="D329" s="651"/>
      <c r="E329" s="652"/>
      <c r="F329" s="186"/>
      <c r="G329" s="187"/>
      <c r="H329" s="305"/>
      <c r="I329" s="359"/>
      <c r="J329" s="651"/>
      <c r="K329" s="652"/>
      <c r="L329" s="306">
        <v>0</v>
      </c>
      <c r="M329" s="307">
        <f>IF(F329="昼間",参照!$E$4,IF(F329="夜間等",参照!$E$5,IF(F329="通信",参照!$E$6,0)))</f>
        <v>0</v>
      </c>
      <c r="N329" s="57">
        <f t="shared" si="180"/>
        <v>0</v>
      </c>
      <c r="O329" s="301">
        <f t="shared" si="181"/>
        <v>0</v>
      </c>
      <c r="P329" s="56"/>
      <c r="Q329" s="387">
        <v>0</v>
      </c>
      <c r="R329" s="309">
        <f>IF(F329="昼間",参照!$F$4,IF(F329="夜間等",参照!$F$5,IF(F329="通信",参照!$F$6,0)))</f>
        <v>0</v>
      </c>
      <c r="S329" s="308">
        <f t="shared" si="182"/>
        <v>0</v>
      </c>
      <c r="T329" s="361"/>
      <c r="U329" s="32">
        <f t="shared" si="183"/>
        <v>0</v>
      </c>
      <c r="V329" s="114">
        <f t="shared" si="184"/>
        <v>0</v>
      </c>
      <c r="W329" s="179">
        <f t="shared" si="185"/>
        <v>0</v>
      </c>
      <c r="X329" s="87">
        <f t="shared" si="186"/>
        <v>0</v>
      </c>
      <c r="Y329" s="77" t="str">
        <f t="shared" si="176"/>
        <v>0</v>
      </c>
      <c r="Z329" s="302">
        <f t="shared" si="187"/>
        <v>0</v>
      </c>
      <c r="AA329" s="375"/>
      <c r="AB329" s="375"/>
      <c r="AC329" s="374">
        <f t="shared" si="188"/>
        <v>0</v>
      </c>
      <c r="AD329" s="639">
        <f t="shared" si="189"/>
        <v>0</v>
      </c>
      <c r="AE329" s="640"/>
      <c r="AF329" s="177">
        <f t="shared" si="177"/>
        <v>0</v>
      </c>
      <c r="AG329" s="177">
        <f t="shared" si="178"/>
        <v>0</v>
      </c>
      <c r="AH329" s="299"/>
      <c r="AI329" s="36"/>
      <c r="AJ329" s="134"/>
      <c r="AK329" s="37"/>
      <c r="AL329" s="134"/>
      <c r="AM329" s="37"/>
      <c r="AN329" s="134"/>
      <c r="AO329" s="135"/>
      <c r="AP329" s="136"/>
      <c r="AQ329" s="252"/>
      <c r="AR329" s="252"/>
      <c r="AS329" s="252"/>
      <c r="AT329" s="252"/>
      <c r="AU329" s="37"/>
      <c r="AV329" s="303">
        <f t="shared" si="190"/>
        <v>0</v>
      </c>
      <c r="AW329" s="139">
        <f t="shared" si="191"/>
        <v>0</v>
      </c>
      <c r="AX329" s="139">
        <f t="shared" si="192"/>
        <v>0</v>
      </c>
      <c r="AY329" s="139">
        <f t="shared" si="193"/>
        <v>0</v>
      </c>
      <c r="AZ329" s="139">
        <f t="shared" si="194"/>
        <v>0</v>
      </c>
      <c r="BA329" s="303">
        <f t="shared" si="195"/>
        <v>0</v>
      </c>
      <c r="BB329" s="139">
        <f t="shared" si="196"/>
        <v>0</v>
      </c>
      <c r="BC329" s="139">
        <f t="shared" si="197"/>
        <v>0</v>
      </c>
      <c r="BD329" s="139">
        <f t="shared" si="198"/>
        <v>0</v>
      </c>
      <c r="BE329" s="139">
        <f t="shared" si="199"/>
        <v>0</v>
      </c>
      <c r="BF329" s="304">
        <f t="shared" si="200"/>
        <v>0</v>
      </c>
      <c r="BG329" s="142">
        <f t="shared" si="201"/>
        <v>0</v>
      </c>
      <c r="BH329" s="142">
        <f t="shared" si="202"/>
        <v>0</v>
      </c>
      <c r="BI329" s="142">
        <f t="shared" si="203"/>
        <v>0</v>
      </c>
      <c r="BJ329" s="142">
        <f t="shared" si="204"/>
        <v>0</v>
      </c>
      <c r="BK329" s="145">
        <f t="shared" si="205"/>
        <v>0</v>
      </c>
      <c r="BL329" s="95">
        <f t="shared" si="206"/>
        <v>0</v>
      </c>
      <c r="BM329" s="95">
        <f t="shared" si="207"/>
        <v>0</v>
      </c>
      <c r="BN329" s="95">
        <f t="shared" si="208"/>
        <v>0</v>
      </c>
      <c r="BO329" s="95">
        <f t="shared" si="209"/>
        <v>0</v>
      </c>
      <c r="BP329" s="96">
        <f t="shared" si="210"/>
        <v>0</v>
      </c>
      <c r="BQ329" s="184">
        <f>IF($AH329="3/3",$S329*参照!$J$4,IF($AH329="2/3",$S329*参照!$J$5,IF($AH329="1/3",$S329*参照!$J$6,IF($AH329="1/4(多子)",$S329*参照!$J$7,IF($AH329="1/4(工･農)",$S329*参照!$J$7,)))))</f>
        <v>0</v>
      </c>
      <c r="BR329" s="185" t="b">
        <f>IF(AJ329="3/3",$O329*参照!$I$4,IF(AJ329="2/3",$O329*参照!$I$5,IF(AJ329="1/3",$O329*参照!$I$6,IF(AJ329="1/4(多子)",$O329*参照!$I$7,IF(AJ329="1/4(工･農)",$O329*参照!$I$7,IF(AJ329="対象外",0))))))</f>
        <v>0</v>
      </c>
      <c r="BS329" s="185" t="b">
        <f>IF(AK329="3/3",$O329*参照!$I$4,IF(AK329="2/3",$O329*参照!$I$5,IF(AK329="1/3",$O329*参照!$I$6,IF(AK329="1/4(多子)",$O329*参照!$I$7,IF(AK329="1/4(工･農)",$O329*参照!$I$7,IF(AK329="対象外",0))))))</f>
        <v>0</v>
      </c>
      <c r="BT329" s="185" t="b">
        <f>IF(AL329="3/3",$O329*参照!$I$4,IF(AL329="2/3",$O329*参照!$I$5,IF(AL329="1/3",$O329*参照!$I$6,IF(AL329="1/4(多子)",$O329*参照!$I$7,IF(AL329="1/4(工･農)",$O329*参照!$I$7,IF(AL329="対象外",0))))))</f>
        <v>0</v>
      </c>
      <c r="BU329" s="185" t="b">
        <f>IF(AM329="3/3",$O329*参照!$I$4,IF(AM329="2/3",$O329*参照!$I$5,IF(AM329="1/3",$O329*参照!$I$6,IF(AM329="1/4(多子)",$O329*参照!$I$7,IF(AM329="1/4(工･農)",$O329*参照!$I$7,IF(AM329="対象外",0))))))</f>
        <v>0</v>
      </c>
      <c r="BV329" s="185" t="b">
        <f>IF(AN329="3/3",$O329*参照!$I$4,IF(AN329="2/3",$O329*参照!$I$5,IF(AN329="1/3",$O329*参照!$I$6,IF(AN329="1/4(多子)",$O329*参照!$I$7,IF(AN329="1/4(工･農)",$O329*参照!$I$7,IF(AN329="対象外",0))))))</f>
        <v>0</v>
      </c>
      <c r="BW329" s="185" t="b">
        <f>IF(AO329="3/3",$O329*参照!$I$4,IF(AO329="2/3",$O329*参照!$I$5,IF(AO329="1/3",$O329*参照!$I$6,IF(AO329="1/4(多子)",$O329*参照!$I$7,IF(AO329="1/4(工･農)",$O329*参照!$I$7,IF(AO329="対象外",0))))))</f>
        <v>0</v>
      </c>
      <c r="BX329" s="185" t="b">
        <f>IF(AP329="3/3",$O329*参照!$I$4,IF(AP329="2/3",$O329*参照!$I$5,IF(AP329="1/3",$O329*参照!$I$6,IF(AP329="1/4(多子)",$O329*参照!$I$7,IF(AP329="1/4(工･農)",$O329*参照!$I$7,IF(AP329="対象外",0))))))</f>
        <v>0</v>
      </c>
      <c r="BY329" s="185" t="b">
        <f>IF(AQ329="3/3",$O329*参照!$I$4,IF(AQ329="2/3",$O329*参照!$I$5,IF(AQ329="1/3",$O329*参照!$I$6,IF(AQ329="1/4(多子)",$O329*参照!$I$7,IF(AQ329="1/4(工･農)",$O329*参照!$I$7,IF(AQ329="対象外",0))))))</f>
        <v>0</v>
      </c>
      <c r="BZ329" s="185" t="b">
        <f>IF(AR329="3/3",$O329*参照!$I$4,IF(AR329="2/3",$O329*参照!$I$5,IF(AR329="1/3",$O329*参照!$I$6,IF(AR329="1/4(多子)",$O329*参照!$I$7,IF(AR329="1/4(工･農)",$O329*参照!$I$7,IF(AR329="対象外",0))))))</f>
        <v>0</v>
      </c>
      <c r="CA329" s="185" t="b">
        <f>IF(AS329="3/3",$O329*参照!$I$4,IF(AS329="2/3",$O329*参照!$I$5,IF(AS329="1/3",$O329*参照!$I$6,IF(AS329="1/4(多子)",$O329*参照!$I$7,IF(AS329="1/4(工･農)",$O329*参照!$I$7,IF(AS329="対象外",0))))))</f>
        <v>0</v>
      </c>
      <c r="CB329" s="185" t="b">
        <f>IF(AT329="3/3",$O329*参照!$I$4,IF(AT329="2/3",$O329*参照!$I$5,IF(AT329="1/3",$O329*参照!$I$6,IF(AT329="1/4(多子)",$O329*参照!$I$7,IF(AT329="1/4(工･農)",$O329*参照!$I$7,IF(AT329="対象外",0))))))</f>
        <v>0</v>
      </c>
      <c r="CC329" s="185" t="b">
        <f>IF(AU329="3/3",$O329*参照!$I$4,IF(AU329="2/3",$O329*参照!$I$5,IF(AU329="1/3",$O329*参照!$I$6,IF(AU329="1/4(多子)",$O329*参照!$I$7,IF(AU329="1/4(工･農)",$O329*参照!$I$7,IF(AU329="対象外",0))))))</f>
        <v>0</v>
      </c>
      <c r="CD329" s="185">
        <f t="shared" si="211"/>
        <v>0</v>
      </c>
      <c r="CE329" s="98"/>
      <c r="CF329" s="252"/>
      <c r="CG329" s="252"/>
      <c r="CH329" s="252"/>
      <c r="CI329" s="252"/>
      <c r="CJ329" s="252"/>
      <c r="CK329" s="254"/>
      <c r="CL329" s="137"/>
      <c r="CM329" s="252"/>
      <c r="CN329" s="252"/>
      <c r="CO329" s="252"/>
      <c r="CP329" s="252"/>
      <c r="CQ329" s="252"/>
      <c r="CR329" s="253">
        <f t="shared" si="212"/>
        <v>0</v>
      </c>
      <c r="CS329" s="111">
        <f>IF(BP329=0,0,(ROUNDUP(P329*(BK329*参照!$C$5+BL329*参照!$C$6+BM329*参照!$C$7+BN329*参照!$C$8+BO329*参照!$C$9)/BP329,-2)))</f>
        <v>0</v>
      </c>
      <c r="CT329" s="239" t="str">
        <f t="shared" si="179"/>
        <v>B</v>
      </c>
    </row>
    <row r="330" spans="1:98" ht="14.4">
      <c r="A330" s="241">
        <v>300</v>
      </c>
      <c r="B330" s="634"/>
      <c r="C330" s="635"/>
      <c r="D330" s="636"/>
      <c r="E330" s="635"/>
      <c r="F330" s="358"/>
      <c r="G330" s="358"/>
      <c r="H330" s="305"/>
      <c r="I330" s="359"/>
      <c r="J330" s="668"/>
      <c r="K330" s="668"/>
      <c r="L330" s="362">
        <v>0</v>
      </c>
      <c r="M330" s="307">
        <f>IF(F330="昼間",参照!$E$4,IF(F330="夜間等",参照!$E$5,IF(F330="通信",参照!$E$6,0)))</f>
        <v>0</v>
      </c>
      <c r="N330" s="57">
        <f t="shared" si="180"/>
        <v>0</v>
      </c>
      <c r="O330" s="301">
        <f t="shared" si="181"/>
        <v>0</v>
      </c>
      <c r="P330" s="56"/>
      <c r="Q330" s="387">
        <v>0</v>
      </c>
      <c r="R330" s="309">
        <f>IF(F330="昼間",参照!$F$4,IF(F330="夜間等",参照!$F$5,IF(F330="通信",参照!$F$6,0)))</f>
        <v>0</v>
      </c>
      <c r="S330" s="308">
        <f t="shared" si="182"/>
        <v>0</v>
      </c>
      <c r="T330" s="361"/>
      <c r="U330" s="32">
        <f t="shared" si="183"/>
        <v>0</v>
      </c>
      <c r="V330" s="114">
        <f t="shared" si="184"/>
        <v>0</v>
      </c>
      <c r="W330" s="179">
        <f t="shared" si="185"/>
        <v>0</v>
      </c>
      <c r="X330" s="87">
        <f t="shared" si="186"/>
        <v>0</v>
      </c>
      <c r="Y330" s="77" t="str">
        <f t="shared" si="176"/>
        <v>0</v>
      </c>
      <c r="Z330" s="302">
        <f t="shared" si="187"/>
        <v>0</v>
      </c>
      <c r="AA330" s="375"/>
      <c r="AB330" s="375"/>
      <c r="AC330" s="374">
        <f t="shared" si="188"/>
        <v>0</v>
      </c>
      <c r="AD330" s="639">
        <f t="shared" si="189"/>
        <v>0</v>
      </c>
      <c r="AE330" s="640"/>
      <c r="AF330" s="177">
        <f t="shared" si="177"/>
        <v>0</v>
      </c>
      <c r="AG330" s="177">
        <f t="shared" si="178"/>
        <v>0</v>
      </c>
      <c r="AH330" s="299"/>
      <c r="AI330" s="36"/>
      <c r="AJ330" s="134"/>
      <c r="AK330" s="37"/>
      <c r="AL330" s="134"/>
      <c r="AM330" s="37"/>
      <c r="AN330" s="134"/>
      <c r="AO330" s="135"/>
      <c r="AP330" s="136"/>
      <c r="AQ330" s="252"/>
      <c r="AR330" s="252"/>
      <c r="AS330" s="252"/>
      <c r="AT330" s="252"/>
      <c r="AU330" s="37"/>
      <c r="AV330" s="303">
        <f t="shared" si="190"/>
        <v>0</v>
      </c>
      <c r="AW330" s="139">
        <f t="shared" si="191"/>
        <v>0</v>
      </c>
      <c r="AX330" s="139">
        <f t="shared" si="192"/>
        <v>0</v>
      </c>
      <c r="AY330" s="139">
        <f t="shared" si="193"/>
        <v>0</v>
      </c>
      <c r="AZ330" s="139">
        <f t="shared" si="194"/>
        <v>0</v>
      </c>
      <c r="BA330" s="303">
        <f t="shared" si="195"/>
        <v>0</v>
      </c>
      <c r="BB330" s="139">
        <f t="shared" si="196"/>
        <v>0</v>
      </c>
      <c r="BC330" s="139">
        <f t="shared" si="197"/>
        <v>0</v>
      </c>
      <c r="BD330" s="139">
        <f t="shared" si="198"/>
        <v>0</v>
      </c>
      <c r="BE330" s="139">
        <f t="shared" si="199"/>
        <v>0</v>
      </c>
      <c r="BF330" s="304">
        <f t="shared" si="200"/>
        <v>0</v>
      </c>
      <c r="BG330" s="142">
        <f t="shared" si="201"/>
        <v>0</v>
      </c>
      <c r="BH330" s="142">
        <f t="shared" si="202"/>
        <v>0</v>
      </c>
      <c r="BI330" s="142">
        <f t="shared" si="203"/>
        <v>0</v>
      </c>
      <c r="BJ330" s="142">
        <f t="shared" si="204"/>
        <v>0</v>
      </c>
      <c r="BK330" s="145">
        <f t="shared" si="205"/>
        <v>0</v>
      </c>
      <c r="BL330" s="95">
        <f t="shared" si="206"/>
        <v>0</v>
      </c>
      <c r="BM330" s="95">
        <f t="shared" si="207"/>
        <v>0</v>
      </c>
      <c r="BN330" s="95">
        <f t="shared" si="208"/>
        <v>0</v>
      </c>
      <c r="BO330" s="95">
        <f t="shared" si="209"/>
        <v>0</v>
      </c>
      <c r="BP330" s="96">
        <f t="shared" si="210"/>
        <v>0</v>
      </c>
      <c r="BQ330" s="184">
        <f>IF($AH330="3/3",$S330*参照!$J$4,IF($AH330="2/3",$S330*参照!$J$5,IF($AH330="1/3",$S330*参照!$J$6,IF($AH330="1/4(多子)",$S330*参照!$J$7,IF($AH330="1/4(工･農)",$S330*参照!$J$7,)))))</f>
        <v>0</v>
      </c>
      <c r="BR330" s="185" t="b">
        <f>IF(AJ330="3/3",$O330*参照!$I$4,IF(AJ330="2/3",$O330*参照!$I$5,IF(AJ330="1/3",$O330*参照!$I$6,IF(AJ330="1/4(多子)",$O330*参照!$I$7,IF(AJ330="1/4(工･農)",$O330*参照!$I$7,IF(AJ330="対象外",0))))))</f>
        <v>0</v>
      </c>
      <c r="BS330" s="185" t="b">
        <f>IF(AK330="3/3",$O330*参照!$I$4,IF(AK330="2/3",$O330*参照!$I$5,IF(AK330="1/3",$O330*参照!$I$6,IF(AK330="1/4(多子)",$O330*参照!$I$7,IF(AK330="1/4(工･農)",$O330*参照!$I$7,IF(AK330="対象外",0))))))</f>
        <v>0</v>
      </c>
      <c r="BT330" s="185" t="b">
        <f>IF(AL330="3/3",$O330*参照!$I$4,IF(AL330="2/3",$O330*参照!$I$5,IF(AL330="1/3",$O330*参照!$I$6,IF(AL330="1/4(多子)",$O330*参照!$I$7,IF(AL330="1/4(工･農)",$O330*参照!$I$7,IF(AL330="対象外",0))))))</f>
        <v>0</v>
      </c>
      <c r="BU330" s="185" t="b">
        <f>IF(AM330="3/3",$O330*参照!$I$4,IF(AM330="2/3",$O330*参照!$I$5,IF(AM330="1/3",$O330*参照!$I$6,IF(AM330="1/4(多子)",$O330*参照!$I$7,IF(AM330="1/4(工･農)",$O330*参照!$I$7,IF(AM330="対象外",0))))))</f>
        <v>0</v>
      </c>
      <c r="BV330" s="185" t="b">
        <f>IF(AN330="3/3",$O330*参照!$I$4,IF(AN330="2/3",$O330*参照!$I$5,IF(AN330="1/3",$O330*参照!$I$6,IF(AN330="1/4(多子)",$O330*参照!$I$7,IF(AN330="1/4(工･農)",$O330*参照!$I$7,IF(AN330="対象外",0))))))</f>
        <v>0</v>
      </c>
      <c r="BW330" s="185" t="b">
        <f>IF(AO330="3/3",$O330*参照!$I$4,IF(AO330="2/3",$O330*参照!$I$5,IF(AO330="1/3",$O330*参照!$I$6,IF(AO330="1/4(多子)",$O330*参照!$I$7,IF(AO330="1/4(工･農)",$O330*参照!$I$7,IF(AO330="対象外",0))))))</f>
        <v>0</v>
      </c>
      <c r="BX330" s="185" t="b">
        <f>IF(AP330="3/3",$O330*参照!$I$4,IF(AP330="2/3",$O330*参照!$I$5,IF(AP330="1/3",$O330*参照!$I$6,IF(AP330="1/4(多子)",$O330*参照!$I$7,IF(AP330="1/4(工･農)",$O330*参照!$I$7,IF(AP330="対象外",0))))))</f>
        <v>0</v>
      </c>
      <c r="BY330" s="185" t="b">
        <f>IF(AQ330="3/3",$O330*参照!$I$4,IF(AQ330="2/3",$O330*参照!$I$5,IF(AQ330="1/3",$O330*参照!$I$6,IF(AQ330="1/4(多子)",$O330*参照!$I$7,IF(AQ330="1/4(工･農)",$O330*参照!$I$7,IF(AQ330="対象外",0))))))</f>
        <v>0</v>
      </c>
      <c r="BZ330" s="185" t="b">
        <f>IF(AR330="3/3",$O330*参照!$I$4,IF(AR330="2/3",$O330*参照!$I$5,IF(AR330="1/3",$O330*参照!$I$6,IF(AR330="1/4(多子)",$O330*参照!$I$7,IF(AR330="1/4(工･農)",$O330*参照!$I$7,IF(AR330="対象外",0))))))</f>
        <v>0</v>
      </c>
      <c r="CA330" s="185" t="b">
        <f>IF(AS330="3/3",$O330*参照!$I$4,IF(AS330="2/3",$O330*参照!$I$5,IF(AS330="1/3",$O330*参照!$I$6,IF(AS330="1/4(多子)",$O330*参照!$I$7,IF(AS330="1/4(工･農)",$O330*参照!$I$7,IF(AS330="対象外",0))))))</f>
        <v>0</v>
      </c>
      <c r="CB330" s="185" t="b">
        <f>IF(AT330="3/3",$O330*参照!$I$4,IF(AT330="2/3",$O330*参照!$I$5,IF(AT330="1/3",$O330*参照!$I$6,IF(AT330="1/4(多子)",$O330*参照!$I$7,IF(AT330="1/4(工･農)",$O330*参照!$I$7,IF(AT330="対象外",0))))))</f>
        <v>0</v>
      </c>
      <c r="CC330" s="185" t="b">
        <f>IF(AU330="3/3",$O330*参照!$I$4,IF(AU330="2/3",$O330*参照!$I$5,IF(AU330="1/3",$O330*参照!$I$6,IF(AU330="1/4(多子)",$O330*参照!$I$7,IF(AU330="1/4(工･農)",$O330*参照!$I$7,IF(AU330="対象外",0))))))</f>
        <v>0</v>
      </c>
      <c r="CD330" s="185">
        <f t="shared" si="211"/>
        <v>0</v>
      </c>
      <c r="CE330" s="98"/>
      <c r="CF330" s="252"/>
      <c r="CG330" s="252"/>
      <c r="CH330" s="252"/>
      <c r="CI330" s="252"/>
      <c r="CJ330" s="252"/>
      <c r="CK330" s="254"/>
      <c r="CL330" s="137"/>
      <c r="CM330" s="252"/>
      <c r="CN330" s="252"/>
      <c r="CO330" s="252"/>
      <c r="CP330" s="252"/>
      <c r="CQ330" s="252"/>
      <c r="CR330" s="253">
        <f t="shared" si="212"/>
        <v>0</v>
      </c>
      <c r="CS330" s="111">
        <f>IF(BP330=0,0,(ROUNDUP(P330*(BK330*参照!$C$5+BL330*参照!$C$6+BM330*参照!$C$7+BN330*参照!$C$8+BO330*参照!$C$9)/BP330,-2)))</f>
        <v>0</v>
      </c>
      <c r="CT330" s="239" t="str">
        <f t="shared" si="179"/>
        <v>B</v>
      </c>
    </row>
    <row r="331" spans="1:98" ht="14.4">
      <c r="A331" s="241">
        <v>301</v>
      </c>
      <c r="B331" s="654"/>
      <c r="C331" s="652"/>
      <c r="D331" s="651"/>
      <c r="E331" s="652"/>
      <c r="F331" s="186"/>
      <c r="G331" s="187"/>
      <c r="H331" s="305"/>
      <c r="I331" s="359"/>
      <c r="J331" s="651"/>
      <c r="K331" s="652"/>
      <c r="L331" s="306">
        <v>0</v>
      </c>
      <c r="M331" s="307">
        <f>IF(F331="昼間",参照!$E$4,IF(F331="夜間等",参照!$E$5,IF(F331="通信",参照!$E$6,0)))</f>
        <v>0</v>
      </c>
      <c r="N331" s="57">
        <f t="shared" si="180"/>
        <v>0</v>
      </c>
      <c r="O331" s="301">
        <f t="shared" si="181"/>
        <v>0</v>
      </c>
      <c r="P331" s="56"/>
      <c r="Q331" s="387">
        <v>0</v>
      </c>
      <c r="R331" s="309">
        <f>IF(F331="昼間",参照!$F$4,IF(F331="夜間等",参照!$F$5,IF(F331="通信",参照!$F$6,0)))</f>
        <v>0</v>
      </c>
      <c r="S331" s="308">
        <f t="shared" si="182"/>
        <v>0</v>
      </c>
      <c r="T331" s="361"/>
      <c r="U331" s="32">
        <f t="shared" si="183"/>
        <v>0</v>
      </c>
      <c r="V331" s="114">
        <f t="shared" si="184"/>
        <v>0</v>
      </c>
      <c r="W331" s="179">
        <f t="shared" si="185"/>
        <v>0</v>
      </c>
      <c r="X331" s="87">
        <f t="shared" si="186"/>
        <v>0</v>
      </c>
      <c r="Y331" s="77" t="str">
        <f t="shared" si="176"/>
        <v>0</v>
      </c>
      <c r="Z331" s="302">
        <f t="shared" si="187"/>
        <v>0</v>
      </c>
      <c r="AA331" s="375"/>
      <c r="AB331" s="375"/>
      <c r="AC331" s="374">
        <f t="shared" si="188"/>
        <v>0</v>
      </c>
      <c r="AD331" s="639">
        <f t="shared" si="189"/>
        <v>0</v>
      </c>
      <c r="AE331" s="640"/>
      <c r="AF331" s="177">
        <f t="shared" si="177"/>
        <v>0</v>
      </c>
      <c r="AG331" s="177">
        <f t="shared" si="178"/>
        <v>0</v>
      </c>
      <c r="AH331" s="299"/>
      <c r="AI331" s="36"/>
      <c r="AJ331" s="134"/>
      <c r="AK331" s="37"/>
      <c r="AL331" s="134"/>
      <c r="AM331" s="37"/>
      <c r="AN331" s="134"/>
      <c r="AO331" s="135"/>
      <c r="AP331" s="136"/>
      <c r="AQ331" s="252"/>
      <c r="AR331" s="252"/>
      <c r="AS331" s="252"/>
      <c r="AT331" s="252"/>
      <c r="AU331" s="37"/>
      <c r="AV331" s="303">
        <f t="shared" si="190"/>
        <v>0</v>
      </c>
      <c r="AW331" s="139">
        <f t="shared" si="191"/>
        <v>0</v>
      </c>
      <c r="AX331" s="139">
        <f t="shared" si="192"/>
        <v>0</v>
      </c>
      <c r="AY331" s="139">
        <f t="shared" si="193"/>
        <v>0</v>
      </c>
      <c r="AZ331" s="139">
        <f t="shared" si="194"/>
        <v>0</v>
      </c>
      <c r="BA331" s="303">
        <f t="shared" si="195"/>
        <v>0</v>
      </c>
      <c r="BB331" s="139">
        <f t="shared" si="196"/>
        <v>0</v>
      </c>
      <c r="BC331" s="139">
        <f t="shared" si="197"/>
        <v>0</v>
      </c>
      <c r="BD331" s="139">
        <f t="shared" si="198"/>
        <v>0</v>
      </c>
      <c r="BE331" s="139">
        <f t="shared" si="199"/>
        <v>0</v>
      </c>
      <c r="BF331" s="304">
        <f t="shared" si="200"/>
        <v>0</v>
      </c>
      <c r="BG331" s="142">
        <f t="shared" si="201"/>
        <v>0</v>
      </c>
      <c r="BH331" s="142">
        <f t="shared" si="202"/>
        <v>0</v>
      </c>
      <c r="BI331" s="142">
        <f t="shared" si="203"/>
        <v>0</v>
      </c>
      <c r="BJ331" s="142">
        <f t="shared" si="204"/>
        <v>0</v>
      </c>
      <c r="BK331" s="145">
        <f t="shared" si="205"/>
        <v>0</v>
      </c>
      <c r="BL331" s="95">
        <f t="shared" si="206"/>
        <v>0</v>
      </c>
      <c r="BM331" s="95">
        <f t="shared" si="207"/>
        <v>0</v>
      </c>
      <c r="BN331" s="95">
        <f t="shared" si="208"/>
        <v>0</v>
      </c>
      <c r="BO331" s="95">
        <f t="shared" si="209"/>
        <v>0</v>
      </c>
      <c r="BP331" s="96">
        <f t="shared" si="210"/>
        <v>0</v>
      </c>
      <c r="BQ331" s="184">
        <f>IF($AH331="3/3",$S331*参照!$J$4,IF($AH331="2/3",$S331*参照!$J$5,IF($AH331="1/3",$S331*参照!$J$6,IF($AH331="1/4(多子)",$S331*参照!$J$7,IF($AH331="1/4(工･農)",$S331*参照!$J$7,)))))</f>
        <v>0</v>
      </c>
      <c r="BR331" s="185" t="b">
        <f>IF(AJ331="3/3",$O331*参照!$I$4,IF(AJ331="2/3",$O331*参照!$I$5,IF(AJ331="1/3",$O331*参照!$I$6,IF(AJ331="1/4(多子)",$O331*参照!$I$7,IF(AJ331="1/4(工･農)",$O331*参照!$I$7,IF(AJ331="対象外",0))))))</f>
        <v>0</v>
      </c>
      <c r="BS331" s="185" t="b">
        <f>IF(AK331="3/3",$O331*参照!$I$4,IF(AK331="2/3",$O331*参照!$I$5,IF(AK331="1/3",$O331*参照!$I$6,IF(AK331="1/4(多子)",$O331*参照!$I$7,IF(AK331="1/4(工･農)",$O331*参照!$I$7,IF(AK331="対象外",0))))))</f>
        <v>0</v>
      </c>
      <c r="BT331" s="185" t="b">
        <f>IF(AL331="3/3",$O331*参照!$I$4,IF(AL331="2/3",$O331*参照!$I$5,IF(AL331="1/3",$O331*参照!$I$6,IF(AL331="1/4(多子)",$O331*参照!$I$7,IF(AL331="1/4(工･農)",$O331*参照!$I$7,IF(AL331="対象外",0))))))</f>
        <v>0</v>
      </c>
      <c r="BU331" s="185" t="b">
        <f>IF(AM331="3/3",$O331*参照!$I$4,IF(AM331="2/3",$O331*参照!$I$5,IF(AM331="1/3",$O331*参照!$I$6,IF(AM331="1/4(多子)",$O331*参照!$I$7,IF(AM331="1/4(工･農)",$O331*参照!$I$7,IF(AM331="対象外",0))))))</f>
        <v>0</v>
      </c>
      <c r="BV331" s="185" t="b">
        <f>IF(AN331="3/3",$O331*参照!$I$4,IF(AN331="2/3",$O331*参照!$I$5,IF(AN331="1/3",$O331*参照!$I$6,IF(AN331="1/4(多子)",$O331*参照!$I$7,IF(AN331="1/4(工･農)",$O331*参照!$I$7,IF(AN331="対象外",0))))))</f>
        <v>0</v>
      </c>
      <c r="BW331" s="185" t="b">
        <f>IF(AO331="3/3",$O331*参照!$I$4,IF(AO331="2/3",$O331*参照!$I$5,IF(AO331="1/3",$O331*参照!$I$6,IF(AO331="1/4(多子)",$O331*参照!$I$7,IF(AO331="1/4(工･農)",$O331*参照!$I$7,IF(AO331="対象外",0))))))</f>
        <v>0</v>
      </c>
      <c r="BX331" s="185" t="b">
        <f>IF(AP331="3/3",$O331*参照!$I$4,IF(AP331="2/3",$O331*参照!$I$5,IF(AP331="1/3",$O331*参照!$I$6,IF(AP331="1/4(多子)",$O331*参照!$I$7,IF(AP331="1/4(工･農)",$O331*参照!$I$7,IF(AP331="対象外",0))))))</f>
        <v>0</v>
      </c>
      <c r="BY331" s="185" t="b">
        <f>IF(AQ331="3/3",$O331*参照!$I$4,IF(AQ331="2/3",$O331*参照!$I$5,IF(AQ331="1/3",$O331*参照!$I$6,IF(AQ331="1/4(多子)",$O331*参照!$I$7,IF(AQ331="1/4(工･農)",$O331*参照!$I$7,IF(AQ331="対象外",0))))))</f>
        <v>0</v>
      </c>
      <c r="BZ331" s="185" t="b">
        <f>IF(AR331="3/3",$O331*参照!$I$4,IF(AR331="2/3",$O331*参照!$I$5,IF(AR331="1/3",$O331*参照!$I$6,IF(AR331="1/4(多子)",$O331*参照!$I$7,IF(AR331="1/4(工･農)",$O331*参照!$I$7,IF(AR331="対象外",0))))))</f>
        <v>0</v>
      </c>
      <c r="CA331" s="185" t="b">
        <f>IF(AS331="3/3",$O331*参照!$I$4,IF(AS331="2/3",$O331*参照!$I$5,IF(AS331="1/3",$O331*参照!$I$6,IF(AS331="1/4(多子)",$O331*参照!$I$7,IF(AS331="1/4(工･農)",$O331*参照!$I$7,IF(AS331="対象外",0))))))</f>
        <v>0</v>
      </c>
      <c r="CB331" s="185" t="b">
        <f>IF(AT331="3/3",$O331*参照!$I$4,IF(AT331="2/3",$O331*参照!$I$5,IF(AT331="1/3",$O331*参照!$I$6,IF(AT331="1/4(多子)",$O331*参照!$I$7,IF(AT331="1/4(工･農)",$O331*参照!$I$7,IF(AT331="対象外",0))))))</f>
        <v>0</v>
      </c>
      <c r="CC331" s="185" t="b">
        <f>IF(AU331="3/3",$O331*参照!$I$4,IF(AU331="2/3",$O331*参照!$I$5,IF(AU331="1/3",$O331*参照!$I$6,IF(AU331="1/4(多子)",$O331*参照!$I$7,IF(AU331="1/4(工･農)",$O331*参照!$I$7,IF(AU331="対象外",0))))))</f>
        <v>0</v>
      </c>
      <c r="CD331" s="185">
        <f t="shared" si="211"/>
        <v>0</v>
      </c>
      <c r="CE331" s="98"/>
      <c r="CF331" s="252"/>
      <c r="CG331" s="252"/>
      <c r="CH331" s="252"/>
      <c r="CI331" s="252"/>
      <c r="CJ331" s="252"/>
      <c r="CK331" s="254"/>
      <c r="CL331" s="137"/>
      <c r="CM331" s="252"/>
      <c r="CN331" s="252"/>
      <c r="CO331" s="252"/>
      <c r="CP331" s="252"/>
      <c r="CQ331" s="252"/>
      <c r="CR331" s="253">
        <f t="shared" si="212"/>
        <v>0</v>
      </c>
      <c r="CS331" s="111">
        <f>IF(BP331=0,0,(ROUNDUP(P331*(BK331*参照!$C$5+BL331*参照!$C$6+BM331*参照!$C$7+BN331*参照!$C$8+BO331*参照!$C$9)/BP331,-2)))</f>
        <v>0</v>
      </c>
      <c r="CT331" s="239" t="str">
        <f t="shared" si="179"/>
        <v>B</v>
      </c>
    </row>
    <row r="332" spans="1:98" ht="14.4">
      <c r="A332" s="241">
        <v>302</v>
      </c>
      <c r="B332" s="654"/>
      <c r="C332" s="652"/>
      <c r="D332" s="651"/>
      <c r="E332" s="652"/>
      <c r="F332" s="186"/>
      <c r="G332" s="187"/>
      <c r="H332" s="305"/>
      <c r="I332" s="359"/>
      <c r="J332" s="651"/>
      <c r="K332" s="652"/>
      <c r="L332" s="306">
        <v>0</v>
      </c>
      <c r="M332" s="307">
        <f>IF(F332="昼間",参照!$E$4,IF(F332="夜間等",参照!$E$5,IF(F332="通信",参照!$E$6,0)))</f>
        <v>0</v>
      </c>
      <c r="N332" s="57">
        <f t="shared" si="180"/>
        <v>0</v>
      </c>
      <c r="O332" s="301">
        <f t="shared" si="181"/>
        <v>0</v>
      </c>
      <c r="P332" s="56"/>
      <c r="Q332" s="387">
        <v>0</v>
      </c>
      <c r="R332" s="309">
        <f>IF(F332="昼間",参照!$F$4,IF(F332="夜間等",参照!$F$5,IF(F332="通信",参照!$F$6,0)))</f>
        <v>0</v>
      </c>
      <c r="S332" s="308">
        <f t="shared" si="182"/>
        <v>0</v>
      </c>
      <c r="T332" s="361"/>
      <c r="U332" s="32">
        <f t="shared" si="183"/>
        <v>0</v>
      </c>
      <c r="V332" s="114">
        <f t="shared" si="184"/>
        <v>0</v>
      </c>
      <c r="W332" s="179">
        <f t="shared" si="185"/>
        <v>0</v>
      </c>
      <c r="X332" s="87">
        <f t="shared" si="186"/>
        <v>0</v>
      </c>
      <c r="Y332" s="77" t="str">
        <f t="shared" si="176"/>
        <v>0</v>
      </c>
      <c r="Z332" s="302">
        <f t="shared" si="187"/>
        <v>0</v>
      </c>
      <c r="AA332" s="375"/>
      <c r="AB332" s="375"/>
      <c r="AC332" s="374">
        <f t="shared" si="188"/>
        <v>0</v>
      </c>
      <c r="AD332" s="639">
        <f t="shared" si="189"/>
        <v>0</v>
      </c>
      <c r="AE332" s="640"/>
      <c r="AF332" s="177">
        <f t="shared" si="177"/>
        <v>0</v>
      </c>
      <c r="AG332" s="177">
        <f t="shared" si="178"/>
        <v>0</v>
      </c>
      <c r="AH332" s="299"/>
      <c r="AI332" s="36"/>
      <c r="AJ332" s="134"/>
      <c r="AK332" s="37"/>
      <c r="AL332" s="134"/>
      <c r="AM332" s="37"/>
      <c r="AN332" s="134"/>
      <c r="AO332" s="135"/>
      <c r="AP332" s="136"/>
      <c r="AQ332" s="252"/>
      <c r="AR332" s="252"/>
      <c r="AS332" s="252"/>
      <c r="AT332" s="252"/>
      <c r="AU332" s="37"/>
      <c r="AV332" s="303">
        <f t="shared" si="190"/>
        <v>0</v>
      </c>
      <c r="AW332" s="139">
        <f t="shared" si="191"/>
        <v>0</v>
      </c>
      <c r="AX332" s="139">
        <f t="shared" si="192"/>
        <v>0</v>
      </c>
      <c r="AY332" s="139">
        <f t="shared" si="193"/>
        <v>0</v>
      </c>
      <c r="AZ332" s="139">
        <f t="shared" si="194"/>
        <v>0</v>
      </c>
      <c r="BA332" s="303">
        <f t="shared" si="195"/>
        <v>0</v>
      </c>
      <c r="BB332" s="139">
        <f t="shared" si="196"/>
        <v>0</v>
      </c>
      <c r="BC332" s="139">
        <f t="shared" si="197"/>
        <v>0</v>
      </c>
      <c r="BD332" s="139">
        <f t="shared" si="198"/>
        <v>0</v>
      </c>
      <c r="BE332" s="139">
        <f t="shared" si="199"/>
        <v>0</v>
      </c>
      <c r="BF332" s="304">
        <f t="shared" si="200"/>
        <v>0</v>
      </c>
      <c r="BG332" s="142">
        <f t="shared" si="201"/>
        <v>0</v>
      </c>
      <c r="BH332" s="142">
        <f t="shared" si="202"/>
        <v>0</v>
      </c>
      <c r="BI332" s="142">
        <f t="shared" si="203"/>
        <v>0</v>
      </c>
      <c r="BJ332" s="142">
        <f t="shared" si="204"/>
        <v>0</v>
      </c>
      <c r="BK332" s="145">
        <f t="shared" si="205"/>
        <v>0</v>
      </c>
      <c r="BL332" s="95">
        <f t="shared" si="206"/>
        <v>0</v>
      </c>
      <c r="BM332" s="95">
        <f t="shared" si="207"/>
        <v>0</v>
      </c>
      <c r="BN332" s="95">
        <f t="shared" si="208"/>
        <v>0</v>
      </c>
      <c r="BO332" s="95">
        <f t="shared" si="209"/>
        <v>0</v>
      </c>
      <c r="BP332" s="96">
        <f t="shared" si="210"/>
        <v>0</v>
      </c>
      <c r="BQ332" s="184">
        <f>IF($AH332="3/3",$S332*参照!$J$4,IF($AH332="2/3",$S332*参照!$J$5,IF($AH332="1/3",$S332*参照!$J$6,IF($AH332="1/4(多子)",$S332*参照!$J$7,IF($AH332="1/4(工･農)",$S332*参照!$J$7,)))))</f>
        <v>0</v>
      </c>
      <c r="BR332" s="185" t="b">
        <f>IF(AJ332="3/3",$O332*参照!$I$4,IF(AJ332="2/3",$O332*参照!$I$5,IF(AJ332="1/3",$O332*参照!$I$6,IF(AJ332="1/4(多子)",$O332*参照!$I$7,IF(AJ332="1/4(工･農)",$O332*参照!$I$7,IF(AJ332="対象外",0))))))</f>
        <v>0</v>
      </c>
      <c r="BS332" s="185" t="b">
        <f>IF(AK332="3/3",$O332*参照!$I$4,IF(AK332="2/3",$O332*参照!$I$5,IF(AK332="1/3",$O332*参照!$I$6,IF(AK332="1/4(多子)",$O332*参照!$I$7,IF(AK332="1/4(工･農)",$O332*参照!$I$7,IF(AK332="対象外",0))))))</f>
        <v>0</v>
      </c>
      <c r="BT332" s="185" t="b">
        <f>IF(AL332="3/3",$O332*参照!$I$4,IF(AL332="2/3",$O332*参照!$I$5,IF(AL332="1/3",$O332*参照!$I$6,IF(AL332="1/4(多子)",$O332*参照!$I$7,IF(AL332="1/4(工･農)",$O332*参照!$I$7,IF(AL332="対象外",0))))))</f>
        <v>0</v>
      </c>
      <c r="BU332" s="185" t="b">
        <f>IF(AM332="3/3",$O332*参照!$I$4,IF(AM332="2/3",$O332*参照!$I$5,IF(AM332="1/3",$O332*参照!$I$6,IF(AM332="1/4(多子)",$O332*参照!$I$7,IF(AM332="1/4(工･農)",$O332*参照!$I$7,IF(AM332="対象外",0))))))</f>
        <v>0</v>
      </c>
      <c r="BV332" s="185" t="b">
        <f>IF(AN332="3/3",$O332*参照!$I$4,IF(AN332="2/3",$O332*参照!$I$5,IF(AN332="1/3",$O332*参照!$I$6,IF(AN332="1/4(多子)",$O332*参照!$I$7,IF(AN332="1/4(工･農)",$O332*参照!$I$7,IF(AN332="対象外",0))))))</f>
        <v>0</v>
      </c>
      <c r="BW332" s="185" t="b">
        <f>IF(AO332="3/3",$O332*参照!$I$4,IF(AO332="2/3",$O332*参照!$I$5,IF(AO332="1/3",$O332*参照!$I$6,IF(AO332="1/4(多子)",$O332*参照!$I$7,IF(AO332="1/4(工･農)",$O332*参照!$I$7,IF(AO332="対象外",0))))))</f>
        <v>0</v>
      </c>
      <c r="BX332" s="185" t="b">
        <f>IF(AP332="3/3",$O332*参照!$I$4,IF(AP332="2/3",$O332*参照!$I$5,IF(AP332="1/3",$O332*参照!$I$6,IF(AP332="1/4(多子)",$O332*参照!$I$7,IF(AP332="1/4(工･農)",$O332*参照!$I$7,IF(AP332="対象外",0))))))</f>
        <v>0</v>
      </c>
      <c r="BY332" s="185" t="b">
        <f>IF(AQ332="3/3",$O332*参照!$I$4,IF(AQ332="2/3",$O332*参照!$I$5,IF(AQ332="1/3",$O332*参照!$I$6,IF(AQ332="1/4(多子)",$O332*参照!$I$7,IF(AQ332="1/4(工･農)",$O332*参照!$I$7,IF(AQ332="対象外",0))))))</f>
        <v>0</v>
      </c>
      <c r="BZ332" s="185" t="b">
        <f>IF(AR332="3/3",$O332*参照!$I$4,IF(AR332="2/3",$O332*参照!$I$5,IF(AR332="1/3",$O332*参照!$I$6,IF(AR332="1/4(多子)",$O332*参照!$I$7,IF(AR332="1/4(工･農)",$O332*参照!$I$7,IF(AR332="対象外",0))))))</f>
        <v>0</v>
      </c>
      <c r="CA332" s="185" t="b">
        <f>IF(AS332="3/3",$O332*参照!$I$4,IF(AS332="2/3",$O332*参照!$I$5,IF(AS332="1/3",$O332*参照!$I$6,IF(AS332="1/4(多子)",$O332*参照!$I$7,IF(AS332="1/4(工･農)",$O332*参照!$I$7,IF(AS332="対象外",0))))))</f>
        <v>0</v>
      </c>
      <c r="CB332" s="185" t="b">
        <f>IF(AT332="3/3",$O332*参照!$I$4,IF(AT332="2/3",$O332*参照!$I$5,IF(AT332="1/3",$O332*参照!$I$6,IF(AT332="1/4(多子)",$O332*参照!$I$7,IF(AT332="1/4(工･農)",$O332*参照!$I$7,IF(AT332="対象外",0))))))</f>
        <v>0</v>
      </c>
      <c r="CC332" s="185" t="b">
        <f>IF(AU332="3/3",$O332*参照!$I$4,IF(AU332="2/3",$O332*参照!$I$5,IF(AU332="1/3",$O332*参照!$I$6,IF(AU332="1/4(多子)",$O332*参照!$I$7,IF(AU332="1/4(工･農)",$O332*参照!$I$7,IF(AU332="対象外",0))))))</f>
        <v>0</v>
      </c>
      <c r="CD332" s="185">
        <f t="shared" si="211"/>
        <v>0</v>
      </c>
      <c r="CE332" s="98"/>
      <c r="CF332" s="252"/>
      <c r="CG332" s="252"/>
      <c r="CH332" s="252"/>
      <c r="CI332" s="252"/>
      <c r="CJ332" s="252"/>
      <c r="CK332" s="254"/>
      <c r="CL332" s="137"/>
      <c r="CM332" s="252"/>
      <c r="CN332" s="252"/>
      <c r="CO332" s="252"/>
      <c r="CP332" s="252"/>
      <c r="CQ332" s="252"/>
      <c r="CR332" s="253">
        <f t="shared" si="212"/>
        <v>0</v>
      </c>
      <c r="CS332" s="111">
        <f>IF(BP332=0,0,(ROUNDUP(P332*(BK332*参照!$C$5+BL332*参照!$C$6+BM332*参照!$C$7+BN332*参照!$C$8+BO332*参照!$C$9)/BP332,-2)))</f>
        <v>0</v>
      </c>
      <c r="CT332" s="239" t="str">
        <f t="shared" si="179"/>
        <v>B</v>
      </c>
    </row>
    <row r="333" spans="1:98" ht="14.4">
      <c r="A333" s="241">
        <v>303</v>
      </c>
      <c r="B333" s="654"/>
      <c r="C333" s="652"/>
      <c r="D333" s="651"/>
      <c r="E333" s="652"/>
      <c r="F333" s="186"/>
      <c r="G333" s="187"/>
      <c r="H333" s="305"/>
      <c r="I333" s="359"/>
      <c r="J333" s="651"/>
      <c r="K333" s="652"/>
      <c r="L333" s="306">
        <v>0</v>
      </c>
      <c r="M333" s="307">
        <f>IF(F333="昼間",参照!$E$4,IF(F333="夜間等",参照!$E$5,IF(F333="通信",参照!$E$6,0)))</f>
        <v>0</v>
      </c>
      <c r="N333" s="57">
        <f t="shared" si="180"/>
        <v>0</v>
      </c>
      <c r="O333" s="301">
        <f t="shared" si="181"/>
        <v>0</v>
      </c>
      <c r="P333" s="56"/>
      <c r="Q333" s="387">
        <v>0</v>
      </c>
      <c r="R333" s="309">
        <f>IF(F333="昼間",参照!$F$4,IF(F333="夜間等",参照!$F$5,IF(F333="通信",参照!$F$6,0)))</f>
        <v>0</v>
      </c>
      <c r="S333" s="308">
        <f t="shared" si="182"/>
        <v>0</v>
      </c>
      <c r="T333" s="361"/>
      <c r="U333" s="32">
        <f t="shared" si="183"/>
        <v>0</v>
      </c>
      <c r="V333" s="114">
        <f t="shared" si="184"/>
        <v>0</v>
      </c>
      <c r="W333" s="179">
        <f t="shared" si="185"/>
        <v>0</v>
      </c>
      <c r="X333" s="87">
        <f t="shared" si="186"/>
        <v>0</v>
      </c>
      <c r="Y333" s="77" t="str">
        <f t="shared" si="176"/>
        <v>0</v>
      </c>
      <c r="Z333" s="302">
        <f t="shared" si="187"/>
        <v>0</v>
      </c>
      <c r="AA333" s="375"/>
      <c r="AB333" s="375"/>
      <c r="AC333" s="374">
        <f t="shared" si="188"/>
        <v>0</v>
      </c>
      <c r="AD333" s="639">
        <f t="shared" si="189"/>
        <v>0</v>
      </c>
      <c r="AE333" s="640"/>
      <c r="AF333" s="177">
        <f t="shared" si="177"/>
        <v>0</v>
      </c>
      <c r="AG333" s="177">
        <f t="shared" si="178"/>
        <v>0</v>
      </c>
      <c r="AH333" s="299"/>
      <c r="AI333" s="36"/>
      <c r="AJ333" s="134"/>
      <c r="AK333" s="37"/>
      <c r="AL333" s="134"/>
      <c r="AM333" s="37"/>
      <c r="AN333" s="134"/>
      <c r="AO333" s="135"/>
      <c r="AP333" s="136"/>
      <c r="AQ333" s="252"/>
      <c r="AR333" s="252"/>
      <c r="AS333" s="252"/>
      <c r="AT333" s="252"/>
      <c r="AU333" s="37"/>
      <c r="AV333" s="303">
        <f t="shared" si="190"/>
        <v>0</v>
      </c>
      <c r="AW333" s="139">
        <f t="shared" si="191"/>
        <v>0</v>
      </c>
      <c r="AX333" s="139">
        <f t="shared" si="192"/>
        <v>0</v>
      </c>
      <c r="AY333" s="139">
        <f t="shared" si="193"/>
        <v>0</v>
      </c>
      <c r="AZ333" s="139">
        <f t="shared" si="194"/>
        <v>0</v>
      </c>
      <c r="BA333" s="303">
        <f t="shared" si="195"/>
        <v>0</v>
      </c>
      <c r="BB333" s="139">
        <f t="shared" si="196"/>
        <v>0</v>
      </c>
      <c r="BC333" s="139">
        <f t="shared" si="197"/>
        <v>0</v>
      </c>
      <c r="BD333" s="139">
        <f t="shared" si="198"/>
        <v>0</v>
      </c>
      <c r="BE333" s="139">
        <f t="shared" si="199"/>
        <v>0</v>
      </c>
      <c r="BF333" s="304">
        <f t="shared" si="200"/>
        <v>0</v>
      </c>
      <c r="BG333" s="142">
        <f t="shared" si="201"/>
        <v>0</v>
      </c>
      <c r="BH333" s="142">
        <f t="shared" si="202"/>
        <v>0</v>
      </c>
      <c r="BI333" s="142">
        <f t="shared" si="203"/>
        <v>0</v>
      </c>
      <c r="BJ333" s="142">
        <f t="shared" si="204"/>
        <v>0</v>
      </c>
      <c r="BK333" s="145">
        <f t="shared" si="205"/>
        <v>0</v>
      </c>
      <c r="BL333" s="95">
        <f t="shared" si="206"/>
        <v>0</v>
      </c>
      <c r="BM333" s="95">
        <f t="shared" si="207"/>
        <v>0</v>
      </c>
      <c r="BN333" s="95">
        <f t="shared" si="208"/>
        <v>0</v>
      </c>
      <c r="BO333" s="95">
        <f t="shared" si="209"/>
        <v>0</v>
      </c>
      <c r="BP333" s="96">
        <f t="shared" si="210"/>
        <v>0</v>
      </c>
      <c r="BQ333" s="184">
        <f>IF($AH333="3/3",$S333*参照!$J$4,IF($AH333="2/3",$S333*参照!$J$5,IF($AH333="1/3",$S333*参照!$J$6,IF($AH333="1/4(多子)",$S333*参照!$J$7,IF($AH333="1/4(工･農)",$S333*参照!$J$7,)))))</f>
        <v>0</v>
      </c>
      <c r="BR333" s="185" t="b">
        <f>IF(AJ333="3/3",$O333*参照!$I$4,IF(AJ333="2/3",$O333*参照!$I$5,IF(AJ333="1/3",$O333*参照!$I$6,IF(AJ333="1/4(多子)",$O333*参照!$I$7,IF(AJ333="1/4(工･農)",$O333*参照!$I$7,IF(AJ333="対象外",0))))))</f>
        <v>0</v>
      </c>
      <c r="BS333" s="185" t="b">
        <f>IF(AK333="3/3",$O333*参照!$I$4,IF(AK333="2/3",$O333*参照!$I$5,IF(AK333="1/3",$O333*参照!$I$6,IF(AK333="1/4(多子)",$O333*参照!$I$7,IF(AK333="1/4(工･農)",$O333*参照!$I$7,IF(AK333="対象外",0))))))</f>
        <v>0</v>
      </c>
      <c r="BT333" s="185" t="b">
        <f>IF(AL333="3/3",$O333*参照!$I$4,IF(AL333="2/3",$O333*参照!$I$5,IF(AL333="1/3",$O333*参照!$I$6,IF(AL333="1/4(多子)",$O333*参照!$I$7,IF(AL333="1/4(工･農)",$O333*参照!$I$7,IF(AL333="対象外",0))))))</f>
        <v>0</v>
      </c>
      <c r="BU333" s="185" t="b">
        <f>IF(AM333="3/3",$O333*参照!$I$4,IF(AM333="2/3",$O333*参照!$I$5,IF(AM333="1/3",$O333*参照!$I$6,IF(AM333="1/4(多子)",$O333*参照!$I$7,IF(AM333="1/4(工･農)",$O333*参照!$I$7,IF(AM333="対象外",0))))))</f>
        <v>0</v>
      </c>
      <c r="BV333" s="185" t="b">
        <f>IF(AN333="3/3",$O333*参照!$I$4,IF(AN333="2/3",$O333*参照!$I$5,IF(AN333="1/3",$O333*参照!$I$6,IF(AN333="1/4(多子)",$O333*参照!$I$7,IF(AN333="1/4(工･農)",$O333*参照!$I$7,IF(AN333="対象外",0))))))</f>
        <v>0</v>
      </c>
      <c r="BW333" s="185" t="b">
        <f>IF(AO333="3/3",$O333*参照!$I$4,IF(AO333="2/3",$O333*参照!$I$5,IF(AO333="1/3",$O333*参照!$I$6,IF(AO333="1/4(多子)",$O333*参照!$I$7,IF(AO333="1/4(工･農)",$O333*参照!$I$7,IF(AO333="対象外",0))))))</f>
        <v>0</v>
      </c>
      <c r="BX333" s="185" t="b">
        <f>IF(AP333="3/3",$O333*参照!$I$4,IF(AP333="2/3",$O333*参照!$I$5,IF(AP333="1/3",$O333*参照!$I$6,IF(AP333="1/4(多子)",$O333*参照!$I$7,IF(AP333="1/4(工･農)",$O333*参照!$I$7,IF(AP333="対象外",0))))))</f>
        <v>0</v>
      </c>
      <c r="BY333" s="185" t="b">
        <f>IF(AQ333="3/3",$O333*参照!$I$4,IF(AQ333="2/3",$O333*参照!$I$5,IF(AQ333="1/3",$O333*参照!$I$6,IF(AQ333="1/4(多子)",$O333*参照!$I$7,IF(AQ333="1/4(工･農)",$O333*参照!$I$7,IF(AQ333="対象外",0))))))</f>
        <v>0</v>
      </c>
      <c r="BZ333" s="185" t="b">
        <f>IF(AR333="3/3",$O333*参照!$I$4,IF(AR333="2/3",$O333*参照!$I$5,IF(AR333="1/3",$O333*参照!$I$6,IF(AR333="1/4(多子)",$O333*参照!$I$7,IF(AR333="1/4(工･農)",$O333*参照!$I$7,IF(AR333="対象外",0))))))</f>
        <v>0</v>
      </c>
      <c r="CA333" s="185" t="b">
        <f>IF(AS333="3/3",$O333*参照!$I$4,IF(AS333="2/3",$O333*参照!$I$5,IF(AS333="1/3",$O333*参照!$I$6,IF(AS333="1/4(多子)",$O333*参照!$I$7,IF(AS333="1/4(工･農)",$O333*参照!$I$7,IF(AS333="対象外",0))))))</f>
        <v>0</v>
      </c>
      <c r="CB333" s="185" t="b">
        <f>IF(AT333="3/3",$O333*参照!$I$4,IF(AT333="2/3",$O333*参照!$I$5,IF(AT333="1/3",$O333*参照!$I$6,IF(AT333="1/4(多子)",$O333*参照!$I$7,IF(AT333="1/4(工･農)",$O333*参照!$I$7,IF(AT333="対象外",0))))))</f>
        <v>0</v>
      </c>
      <c r="CC333" s="185" t="b">
        <f>IF(AU333="3/3",$O333*参照!$I$4,IF(AU333="2/3",$O333*参照!$I$5,IF(AU333="1/3",$O333*参照!$I$6,IF(AU333="1/4(多子)",$O333*参照!$I$7,IF(AU333="1/4(工･農)",$O333*参照!$I$7,IF(AU333="対象外",0))))))</f>
        <v>0</v>
      </c>
      <c r="CD333" s="185">
        <f t="shared" si="211"/>
        <v>0</v>
      </c>
      <c r="CE333" s="98"/>
      <c r="CF333" s="252"/>
      <c r="CG333" s="252"/>
      <c r="CH333" s="252"/>
      <c r="CI333" s="252"/>
      <c r="CJ333" s="252"/>
      <c r="CK333" s="254"/>
      <c r="CL333" s="137"/>
      <c r="CM333" s="252"/>
      <c r="CN333" s="252"/>
      <c r="CO333" s="252"/>
      <c r="CP333" s="252"/>
      <c r="CQ333" s="252"/>
      <c r="CR333" s="253">
        <f t="shared" si="212"/>
        <v>0</v>
      </c>
      <c r="CS333" s="111">
        <f>IF(BP333=0,0,(ROUNDUP(P333*(BK333*参照!$C$5+BL333*参照!$C$6+BM333*参照!$C$7+BN333*参照!$C$8+BO333*参照!$C$9)/BP333,-2)))</f>
        <v>0</v>
      </c>
      <c r="CT333" s="239" t="str">
        <f t="shared" si="179"/>
        <v>B</v>
      </c>
    </row>
    <row r="334" spans="1:98" ht="14.4">
      <c r="A334" s="241">
        <v>304</v>
      </c>
      <c r="B334" s="634"/>
      <c r="C334" s="635"/>
      <c r="D334" s="636"/>
      <c r="E334" s="635"/>
      <c r="F334" s="358"/>
      <c r="G334" s="358"/>
      <c r="H334" s="305"/>
      <c r="I334" s="359"/>
      <c r="J334" s="668"/>
      <c r="K334" s="668"/>
      <c r="L334" s="362">
        <v>0</v>
      </c>
      <c r="M334" s="307">
        <f>IF(F334="昼間",参照!$E$4,IF(F334="夜間等",参照!$E$5,IF(F334="通信",参照!$E$6,0)))</f>
        <v>0</v>
      </c>
      <c r="N334" s="57">
        <f t="shared" si="180"/>
        <v>0</v>
      </c>
      <c r="O334" s="301">
        <f t="shared" si="181"/>
        <v>0</v>
      </c>
      <c r="P334" s="56"/>
      <c r="Q334" s="387">
        <v>0</v>
      </c>
      <c r="R334" s="309">
        <f>IF(F334="昼間",参照!$F$4,IF(F334="夜間等",参照!$F$5,IF(F334="通信",参照!$F$6,0)))</f>
        <v>0</v>
      </c>
      <c r="S334" s="308">
        <f t="shared" si="182"/>
        <v>0</v>
      </c>
      <c r="T334" s="361"/>
      <c r="U334" s="32">
        <f t="shared" si="183"/>
        <v>0</v>
      </c>
      <c r="V334" s="114">
        <f t="shared" si="184"/>
        <v>0</v>
      </c>
      <c r="W334" s="179">
        <f t="shared" si="185"/>
        <v>0</v>
      </c>
      <c r="X334" s="87">
        <f t="shared" si="186"/>
        <v>0</v>
      </c>
      <c r="Y334" s="77" t="str">
        <f t="shared" si="176"/>
        <v>0</v>
      </c>
      <c r="Z334" s="302">
        <f t="shared" si="187"/>
        <v>0</v>
      </c>
      <c r="AA334" s="375"/>
      <c r="AB334" s="375"/>
      <c r="AC334" s="374">
        <f t="shared" si="188"/>
        <v>0</v>
      </c>
      <c r="AD334" s="639">
        <f t="shared" si="189"/>
        <v>0</v>
      </c>
      <c r="AE334" s="640"/>
      <c r="AF334" s="177">
        <f t="shared" si="177"/>
        <v>0</v>
      </c>
      <c r="AG334" s="177">
        <f t="shared" si="178"/>
        <v>0</v>
      </c>
      <c r="AH334" s="299"/>
      <c r="AI334" s="36"/>
      <c r="AJ334" s="134"/>
      <c r="AK334" s="37"/>
      <c r="AL334" s="134"/>
      <c r="AM334" s="37"/>
      <c r="AN334" s="134"/>
      <c r="AO334" s="135"/>
      <c r="AP334" s="136"/>
      <c r="AQ334" s="252"/>
      <c r="AR334" s="252"/>
      <c r="AS334" s="252"/>
      <c r="AT334" s="252"/>
      <c r="AU334" s="37"/>
      <c r="AV334" s="303">
        <f t="shared" si="190"/>
        <v>0</v>
      </c>
      <c r="AW334" s="139">
        <f t="shared" si="191"/>
        <v>0</v>
      </c>
      <c r="AX334" s="139">
        <f t="shared" si="192"/>
        <v>0</v>
      </c>
      <c r="AY334" s="139">
        <f t="shared" si="193"/>
        <v>0</v>
      </c>
      <c r="AZ334" s="139">
        <f t="shared" si="194"/>
        <v>0</v>
      </c>
      <c r="BA334" s="303">
        <f t="shared" si="195"/>
        <v>0</v>
      </c>
      <c r="BB334" s="139">
        <f t="shared" si="196"/>
        <v>0</v>
      </c>
      <c r="BC334" s="139">
        <f t="shared" si="197"/>
        <v>0</v>
      </c>
      <c r="BD334" s="139">
        <f t="shared" si="198"/>
        <v>0</v>
      </c>
      <c r="BE334" s="139">
        <f t="shared" si="199"/>
        <v>0</v>
      </c>
      <c r="BF334" s="304">
        <f t="shared" si="200"/>
        <v>0</v>
      </c>
      <c r="BG334" s="142">
        <f t="shared" si="201"/>
        <v>0</v>
      </c>
      <c r="BH334" s="142">
        <f t="shared" si="202"/>
        <v>0</v>
      </c>
      <c r="BI334" s="142">
        <f t="shared" si="203"/>
        <v>0</v>
      </c>
      <c r="BJ334" s="142">
        <f t="shared" si="204"/>
        <v>0</v>
      </c>
      <c r="BK334" s="145">
        <f t="shared" si="205"/>
        <v>0</v>
      </c>
      <c r="BL334" s="95">
        <f t="shared" si="206"/>
        <v>0</v>
      </c>
      <c r="BM334" s="95">
        <f t="shared" si="207"/>
        <v>0</v>
      </c>
      <c r="BN334" s="95">
        <f t="shared" si="208"/>
        <v>0</v>
      </c>
      <c r="BO334" s="95">
        <f t="shared" si="209"/>
        <v>0</v>
      </c>
      <c r="BP334" s="96">
        <f t="shared" si="210"/>
        <v>0</v>
      </c>
      <c r="BQ334" s="184">
        <f>IF($AH334="3/3",$S334*参照!$J$4,IF($AH334="2/3",$S334*参照!$J$5,IF($AH334="1/3",$S334*参照!$J$6,IF($AH334="1/4(多子)",$S334*参照!$J$7,IF($AH334="1/4(工･農)",$S334*参照!$J$7,)))))</f>
        <v>0</v>
      </c>
      <c r="BR334" s="185" t="b">
        <f>IF(AJ334="3/3",$O334*参照!$I$4,IF(AJ334="2/3",$O334*参照!$I$5,IF(AJ334="1/3",$O334*参照!$I$6,IF(AJ334="1/4(多子)",$O334*参照!$I$7,IF(AJ334="1/4(工･農)",$O334*参照!$I$7,IF(AJ334="対象外",0))))))</f>
        <v>0</v>
      </c>
      <c r="BS334" s="185" t="b">
        <f>IF(AK334="3/3",$O334*参照!$I$4,IF(AK334="2/3",$O334*参照!$I$5,IF(AK334="1/3",$O334*参照!$I$6,IF(AK334="1/4(多子)",$O334*参照!$I$7,IF(AK334="1/4(工･農)",$O334*参照!$I$7,IF(AK334="対象外",0))))))</f>
        <v>0</v>
      </c>
      <c r="BT334" s="185" t="b">
        <f>IF(AL334="3/3",$O334*参照!$I$4,IF(AL334="2/3",$O334*参照!$I$5,IF(AL334="1/3",$O334*参照!$I$6,IF(AL334="1/4(多子)",$O334*参照!$I$7,IF(AL334="1/4(工･農)",$O334*参照!$I$7,IF(AL334="対象外",0))))))</f>
        <v>0</v>
      </c>
      <c r="BU334" s="185" t="b">
        <f>IF(AM334="3/3",$O334*参照!$I$4,IF(AM334="2/3",$O334*参照!$I$5,IF(AM334="1/3",$O334*参照!$I$6,IF(AM334="1/4(多子)",$O334*参照!$I$7,IF(AM334="1/4(工･農)",$O334*参照!$I$7,IF(AM334="対象外",0))))))</f>
        <v>0</v>
      </c>
      <c r="BV334" s="185" t="b">
        <f>IF(AN334="3/3",$O334*参照!$I$4,IF(AN334="2/3",$O334*参照!$I$5,IF(AN334="1/3",$O334*参照!$I$6,IF(AN334="1/4(多子)",$O334*参照!$I$7,IF(AN334="1/4(工･農)",$O334*参照!$I$7,IF(AN334="対象外",0))))))</f>
        <v>0</v>
      </c>
      <c r="BW334" s="185" t="b">
        <f>IF(AO334="3/3",$O334*参照!$I$4,IF(AO334="2/3",$O334*参照!$I$5,IF(AO334="1/3",$O334*参照!$I$6,IF(AO334="1/4(多子)",$O334*参照!$I$7,IF(AO334="1/4(工･農)",$O334*参照!$I$7,IF(AO334="対象外",0))))))</f>
        <v>0</v>
      </c>
      <c r="BX334" s="185" t="b">
        <f>IF(AP334="3/3",$O334*参照!$I$4,IF(AP334="2/3",$O334*参照!$I$5,IF(AP334="1/3",$O334*参照!$I$6,IF(AP334="1/4(多子)",$O334*参照!$I$7,IF(AP334="1/4(工･農)",$O334*参照!$I$7,IF(AP334="対象外",0))))))</f>
        <v>0</v>
      </c>
      <c r="BY334" s="185" t="b">
        <f>IF(AQ334="3/3",$O334*参照!$I$4,IF(AQ334="2/3",$O334*参照!$I$5,IF(AQ334="1/3",$O334*参照!$I$6,IF(AQ334="1/4(多子)",$O334*参照!$I$7,IF(AQ334="1/4(工･農)",$O334*参照!$I$7,IF(AQ334="対象外",0))))))</f>
        <v>0</v>
      </c>
      <c r="BZ334" s="185" t="b">
        <f>IF(AR334="3/3",$O334*参照!$I$4,IF(AR334="2/3",$O334*参照!$I$5,IF(AR334="1/3",$O334*参照!$I$6,IF(AR334="1/4(多子)",$O334*参照!$I$7,IF(AR334="1/4(工･農)",$O334*参照!$I$7,IF(AR334="対象外",0))))))</f>
        <v>0</v>
      </c>
      <c r="CA334" s="185" t="b">
        <f>IF(AS334="3/3",$O334*参照!$I$4,IF(AS334="2/3",$O334*参照!$I$5,IF(AS334="1/3",$O334*参照!$I$6,IF(AS334="1/4(多子)",$O334*参照!$I$7,IF(AS334="1/4(工･農)",$O334*参照!$I$7,IF(AS334="対象外",0))))))</f>
        <v>0</v>
      </c>
      <c r="CB334" s="185" t="b">
        <f>IF(AT334="3/3",$O334*参照!$I$4,IF(AT334="2/3",$O334*参照!$I$5,IF(AT334="1/3",$O334*参照!$I$6,IF(AT334="1/4(多子)",$O334*参照!$I$7,IF(AT334="1/4(工･農)",$O334*参照!$I$7,IF(AT334="対象外",0))))))</f>
        <v>0</v>
      </c>
      <c r="CC334" s="185" t="b">
        <f>IF(AU334="3/3",$O334*参照!$I$4,IF(AU334="2/3",$O334*参照!$I$5,IF(AU334="1/3",$O334*参照!$I$6,IF(AU334="1/4(多子)",$O334*参照!$I$7,IF(AU334="1/4(工･農)",$O334*参照!$I$7,IF(AU334="対象外",0))))))</f>
        <v>0</v>
      </c>
      <c r="CD334" s="185">
        <f t="shared" si="211"/>
        <v>0</v>
      </c>
      <c r="CE334" s="98"/>
      <c r="CF334" s="252"/>
      <c r="CG334" s="252"/>
      <c r="CH334" s="252"/>
      <c r="CI334" s="252"/>
      <c r="CJ334" s="252"/>
      <c r="CK334" s="254"/>
      <c r="CL334" s="137"/>
      <c r="CM334" s="252"/>
      <c r="CN334" s="252"/>
      <c r="CO334" s="252"/>
      <c r="CP334" s="252"/>
      <c r="CQ334" s="252"/>
      <c r="CR334" s="253">
        <f t="shared" si="212"/>
        <v>0</v>
      </c>
      <c r="CS334" s="111">
        <f>IF(BP334=0,0,(ROUNDUP(P334*(BK334*参照!$C$5+BL334*参照!$C$6+BM334*参照!$C$7+BN334*参照!$C$8+BO334*参照!$C$9)/BP334,-2)))</f>
        <v>0</v>
      </c>
      <c r="CT334" s="239" t="str">
        <f t="shared" si="179"/>
        <v>B</v>
      </c>
    </row>
    <row r="335" spans="1:98" ht="14.4">
      <c r="A335" s="241">
        <v>305</v>
      </c>
      <c r="B335" s="654"/>
      <c r="C335" s="652"/>
      <c r="D335" s="651"/>
      <c r="E335" s="652"/>
      <c r="F335" s="186"/>
      <c r="G335" s="187"/>
      <c r="H335" s="305"/>
      <c r="I335" s="359"/>
      <c r="J335" s="651"/>
      <c r="K335" s="652"/>
      <c r="L335" s="306">
        <v>0</v>
      </c>
      <c r="M335" s="307">
        <f>IF(F335="昼間",参照!$E$4,IF(F335="夜間等",参照!$E$5,IF(F335="通信",参照!$E$6,0)))</f>
        <v>0</v>
      </c>
      <c r="N335" s="57">
        <f t="shared" si="180"/>
        <v>0</v>
      </c>
      <c r="O335" s="301">
        <f t="shared" si="181"/>
        <v>0</v>
      </c>
      <c r="P335" s="56"/>
      <c r="Q335" s="387">
        <v>0</v>
      </c>
      <c r="R335" s="309">
        <f>IF(F335="昼間",参照!$F$4,IF(F335="夜間等",参照!$F$5,IF(F335="通信",参照!$F$6,0)))</f>
        <v>0</v>
      </c>
      <c r="S335" s="308">
        <f t="shared" si="182"/>
        <v>0</v>
      </c>
      <c r="T335" s="361"/>
      <c r="U335" s="32">
        <f t="shared" si="183"/>
        <v>0</v>
      </c>
      <c r="V335" s="114">
        <f t="shared" si="184"/>
        <v>0</v>
      </c>
      <c r="W335" s="179">
        <f t="shared" si="185"/>
        <v>0</v>
      </c>
      <c r="X335" s="87">
        <f t="shared" si="186"/>
        <v>0</v>
      </c>
      <c r="Y335" s="77" t="str">
        <f t="shared" si="176"/>
        <v>0</v>
      </c>
      <c r="Z335" s="302">
        <f t="shared" si="187"/>
        <v>0</v>
      </c>
      <c r="AA335" s="375"/>
      <c r="AB335" s="375"/>
      <c r="AC335" s="374">
        <f t="shared" si="188"/>
        <v>0</v>
      </c>
      <c r="AD335" s="639">
        <f t="shared" si="189"/>
        <v>0</v>
      </c>
      <c r="AE335" s="640"/>
      <c r="AF335" s="177">
        <f t="shared" si="177"/>
        <v>0</v>
      </c>
      <c r="AG335" s="177">
        <f t="shared" si="178"/>
        <v>0</v>
      </c>
      <c r="AH335" s="299"/>
      <c r="AI335" s="36"/>
      <c r="AJ335" s="134"/>
      <c r="AK335" s="37"/>
      <c r="AL335" s="134"/>
      <c r="AM335" s="37"/>
      <c r="AN335" s="134"/>
      <c r="AO335" s="135"/>
      <c r="AP335" s="136"/>
      <c r="AQ335" s="252"/>
      <c r="AR335" s="252"/>
      <c r="AS335" s="252"/>
      <c r="AT335" s="252"/>
      <c r="AU335" s="37"/>
      <c r="AV335" s="303">
        <f t="shared" si="190"/>
        <v>0</v>
      </c>
      <c r="AW335" s="139">
        <f t="shared" si="191"/>
        <v>0</v>
      </c>
      <c r="AX335" s="139">
        <f t="shared" si="192"/>
        <v>0</v>
      </c>
      <c r="AY335" s="139">
        <f t="shared" si="193"/>
        <v>0</v>
      </c>
      <c r="AZ335" s="139">
        <f t="shared" si="194"/>
        <v>0</v>
      </c>
      <c r="BA335" s="303">
        <f t="shared" si="195"/>
        <v>0</v>
      </c>
      <c r="BB335" s="139">
        <f t="shared" si="196"/>
        <v>0</v>
      </c>
      <c r="BC335" s="139">
        <f t="shared" si="197"/>
        <v>0</v>
      </c>
      <c r="BD335" s="139">
        <f t="shared" si="198"/>
        <v>0</v>
      </c>
      <c r="BE335" s="139">
        <f t="shared" si="199"/>
        <v>0</v>
      </c>
      <c r="BF335" s="304">
        <f t="shared" si="200"/>
        <v>0</v>
      </c>
      <c r="BG335" s="142">
        <f t="shared" si="201"/>
        <v>0</v>
      </c>
      <c r="BH335" s="142">
        <f t="shared" si="202"/>
        <v>0</v>
      </c>
      <c r="BI335" s="142">
        <f t="shared" si="203"/>
        <v>0</v>
      </c>
      <c r="BJ335" s="142">
        <f t="shared" si="204"/>
        <v>0</v>
      </c>
      <c r="BK335" s="145">
        <f t="shared" si="205"/>
        <v>0</v>
      </c>
      <c r="BL335" s="95">
        <f t="shared" si="206"/>
        <v>0</v>
      </c>
      <c r="BM335" s="95">
        <f t="shared" si="207"/>
        <v>0</v>
      </c>
      <c r="BN335" s="95">
        <f t="shared" si="208"/>
        <v>0</v>
      </c>
      <c r="BO335" s="95">
        <f t="shared" si="209"/>
        <v>0</v>
      </c>
      <c r="BP335" s="96">
        <f t="shared" si="210"/>
        <v>0</v>
      </c>
      <c r="BQ335" s="184">
        <f>IF($AH335="3/3",$S335*参照!$J$4,IF($AH335="2/3",$S335*参照!$J$5,IF($AH335="1/3",$S335*参照!$J$6,IF($AH335="1/4(多子)",$S335*参照!$J$7,IF($AH335="1/4(工･農)",$S335*参照!$J$7,)))))</f>
        <v>0</v>
      </c>
      <c r="BR335" s="185" t="b">
        <f>IF(AJ335="3/3",$O335*参照!$I$4,IF(AJ335="2/3",$O335*参照!$I$5,IF(AJ335="1/3",$O335*参照!$I$6,IF(AJ335="1/4(多子)",$O335*参照!$I$7,IF(AJ335="1/4(工･農)",$O335*参照!$I$7,IF(AJ335="対象外",0))))))</f>
        <v>0</v>
      </c>
      <c r="BS335" s="185" t="b">
        <f>IF(AK335="3/3",$O335*参照!$I$4,IF(AK335="2/3",$O335*参照!$I$5,IF(AK335="1/3",$O335*参照!$I$6,IF(AK335="1/4(多子)",$O335*参照!$I$7,IF(AK335="1/4(工･農)",$O335*参照!$I$7,IF(AK335="対象外",0))))))</f>
        <v>0</v>
      </c>
      <c r="BT335" s="185" t="b">
        <f>IF(AL335="3/3",$O335*参照!$I$4,IF(AL335="2/3",$O335*参照!$I$5,IF(AL335="1/3",$O335*参照!$I$6,IF(AL335="1/4(多子)",$O335*参照!$I$7,IF(AL335="1/4(工･農)",$O335*参照!$I$7,IF(AL335="対象外",0))))))</f>
        <v>0</v>
      </c>
      <c r="BU335" s="185" t="b">
        <f>IF(AM335="3/3",$O335*参照!$I$4,IF(AM335="2/3",$O335*参照!$I$5,IF(AM335="1/3",$O335*参照!$I$6,IF(AM335="1/4(多子)",$O335*参照!$I$7,IF(AM335="1/4(工･農)",$O335*参照!$I$7,IF(AM335="対象外",0))))))</f>
        <v>0</v>
      </c>
      <c r="BV335" s="185" t="b">
        <f>IF(AN335="3/3",$O335*参照!$I$4,IF(AN335="2/3",$O335*参照!$I$5,IF(AN335="1/3",$O335*参照!$I$6,IF(AN335="1/4(多子)",$O335*参照!$I$7,IF(AN335="1/4(工･農)",$O335*参照!$I$7,IF(AN335="対象外",0))))))</f>
        <v>0</v>
      </c>
      <c r="BW335" s="185" t="b">
        <f>IF(AO335="3/3",$O335*参照!$I$4,IF(AO335="2/3",$O335*参照!$I$5,IF(AO335="1/3",$O335*参照!$I$6,IF(AO335="1/4(多子)",$O335*参照!$I$7,IF(AO335="1/4(工･農)",$O335*参照!$I$7,IF(AO335="対象外",0))))))</f>
        <v>0</v>
      </c>
      <c r="BX335" s="185" t="b">
        <f>IF(AP335="3/3",$O335*参照!$I$4,IF(AP335="2/3",$O335*参照!$I$5,IF(AP335="1/3",$O335*参照!$I$6,IF(AP335="1/4(多子)",$O335*参照!$I$7,IF(AP335="1/4(工･農)",$O335*参照!$I$7,IF(AP335="対象外",0))))))</f>
        <v>0</v>
      </c>
      <c r="BY335" s="185" t="b">
        <f>IF(AQ335="3/3",$O335*参照!$I$4,IF(AQ335="2/3",$O335*参照!$I$5,IF(AQ335="1/3",$O335*参照!$I$6,IF(AQ335="1/4(多子)",$O335*参照!$I$7,IF(AQ335="1/4(工･農)",$O335*参照!$I$7,IF(AQ335="対象外",0))))))</f>
        <v>0</v>
      </c>
      <c r="BZ335" s="185" t="b">
        <f>IF(AR335="3/3",$O335*参照!$I$4,IF(AR335="2/3",$O335*参照!$I$5,IF(AR335="1/3",$O335*参照!$I$6,IF(AR335="1/4(多子)",$O335*参照!$I$7,IF(AR335="1/4(工･農)",$O335*参照!$I$7,IF(AR335="対象外",0))))))</f>
        <v>0</v>
      </c>
      <c r="CA335" s="185" t="b">
        <f>IF(AS335="3/3",$O335*参照!$I$4,IF(AS335="2/3",$O335*参照!$I$5,IF(AS335="1/3",$O335*参照!$I$6,IF(AS335="1/4(多子)",$O335*参照!$I$7,IF(AS335="1/4(工･農)",$O335*参照!$I$7,IF(AS335="対象外",0))))))</f>
        <v>0</v>
      </c>
      <c r="CB335" s="185" t="b">
        <f>IF(AT335="3/3",$O335*参照!$I$4,IF(AT335="2/3",$O335*参照!$I$5,IF(AT335="1/3",$O335*参照!$I$6,IF(AT335="1/4(多子)",$O335*参照!$I$7,IF(AT335="1/4(工･農)",$O335*参照!$I$7,IF(AT335="対象外",0))))))</f>
        <v>0</v>
      </c>
      <c r="CC335" s="185" t="b">
        <f>IF(AU335="3/3",$O335*参照!$I$4,IF(AU335="2/3",$O335*参照!$I$5,IF(AU335="1/3",$O335*参照!$I$6,IF(AU335="1/4(多子)",$O335*参照!$I$7,IF(AU335="1/4(工･農)",$O335*参照!$I$7,IF(AU335="対象外",0))))))</f>
        <v>0</v>
      </c>
      <c r="CD335" s="185">
        <f t="shared" si="211"/>
        <v>0</v>
      </c>
      <c r="CE335" s="98"/>
      <c r="CF335" s="252"/>
      <c r="CG335" s="252"/>
      <c r="CH335" s="252"/>
      <c r="CI335" s="252"/>
      <c r="CJ335" s="252"/>
      <c r="CK335" s="254"/>
      <c r="CL335" s="137"/>
      <c r="CM335" s="252"/>
      <c r="CN335" s="252"/>
      <c r="CO335" s="252"/>
      <c r="CP335" s="252"/>
      <c r="CQ335" s="252"/>
      <c r="CR335" s="253">
        <f t="shared" si="212"/>
        <v>0</v>
      </c>
      <c r="CS335" s="111">
        <f>IF(BP335=0,0,(ROUNDUP(P335*(BK335*参照!$C$5+BL335*参照!$C$6+BM335*参照!$C$7+BN335*参照!$C$8+BO335*参照!$C$9)/BP335,-2)))</f>
        <v>0</v>
      </c>
      <c r="CT335" s="239" t="str">
        <f t="shared" si="179"/>
        <v>B</v>
      </c>
    </row>
    <row r="336" spans="1:98" ht="14.4">
      <c r="A336" s="241">
        <v>306</v>
      </c>
      <c r="B336" s="654"/>
      <c r="C336" s="652"/>
      <c r="D336" s="651"/>
      <c r="E336" s="652"/>
      <c r="F336" s="186"/>
      <c r="G336" s="187"/>
      <c r="H336" s="305"/>
      <c r="I336" s="359"/>
      <c r="J336" s="651"/>
      <c r="K336" s="652"/>
      <c r="L336" s="306">
        <v>0</v>
      </c>
      <c r="M336" s="307">
        <f>IF(F336="昼間",参照!$E$4,IF(F336="夜間等",参照!$E$5,IF(F336="通信",参照!$E$6,0)))</f>
        <v>0</v>
      </c>
      <c r="N336" s="57">
        <f t="shared" si="180"/>
        <v>0</v>
      </c>
      <c r="O336" s="301">
        <f t="shared" si="181"/>
        <v>0</v>
      </c>
      <c r="P336" s="56"/>
      <c r="Q336" s="387">
        <v>0</v>
      </c>
      <c r="R336" s="309">
        <f>IF(F336="昼間",参照!$F$4,IF(F336="夜間等",参照!$F$5,IF(F336="通信",参照!$F$6,0)))</f>
        <v>0</v>
      </c>
      <c r="S336" s="308">
        <f t="shared" si="182"/>
        <v>0</v>
      </c>
      <c r="T336" s="361"/>
      <c r="U336" s="32">
        <f t="shared" si="183"/>
        <v>0</v>
      </c>
      <c r="V336" s="114">
        <f t="shared" si="184"/>
        <v>0</v>
      </c>
      <c r="W336" s="179">
        <f t="shared" si="185"/>
        <v>0</v>
      </c>
      <c r="X336" s="87">
        <f t="shared" si="186"/>
        <v>0</v>
      </c>
      <c r="Y336" s="77" t="str">
        <f t="shared" si="176"/>
        <v>0</v>
      </c>
      <c r="Z336" s="302">
        <f t="shared" si="187"/>
        <v>0</v>
      </c>
      <c r="AA336" s="375"/>
      <c r="AB336" s="375"/>
      <c r="AC336" s="374">
        <f t="shared" si="188"/>
        <v>0</v>
      </c>
      <c r="AD336" s="639">
        <f t="shared" si="189"/>
        <v>0</v>
      </c>
      <c r="AE336" s="640"/>
      <c r="AF336" s="177">
        <f t="shared" si="177"/>
        <v>0</v>
      </c>
      <c r="AG336" s="177">
        <f t="shared" si="178"/>
        <v>0</v>
      </c>
      <c r="AH336" s="299"/>
      <c r="AI336" s="36"/>
      <c r="AJ336" s="134"/>
      <c r="AK336" s="37"/>
      <c r="AL336" s="134"/>
      <c r="AM336" s="37"/>
      <c r="AN336" s="134"/>
      <c r="AO336" s="135"/>
      <c r="AP336" s="136"/>
      <c r="AQ336" s="252"/>
      <c r="AR336" s="252"/>
      <c r="AS336" s="252"/>
      <c r="AT336" s="252"/>
      <c r="AU336" s="37"/>
      <c r="AV336" s="303">
        <f t="shared" si="190"/>
        <v>0</v>
      </c>
      <c r="AW336" s="139">
        <f t="shared" si="191"/>
        <v>0</v>
      </c>
      <c r="AX336" s="139">
        <f t="shared" si="192"/>
        <v>0</v>
      </c>
      <c r="AY336" s="139">
        <f t="shared" si="193"/>
        <v>0</v>
      </c>
      <c r="AZ336" s="139">
        <f t="shared" si="194"/>
        <v>0</v>
      </c>
      <c r="BA336" s="303">
        <f t="shared" si="195"/>
        <v>0</v>
      </c>
      <c r="BB336" s="139">
        <f t="shared" si="196"/>
        <v>0</v>
      </c>
      <c r="BC336" s="139">
        <f t="shared" si="197"/>
        <v>0</v>
      </c>
      <c r="BD336" s="139">
        <f t="shared" si="198"/>
        <v>0</v>
      </c>
      <c r="BE336" s="139">
        <f t="shared" si="199"/>
        <v>0</v>
      </c>
      <c r="BF336" s="304">
        <f t="shared" si="200"/>
        <v>0</v>
      </c>
      <c r="BG336" s="142">
        <f t="shared" si="201"/>
        <v>0</v>
      </c>
      <c r="BH336" s="142">
        <f t="shared" si="202"/>
        <v>0</v>
      </c>
      <c r="BI336" s="142">
        <f t="shared" si="203"/>
        <v>0</v>
      </c>
      <c r="BJ336" s="142">
        <f t="shared" si="204"/>
        <v>0</v>
      </c>
      <c r="BK336" s="145">
        <f t="shared" si="205"/>
        <v>0</v>
      </c>
      <c r="BL336" s="95">
        <f t="shared" si="206"/>
        <v>0</v>
      </c>
      <c r="BM336" s="95">
        <f t="shared" si="207"/>
        <v>0</v>
      </c>
      <c r="BN336" s="95">
        <f t="shared" si="208"/>
        <v>0</v>
      </c>
      <c r="BO336" s="95">
        <f t="shared" si="209"/>
        <v>0</v>
      </c>
      <c r="BP336" s="96">
        <f t="shared" si="210"/>
        <v>0</v>
      </c>
      <c r="BQ336" s="184">
        <f>IF($AH336="3/3",$S336*参照!$J$4,IF($AH336="2/3",$S336*参照!$J$5,IF($AH336="1/3",$S336*参照!$J$6,IF($AH336="1/4(多子)",$S336*参照!$J$7,IF($AH336="1/4(工･農)",$S336*参照!$J$7,)))))</f>
        <v>0</v>
      </c>
      <c r="BR336" s="185" t="b">
        <f>IF(AJ336="3/3",$O336*参照!$I$4,IF(AJ336="2/3",$O336*参照!$I$5,IF(AJ336="1/3",$O336*参照!$I$6,IF(AJ336="1/4(多子)",$O336*参照!$I$7,IF(AJ336="1/4(工･農)",$O336*参照!$I$7,IF(AJ336="対象外",0))))))</f>
        <v>0</v>
      </c>
      <c r="BS336" s="185" t="b">
        <f>IF(AK336="3/3",$O336*参照!$I$4,IF(AK336="2/3",$O336*参照!$I$5,IF(AK336="1/3",$O336*参照!$I$6,IF(AK336="1/4(多子)",$O336*参照!$I$7,IF(AK336="1/4(工･農)",$O336*参照!$I$7,IF(AK336="対象外",0))))))</f>
        <v>0</v>
      </c>
      <c r="BT336" s="185" t="b">
        <f>IF(AL336="3/3",$O336*参照!$I$4,IF(AL336="2/3",$O336*参照!$I$5,IF(AL336="1/3",$O336*参照!$I$6,IF(AL336="1/4(多子)",$O336*参照!$I$7,IF(AL336="1/4(工･農)",$O336*参照!$I$7,IF(AL336="対象外",0))))))</f>
        <v>0</v>
      </c>
      <c r="BU336" s="185" t="b">
        <f>IF(AM336="3/3",$O336*参照!$I$4,IF(AM336="2/3",$O336*参照!$I$5,IF(AM336="1/3",$O336*参照!$I$6,IF(AM336="1/4(多子)",$O336*参照!$I$7,IF(AM336="1/4(工･農)",$O336*参照!$I$7,IF(AM336="対象外",0))))))</f>
        <v>0</v>
      </c>
      <c r="BV336" s="185" t="b">
        <f>IF(AN336="3/3",$O336*参照!$I$4,IF(AN336="2/3",$O336*参照!$I$5,IF(AN336="1/3",$O336*参照!$I$6,IF(AN336="1/4(多子)",$O336*参照!$I$7,IF(AN336="1/4(工･農)",$O336*参照!$I$7,IF(AN336="対象外",0))))))</f>
        <v>0</v>
      </c>
      <c r="BW336" s="185" t="b">
        <f>IF(AO336="3/3",$O336*参照!$I$4,IF(AO336="2/3",$O336*参照!$I$5,IF(AO336="1/3",$O336*参照!$I$6,IF(AO336="1/4(多子)",$O336*参照!$I$7,IF(AO336="1/4(工･農)",$O336*参照!$I$7,IF(AO336="対象外",0))))))</f>
        <v>0</v>
      </c>
      <c r="BX336" s="185" t="b">
        <f>IF(AP336="3/3",$O336*参照!$I$4,IF(AP336="2/3",$O336*参照!$I$5,IF(AP336="1/3",$O336*参照!$I$6,IF(AP336="1/4(多子)",$O336*参照!$I$7,IF(AP336="1/4(工･農)",$O336*参照!$I$7,IF(AP336="対象外",0))))))</f>
        <v>0</v>
      </c>
      <c r="BY336" s="185" t="b">
        <f>IF(AQ336="3/3",$O336*参照!$I$4,IF(AQ336="2/3",$O336*参照!$I$5,IF(AQ336="1/3",$O336*参照!$I$6,IF(AQ336="1/4(多子)",$O336*参照!$I$7,IF(AQ336="1/4(工･農)",$O336*参照!$I$7,IF(AQ336="対象外",0))))))</f>
        <v>0</v>
      </c>
      <c r="BZ336" s="185" t="b">
        <f>IF(AR336="3/3",$O336*参照!$I$4,IF(AR336="2/3",$O336*参照!$I$5,IF(AR336="1/3",$O336*参照!$I$6,IF(AR336="1/4(多子)",$O336*参照!$I$7,IF(AR336="1/4(工･農)",$O336*参照!$I$7,IF(AR336="対象外",0))))))</f>
        <v>0</v>
      </c>
      <c r="CA336" s="185" t="b">
        <f>IF(AS336="3/3",$O336*参照!$I$4,IF(AS336="2/3",$O336*参照!$I$5,IF(AS336="1/3",$O336*参照!$I$6,IF(AS336="1/4(多子)",$O336*参照!$I$7,IF(AS336="1/4(工･農)",$O336*参照!$I$7,IF(AS336="対象外",0))))))</f>
        <v>0</v>
      </c>
      <c r="CB336" s="185" t="b">
        <f>IF(AT336="3/3",$O336*参照!$I$4,IF(AT336="2/3",$O336*参照!$I$5,IF(AT336="1/3",$O336*参照!$I$6,IF(AT336="1/4(多子)",$O336*参照!$I$7,IF(AT336="1/4(工･農)",$O336*参照!$I$7,IF(AT336="対象外",0))))))</f>
        <v>0</v>
      </c>
      <c r="CC336" s="185" t="b">
        <f>IF(AU336="3/3",$O336*参照!$I$4,IF(AU336="2/3",$O336*参照!$I$5,IF(AU336="1/3",$O336*参照!$I$6,IF(AU336="1/4(多子)",$O336*参照!$I$7,IF(AU336="1/4(工･農)",$O336*参照!$I$7,IF(AU336="対象外",0))))))</f>
        <v>0</v>
      </c>
      <c r="CD336" s="185">
        <f t="shared" si="211"/>
        <v>0</v>
      </c>
      <c r="CE336" s="98"/>
      <c r="CF336" s="252"/>
      <c r="CG336" s="252"/>
      <c r="CH336" s="252"/>
      <c r="CI336" s="252"/>
      <c r="CJ336" s="252"/>
      <c r="CK336" s="254"/>
      <c r="CL336" s="137"/>
      <c r="CM336" s="252"/>
      <c r="CN336" s="252"/>
      <c r="CO336" s="252"/>
      <c r="CP336" s="252"/>
      <c r="CQ336" s="252"/>
      <c r="CR336" s="253">
        <f t="shared" si="212"/>
        <v>0</v>
      </c>
      <c r="CS336" s="111">
        <f>IF(BP336=0,0,(ROUNDUP(P336*(BK336*参照!$C$5+BL336*参照!$C$6+BM336*参照!$C$7+BN336*参照!$C$8+BO336*参照!$C$9)/BP336,-2)))</f>
        <v>0</v>
      </c>
      <c r="CT336" s="239" t="str">
        <f t="shared" si="179"/>
        <v>B</v>
      </c>
    </row>
    <row r="337" spans="1:98" ht="14.4">
      <c r="A337" s="241">
        <v>307</v>
      </c>
      <c r="B337" s="654"/>
      <c r="C337" s="652"/>
      <c r="D337" s="651"/>
      <c r="E337" s="652"/>
      <c r="F337" s="186"/>
      <c r="G337" s="187"/>
      <c r="H337" s="305"/>
      <c r="I337" s="359"/>
      <c r="J337" s="651"/>
      <c r="K337" s="652"/>
      <c r="L337" s="306">
        <v>0</v>
      </c>
      <c r="M337" s="307">
        <f>IF(F337="昼間",参照!$E$4,IF(F337="夜間等",参照!$E$5,IF(F337="通信",参照!$E$6,0)))</f>
        <v>0</v>
      </c>
      <c r="N337" s="57">
        <f t="shared" si="180"/>
        <v>0</v>
      </c>
      <c r="O337" s="301">
        <f t="shared" si="181"/>
        <v>0</v>
      </c>
      <c r="P337" s="56"/>
      <c r="Q337" s="387">
        <v>0</v>
      </c>
      <c r="R337" s="309">
        <f>IF(F337="昼間",参照!$F$4,IF(F337="夜間等",参照!$F$5,IF(F337="通信",参照!$F$6,0)))</f>
        <v>0</v>
      </c>
      <c r="S337" s="308">
        <f t="shared" si="182"/>
        <v>0</v>
      </c>
      <c r="T337" s="361"/>
      <c r="U337" s="32">
        <f t="shared" si="183"/>
        <v>0</v>
      </c>
      <c r="V337" s="114">
        <f t="shared" si="184"/>
        <v>0</v>
      </c>
      <c r="W337" s="179">
        <f t="shared" si="185"/>
        <v>0</v>
      </c>
      <c r="X337" s="87">
        <f t="shared" si="186"/>
        <v>0</v>
      </c>
      <c r="Y337" s="77" t="str">
        <f t="shared" si="176"/>
        <v>0</v>
      </c>
      <c r="Z337" s="302">
        <f t="shared" si="187"/>
        <v>0</v>
      </c>
      <c r="AA337" s="375"/>
      <c r="AB337" s="375"/>
      <c r="AC337" s="374">
        <f t="shared" si="188"/>
        <v>0</v>
      </c>
      <c r="AD337" s="639">
        <f t="shared" si="189"/>
        <v>0</v>
      </c>
      <c r="AE337" s="640"/>
      <c r="AF337" s="177">
        <f t="shared" si="177"/>
        <v>0</v>
      </c>
      <c r="AG337" s="177">
        <f t="shared" si="178"/>
        <v>0</v>
      </c>
      <c r="AH337" s="299"/>
      <c r="AI337" s="36"/>
      <c r="AJ337" s="134"/>
      <c r="AK337" s="37"/>
      <c r="AL337" s="134"/>
      <c r="AM337" s="37"/>
      <c r="AN337" s="134"/>
      <c r="AO337" s="135"/>
      <c r="AP337" s="136"/>
      <c r="AQ337" s="252"/>
      <c r="AR337" s="252"/>
      <c r="AS337" s="252"/>
      <c r="AT337" s="252"/>
      <c r="AU337" s="37"/>
      <c r="AV337" s="303">
        <f t="shared" si="190"/>
        <v>0</v>
      </c>
      <c r="AW337" s="139">
        <f t="shared" si="191"/>
        <v>0</v>
      </c>
      <c r="AX337" s="139">
        <f t="shared" si="192"/>
        <v>0</v>
      </c>
      <c r="AY337" s="139">
        <f t="shared" si="193"/>
        <v>0</v>
      </c>
      <c r="AZ337" s="139">
        <f t="shared" si="194"/>
        <v>0</v>
      </c>
      <c r="BA337" s="303">
        <f t="shared" si="195"/>
        <v>0</v>
      </c>
      <c r="BB337" s="139">
        <f t="shared" si="196"/>
        <v>0</v>
      </c>
      <c r="BC337" s="139">
        <f t="shared" si="197"/>
        <v>0</v>
      </c>
      <c r="BD337" s="139">
        <f t="shared" si="198"/>
        <v>0</v>
      </c>
      <c r="BE337" s="139">
        <f t="shared" si="199"/>
        <v>0</v>
      </c>
      <c r="BF337" s="304">
        <f t="shared" si="200"/>
        <v>0</v>
      </c>
      <c r="BG337" s="142">
        <f t="shared" si="201"/>
        <v>0</v>
      </c>
      <c r="BH337" s="142">
        <f t="shared" si="202"/>
        <v>0</v>
      </c>
      <c r="BI337" s="142">
        <f t="shared" si="203"/>
        <v>0</v>
      </c>
      <c r="BJ337" s="142">
        <f t="shared" si="204"/>
        <v>0</v>
      </c>
      <c r="BK337" s="145">
        <f t="shared" si="205"/>
        <v>0</v>
      </c>
      <c r="BL337" s="95">
        <f t="shared" si="206"/>
        <v>0</v>
      </c>
      <c r="BM337" s="95">
        <f t="shared" si="207"/>
        <v>0</v>
      </c>
      <c r="BN337" s="95">
        <f t="shared" si="208"/>
        <v>0</v>
      </c>
      <c r="BO337" s="95">
        <f t="shared" si="209"/>
        <v>0</v>
      </c>
      <c r="BP337" s="96">
        <f t="shared" si="210"/>
        <v>0</v>
      </c>
      <c r="BQ337" s="184">
        <f>IF($AH337="3/3",$S337*参照!$J$4,IF($AH337="2/3",$S337*参照!$J$5,IF($AH337="1/3",$S337*参照!$J$6,IF($AH337="1/4(多子)",$S337*参照!$J$7,IF($AH337="1/4(工･農)",$S337*参照!$J$7,)))))</f>
        <v>0</v>
      </c>
      <c r="BR337" s="185" t="b">
        <f>IF(AJ337="3/3",$O337*参照!$I$4,IF(AJ337="2/3",$O337*参照!$I$5,IF(AJ337="1/3",$O337*参照!$I$6,IF(AJ337="1/4(多子)",$O337*参照!$I$7,IF(AJ337="1/4(工･農)",$O337*参照!$I$7,IF(AJ337="対象外",0))))))</f>
        <v>0</v>
      </c>
      <c r="BS337" s="185" t="b">
        <f>IF(AK337="3/3",$O337*参照!$I$4,IF(AK337="2/3",$O337*参照!$I$5,IF(AK337="1/3",$O337*参照!$I$6,IF(AK337="1/4(多子)",$O337*参照!$I$7,IF(AK337="1/4(工･農)",$O337*参照!$I$7,IF(AK337="対象外",0))))))</f>
        <v>0</v>
      </c>
      <c r="BT337" s="185" t="b">
        <f>IF(AL337="3/3",$O337*参照!$I$4,IF(AL337="2/3",$O337*参照!$I$5,IF(AL337="1/3",$O337*参照!$I$6,IF(AL337="1/4(多子)",$O337*参照!$I$7,IF(AL337="1/4(工･農)",$O337*参照!$I$7,IF(AL337="対象外",0))))))</f>
        <v>0</v>
      </c>
      <c r="BU337" s="185" t="b">
        <f>IF(AM337="3/3",$O337*参照!$I$4,IF(AM337="2/3",$O337*参照!$I$5,IF(AM337="1/3",$O337*参照!$I$6,IF(AM337="1/4(多子)",$O337*参照!$I$7,IF(AM337="1/4(工･農)",$O337*参照!$I$7,IF(AM337="対象外",0))))))</f>
        <v>0</v>
      </c>
      <c r="BV337" s="185" t="b">
        <f>IF(AN337="3/3",$O337*参照!$I$4,IF(AN337="2/3",$O337*参照!$I$5,IF(AN337="1/3",$O337*参照!$I$6,IF(AN337="1/4(多子)",$O337*参照!$I$7,IF(AN337="1/4(工･農)",$O337*参照!$I$7,IF(AN337="対象外",0))))))</f>
        <v>0</v>
      </c>
      <c r="BW337" s="185" t="b">
        <f>IF(AO337="3/3",$O337*参照!$I$4,IF(AO337="2/3",$O337*参照!$I$5,IF(AO337="1/3",$O337*参照!$I$6,IF(AO337="1/4(多子)",$O337*参照!$I$7,IF(AO337="1/4(工･農)",$O337*参照!$I$7,IF(AO337="対象外",0))))))</f>
        <v>0</v>
      </c>
      <c r="BX337" s="185" t="b">
        <f>IF(AP337="3/3",$O337*参照!$I$4,IF(AP337="2/3",$O337*参照!$I$5,IF(AP337="1/3",$O337*参照!$I$6,IF(AP337="1/4(多子)",$O337*参照!$I$7,IF(AP337="1/4(工･農)",$O337*参照!$I$7,IF(AP337="対象外",0))))))</f>
        <v>0</v>
      </c>
      <c r="BY337" s="185" t="b">
        <f>IF(AQ337="3/3",$O337*参照!$I$4,IF(AQ337="2/3",$O337*参照!$I$5,IF(AQ337="1/3",$O337*参照!$I$6,IF(AQ337="1/4(多子)",$O337*参照!$I$7,IF(AQ337="1/4(工･農)",$O337*参照!$I$7,IF(AQ337="対象外",0))))))</f>
        <v>0</v>
      </c>
      <c r="BZ337" s="185" t="b">
        <f>IF(AR337="3/3",$O337*参照!$I$4,IF(AR337="2/3",$O337*参照!$I$5,IF(AR337="1/3",$O337*参照!$I$6,IF(AR337="1/4(多子)",$O337*参照!$I$7,IF(AR337="1/4(工･農)",$O337*参照!$I$7,IF(AR337="対象外",0))))))</f>
        <v>0</v>
      </c>
      <c r="CA337" s="185" t="b">
        <f>IF(AS337="3/3",$O337*参照!$I$4,IF(AS337="2/3",$O337*参照!$I$5,IF(AS337="1/3",$O337*参照!$I$6,IF(AS337="1/4(多子)",$O337*参照!$I$7,IF(AS337="1/4(工･農)",$O337*参照!$I$7,IF(AS337="対象外",0))))))</f>
        <v>0</v>
      </c>
      <c r="CB337" s="185" t="b">
        <f>IF(AT337="3/3",$O337*参照!$I$4,IF(AT337="2/3",$O337*参照!$I$5,IF(AT337="1/3",$O337*参照!$I$6,IF(AT337="1/4(多子)",$O337*参照!$I$7,IF(AT337="1/4(工･農)",$O337*参照!$I$7,IF(AT337="対象外",0))))))</f>
        <v>0</v>
      </c>
      <c r="CC337" s="185" t="b">
        <f>IF(AU337="3/3",$O337*参照!$I$4,IF(AU337="2/3",$O337*参照!$I$5,IF(AU337="1/3",$O337*参照!$I$6,IF(AU337="1/4(多子)",$O337*参照!$I$7,IF(AU337="1/4(工･農)",$O337*参照!$I$7,IF(AU337="対象外",0))))))</f>
        <v>0</v>
      </c>
      <c r="CD337" s="185">
        <f t="shared" si="211"/>
        <v>0</v>
      </c>
      <c r="CE337" s="98"/>
      <c r="CF337" s="252"/>
      <c r="CG337" s="252"/>
      <c r="CH337" s="252"/>
      <c r="CI337" s="252"/>
      <c r="CJ337" s="252"/>
      <c r="CK337" s="254"/>
      <c r="CL337" s="137"/>
      <c r="CM337" s="252"/>
      <c r="CN337" s="252"/>
      <c r="CO337" s="252"/>
      <c r="CP337" s="252"/>
      <c r="CQ337" s="252"/>
      <c r="CR337" s="253">
        <f t="shared" si="212"/>
        <v>0</v>
      </c>
      <c r="CS337" s="111">
        <f>IF(BP337=0,0,(ROUNDUP(P337*(BK337*参照!$C$5+BL337*参照!$C$6+BM337*参照!$C$7+BN337*参照!$C$8+BO337*参照!$C$9)/BP337,-2)))</f>
        <v>0</v>
      </c>
      <c r="CT337" s="239" t="str">
        <f t="shared" si="179"/>
        <v>B</v>
      </c>
    </row>
    <row r="338" spans="1:98" ht="14.4">
      <c r="A338" s="241">
        <v>308</v>
      </c>
      <c r="B338" s="634"/>
      <c r="C338" s="635"/>
      <c r="D338" s="636"/>
      <c r="E338" s="635"/>
      <c r="F338" s="358"/>
      <c r="G338" s="358"/>
      <c r="H338" s="305"/>
      <c r="I338" s="359"/>
      <c r="J338" s="668"/>
      <c r="K338" s="668"/>
      <c r="L338" s="362">
        <v>0</v>
      </c>
      <c r="M338" s="307">
        <f>IF(F338="昼間",参照!$E$4,IF(F338="夜間等",参照!$E$5,IF(F338="通信",参照!$E$6,0)))</f>
        <v>0</v>
      </c>
      <c r="N338" s="57">
        <f t="shared" si="180"/>
        <v>0</v>
      </c>
      <c r="O338" s="301">
        <f t="shared" si="181"/>
        <v>0</v>
      </c>
      <c r="P338" s="56"/>
      <c r="Q338" s="387">
        <v>0</v>
      </c>
      <c r="R338" s="309">
        <f>IF(F338="昼間",参照!$F$4,IF(F338="夜間等",参照!$F$5,IF(F338="通信",参照!$F$6,0)))</f>
        <v>0</v>
      </c>
      <c r="S338" s="308">
        <f t="shared" si="182"/>
        <v>0</v>
      </c>
      <c r="T338" s="361"/>
      <c r="U338" s="32">
        <f t="shared" si="183"/>
        <v>0</v>
      </c>
      <c r="V338" s="114">
        <f t="shared" si="184"/>
        <v>0</v>
      </c>
      <c r="W338" s="179">
        <f t="shared" si="185"/>
        <v>0</v>
      </c>
      <c r="X338" s="87">
        <f t="shared" si="186"/>
        <v>0</v>
      </c>
      <c r="Y338" s="77" t="str">
        <f t="shared" si="176"/>
        <v>0</v>
      </c>
      <c r="Z338" s="302">
        <f t="shared" si="187"/>
        <v>0</v>
      </c>
      <c r="AA338" s="375"/>
      <c r="AB338" s="375"/>
      <c r="AC338" s="374">
        <f t="shared" si="188"/>
        <v>0</v>
      </c>
      <c r="AD338" s="639">
        <f t="shared" si="189"/>
        <v>0</v>
      </c>
      <c r="AE338" s="640"/>
      <c r="AF338" s="177">
        <f t="shared" si="177"/>
        <v>0</v>
      </c>
      <c r="AG338" s="177">
        <f t="shared" si="178"/>
        <v>0</v>
      </c>
      <c r="AH338" s="299"/>
      <c r="AI338" s="36"/>
      <c r="AJ338" s="134"/>
      <c r="AK338" s="37"/>
      <c r="AL338" s="134"/>
      <c r="AM338" s="37"/>
      <c r="AN338" s="134"/>
      <c r="AO338" s="135"/>
      <c r="AP338" s="136"/>
      <c r="AQ338" s="252"/>
      <c r="AR338" s="252"/>
      <c r="AS338" s="252"/>
      <c r="AT338" s="252"/>
      <c r="AU338" s="37"/>
      <c r="AV338" s="303">
        <f t="shared" si="190"/>
        <v>0</v>
      </c>
      <c r="AW338" s="139">
        <f t="shared" si="191"/>
        <v>0</v>
      </c>
      <c r="AX338" s="139">
        <f t="shared" si="192"/>
        <v>0</v>
      </c>
      <c r="AY338" s="139">
        <f t="shared" si="193"/>
        <v>0</v>
      </c>
      <c r="AZ338" s="139">
        <f t="shared" si="194"/>
        <v>0</v>
      </c>
      <c r="BA338" s="303">
        <f t="shared" si="195"/>
        <v>0</v>
      </c>
      <c r="BB338" s="139">
        <f t="shared" si="196"/>
        <v>0</v>
      </c>
      <c r="BC338" s="139">
        <f t="shared" si="197"/>
        <v>0</v>
      </c>
      <c r="BD338" s="139">
        <f t="shared" si="198"/>
        <v>0</v>
      </c>
      <c r="BE338" s="139">
        <f t="shared" si="199"/>
        <v>0</v>
      </c>
      <c r="BF338" s="304">
        <f t="shared" si="200"/>
        <v>0</v>
      </c>
      <c r="BG338" s="142">
        <f t="shared" si="201"/>
        <v>0</v>
      </c>
      <c r="BH338" s="142">
        <f t="shared" si="202"/>
        <v>0</v>
      </c>
      <c r="BI338" s="142">
        <f t="shared" si="203"/>
        <v>0</v>
      </c>
      <c r="BJ338" s="142">
        <f t="shared" si="204"/>
        <v>0</v>
      </c>
      <c r="BK338" s="145">
        <f t="shared" si="205"/>
        <v>0</v>
      </c>
      <c r="BL338" s="95">
        <f t="shared" si="206"/>
        <v>0</v>
      </c>
      <c r="BM338" s="95">
        <f t="shared" si="207"/>
        <v>0</v>
      </c>
      <c r="BN338" s="95">
        <f t="shared" si="208"/>
        <v>0</v>
      </c>
      <c r="BO338" s="95">
        <f t="shared" si="209"/>
        <v>0</v>
      </c>
      <c r="BP338" s="96">
        <f t="shared" si="210"/>
        <v>0</v>
      </c>
      <c r="BQ338" s="184">
        <f>IF($AH338="3/3",$S338*参照!$J$4,IF($AH338="2/3",$S338*参照!$J$5,IF($AH338="1/3",$S338*参照!$J$6,IF($AH338="1/4(多子)",$S338*参照!$J$7,IF($AH338="1/4(工･農)",$S338*参照!$J$7,)))))</f>
        <v>0</v>
      </c>
      <c r="BR338" s="185" t="b">
        <f>IF(AJ338="3/3",$O338*参照!$I$4,IF(AJ338="2/3",$O338*参照!$I$5,IF(AJ338="1/3",$O338*参照!$I$6,IF(AJ338="1/4(多子)",$O338*参照!$I$7,IF(AJ338="1/4(工･農)",$O338*参照!$I$7,IF(AJ338="対象外",0))))))</f>
        <v>0</v>
      </c>
      <c r="BS338" s="185" t="b">
        <f>IF(AK338="3/3",$O338*参照!$I$4,IF(AK338="2/3",$O338*参照!$I$5,IF(AK338="1/3",$O338*参照!$I$6,IF(AK338="1/4(多子)",$O338*参照!$I$7,IF(AK338="1/4(工･農)",$O338*参照!$I$7,IF(AK338="対象外",0))))))</f>
        <v>0</v>
      </c>
      <c r="BT338" s="185" t="b">
        <f>IF(AL338="3/3",$O338*参照!$I$4,IF(AL338="2/3",$O338*参照!$I$5,IF(AL338="1/3",$O338*参照!$I$6,IF(AL338="1/4(多子)",$O338*参照!$I$7,IF(AL338="1/4(工･農)",$O338*参照!$I$7,IF(AL338="対象外",0))))))</f>
        <v>0</v>
      </c>
      <c r="BU338" s="185" t="b">
        <f>IF(AM338="3/3",$O338*参照!$I$4,IF(AM338="2/3",$O338*参照!$I$5,IF(AM338="1/3",$O338*参照!$I$6,IF(AM338="1/4(多子)",$O338*参照!$I$7,IF(AM338="1/4(工･農)",$O338*参照!$I$7,IF(AM338="対象外",0))))))</f>
        <v>0</v>
      </c>
      <c r="BV338" s="185" t="b">
        <f>IF(AN338="3/3",$O338*参照!$I$4,IF(AN338="2/3",$O338*参照!$I$5,IF(AN338="1/3",$O338*参照!$I$6,IF(AN338="1/4(多子)",$O338*参照!$I$7,IF(AN338="1/4(工･農)",$O338*参照!$I$7,IF(AN338="対象外",0))))))</f>
        <v>0</v>
      </c>
      <c r="BW338" s="185" t="b">
        <f>IF(AO338="3/3",$O338*参照!$I$4,IF(AO338="2/3",$O338*参照!$I$5,IF(AO338="1/3",$O338*参照!$I$6,IF(AO338="1/4(多子)",$O338*参照!$I$7,IF(AO338="1/4(工･農)",$O338*参照!$I$7,IF(AO338="対象外",0))))))</f>
        <v>0</v>
      </c>
      <c r="BX338" s="185" t="b">
        <f>IF(AP338="3/3",$O338*参照!$I$4,IF(AP338="2/3",$O338*参照!$I$5,IF(AP338="1/3",$O338*参照!$I$6,IF(AP338="1/4(多子)",$O338*参照!$I$7,IF(AP338="1/4(工･農)",$O338*参照!$I$7,IF(AP338="対象外",0))))))</f>
        <v>0</v>
      </c>
      <c r="BY338" s="185" t="b">
        <f>IF(AQ338="3/3",$O338*参照!$I$4,IF(AQ338="2/3",$O338*参照!$I$5,IF(AQ338="1/3",$O338*参照!$I$6,IF(AQ338="1/4(多子)",$O338*参照!$I$7,IF(AQ338="1/4(工･農)",$O338*参照!$I$7,IF(AQ338="対象外",0))))))</f>
        <v>0</v>
      </c>
      <c r="BZ338" s="185" t="b">
        <f>IF(AR338="3/3",$O338*参照!$I$4,IF(AR338="2/3",$O338*参照!$I$5,IF(AR338="1/3",$O338*参照!$I$6,IF(AR338="1/4(多子)",$O338*参照!$I$7,IF(AR338="1/4(工･農)",$O338*参照!$I$7,IF(AR338="対象外",0))))))</f>
        <v>0</v>
      </c>
      <c r="CA338" s="185" t="b">
        <f>IF(AS338="3/3",$O338*参照!$I$4,IF(AS338="2/3",$O338*参照!$I$5,IF(AS338="1/3",$O338*参照!$I$6,IF(AS338="1/4(多子)",$O338*参照!$I$7,IF(AS338="1/4(工･農)",$O338*参照!$I$7,IF(AS338="対象外",0))))))</f>
        <v>0</v>
      </c>
      <c r="CB338" s="185" t="b">
        <f>IF(AT338="3/3",$O338*参照!$I$4,IF(AT338="2/3",$O338*参照!$I$5,IF(AT338="1/3",$O338*参照!$I$6,IF(AT338="1/4(多子)",$O338*参照!$I$7,IF(AT338="1/4(工･農)",$O338*参照!$I$7,IF(AT338="対象外",0))))))</f>
        <v>0</v>
      </c>
      <c r="CC338" s="185" t="b">
        <f>IF(AU338="3/3",$O338*参照!$I$4,IF(AU338="2/3",$O338*参照!$I$5,IF(AU338="1/3",$O338*参照!$I$6,IF(AU338="1/4(多子)",$O338*参照!$I$7,IF(AU338="1/4(工･農)",$O338*参照!$I$7,IF(AU338="対象外",0))))))</f>
        <v>0</v>
      </c>
      <c r="CD338" s="185">
        <f t="shared" si="211"/>
        <v>0</v>
      </c>
      <c r="CE338" s="98"/>
      <c r="CF338" s="252"/>
      <c r="CG338" s="252"/>
      <c r="CH338" s="252"/>
      <c r="CI338" s="252"/>
      <c r="CJ338" s="252"/>
      <c r="CK338" s="254"/>
      <c r="CL338" s="137"/>
      <c r="CM338" s="252"/>
      <c r="CN338" s="252"/>
      <c r="CO338" s="252"/>
      <c r="CP338" s="252"/>
      <c r="CQ338" s="252"/>
      <c r="CR338" s="253">
        <f t="shared" si="212"/>
        <v>0</v>
      </c>
      <c r="CS338" s="111">
        <f>IF(BP338=0,0,(ROUNDUP(P338*(BK338*参照!$C$5+BL338*参照!$C$6+BM338*参照!$C$7+BN338*参照!$C$8+BO338*参照!$C$9)/BP338,-2)))</f>
        <v>0</v>
      </c>
      <c r="CT338" s="239" t="str">
        <f t="shared" si="179"/>
        <v>B</v>
      </c>
    </row>
    <row r="339" spans="1:98" ht="14.4">
      <c r="A339" s="241">
        <v>309</v>
      </c>
      <c r="B339" s="654"/>
      <c r="C339" s="652"/>
      <c r="D339" s="651"/>
      <c r="E339" s="652"/>
      <c r="F339" s="186"/>
      <c r="G339" s="187"/>
      <c r="H339" s="305"/>
      <c r="I339" s="359"/>
      <c r="J339" s="651"/>
      <c r="K339" s="652"/>
      <c r="L339" s="306">
        <v>0</v>
      </c>
      <c r="M339" s="307">
        <f>IF(F339="昼間",参照!$E$4,IF(F339="夜間等",参照!$E$5,IF(F339="通信",参照!$E$6,0)))</f>
        <v>0</v>
      </c>
      <c r="N339" s="57">
        <f t="shared" si="180"/>
        <v>0</v>
      </c>
      <c r="O339" s="301">
        <f t="shared" si="181"/>
        <v>0</v>
      </c>
      <c r="P339" s="56"/>
      <c r="Q339" s="387">
        <v>0</v>
      </c>
      <c r="R339" s="309">
        <f>IF(F339="昼間",参照!$F$4,IF(F339="夜間等",参照!$F$5,IF(F339="通信",参照!$F$6,0)))</f>
        <v>0</v>
      </c>
      <c r="S339" s="308">
        <f t="shared" si="182"/>
        <v>0</v>
      </c>
      <c r="T339" s="361"/>
      <c r="U339" s="32">
        <f t="shared" si="183"/>
        <v>0</v>
      </c>
      <c r="V339" s="114">
        <f t="shared" si="184"/>
        <v>0</v>
      </c>
      <c r="W339" s="179">
        <f t="shared" si="185"/>
        <v>0</v>
      </c>
      <c r="X339" s="87">
        <f t="shared" si="186"/>
        <v>0</v>
      </c>
      <c r="Y339" s="77" t="str">
        <f t="shared" si="176"/>
        <v>0</v>
      </c>
      <c r="Z339" s="302">
        <f t="shared" si="187"/>
        <v>0</v>
      </c>
      <c r="AA339" s="375"/>
      <c r="AB339" s="375"/>
      <c r="AC339" s="374">
        <f t="shared" si="188"/>
        <v>0</v>
      </c>
      <c r="AD339" s="639">
        <f t="shared" si="189"/>
        <v>0</v>
      </c>
      <c r="AE339" s="640"/>
      <c r="AF339" s="177">
        <f t="shared" si="177"/>
        <v>0</v>
      </c>
      <c r="AG339" s="177">
        <f t="shared" si="178"/>
        <v>0</v>
      </c>
      <c r="AH339" s="299"/>
      <c r="AI339" s="36"/>
      <c r="AJ339" s="134"/>
      <c r="AK339" s="37"/>
      <c r="AL339" s="134"/>
      <c r="AM339" s="37"/>
      <c r="AN339" s="134"/>
      <c r="AO339" s="135"/>
      <c r="AP339" s="136"/>
      <c r="AQ339" s="252"/>
      <c r="AR339" s="252"/>
      <c r="AS339" s="252"/>
      <c r="AT339" s="252"/>
      <c r="AU339" s="37"/>
      <c r="AV339" s="303">
        <f t="shared" si="190"/>
        <v>0</v>
      </c>
      <c r="AW339" s="139">
        <f t="shared" si="191"/>
        <v>0</v>
      </c>
      <c r="AX339" s="139">
        <f t="shared" si="192"/>
        <v>0</v>
      </c>
      <c r="AY339" s="139">
        <f t="shared" si="193"/>
        <v>0</v>
      </c>
      <c r="AZ339" s="139">
        <f t="shared" si="194"/>
        <v>0</v>
      </c>
      <c r="BA339" s="303">
        <f t="shared" si="195"/>
        <v>0</v>
      </c>
      <c r="BB339" s="139">
        <f t="shared" si="196"/>
        <v>0</v>
      </c>
      <c r="BC339" s="139">
        <f t="shared" si="197"/>
        <v>0</v>
      </c>
      <c r="BD339" s="139">
        <f t="shared" si="198"/>
        <v>0</v>
      </c>
      <c r="BE339" s="139">
        <f t="shared" si="199"/>
        <v>0</v>
      </c>
      <c r="BF339" s="304">
        <f t="shared" si="200"/>
        <v>0</v>
      </c>
      <c r="BG339" s="142">
        <f t="shared" si="201"/>
        <v>0</v>
      </c>
      <c r="BH339" s="142">
        <f t="shared" si="202"/>
        <v>0</v>
      </c>
      <c r="BI339" s="142">
        <f t="shared" si="203"/>
        <v>0</v>
      </c>
      <c r="BJ339" s="142">
        <f t="shared" si="204"/>
        <v>0</v>
      </c>
      <c r="BK339" s="145">
        <f t="shared" si="205"/>
        <v>0</v>
      </c>
      <c r="BL339" s="95">
        <f t="shared" si="206"/>
        <v>0</v>
      </c>
      <c r="BM339" s="95">
        <f t="shared" si="207"/>
        <v>0</v>
      </c>
      <c r="BN339" s="95">
        <f t="shared" si="208"/>
        <v>0</v>
      </c>
      <c r="BO339" s="95">
        <f t="shared" si="209"/>
        <v>0</v>
      </c>
      <c r="BP339" s="96">
        <f t="shared" si="210"/>
        <v>0</v>
      </c>
      <c r="BQ339" s="184">
        <f>IF($AH339="3/3",$S339*参照!$J$4,IF($AH339="2/3",$S339*参照!$J$5,IF($AH339="1/3",$S339*参照!$J$6,IF($AH339="1/4(多子)",$S339*参照!$J$7,IF($AH339="1/4(工･農)",$S339*参照!$J$7,)))))</f>
        <v>0</v>
      </c>
      <c r="BR339" s="185" t="b">
        <f>IF(AJ339="3/3",$O339*参照!$I$4,IF(AJ339="2/3",$O339*参照!$I$5,IF(AJ339="1/3",$O339*参照!$I$6,IF(AJ339="1/4(多子)",$O339*参照!$I$7,IF(AJ339="1/4(工･農)",$O339*参照!$I$7,IF(AJ339="対象外",0))))))</f>
        <v>0</v>
      </c>
      <c r="BS339" s="185" t="b">
        <f>IF(AK339="3/3",$O339*参照!$I$4,IF(AK339="2/3",$O339*参照!$I$5,IF(AK339="1/3",$O339*参照!$I$6,IF(AK339="1/4(多子)",$O339*参照!$I$7,IF(AK339="1/4(工･農)",$O339*参照!$I$7,IF(AK339="対象外",0))))))</f>
        <v>0</v>
      </c>
      <c r="BT339" s="185" t="b">
        <f>IF(AL339="3/3",$O339*参照!$I$4,IF(AL339="2/3",$O339*参照!$I$5,IF(AL339="1/3",$O339*参照!$I$6,IF(AL339="1/4(多子)",$O339*参照!$I$7,IF(AL339="1/4(工･農)",$O339*参照!$I$7,IF(AL339="対象外",0))))))</f>
        <v>0</v>
      </c>
      <c r="BU339" s="185" t="b">
        <f>IF(AM339="3/3",$O339*参照!$I$4,IF(AM339="2/3",$O339*参照!$I$5,IF(AM339="1/3",$O339*参照!$I$6,IF(AM339="1/4(多子)",$O339*参照!$I$7,IF(AM339="1/4(工･農)",$O339*参照!$I$7,IF(AM339="対象外",0))))))</f>
        <v>0</v>
      </c>
      <c r="BV339" s="185" t="b">
        <f>IF(AN339="3/3",$O339*参照!$I$4,IF(AN339="2/3",$O339*参照!$I$5,IF(AN339="1/3",$O339*参照!$I$6,IF(AN339="1/4(多子)",$O339*参照!$I$7,IF(AN339="1/4(工･農)",$O339*参照!$I$7,IF(AN339="対象外",0))))))</f>
        <v>0</v>
      </c>
      <c r="BW339" s="185" t="b">
        <f>IF(AO339="3/3",$O339*参照!$I$4,IF(AO339="2/3",$O339*参照!$I$5,IF(AO339="1/3",$O339*参照!$I$6,IF(AO339="1/4(多子)",$O339*参照!$I$7,IF(AO339="1/4(工･農)",$O339*参照!$I$7,IF(AO339="対象外",0))))))</f>
        <v>0</v>
      </c>
      <c r="BX339" s="185" t="b">
        <f>IF(AP339="3/3",$O339*参照!$I$4,IF(AP339="2/3",$O339*参照!$I$5,IF(AP339="1/3",$O339*参照!$I$6,IF(AP339="1/4(多子)",$O339*参照!$I$7,IF(AP339="1/4(工･農)",$O339*参照!$I$7,IF(AP339="対象外",0))))))</f>
        <v>0</v>
      </c>
      <c r="BY339" s="185" t="b">
        <f>IF(AQ339="3/3",$O339*参照!$I$4,IF(AQ339="2/3",$O339*参照!$I$5,IF(AQ339="1/3",$O339*参照!$I$6,IF(AQ339="1/4(多子)",$O339*参照!$I$7,IF(AQ339="1/4(工･農)",$O339*参照!$I$7,IF(AQ339="対象外",0))))))</f>
        <v>0</v>
      </c>
      <c r="BZ339" s="185" t="b">
        <f>IF(AR339="3/3",$O339*参照!$I$4,IF(AR339="2/3",$O339*参照!$I$5,IF(AR339="1/3",$O339*参照!$I$6,IF(AR339="1/4(多子)",$O339*参照!$I$7,IF(AR339="1/4(工･農)",$O339*参照!$I$7,IF(AR339="対象外",0))))))</f>
        <v>0</v>
      </c>
      <c r="CA339" s="185" t="b">
        <f>IF(AS339="3/3",$O339*参照!$I$4,IF(AS339="2/3",$O339*参照!$I$5,IF(AS339="1/3",$O339*参照!$I$6,IF(AS339="1/4(多子)",$O339*参照!$I$7,IF(AS339="1/4(工･農)",$O339*参照!$I$7,IF(AS339="対象外",0))))))</f>
        <v>0</v>
      </c>
      <c r="CB339" s="185" t="b">
        <f>IF(AT339="3/3",$O339*参照!$I$4,IF(AT339="2/3",$O339*参照!$I$5,IF(AT339="1/3",$O339*参照!$I$6,IF(AT339="1/4(多子)",$O339*参照!$I$7,IF(AT339="1/4(工･農)",$O339*参照!$I$7,IF(AT339="対象外",0))))))</f>
        <v>0</v>
      </c>
      <c r="CC339" s="185" t="b">
        <f>IF(AU339="3/3",$O339*参照!$I$4,IF(AU339="2/3",$O339*参照!$I$5,IF(AU339="1/3",$O339*参照!$I$6,IF(AU339="1/4(多子)",$O339*参照!$I$7,IF(AU339="1/4(工･農)",$O339*参照!$I$7,IF(AU339="対象外",0))))))</f>
        <v>0</v>
      </c>
      <c r="CD339" s="185">
        <f t="shared" si="211"/>
        <v>0</v>
      </c>
      <c r="CE339" s="98"/>
      <c r="CF339" s="252"/>
      <c r="CG339" s="252"/>
      <c r="CH339" s="252"/>
      <c r="CI339" s="252"/>
      <c r="CJ339" s="252"/>
      <c r="CK339" s="254"/>
      <c r="CL339" s="137"/>
      <c r="CM339" s="252"/>
      <c r="CN339" s="252"/>
      <c r="CO339" s="252"/>
      <c r="CP339" s="252"/>
      <c r="CQ339" s="252"/>
      <c r="CR339" s="253">
        <f t="shared" si="212"/>
        <v>0</v>
      </c>
      <c r="CS339" s="111">
        <f>IF(BP339=0,0,(ROUNDUP(P339*(BK339*参照!$C$5+BL339*参照!$C$6+BM339*参照!$C$7+BN339*参照!$C$8+BO339*参照!$C$9)/BP339,-2)))</f>
        <v>0</v>
      </c>
      <c r="CT339" s="239" t="str">
        <f t="shared" si="179"/>
        <v>B</v>
      </c>
    </row>
    <row r="340" spans="1:98" ht="14.4">
      <c r="A340" s="241">
        <v>310</v>
      </c>
      <c r="B340" s="654"/>
      <c r="C340" s="652"/>
      <c r="D340" s="651"/>
      <c r="E340" s="652"/>
      <c r="F340" s="186"/>
      <c r="G340" s="187"/>
      <c r="H340" s="305"/>
      <c r="I340" s="359"/>
      <c r="J340" s="651"/>
      <c r="K340" s="652"/>
      <c r="L340" s="306">
        <v>0</v>
      </c>
      <c r="M340" s="307">
        <f>IF(F340="昼間",参照!$E$4,IF(F340="夜間等",参照!$E$5,IF(F340="通信",参照!$E$6,0)))</f>
        <v>0</v>
      </c>
      <c r="N340" s="57">
        <f t="shared" si="180"/>
        <v>0</v>
      </c>
      <c r="O340" s="301">
        <f t="shared" si="181"/>
        <v>0</v>
      </c>
      <c r="P340" s="56"/>
      <c r="Q340" s="387">
        <v>0</v>
      </c>
      <c r="R340" s="309">
        <f>IF(F340="昼間",参照!$F$4,IF(F340="夜間等",参照!$F$5,IF(F340="通信",参照!$F$6,0)))</f>
        <v>0</v>
      </c>
      <c r="S340" s="308">
        <f t="shared" si="182"/>
        <v>0</v>
      </c>
      <c r="T340" s="361"/>
      <c r="U340" s="32">
        <f t="shared" si="183"/>
        <v>0</v>
      </c>
      <c r="V340" s="114">
        <f t="shared" si="184"/>
        <v>0</v>
      </c>
      <c r="W340" s="179">
        <f t="shared" si="185"/>
        <v>0</v>
      </c>
      <c r="X340" s="87">
        <f t="shared" si="186"/>
        <v>0</v>
      </c>
      <c r="Y340" s="77" t="str">
        <f t="shared" si="176"/>
        <v>0</v>
      </c>
      <c r="Z340" s="302">
        <f t="shared" si="187"/>
        <v>0</v>
      </c>
      <c r="AA340" s="375"/>
      <c r="AB340" s="375"/>
      <c r="AC340" s="374">
        <f t="shared" si="188"/>
        <v>0</v>
      </c>
      <c r="AD340" s="639">
        <f t="shared" si="189"/>
        <v>0</v>
      </c>
      <c r="AE340" s="640"/>
      <c r="AF340" s="177">
        <f t="shared" si="177"/>
        <v>0</v>
      </c>
      <c r="AG340" s="177">
        <f t="shared" si="178"/>
        <v>0</v>
      </c>
      <c r="AH340" s="299"/>
      <c r="AI340" s="36"/>
      <c r="AJ340" s="134"/>
      <c r="AK340" s="37"/>
      <c r="AL340" s="134"/>
      <c r="AM340" s="37"/>
      <c r="AN340" s="134"/>
      <c r="AO340" s="135"/>
      <c r="AP340" s="136"/>
      <c r="AQ340" s="252"/>
      <c r="AR340" s="252"/>
      <c r="AS340" s="252"/>
      <c r="AT340" s="252"/>
      <c r="AU340" s="37"/>
      <c r="AV340" s="303">
        <f t="shared" si="190"/>
        <v>0</v>
      </c>
      <c r="AW340" s="139">
        <f t="shared" si="191"/>
        <v>0</v>
      </c>
      <c r="AX340" s="139">
        <f t="shared" si="192"/>
        <v>0</v>
      </c>
      <c r="AY340" s="139">
        <f t="shared" si="193"/>
        <v>0</v>
      </c>
      <c r="AZ340" s="139">
        <f t="shared" si="194"/>
        <v>0</v>
      </c>
      <c r="BA340" s="303">
        <f t="shared" si="195"/>
        <v>0</v>
      </c>
      <c r="BB340" s="139">
        <f t="shared" si="196"/>
        <v>0</v>
      </c>
      <c r="BC340" s="139">
        <f t="shared" si="197"/>
        <v>0</v>
      </c>
      <c r="BD340" s="139">
        <f t="shared" si="198"/>
        <v>0</v>
      </c>
      <c r="BE340" s="139">
        <f t="shared" si="199"/>
        <v>0</v>
      </c>
      <c r="BF340" s="304">
        <f t="shared" si="200"/>
        <v>0</v>
      </c>
      <c r="BG340" s="142">
        <f t="shared" si="201"/>
        <v>0</v>
      </c>
      <c r="BH340" s="142">
        <f t="shared" si="202"/>
        <v>0</v>
      </c>
      <c r="BI340" s="142">
        <f t="shared" si="203"/>
        <v>0</v>
      </c>
      <c r="BJ340" s="142">
        <f t="shared" si="204"/>
        <v>0</v>
      </c>
      <c r="BK340" s="145">
        <f t="shared" si="205"/>
        <v>0</v>
      </c>
      <c r="BL340" s="95">
        <f t="shared" si="206"/>
        <v>0</v>
      </c>
      <c r="BM340" s="95">
        <f t="shared" si="207"/>
        <v>0</v>
      </c>
      <c r="BN340" s="95">
        <f t="shared" si="208"/>
        <v>0</v>
      </c>
      <c r="BO340" s="95">
        <f t="shared" si="209"/>
        <v>0</v>
      </c>
      <c r="BP340" s="96">
        <f t="shared" si="210"/>
        <v>0</v>
      </c>
      <c r="BQ340" s="184">
        <f>IF($AH340="3/3",$S340*参照!$J$4,IF($AH340="2/3",$S340*参照!$J$5,IF($AH340="1/3",$S340*参照!$J$6,IF($AH340="1/4(多子)",$S340*参照!$J$7,IF($AH340="1/4(工･農)",$S340*参照!$J$7,)))))</f>
        <v>0</v>
      </c>
      <c r="BR340" s="185" t="b">
        <f>IF(AJ340="3/3",$O340*参照!$I$4,IF(AJ340="2/3",$O340*参照!$I$5,IF(AJ340="1/3",$O340*参照!$I$6,IF(AJ340="1/4(多子)",$O340*参照!$I$7,IF(AJ340="1/4(工･農)",$O340*参照!$I$7,IF(AJ340="対象外",0))))))</f>
        <v>0</v>
      </c>
      <c r="BS340" s="185" t="b">
        <f>IF(AK340="3/3",$O340*参照!$I$4,IF(AK340="2/3",$O340*参照!$I$5,IF(AK340="1/3",$O340*参照!$I$6,IF(AK340="1/4(多子)",$O340*参照!$I$7,IF(AK340="1/4(工･農)",$O340*参照!$I$7,IF(AK340="対象外",0))))))</f>
        <v>0</v>
      </c>
      <c r="BT340" s="185" t="b">
        <f>IF(AL340="3/3",$O340*参照!$I$4,IF(AL340="2/3",$O340*参照!$I$5,IF(AL340="1/3",$O340*参照!$I$6,IF(AL340="1/4(多子)",$O340*参照!$I$7,IF(AL340="1/4(工･農)",$O340*参照!$I$7,IF(AL340="対象外",0))))))</f>
        <v>0</v>
      </c>
      <c r="BU340" s="185" t="b">
        <f>IF(AM340="3/3",$O340*参照!$I$4,IF(AM340="2/3",$O340*参照!$I$5,IF(AM340="1/3",$O340*参照!$I$6,IF(AM340="1/4(多子)",$O340*参照!$I$7,IF(AM340="1/4(工･農)",$O340*参照!$I$7,IF(AM340="対象外",0))))))</f>
        <v>0</v>
      </c>
      <c r="BV340" s="185" t="b">
        <f>IF(AN340="3/3",$O340*参照!$I$4,IF(AN340="2/3",$O340*参照!$I$5,IF(AN340="1/3",$O340*参照!$I$6,IF(AN340="1/4(多子)",$O340*参照!$I$7,IF(AN340="1/4(工･農)",$O340*参照!$I$7,IF(AN340="対象外",0))))))</f>
        <v>0</v>
      </c>
      <c r="BW340" s="185" t="b">
        <f>IF(AO340="3/3",$O340*参照!$I$4,IF(AO340="2/3",$O340*参照!$I$5,IF(AO340="1/3",$O340*参照!$I$6,IF(AO340="1/4(多子)",$O340*参照!$I$7,IF(AO340="1/4(工･農)",$O340*参照!$I$7,IF(AO340="対象外",0))))))</f>
        <v>0</v>
      </c>
      <c r="BX340" s="185" t="b">
        <f>IF(AP340="3/3",$O340*参照!$I$4,IF(AP340="2/3",$O340*参照!$I$5,IF(AP340="1/3",$O340*参照!$I$6,IF(AP340="1/4(多子)",$O340*参照!$I$7,IF(AP340="1/4(工･農)",$O340*参照!$I$7,IF(AP340="対象外",0))))))</f>
        <v>0</v>
      </c>
      <c r="BY340" s="185" t="b">
        <f>IF(AQ340="3/3",$O340*参照!$I$4,IF(AQ340="2/3",$O340*参照!$I$5,IF(AQ340="1/3",$O340*参照!$I$6,IF(AQ340="1/4(多子)",$O340*参照!$I$7,IF(AQ340="1/4(工･農)",$O340*参照!$I$7,IF(AQ340="対象外",0))))))</f>
        <v>0</v>
      </c>
      <c r="BZ340" s="185" t="b">
        <f>IF(AR340="3/3",$O340*参照!$I$4,IF(AR340="2/3",$O340*参照!$I$5,IF(AR340="1/3",$O340*参照!$I$6,IF(AR340="1/4(多子)",$O340*参照!$I$7,IF(AR340="1/4(工･農)",$O340*参照!$I$7,IF(AR340="対象外",0))))))</f>
        <v>0</v>
      </c>
      <c r="CA340" s="185" t="b">
        <f>IF(AS340="3/3",$O340*参照!$I$4,IF(AS340="2/3",$O340*参照!$I$5,IF(AS340="1/3",$O340*参照!$I$6,IF(AS340="1/4(多子)",$O340*参照!$I$7,IF(AS340="1/4(工･農)",$O340*参照!$I$7,IF(AS340="対象外",0))))))</f>
        <v>0</v>
      </c>
      <c r="CB340" s="185" t="b">
        <f>IF(AT340="3/3",$O340*参照!$I$4,IF(AT340="2/3",$O340*参照!$I$5,IF(AT340="1/3",$O340*参照!$I$6,IF(AT340="1/4(多子)",$O340*参照!$I$7,IF(AT340="1/4(工･農)",$O340*参照!$I$7,IF(AT340="対象外",0))))))</f>
        <v>0</v>
      </c>
      <c r="CC340" s="185" t="b">
        <f>IF(AU340="3/3",$O340*参照!$I$4,IF(AU340="2/3",$O340*参照!$I$5,IF(AU340="1/3",$O340*参照!$I$6,IF(AU340="1/4(多子)",$O340*参照!$I$7,IF(AU340="1/4(工･農)",$O340*参照!$I$7,IF(AU340="対象外",0))))))</f>
        <v>0</v>
      </c>
      <c r="CD340" s="185">
        <f t="shared" si="211"/>
        <v>0</v>
      </c>
      <c r="CE340" s="98"/>
      <c r="CF340" s="252"/>
      <c r="CG340" s="252"/>
      <c r="CH340" s="252"/>
      <c r="CI340" s="252"/>
      <c r="CJ340" s="252"/>
      <c r="CK340" s="254"/>
      <c r="CL340" s="137"/>
      <c r="CM340" s="252"/>
      <c r="CN340" s="252"/>
      <c r="CO340" s="252"/>
      <c r="CP340" s="252"/>
      <c r="CQ340" s="252"/>
      <c r="CR340" s="253">
        <f t="shared" si="212"/>
        <v>0</v>
      </c>
      <c r="CS340" s="111">
        <f>IF(BP340=0,0,(ROUNDUP(P340*(BK340*参照!$C$5+BL340*参照!$C$6+BM340*参照!$C$7+BN340*参照!$C$8+BO340*参照!$C$9)/BP340,-2)))</f>
        <v>0</v>
      </c>
      <c r="CT340" s="239" t="str">
        <f t="shared" si="179"/>
        <v>B</v>
      </c>
    </row>
    <row r="341" spans="1:98" ht="14.4">
      <c r="A341" s="241">
        <v>311</v>
      </c>
      <c r="B341" s="654"/>
      <c r="C341" s="652"/>
      <c r="D341" s="651"/>
      <c r="E341" s="652"/>
      <c r="F341" s="186"/>
      <c r="G341" s="187"/>
      <c r="H341" s="305"/>
      <c r="I341" s="359"/>
      <c r="J341" s="651"/>
      <c r="K341" s="652"/>
      <c r="L341" s="306">
        <v>0</v>
      </c>
      <c r="M341" s="307">
        <f>IF(F341="昼間",参照!$E$4,IF(F341="夜間等",参照!$E$5,IF(F341="通信",参照!$E$6,0)))</f>
        <v>0</v>
      </c>
      <c r="N341" s="57">
        <f t="shared" si="180"/>
        <v>0</v>
      </c>
      <c r="O341" s="301">
        <f t="shared" si="181"/>
        <v>0</v>
      </c>
      <c r="P341" s="56"/>
      <c r="Q341" s="387">
        <v>0</v>
      </c>
      <c r="R341" s="309">
        <f>IF(F341="昼間",参照!$F$4,IF(F341="夜間等",参照!$F$5,IF(F341="通信",参照!$F$6,0)))</f>
        <v>0</v>
      </c>
      <c r="S341" s="308">
        <f t="shared" si="182"/>
        <v>0</v>
      </c>
      <c r="T341" s="361"/>
      <c r="U341" s="32">
        <f t="shared" si="183"/>
        <v>0</v>
      </c>
      <c r="V341" s="114">
        <f t="shared" si="184"/>
        <v>0</v>
      </c>
      <c r="W341" s="179">
        <f t="shared" si="185"/>
        <v>0</v>
      </c>
      <c r="X341" s="87">
        <f t="shared" si="186"/>
        <v>0</v>
      </c>
      <c r="Y341" s="77" t="str">
        <f t="shared" si="176"/>
        <v>0</v>
      </c>
      <c r="Z341" s="302">
        <f t="shared" si="187"/>
        <v>0</v>
      </c>
      <c r="AA341" s="375"/>
      <c r="AB341" s="375"/>
      <c r="AC341" s="374">
        <f t="shared" si="188"/>
        <v>0</v>
      </c>
      <c r="AD341" s="639">
        <f t="shared" si="189"/>
        <v>0</v>
      </c>
      <c r="AE341" s="640"/>
      <c r="AF341" s="177">
        <f t="shared" si="177"/>
        <v>0</v>
      </c>
      <c r="AG341" s="177">
        <f t="shared" si="178"/>
        <v>0</v>
      </c>
      <c r="AH341" s="299"/>
      <c r="AI341" s="36"/>
      <c r="AJ341" s="134"/>
      <c r="AK341" s="37"/>
      <c r="AL341" s="134"/>
      <c r="AM341" s="37"/>
      <c r="AN341" s="134"/>
      <c r="AO341" s="135"/>
      <c r="AP341" s="136"/>
      <c r="AQ341" s="252"/>
      <c r="AR341" s="252"/>
      <c r="AS341" s="252"/>
      <c r="AT341" s="252"/>
      <c r="AU341" s="37"/>
      <c r="AV341" s="303">
        <f t="shared" si="190"/>
        <v>0</v>
      </c>
      <c r="AW341" s="139">
        <f t="shared" si="191"/>
        <v>0</v>
      </c>
      <c r="AX341" s="139">
        <f t="shared" si="192"/>
        <v>0</v>
      </c>
      <c r="AY341" s="139">
        <f t="shared" si="193"/>
        <v>0</v>
      </c>
      <c r="AZ341" s="139">
        <f t="shared" si="194"/>
        <v>0</v>
      </c>
      <c r="BA341" s="303">
        <f t="shared" si="195"/>
        <v>0</v>
      </c>
      <c r="BB341" s="139">
        <f t="shared" si="196"/>
        <v>0</v>
      </c>
      <c r="BC341" s="139">
        <f t="shared" si="197"/>
        <v>0</v>
      </c>
      <c r="BD341" s="139">
        <f t="shared" si="198"/>
        <v>0</v>
      </c>
      <c r="BE341" s="139">
        <f t="shared" si="199"/>
        <v>0</v>
      </c>
      <c r="BF341" s="304">
        <f t="shared" si="200"/>
        <v>0</v>
      </c>
      <c r="BG341" s="142">
        <f t="shared" si="201"/>
        <v>0</v>
      </c>
      <c r="BH341" s="142">
        <f t="shared" si="202"/>
        <v>0</v>
      </c>
      <c r="BI341" s="142">
        <f t="shared" si="203"/>
        <v>0</v>
      </c>
      <c r="BJ341" s="142">
        <f t="shared" si="204"/>
        <v>0</v>
      </c>
      <c r="BK341" s="145">
        <f t="shared" si="205"/>
        <v>0</v>
      </c>
      <c r="BL341" s="95">
        <f t="shared" si="206"/>
        <v>0</v>
      </c>
      <c r="BM341" s="95">
        <f t="shared" si="207"/>
        <v>0</v>
      </c>
      <c r="BN341" s="95">
        <f t="shared" si="208"/>
        <v>0</v>
      </c>
      <c r="BO341" s="95">
        <f t="shared" si="209"/>
        <v>0</v>
      </c>
      <c r="BP341" s="96">
        <f t="shared" si="210"/>
        <v>0</v>
      </c>
      <c r="BQ341" s="184">
        <f>IF($AH341="3/3",$S341*参照!$J$4,IF($AH341="2/3",$S341*参照!$J$5,IF($AH341="1/3",$S341*参照!$J$6,IF($AH341="1/4(多子)",$S341*参照!$J$7,IF($AH341="1/4(工･農)",$S341*参照!$J$7,)))))</f>
        <v>0</v>
      </c>
      <c r="BR341" s="185" t="b">
        <f>IF(AJ341="3/3",$O341*参照!$I$4,IF(AJ341="2/3",$O341*参照!$I$5,IF(AJ341="1/3",$O341*参照!$I$6,IF(AJ341="1/4(多子)",$O341*参照!$I$7,IF(AJ341="1/4(工･農)",$O341*参照!$I$7,IF(AJ341="対象外",0))))))</f>
        <v>0</v>
      </c>
      <c r="BS341" s="185" t="b">
        <f>IF(AK341="3/3",$O341*参照!$I$4,IF(AK341="2/3",$O341*参照!$I$5,IF(AK341="1/3",$O341*参照!$I$6,IF(AK341="1/4(多子)",$O341*参照!$I$7,IF(AK341="1/4(工･農)",$O341*参照!$I$7,IF(AK341="対象外",0))))))</f>
        <v>0</v>
      </c>
      <c r="BT341" s="185" t="b">
        <f>IF(AL341="3/3",$O341*参照!$I$4,IF(AL341="2/3",$O341*参照!$I$5,IF(AL341="1/3",$O341*参照!$I$6,IF(AL341="1/4(多子)",$O341*参照!$I$7,IF(AL341="1/4(工･農)",$O341*参照!$I$7,IF(AL341="対象外",0))))))</f>
        <v>0</v>
      </c>
      <c r="BU341" s="185" t="b">
        <f>IF(AM341="3/3",$O341*参照!$I$4,IF(AM341="2/3",$O341*参照!$I$5,IF(AM341="1/3",$O341*参照!$I$6,IF(AM341="1/4(多子)",$O341*参照!$I$7,IF(AM341="1/4(工･農)",$O341*参照!$I$7,IF(AM341="対象外",0))))))</f>
        <v>0</v>
      </c>
      <c r="BV341" s="185" t="b">
        <f>IF(AN341="3/3",$O341*参照!$I$4,IF(AN341="2/3",$O341*参照!$I$5,IF(AN341="1/3",$O341*参照!$I$6,IF(AN341="1/4(多子)",$O341*参照!$I$7,IF(AN341="1/4(工･農)",$O341*参照!$I$7,IF(AN341="対象外",0))))))</f>
        <v>0</v>
      </c>
      <c r="BW341" s="185" t="b">
        <f>IF(AO341="3/3",$O341*参照!$I$4,IF(AO341="2/3",$O341*参照!$I$5,IF(AO341="1/3",$O341*参照!$I$6,IF(AO341="1/4(多子)",$O341*参照!$I$7,IF(AO341="1/4(工･農)",$O341*参照!$I$7,IF(AO341="対象外",0))))))</f>
        <v>0</v>
      </c>
      <c r="BX341" s="185" t="b">
        <f>IF(AP341="3/3",$O341*参照!$I$4,IF(AP341="2/3",$O341*参照!$I$5,IF(AP341="1/3",$O341*参照!$I$6,IF(AP341="1/4(多子)",$O341*参照!$I$7,IF(AP341="1/4(工･農)",$O341*参照!$I$7,IF(AP341="対象外",0))))))</f>
        <v>0</v>
      </c>
      <c r="BY341" s="185" t="b">
        <f>IF(AQ341="3/3",$O341*参照!$I$4,IF(AQ341="2/3",$O341*参照!$I$5,IF(AQ341="1/3",$O341*参照!$I$6,IF(AQ341="1/4(多子)",$O341*参照!$I$7,IF(AQ341="1/4(工･農)",$O341*参照!$I$7,IF(AQ341="対象外",0))))))</f>
        <v>0</v>
      </c>
      <c r="BZ341" s="185" t="b">
        <f>IF(AR341="3/3",$O341*参照!$I$4,IF(AR341="2/3",$O341*参照!$I$5,IF(AR341="1/3",$O341*参照!$I$6,IF(AR341="1/4(多子)",$O341*参照!$I$7,IF(AR341="1/4(工･農)",$O341*参照!$I$7,IF(AR341="対象外",0))))))</f>
        <v>0</v>
      </c>
      <c r="CA341" s="185" t="b">
        <f>IF(AS341="3/3",$O341*参照!$I$4,IF(AS341="2/3",$O341*参照!$I$5,IF(AS341="1/3",$O341*参照!$I$6,IF(AS341="1/4(多子)",$O341*参照!$I$7,IF(AS341="1/4(工･農)",$O341*参照!$I$7,IF(AS341="対象外",0))))))</f>
        <v>0</v>
      </c>
      <c r="CB341" s="185" t="b">
        <f>IF(AT341="3/3",$O341*参照!$I$4,IF(AT341="2/3",$O341*参照!$I$5,IF(AT341="1/3",$O341*参照!$I$6,IF(AT341="1/4(多子)",$O341*参照!$I$7,IF(AT341="1/4(工･農)",$O341*参照!$I$7,IF(AT341="対象外",0))))))</f>
        <v>0</v>
      </c>
      <c r="CC341" s="185" t="b">
        <f>IF(AU341="3/3",$O341*参照!$I$4,IF(AU341="2/3",$O341*参照!$I$5,IF(AU341="1/3",$O341*参照!$I$6,IF(AU341="1/4(多子)",$O341*参照!$I$7,IF(AU341="1/4(工･農)",$O341*参照!$I$7,IF(AU341="対象外",0))))))</f>
        <v>0</v>
      </c>
      <c r="CD341" s="185">
        <f t="shared" si="211"/>
        <v>0</v>
      </c>
      <c r="CE341" s="98"/>
      <c r="CF341" s="252"/>
      <c r="CG341" s="252"/>
      <c r="CH341" s="252"/>
      <c r="CI341" s="252"/>
      <c r="CJ341" s="252"/>
      <c r="CK341" s="254"/>
      <c r="CL341" s="137"/>
      <c r="CM341" s="252"/>
      <c r="CN341" s="252"/>
      <c r="CO341" s="252"/>
      <c r="CP341" s="252"/>
      <c r="CQ341" s="252"/>
      <c r="CR341" s="253">
        <f t="shared" si="212"/>
        <v>0</v>
      </c>
      <c r="CS341" s="111">
        <f>IF(BP341=0,0,(ROUNDUP(P341*(BK341*参照!$C$5+BL341*参照!$C$6+BM341*参照!$C$7+BN341*参照!$C$8+BO341*参照!$C$9)/BP341,-2)))</f>
        <v>0</v>
      </c>
      <c r="CT341" s="239" t="str">
        <f t="shared" si="179"/>
        <v>B</v>
      </c>
    </row>
    <row r="342" spans="1:98" ht="14.4">
      <c r="A342" s="241">
        <v>312</v>
      </c>
      <c r="B342" s="634"/>
      <c r="C342" s="635"/>
      <c r="D342" s="636"/>
      <c r="E342" s="635"/>
      <c r="F342" s="358"/>
      <c r="G342" s="358"/>
      <c r="H342" s="305"/>
      <c r="I342" s="359"/>
      <c r="J342" s="668"/>
      <c r="K342" s="668"/>
      <c r="L342" s="362">
        <v>0</v>
      </c>
      <c r="M342" s="307">
        <f>IF(F342="昼間",参照!$E$4,IF(F342="夜間等",参照!$E$5,IF(F342="通信",参照!$E$6,0)))</f>
        <v>0</v>
      </c>
      <c r="N342" s="57">
        <f t="shared" si="180"/>
        <v>0</v>
      </c>
      <c r="O342" s="301">
        <f t="shared" si="181"/>
        <v>0</v>
      </c>
      <c r="P342" s="56"/>
      <c r="Q342" s="387">
        <v>0</v>
      </c>
      <c r="R342" s="309">
        <f>IF(F342="昼間",参照!$F$4,IF(F342="夜間等",参照!$F$5,IF(F342="通信",参照!$F$6,0)))</f>
        <v>0</v>
      </c>
      <c r="S342" s="308">
        <f t="shared" si="182"/>
        <v>0</v>
      </c>
      <c r="T342" s="361"/>
      <c r="U342" s="32">
        <f t="shared" si="183"/>
        <v>0</v>
      </c>
      <c r="V342" s="114">
        <f t="shared" si="184"/>
        <v>0</v>
      </c>
      <c r="W342" s="179">
        <f t="shared" si="185"/>
        <v>0</v>
      </c>
      <c r="X342" s="87">
        <f t="shared" si="186"/>
        <v>0</v>
      </c>
      <c r="Y342" s="77" t="str">
        <f t="shared" si="176"/>
        <v>0</v>
      </c>
      <c r="Z342" s="302">
        <f t="shared" si="187"/>
        <v>0</v>
      </c>
      <c r="AA342" s="375"/>
      <c r="AB342" s="375"/>
      <c r="AC342" s="374">
        <f t="shared" si="188"/>
        <v>0</v>
      </c>
      <c r="AD342" s="639">
        <f t="shared" si="189"/>
        <v>0</v>
      </c>
      <c r="AE342" s="640"/>
      <c r="AF342" s="177">
        <f t="shared" si="177"/>
        <v>0</v>
      </c>
      <c r="AG342" s="177">
        <f t="shared" si="178"/>
        <v>0</v>
      </c>
      <c r="AH342" s="299"/>
      <c r="AI342" s="36"/>
      <c r="AJ342" s="134"/>
      <c r="AK342" s="37"/>
      <c r="AL342" s="134"/>
      <c r="AM342" s="37"/>
      <c r="AN342" s="134"/>
      <c r="AO342" s="135"/>
      <c r="AP342" s="136"/>
      <c r="AQ342" s="252"/>
      <c r="AR342" s="252"/>
      <c r="AS342" s="252"/>
      <c r="AT342" s="252"/>
      <c r="AU342" s="37"/>
      <c r="AV342" s="303">
        <f t="shared" si="190"/>
        <v>0</v>
      </c>
      <c r="AW342" s="139">
        <f t="shared" si="191"/>
        <v>0</v>
      </c>
      <c r="AX342" s="139">
        <f t="shared" si="192"/>
        <v>0</v>
      </c>
      <c r="AY342" s="139">
        <f t="shared" si="193"/>
        <v>0</v>
      </c>
      <c r="AZ342" s="139">
        <f t="shared" si="194"/>
        <v>0</v>
      </c>
      <c r="BA342" s="303">
        <f t="shared" si="195"/>
        <v>0</v>
      </c>
      <c r="BB342" s="139">
        <f t="shared" si="196"/>
        <v>0</v>
      </c>
      <c r="BC342" s="139">
        <f t="shared" si="197"/>
        <v>0</v>
      </c>
      <c r="BD342" s="139">
        <f t="shared" si="198"/>
        <v>0</v>
      </c>
      <c r="BE342" s="139">
        <f t="shared" si="199"/>
        <v>0</v>
      </c>
      <c r="BF342" s="304">
        <f t="shared" si="200"/>
        <v>0</v>
      </c>
      <c r="BG342" s="142">
        <f t="shared" si="201"/>
        <v>0</v>
      </c>
      <c r="BH342" s="142">
        <f t="shared" si="202"/>
        <v>0</v>
      </c>
      <c r="BI342" s="142">
        <f t="shared" si="203"/>
        <v>0</v>
      </c>
      <c r="BJ342" s="142">
        <f t="shared" si="204"/>
        <v>0</v>
      </c>
      <c r="BK342" s="145">
        <f t="shared" si="205"/>
        <v>0</v>
      </c>
      <c r="BL342" s="95">
        <f t="shared" si="206"/>
        <v>0</v>
      </c>
      <c r="BM342" s="95">
        <f t="shared" si="207"/>
        <v>0</v>
      </c>
      <c r="BN342" s="95">
        <f t="shared" si="208"/>
        <v>0</v>
      </c>
      <c r="BO342" s="95">
        <f t="shared" si="209"/>
        <v>0</v>
      </c>
      <c r="BP342" s="96">
        <f t="shared" si="210"/>
        <v>0</v>
      </c>
      <c r="BQ342" s="184">
        <f>IF($AH342="3/3",$S342*参照!$J$4,IF($AH342="2/3",$S342*参照!$J$5,IF($AH342="1/3",$S342*参照!$J$6,IF($AH342="1/4(多子)",$S342*参照!$J$7,IF($AH342="1/4(工･農)",$S342*参照!$J$7,)))))</f>
        <v>0</v>
      </c>
      <c r="BR342" s="185" t="b">
        <f>IF(AJ342="3/3",$O342*参照!$I$4,IF(AJ342="2/3",$O342*参照!$I$5,IF(AJ342="1/3",$O342*参照!$I$6,IF(AJ342="1/4(多子)",$O342*参照!$I$7,IF(AJ342="1/4(工･農)",$O342*参照!$I$7,IF(AJ342="対象外",0))))))</f>
        <v>0</v>
      </c>
      <c r="BS342" s="185" t="b">
        <f>IF(AK342="3/3",$O342*参照!$I$4,IF(AK342="2/3",$O342*参照!$I$5,IF(AK342="1/3",$O342*参照!$I$6,IF(AK342="1/4(多子)",$O342*参照!$I$7,IF(AK342="1/4(工･農)",$O342*参照!$I$7,IF(AK342="対象外",0))))))</f>
        <v>0</v>
      </c>
      <c r="BT342" s="185" t="b">
        <f>IF(AL342="3/3",$O342*参照!$I$4,IF(AL342="2/3",$O342*参照!$I$5,IF(AL342="1/3",$O342*参照!$I$6,IF(AL342="1/4(多子)",$O342*参照!$I$7,IF(AL342="1/4(工･農)",$O342*参照!$I$7,IF(AL342="対象外",0))))))</f>
        <v>0</v>
      </c>
      <c r="BU342" s="185" t="b">
        <f>IF(AM342="3/3",$O342*参照!$I$4,IF(AM342="2/3",$O342*参照!$I$5,IF(AM342="1/3",$O342*参照!$I$6,IF(AM342="1/4(多子)",$O342*参照!$I$7,IF(AM342="1/4(工･農)",$O342*参照!$I$7,IF(AM342="対象外",0))))))</f>
        <v>0</v>
      </c>
      <c r="BV342" s="185" t="b">
        <f>IF(AN342="3/3",$O342*参照!$I$4,IF(AN342="2/3",$O342*参照!$I$5,IF(AN342="1/3",$O342*参照!$I$6,IF(AN342="1/4(多子)",$O342*参照!$I$7,IF(AN342="1/4(工･農)",$O342*参照!$I$7,IF(AN342="対象外",0))))))</f>
        <v>0</v>
      </c>
      <c r="BW342" s="185" t="b">
        <f>IF(AO342="3/3",$O342*参照!$I$4,IF(AO342="2/3",$O342*参照!$I$5,IF(AO342="1/3",$O342*参照!$I$6,IF(AO342="1/4(多子)",$O342*参照!$I$7,IF(AO342="1/4(工･農)",$O342*参照!$I$7,IF(AO342="対象外",0))))))</f>
        <v>0</v>
      </c>
      <c r="BX342" s="185" t="b">
        <f>IF(AP342="3/3",$O342*参照!$I$4,IF(AP342="2/3",$O342*参照!$I$5,IF(AP342="1/3",$O342*参照!$I$6,IF(AP342="1/4(多子)",$O342*参照!$I$7,IF(AP342="1/4(工･農)",$O342*参照!$I$7,IF(AP342="対象外",0))))))</f>
        <v>0</v>
      </c>
      <c r="BY342" s="185" t="b">
        <f>IF(AQ342="3/3",$O342*参照!$I$4,IF(AQ342="2/3",$O342*参照!$I$5,IF(AQ342="1/3",$O342*参照!$I$6,IF(AQ342="1/4(多子)",$O342*参照!$I$7,IF(AQ342="1/4(工･農)",$O342*参照!$I$7,IF(AQ342="対象外",0))))))</f>
        <v>0</v>
      </c>
      <c r="BZ342" s="185" t="b">
        <f>IF(AR342="3/3",$O342*参照!$I$4,IF(AR342="2/3",$O342*参照!$I$5,IF(AR342="1/3",$O342*参照!$I$6,IF(AR342="1/4(多子)",$O342*参照!$I$7,IF(AR342="1/4(工･農)",$O342*参照!$I$7,IF(AR342="対象外",0))))))</f>
        <v>0</v>
      </c>
      <c r="CA342" s="185" t="b">
        <f>IF(AS342="3/3",$O342*参照!$I$4,IF(AS342="2/3",$O342*参照!$I$5,IF(AS342="1/3",$O342*参照!$I$6,IF(AS342="1/4(多子)",$O342*参照!$I$7,IF(AS342="1/4(工･農)",$O342*参照!$I$7,IF(AS342="対象外",0))))))</f>
        <v>0</v>
      </c>
      <c r="CB342" s="185" t="b">
        <f>IF(AT342="3/3",$O342*参照!$I$4,IF(AT342="2/3",$O342*参照!$I$5,IF(AT342="1/3",$O342*参照!$I$6,IF(AT342="1/4(多子)",$O342*参照!$I$7,IF(AT342="1/4(工･農)",$O342*参照!$I$7,IF(AT342="対象外",0))))))</f>
        <v>0</v>
      </c>
      <c r="CC342" s="185" t="b">
        <f>IF(AU342="3/3",$O342*参照!$I$4,IF(AU342="2/3",$O342*参照!$I$5,IF(AU342="1/3",$O342*参照!$I$6,IF(AU342="1/4(多子)",$O342*参照!$I$7,IF(AU342="1/4(工･農)",$O342*参照!$I$7,IF(AU342="対象外",0))))))</f>
        <v>0</v>
      </c>
      <c r="CD342" s="185">
        <f t="shared" si="211"/>
        <v>0</v>
      </c>
      <c r="CE342" s="98"/>
      <c r="CF342" s="252"/>
      <c r="CG342" s="252"/>
      <c r="CH342" s="252"/>
      <c r="CI342" s="252"/>
      <c r="CJ342" s="252"/>
      <c r="CK342" s="254"/>
      <c r="CL342" s="137"/>
      <c r="CM342" s="252"/>
      <c r="CN342" s="252"/>
      <c r="CO342" s="252"/>
      <c r="CP342" s="252"/>
      <c r="CQ342" s="252"/>
      <c r="CR342" s="253">
        <f t="shared" si="212"/>
        <v>0</v>
      </c>
      <c r="CS342" s="111">
        <f>IF(BP342=0,0,(ROUNDUP(P342*(BK342*参照!$C$5+BL342*参照!$C$6+BM342*参照!$C$7+BN342*参照!$C$8+BO342*参照!$C$9)/BP342,-2)))</f>
        <v>0</v>
      </c>
      <c r="CT342" s="239" t="str">
        <f t="shared" si="179"/>
        <v>B</v>
      </c>
    </row>
    <row r="343" spans="1:98" ht="14.4">
      <c r="A343" s="241">
        <v>313</v>
      </c>
      <c r="B343" s="654"/>
      <c r="C343" s="652"/>
      <c r="D343" s="651"/>
      <c r="E343" s="652"/>
      <c r="F343" s="186"/>
      <c r="G343" s="187"/>
      <c r="H343" s="305"/>
      <c r="I343" s="359"/>
      <c r="J343" s="651"/>
      <c r="K343" s="652"/>
      <c r="L343" s="306">
        <v>0</v>
      </c>
      <c r="M343" s="307">
        <f>IF(F343="昼間",参照!$E$4,IF(F343="夜間等",参照!$E$5,IF(F343="通信",参照!$E$6,0)))</f>
        <v>0</v>
      </c>
      <c r="N343" s="57">
        <f t="shared" si="180"/>
        <v>0</v>
      </c>
      <c r="O343" s="301">
        <f t="shared" si="181"/>
        <v>0</v>
      </c>
      <c r="P343" s="56"/>
      <c r="Q343" s="387">
        <v>0</v>
      </c>
      <c r="R343" s="309">
        <f>IF(F343="昼間",参照!$F$4,IF(F343="夜間等",参照!$F$5,IF(F343="通信",参照!$F$6,0)))</f>
        <v>0</v>
      </c>
      <c r="S343" s="308">
        <f t="shared" si="182"/>
        <v>0</v>
      </c>
      <c r="T343" s="361"/>
      <c r="U343" s="32">
        <f t="shared" si="183"/>
        <v>0</v>
      </c>
      <c r="V343" s="114">
        <f t="shared" si="184"/>
        <v>0</v>
      </c>
      <c r="W343" s="179">
        <f t="shared" si="185"/>
        <v>0</v>
      </c>
      <c r="X343" s="87">
        <f t="shared" si="186"/>
        <v>0</v>
      </c>
      <c r="Y343" s="77" t="str">
        <f t="shared" si="176"/>
        <v>0</v>
      </c>
      <c r="Z343" s="302">
        <f t="shared" si="187"/>
        <v>0</v>
      </c>
      <c r="AA343" s="375"/>
      <c r="AB343" s="375"/>
      <c r="AC343" s="374">
        <f t="shared" si="188"/>
        <v>0</v>
      </c>
      <c r="AD343" s="639">
        <f t="shared" si="189"/>
        <v>0</v>
      </c>
      <c r="AE343" s="640"/>
      <c r="AF343" s="177">
        <f t="shared" si="177"/>
        <v>0</v>
      </c>
      <c r="AG343" s="177">
        <f t="shared" si="178"/>
        <v>0</v>
      </c>
      <c r="AH343" s="299"/>
      <c r="AI343" s="36"/>
      <c r="AJ343" s="134"/>
      <c r="AK343" s="37"/>
      <c r="AL343" s="134"/>
      <c r="AM343" s="37"/>
      <c r="AN343" s="134"/>
      <c r="AO343" s="135"/>
      <c r="AP343" s="136"/>
      <c r="AQ343" s="252"/>
      <c r="AR343" s="252"/>
      <c r="AS343" s="252"/>
      <c r="AT343" s="252"/>
      <c r="AU343" s="37"/>
      <c r="AV343" s="303">
        <f t="shared" si="190"/>
        <v>0</v>
      </c>
      <c r="AW343" s="139">
        <f t="shared" si="191"/>
        <v>0</v>
      </c>
      <c r="AX343" s="139">
        <f t="shared" si="192"/>
        <v>0</v>
      </c>
      <c r="AY343" s="139">
        <f t="shared" si="193"/>
        <v>0</v>
      </c>
      <c r="AZ343" s="139">
        <f t="shared" si="194"/>
        <v>0</v>
      </c>
      <c r="BA343" s="303">
        <f t="shared" si="195"/>
        <v>0</v>
      </c>
      <c r="BB343" s="139">
        <f t="shared" si="196"/>
        <v>0</v>
      </c>
      <c r="BC343" s="139">
        <f t="shared" si="197"/>
        <v>0</v>
      </c>
      <c r="BD343" s="139">
        <f t="shared" si="198"/>
        <v>0</v>
      </c>
      <c r="BE343" s="139">
        <f t="shared" si="199"/>
        <v>0</v>
      </c>
      <c r="BF343" s="304">
        <f t="shared" si="200"/>
        <v>0</v>
      </c>
      <c r="BG343" s="142">
        <f t="shared" si="201"/>
        <v>0</v>
      </c>
      <c r="BH343" s="142">
        <f t="shared" si="202"/>
        <v>0</v>
      </c>
      <c r="BI343" s="142">
        <f t="shared" si="203"/>
        <v>0</v>
      </c>
      <c r="BJ343" s="142">
        <f t="shared" si="204"/>
        <v>0</v>
      </c>
      <c r="BK343" s="145">
        <f t="shared" si="205"/>
        <v>0</v>
      </c>
      <c r="BL343" s="95">
        <f t="shared" si="206"/>
        <v>0</v>
      </c>
      <c r="BM343" s="95">
        <f t="shared" si="207"/>
        <v>0</v>
      </c>
      <c r="BN343" s="95">
        <f t="shared" si="208"/>
        <v>0</v>
      </c>
      <c r="BO343" s="95">
        <f t="shared" si="209"/>
        <v>0</v>
      </c>
      <c r="BP343" s="96">
        <f t="shared" si="210"/>
        <v>0</v>
      </c>
      <c r="BQ343" s="184">
        <f>IF($AH343="3/3",$S343*参照!$J$4,IF($AH343="2/3",$S343*参照!$J$5,IF($AH343="1/3",$S343*参照!$J$6,IF($AH343="1/4(多子)",$S343*参照!$J$7,IF($AH343="1/4(工･農)",$S343*参照!$J$7,)))))</f>
        <v>0</v>
      </c>
      <c r="BR343" s="185" t="b">
        <f>IF(AJ343="3/3",$O343*参照!$I$4,IF(AJ343="2/3",$O343*参照!$I$5,IF(AJ343="1/3",$O343*参照!$I$6,IF(AJ343="1/4(多子)",$O343*参照!$I$7,IF(AJ343="1/4(工･農)",$O343*参照!$I$7,IF(AJ343="対象外",0))))))</f>
        <v>0</v>
      </c>
      <c r="BS343" s="185" t="b">
        <f>IF(AK343="3/3",$O343*参照!$I$4,IF(AK343="2/3",$O343*参照!$I$5,IF(AK343="1/3",$O343*参照!$I$6,IF(AK343="1/4(多子)",$O343*参照!$I$7,IF(AK343="1/4(工･農)",$O343*参照!$I$7,IF(AK343="対象外",0))))))</f>
        <v>0</v>
      </c>
      <c r="BT343" s="185" t="b">
        <f>IF(AL343="3/3",$O343*参照!$I$4,IF(AL343="2/3",$O343*参照!$I$5,IF(AL343="1/3",$O343*参照!$I$6,IF(AL343="1/4(多子)",$O343*参照!$I$7,IF(AL343="1/4(工･農)",$O343*参照!$I$7,IF(AL343="対象外",0))))))</f>
        <v>0</v>
      </c>
      <c r="BU343" s="185" t="b">
        <f>IF(AM343="3/3",$O343*参照!$I$4,IF(AM343="2/3",$O343*参照!$I$5,IF(AM343="1/3",$O343*参照!$I$6,IF(AM343="1/4(多子)",$O343*参照!$I$7,IF(AM343="1/4(工･農)",$O343*参照!$I$7,IF(AM343="対象外",0))))))</f>
        <v>0</v>
      </c>
      <c r="BV343" s="185" t="b">
        <f>IF(AN343="3/3",$O343*参照!$I$4,IF(AN343="2/3",$O343*参照!$I$5,IF(AN343="1/3",$O343*参照!$I$6,IF(AN343="1/4(多子)",$O343*参照!$I$7,IF(AN343="1/4(工･農)",$O343*参照!$I$7,IF(AN343="対象外",0))))))</f>
        <v>0</v>
      </c>
      <c r="BW343" s="185" t="b">
        <f>IF(AO343="3/3",$O343*参照!$I$4,IF(AO343="2/3",$O343*参照!$I$5,IF(AO343="1/3",$O343*参照!$I$6,IF(AO343="1/4(多子)",$O343*参照!$I$7,IF(AO343="1/4(工･農)",$O343*参照!$I$7,IF(AO343="対象外",0))))))</f>
        <v>0</v>
      </c>
      <c r="BX343" s="185" t="b">
        <f>IF(AP343="3/3",$O343*参照!$I$4,IF(AP343="2/3",$O343*参照!$I$5,IF(AP343="1/3",$O343*参照!$I$6,IF(AP343="1/4(多子)",$O343*参照!$I$7,IF(AP343="1/4(工･農)",$O343*参照!$I$7,IF(AP343="対象外",0))))))</f>
        <v>0</v>
      </c>
      <c r="BY343" s="185" t="b">
        <f>IF(AQ343="3/3",$O343*参照!$I$4,IF(AQ343="2/3",$O343*参照!$I$5,IF(AQ343="1/3",$O343*参照!$I$6,IF(AQ343="1/4(多子)",$O343*参照!$I$7,IF(AQ343="1/4(工･農)",$O343*参照!$I$7,IF(AQ343="対象外",0))))))</f>
        <v>0</v>
      </c>
      <c r="BZ343" s="185" t="b">
        <f>IF(AR343="3/3",$O343*参照!$I$4,IF(AR343="2/3",$O343*参照!$I$5,IF(AR343="1/3",$O343*参照!$I$6,IF(AR343="1/4(多子)",$O343*参照!$I$7,IF(AR343="1/4(工･農)",$O343*参照!$I$7,IF(AR343="対象外",0))))))</f>
        <v>0</v>
      </c>
      <c r="CA343" s="185" t="b">
        <f>IF(AS343="3/3",$O343*参照!$I$4,IF(AS343="2/3",$O343*参照!$I$5,IF(AS343="1/3",$O343*参照!$I$6,IF(AS343="1/4(多子)",$O343*参照!$I$7,IF(AS343="1/4(工･農)",$O343*参照!$I$7,IF(AS343="対象外",0))))))</f>
        <v>0</v>
      </c>
      <c r="CB343" s="185" t="b">
        <f>IF(AT343="3/3",$O343*参照!$I$4,IF(AT343="2/3",$O343*参照!$I$5,IF(AT343="1/3",$O343*参照!$I$6,IF(AT343="1/4(多子)",$O343*参照!$I$7,IF(AT343="1/4(工･農)",$O343*参照!$I$7,IF(AT343="対象外",0))))))</f>
        <v>0</v>
      </c>
      <c r="CC343" s="185" t="b">
        <f>IF(AU343="3/3",$O343*参照!$I$4,IF(AU343="2/3",$O343*参照!$I$5,IF(AU343="1/3",$O343*参照!$I$6,IF(AU343="1/4(多子)",$O343*参照!$I$7,IF(AU343="1/4(工･農)",$O343*参照!$I$7,IF(AU343="対象外",0))))))</f>
        <v>0</v>
      </c>
      <c r="CD343" s="185">
        <f t="shared" si="211"/>
        <v>0</v>
      </c>
      <c r="CE343" s="98"/>
      <c r="CF343" s="252"/>
      <c r="CG343" s="252"/>
      <c r="CH343" s="252"/>
      <c r="CI343" s="252"/>
      <c r="CJ343" s="252"/>
      <c r="CK343" s="254"/>
      <c r="CL343" s="137"/>
      <c r="CM343" s="252"/>
      <c r="CN343" s="252"/>
      <c r="CO343" s="252"/>
      <c r="CP343" s="252"/>
      <c r="CQ343" s="252"/>
      <c r="CR343" s="253">
        <f t="shared" si="212"/>
        <v>0</v>
      </c>
      <c r="CS343" s="111">
        <f>IF(BP343=0,0,(ROUNDUP(P343*(BK343*参照!$C$5+BL343*参照!$C$6+BM343*参照!$C$7+BN343*参照!$C$8+BO343*参照!$C$9)/BP343,-2)))</f>
        <v>0</v>
      </c>
      <c r="CT343" s="239" t="str">
        <f t="shared" si="179"/>
        <v>B</v>
      </c>
    </row>
    <row r="344" spans="1:98" ht="14.4">
      <c r="A344" s="241">
        <v>314</v>
      </c>
      <c r="B344" s="654"/>
      <c r="C344" s="652"/>
      <c r="D344" s="651"/>
      <c r="E344" s="652"/>
      <c r="F344" s="186"/>
      <c r="G344" s="187"/>
      <c r="H344" s="305"/>
      <c r="I344" s="359"/>
      <c r="J344" s="651"/>
      <c r="K344" s="652"/>
      <c r="L344" s="306">
        <v>0</v>
      </c>
      <c r="M344" s="307">
        <f>IF(F344="昼間",参照!$E$4,IF(F344="夜間等",参照!$E$5,IF(F344="通信",参照!$E$6,0)))</f>
        <v>0</v>
      </c>
      <c r="N344" s="57">
        <f t="shared" si="180"/>
        <v>0</v>
      </c>
      <c r="O344" s="301">
        <f t="shared" si="181"/>
        <v>0</v>
      </c>
      <c r="P344" s="56"/>
      <c r="Q344" s="387">
        <v>0</v>
      </c>
      <c r="R344" s="309">
        <f>IF(F344="昼間",参照!$F$4,IF(F344="夜間等",参照!$F$5,IF(F344="通信",参照!$F$6,0)))</f>
        <v>0</v>
      </c>
      <c r="S344" s="308">
        <f t="shared" si="182"/>
        <v>0</v>
      </c>
      <c r="T344" s="361"/>
      <c r="U344" s="32">
        <f t="shared" si="183"/>
        <v>0</v>
      </c>
      <c r="V344" s="114">
        <f t="shared" si="184"/>
        <v>0</v>
      </c>
      <c r="W344" s="179">
        <f t="shared" si="185"/>
        <v>0</v>
      </c>
      <c r="X344" s="87">
        <f t="shared" si="186"/>
        <v>0</v>
      </c>
      <c r="Y344" s="77" t="str">
        <f t="shared" si="176"/>
        <v>0</v>
      </c>
      <c r="Z344" s="302">
        <f t="shared" si="187"/>
        <v>0</v>
      </c>
      <c r="AA344" s="375"/>
      <c r="AB344" s="375"/>
      <c r="AC344" s="374">
        <f t="shared" si="188"/>
        <v>0</v>
      </c>
      <c r="AD344" s="639">
        <f t="shared" si="189"/>
        <v>0</v>
      </c>
      <c r="AE344" s="640"/>
      <c r="AF344" s="177">
        <f t="shared" si="177"/>
        <v>0</v>
      </c>
      <c r="AG344" s="177">
        <f t="shared" si="178"/>
        <v>0</v>
      </c>
      <c r="AH344" s="299"/>
      <c r="AI344" s="36"/>
      <c r="AJ344" s="134"/>
      <c r="AK344" s="37"/>
      <c r="AL344" s="134"/>
      <c r="AM344" s="37"/>
      <c r="AN344" s="134"/>
      <c r="AO344" s="135"/>
      <c r="AP344" s="136"/>
      <c r="AQ344" s="252"/>
      <c r="AR344" s="252"/>
      <c r="AS344" s="252"/>
      <c r="AT344" s="252"/>
      <c r="AU344" s="37"/>
      <c r="AV344" s="303">
        <f t="shared" si="190"/>
        <v>0</v>
      </c>
      <c r="AW344" s="139">
        <f t="shared" si="191"/>
        <v>0</v>
      </c>
      <c r="AX344" s="139">
        <f t="shared" si="192"/>
        <v>0</v>
      </c>
      <c r="AY344" s="139">
        <f t="shared" si="193"/>
        <v>0</v>
      </c>
      <c r="AZ344" s="139">
        <f t="shared" si="194"/>
        <v>0</v>
      </c>
      <c r="BA344" s="303">
        <f t="shared" si="195"/>
        <v>0</v>
      </c>
      <c r="BB344" s="139">
        <f t="shared" si="196"/>
        <v>0</v>
      </c>
      <c r="BC344" s="139">
        <f t="shared" si="197"/>
        <v>0</v>
      </c>
      <c r="BD344" s="139">
        <f t="shared" si="198"/>
        <v>0</v>
      </c>
      <c r="BE344" s="139">
        <f t="shared" si="199"/>
        <v>0</v>
      </c>
      <c r="BF344" s="304">
        <f t="shared" si="200"/>
        <v>0</v>
      </c>
      <c r="BG344" s="142">
        <f t="shared" si="201"/>
        <v>0</v>
      </c>
      <c r="BH344" s="142">
        <f t="shared" si="202"/>
        <v>0</v>
      </c>
      <c r="BI344" s="142">
        <f t="shared" si="203"/>
        <v>0</v>
      </c>
      <c r="BJ344" s="142">
        <f t="shared" si="204"/>
        <v>0</v>
      </c>
      <c r="BK344" s="145">
        <f t="shared" si="205"/>
        <v>0</v>
      </c>
      <c r="BL344" s="95">
        <f t="shared" si="206"/>
        <v>0</v>
      </c>
      <c r="BM344" s="95">
        <f t="shared" si="207"/>
        <v>0</v>
      </c>
      <c r="BN344" s="95">
        <f t="shared" si="208"/>
        <v>0</v>
      </c>
      <c r="BO344" s="95">
        <f t="shared" si="209"/>
        <v>0</v>
      </c>
      <c r="BP344" s="96">
        <f t="shared" si="210"/>
        <v>0</v>
      </c>
      <c r="BQ344" s="184">
        <f>IF($AH344="3/3",$S344*参照!$J$4,IF($AH344="2/3",$S344*参照!$J$5,IF($AH344="1/3",$S344*参照!$J$6,IF($AH344="1/4(多子)",$S344*参照!$J$7,IF($AH344="1/4(工･農)",$S344*参照!$J$7,)))))</f>
        <v>0</v>
      </c>
      <c r="BR344" s="185" t="b">
        <f>IF(AJ344="3/3",$O344*参照!$I$4,IF(AJ344="2/3",$O344*参照!$I$5,IF(AJ344="1/3",$O344*参照!$I$6,IF(AJ344="1/4(多子)",$O344*参照!$I$7,IF(AJ344="1/4(工･農)",$O344*参照!$I$7,IF(AJ344="対象外",0))))))</f>
        <v>0</v>
      </c>
      <c r="BS344" s="185" t="b">
        <f>IF(AK344="3/3",$O344*参照!$I$4,IF(AK344="2/3",$O344*参照!$I$5,IF(AK344="1/3",$O344*参照!$I$6,IF(AK344="1/4(多子)",$O344*参照!$I$7,IF(AK344="1/4(工･農)",$O344*参照!$I$7,IF(AK344="対象外",0))))))</f>
        <v>0</v>
      </c>
      <c r="BT344" s="185" t="b">
        <f>IF(AL344="3/3",$O344*参照!$I$4,IF(AL344="2/3",$O344*参照!$I$5,IF(AL344="1/3",$O344*参照!$I$6,IF(AL344="1/4(多子)",$O344*参照!$I$7,IF(AL344="1/4(工･農)",$O344*参照!$I$7,IF(AL344="対象外",0))))))</f>
        <v>0</v>
      </c>
      <c r="BU344" s="185" t="b">
        <f>IF(AM344="3/3",$O344*参照!$I$4,IF(AM344="2/3",$O344*参照!$I$5,IF(AM344="1/3",$O344*参照!$I$6,IF(AM344="1/4(多子)",$O344*参照!$I$7,IF(AM344="1/4(工･農)",$O344*参照!$I$7,IF(AM344="対象外",0))))))</f>
        <v>0</v>
      </c>
      <c r="BV344" s="185" t="b">
        <f>IF(AN344="3/3",$O344*参照!$I$4,IF(AN344="2/3",$O344*参照!$I$5,IF(AN344="1/3",$O344*参照!$I$6,IF(AN344="1/4(多子)",$O344*参照!$I$7,IF(AN344="1/4(工･農)",$O344*参照!$I$7,IF(AN344="対象外",0))))))</f>
        <v>0</v>
      </c>
      <c r="BW344" s="185" t="b">
        <f>IF(AO344="3/3",$O344*参照!$I$4,IF(AO344="2/3",$O344*参照!$I$5,IF(AO344="1/3",$O344*参照!$I$6,IF(AO344="1/4(多子)",$O344*参照!$I$7,IF(AO344="1/4(工･農)",$O344*参照!$I$7,IF(AO344="対象外",0))))))</f>
        <v>0</v>
      </c>
      <c r="BX344" s="185" t="b">
        <f>IF(AP344="3/3",$O344*参照!$I$4,IF(AP344="2/3",$O344*参照!$I$5,IF(AP344="1/3",$O344*参照!$I$6,IF(AP344="1/4(多子)",$O344*参照!$I$7,IF(AP344="1/4(工･農)",$O344*参照!$I$7,IF(AP344="対象外",0))))))</f>
        <v>0</v>
      </c>
      <c r="BY344" s="185" t="b">
        <f>IF(AQ344="3/3",$O344*参照!$I$4,IF(AQ344="2/3",$O344*参照!$I$5,IF(AQ344="1/3",$O344*参照!$I$6,IF(AQ344="1/4(多子)",$O344*参照!$I$7,IF(AQ344="1/4(工･農)",$O344*参照!$I$7,IF(AQ344="対象外",0))))))</f>
        <v>0</v>
      </c>
      <c r="BZ344" s="185" t="b">
        <f>IF(AR344="3/3",$O344*参照!$I$4,IF(AR344="2/3",$O344*参照!$I$5,IF(AR344="1/3",$O344*参照!$I$6,IF(AR344="1/4(多子)",$O344*参照!$I$7,IF(AR344="1/4(工･農)",$O344*参照!$I$7,IF(AR344="対象外",0))))))</f>
        <v>0</v>
      </c>
      <c r="CA344" s="185" t="b">
        <f>IF(AS344="3/3",$O344*参照!$I$4,IF(AS344="2/3",$O344*参照!$I$5,IF(AS344="1/3",$O344*参照!$I$6,IF(AS344="1/4(多子)",$O344*参照!$I$7,IF(AS344="1/4(工･農)",$O344*参照!$I$7,IF(AS344="対象外",0))))))</f>
        <v>0</v>
      </c>
      <c r="CB344" s="185" t="b">
        <f>IF(AT344="3/3",$O344*参照!$I$4,IF(AT344="2/3",$O344*参照!$I$5,IF(AT344="1/3",$O344*参照!$I$6,IF(AT344="1/4(多子)",$O344*参照!$I$7,IF(AT344="1/4(工･農)",$O344*参照!$I$7,IF(AT344="対象外",0))))))</f>
        <v>0</v>
      </c>
      <c r="CC344" s="185" t="b">
        <f>IF(AU344="3/3",$O344*参照!$I$4,IF(AU344="2/3",$O344*参照!$I$5,IF(AU344="1/3",$O344*参照!$I$6,IF(AU344="1/4(多子)",$O344*参照!$I$7,IF(AU344="1/4(工･農)",$O344*参照!$I$7,IF(AU344="対象外",0))))))</f>
        <v>0</v>
      </c>
      <c r="CD344" s="185">
        <f t="shared" si="211"/>
        <v>0</v>
      </c>
      <c r="CE344" s="98"/>
      <c r="CF344" s="252"/>
      <c r="CG344" s="252"/>
      <c r="CH344" s="252"/>
      <c r="CI344" s="252"/>
      <c r="CJ344" s="252"/>
      <c r="CK344" s="254"/>
      <c r="CL344" s="137"/>
      <c r="CM344" s="252"/>
      <c r="CN344" s="252"/>
      <c r="CO344" s="252"/>
      <c r="CP344" s="252"/>
      <c r="CQ344" s="252"/>
      <c r="CR344" s="253">
        <f t="shared" si="212"/>
        <v>0</v>
      </c>
      <c r="CS344" s="111">
        <f>IF(BP344=0,0,(ROUNDUP(P344*(BK344*参照!$C$5+BL344*参照!$C$6+BM344*参照!$C$7+BN344*参照!$C$8+BO344*参照!$C$9)/BP344,-2)))</f>
        <v>0</v>
      </c>
      <c r="CT344" s="239" t="str">
        <f t="shared" si="179"/>
        <v>B</v>
      </c>
    </row>
    <row r="345" spans="1:98" ht="14.4">
      <c r="A345" s="241">
        <v>315</v>
      </c>
      <c r="B345" s="654"/>
      <c r="C345" s="652"/>
      <c r="D345" s="651"/>
      <c r="E345" s="652"/>
      <c r="F345" s="186"/>
      <c r="G345" s="187"/>
      <c r="H345" s="305"/>
      <c r="I345" s="359"/>
      <c r="J345" s="651"/>
      <c r="K345" s="652"/>
      <c r="L345" s="306">
        <v>0</v>
      </c>
      <c r="M345" s="307">
        <f>IF(F345="昼間",参照!$E$4,IF(F345="夜間等",参照!$E$5,IF(F345="通信",参照!$E$6,0)))</f>
        <v>0</v>
      </c>
      <c r="N345" s="57">
        <f t="shared" si="180"/>
        <v>0</v>
      </c>
      <c r="O345" s="301">
        <f t="shared" si="181"/>
        <v>0</v>
      </c>
      <c r="P345" s="56"/>
      <c r="Q345" s="387">
        <v>0</v>
      </c>
      <c r="R345" s="309">
        <f>IF(F345="昼間",参照!$F$4,IF(F345="夜間等",参照!$F$5,IF(F345="通信",参照!$F$6,0)))</f>
        <v>0</v>
      </c>
      <c r="S345" s="308">
        <f t="shared" si="182"/>
        <v>0</v>
      </c>
      <c r="T345" s="361"/>
      <c r="U345" s="32">
        <f t="shared" si="183"/>
        <v>0</v>
      </c>
      <c r="V345" s="114">
        <f t="shared" si="184"/>
        <v>0</v>
      </c>
      <c r="W345" s="179">
        <f t="shared" si="185"/>
        <v>0</v>
      </c>
      <c r="X345" s="87">
        <f t="shared" si="186"/>
        <v>0</v>
      </c>
      <c r="Y345" s="77" t="str">
        <f t="shared" si="176"/>
        <v>0</v>
      </c>
      <c r="Z345" s="302">
        <f t="shared" si="187"/>
        <v>0</v>
      </c>
      <c r="AA345" s="375"/>
      <c r="AB345" s="375"/>
      <c r="AC345" s="374">
        <f t="shared" si="188"/>
        <v>0</v>
      </c>
      <c r="AD345" s="639">
        <f t="shared" si="189"/>
        <v>0</v>
      </c>
      <c r="AE345" s="640"/>
      <c r="AF345" s="177">
        <f t="shared" si="177"/>
        <v>0</v>
      </c>
      <c r="AG345" s="177">
        <f t="shared" si="178"/>
        <v>0</v>
      </c>
      <c r="AH345" s="299"/>
      <c r="AI345" s="36"/>
      <c r="AJ345" s="134"/>
      <c r="AK345" s="37"/>
      <c r="AL345" s="134"/>
      <c r="AM345" s="37"/>
      <c r="AN345" s="134"/>
      <c r="AO345" s="135"/>
      <c r="AP345" s="136"/>
      <c r="AQ345" s="252"/>
      <c r="AR345" s="252"/>
      <c r="AS345" s="252"/>
      <c r="AT345" s="252"/>
      <c r="AU345" s="37"/>
      <c r="AV345" s="303">
        <f t="shared" si="190"/>
        <v>0</v>
      </c>
      <c r="AW345" s="139">
        <f t="shared" si="191"/>
        <v>0</v>
      </c>
      <c r="AX345" s="139">
        <f t="shared" si="192"/>
        <v>0</v>
      </c>
      <c r="AY345" s="139">
        <f t="shared" si="193"/>
        <v>0</v>
      </c>
      <c r="AZ345" s="139">
        <f t="shared" si="194"/>
        <v>0</v>
      </c>
      <c r="BA345" s="303">
        <f t="shared" si="195"/>
        <v>0</v>
      </c>
      <c r="BB345" s="139">
        <f t="shared" si="196"/>
        <v>0</v>
      </c>
      <c r="BC345" s="139">
        <f t="shared" si="197"/>
        <v>0</v>
      </c>
      <c r="BD345" s="139">
        <f t="shared" si="198"/>
        <v>0</v>
      </c>
      <c r="BE345" s="139">
        <f t="shared" si="199"/>
        <v>0</v>
      </c>
      <c r="BF345" s="304">
        <f t="shared" si="200"/>
        <v>0</v>
      </c>
      <c r="BG345" s="142">
        <f t="shared" si="201"/>
        <v>0</v>
      </c>
      <c r="BH345" s="142">
        <f t="shared" si="202"/>
        <v>0</v>
      </c>
      <c r="BI345" s="142">
        <f t="shared" si="203"/>
        <v>0</v>
      </c>
      <c r="BJ345" s="142">
        <f t="shared" si="204"/>
        <v>0</v>
      </c>
      <c r="BK345" s="145">
        <f t="shared" si="205"/>
        <v>0</v>
      </c>
      <c r="BL345" s="95">
        <f t="shared" si="206"/>
        <v>0</v>
      </c>
      <c r="BM345" s="95">
        <f t="shared" si="207"/>
        <v>0</v>
      </c>
      <c r="BN345" s="95">
        <f t="shared" si="208"/>
        <v>0</v>
      </c>
      <c r="BO345" s="95">
        <f t="shared" si="209"/>
        <v>0</v>
      </c>
      <c r="BP345" s="96">
        <f t="shared" si="210"/>
        <v>0</v>
      </c>
      <c r="BQ345" s="184">
        <f>IF($AH345="3/3",$S345*参照!$J$4,IF($AH345="2/3",$S345*参照!$J$5,IF($AH345="1/3",$S345*参照!$J$6,IF($AH345="1/4(多子)",$S345*参照!$J$7,IF($AH345="1/4(工･農)",$S345*参照!$J$7,)))))</f>
        <v>0</v>
      </c>
      <c r="BR345" s="185" t="b">
        <f>IF(AJ345="3/3",$O345*参照!$I$4,IF(AJ345="2/3",$O345*参照!$I$5,IF(AJ345="1/3",$O345*参照!$I$6,IF(AJ345="1/4(多子)",$O345*参照!$I$7,IF(AJ345="1/4(工･農)",$O345*参照!$I$7,IF(AJ345="対象外",0))))))</f>
        <v>0</v>
      </c>
      <c r="BS345" s="185" t="b">
        <f>IF(AK345="3/3",$O345*参照!$I$4,IF(AK345="2/3",$O345*参照!$I$5,IF(AK345="1/3",$O345*参照!$I$6,IF(AK345="1/4(多子)",$O345*参照!$I$7,IF(AK345="1/4(工･農)",$O345*参照!$I$7,IF(AK345="対象外",0))))))</f>
        <v>0</v>
      </c>
      <c r="BT345" s="185" t="b">
        <f>IF(AL345="3/3",$O345*参照!$I$4,IF(AL345="2/3",$O345*参照!$I$5,IF(AL345="1/3",$O345*参照!$I$6,IF(AL345="1/4(多子)",$O345*参照!$I$7,IF(AL345="1/4(工･農)",$O345*参照!$I$7,IF(AL345="対象外",0))))))</f>
        <v>0</v>
      </c>
      <c r="BU345" s="185" t="b">
        <f>IF(AM345="3/3",$O345*参照!$I$4,IF(AM345="2/3",$O345*参照!$I$5,IF(AM345="1/3",$O345*参照!$I$6,IF(AM345="1/4(多子)",$O345*参照!$I$7,IF(AM345="1/4(工･農)",$O345*参照!$I$7,IF(AM345="対象外",0))))))</f>
        <v>0</v>
      </c>
      <c r="BV345" s="185" t="b">
        <f>IF(AN345="3/3",$O345*参照!$I$4,IF(AN345="2/3",$O345*参照!$I$5,IF(AN345="1/3",$O345*参照!$I$6,IF(AN345="1/4(多子)",$O345*参照!$I$7,IF(AN345="1/4(工･農)",$O345*参照!$I$7,IF(AN345="対象外",0))))))</f>
        <v>0</v>
      </c>
      <c r="BW345" s="185" t="b">
        <f>IF(AO345="3/3",$O345*参照!$I$4,IF(AO345="2/3",$O345*参照!$I$5,IF(AO345="1/3",$O345*参照!$I$6,IF(AO345="1/4(多子)",$O345*参照!$I$7,IF(AO345="1/4(工･農)",$O345*参照!$I$7,IF(AO345="対象外",0))))))</f>
        <v>0</v>
      </c>
      <c r="BX345" s="185" t="b">
        <f>IF(AP345="3/3",$O345*参照!$I$4,IF(AP345="2/3",$O345*参照!$I$5,IF(AP345="1/3",$O345*参照!$I$6,IF(AP345="1/4(多子)",$O345*参照!$I$7,IF(AP345="1/4(工･農)",$O345*参照!$I$7,IF(AP345="対象外",0))))))</f>
        <v>0</v>
      </c>
      <c r="BY345" s="185" t="b">
        <f>IF(AQ345="3/3",$O345*参照!$I$4,IF(AQ345="2/3",$O345*参照!$I$5,IF(AQ345="1/3",$O345*参照!$I$6,IF(AQ345="1/4(多子)",$O345*参照!$I$7,IF(AQ345="1/4(工･農)",$O345*参照!$I$7,IF(AQ345="対象外",0))))))</f>
        <v>0</v>
      </c>
      <c r="BZ345" s="185" t="b">
        <f>IF(AR345="3/3",$O345*参照!$I$4,IF(AR345="2/3",$O345*参照!$I$5,IF(AR345="1/3",$O345*参照!$I$6,IF(AR345="1/4(多子)",$O345*参照!$I$7,IF(AR345="1/4(工･農)",$O345*参照!$I$7,IF(AR345="対象外",0))))))</f>
        <v>0</v>
      </c>
      <c r="CA345" s="185" t="b">
        <f>IF(AS345="3/3",$O345*参照!$I$4,IF(AS345="2/3",$O345*参照!$I$5,IF(AS345="1/3",$O345*参照!$I$6,IF(AS345="1/4(多子)",$O345*参照!$I$7,IF(AS345="1/4(工･農)",$O345*参照!$I$7,IF(AS345="対象外",0))))))</f>
        <v>0</v>
      </c>
      <c r="CB345" s="185" t="b">
        <f>IF(AT345="3/3",$O345*参照!$I$4,IF(AT345="2/3",$O345*参照!$I$5,IF(AT345="1/3",$O345*参照!$I$6,IF(AT345="1/4(多子)",$O345*参照!$I$7,IF(AT345="1/4(工･農)",$O345*参照!$I$7,IF(AT345="対象外",0))))))</f>
        <v>0</v>
      </c>
      <c r="CC345" s="185" t="b">
        <f>IF(AU345="3/3",$O345*参照!$I$4,IF(AU345="2/3",$O345*参照!$I$5,IF(AU345="1/3",$O345*参照!$I$6,IF(AU345="1/4(多子)",$O345*参照!$I$7,IF(AU345="1/4(工･農)",$O345*参照!$I$7,IF(AU345="対象外",0))))))</f>
        <v>0</v>
      </c>
      <c r="CD345" s="185">
        <f t="shared" si="211"/>
        <v>0</v>
      </c>
      <c r="CE345" s="98"/>
      <c r="CF345" s="252"/>
      <c r="CG345" s="252"/>
      <c r="CH345" s="252"/>
      <c r="CI345" s="252"/>
      <c r="CJ345" s="252"/>
      <c r="CK345" s="254"/>
      <c r="CL345" s="137"/>
      <c r="CM345" s="252"/>
      <c r="CN345" s="252"/>
      <c r="CO345" s="252"/>
      <c r="CP345" s="252"/>
      <c r="CQ345" s="252"/>
      <c r="CR345" s="253">
        <f t="shared" si="212"/>
        <v>0</v>
      </c>
      <c r="CS345" s="111">
        <f>IF(BP345=0,0,(ROUNDUP(P345*(BK345*参照!$C$5+BL345*参照!$C$6+BM345*参照!$C$7+BN345*参照!$C$8+BO345*参照!$C$9)/BP345,-2)))</f>
        <v>0</v>
      </c>
      <c r="CT345" s="239" t="str">
        <f t="shared" si="179"/>
        <v>B</v>
      </c>
    </row>
    <row r="346" spans="1:98" ht="14.4">
      <c r="A346" s="241">
        <v>316</v>
      </c>
      <c r="B346" s="634"/>
      <c r="C346" s="635"/>
      <c r="D346" s="636"/>
      <c r="E346" s="635"/>
      <c r="F346" s="358"/>
      <c r="G346" s="358"/>
      <c r="H346" s="305"/>
      <c r="I346" s="359"/>
      <c r="J346" s="668"/>
      <c r="K346" s="668"/>
      <c r="L346" s="362">
        <v>0</v>
      </c>
      <c r="M346" s="307">
        <f>IF(F346="昼間",参照!$E$4,IF(F346="夜間等",参照!$E$5,IF(F346="通信",参照!$E$6,0)))</f>
        <v>0</v>
      </c>
      <c r="N346" s="57">
        <f t="shared" si="180"/>
        <v>0</v>
      </c>
      <c r="O346" s="301">
        <f t="shared" si="181"/>
        <v>0</v>
      </c>
      <c r="P346" s="56"/>
      <c r="Q346" s="387">
        <v>0</v>
      </c>
      <c r="R346" s="309">
        <f>IF(F346="昼間",参照!$F$4,IF(F346="夜間等",参照!$F$5,IF(F346="通信",参照!$F$6,0)))</f>
        <v>0</v>
      </c>
      <c r="S346" s="308">
        <f t="shared" si="182"/>
        <v>0</v>
      </c>
      <c r="T346" s="361"/>
      <c r="U346" s="32">
        <f t="shared" si="183"/>
        <v>0</v>
      </c>
      <c r="V346" s="114">
        <f t="shared" si="184"/>
        <v>0</v>
      </c>
      <c r="W346" s="179">
        <f t="shared" si="185"/>
        <v>0</v>
      </c>
      <c r="X346" s="87">
        <f t="shared" si="186"/>
        <v>0</v>
      </c>
      <c r="Y346" s="77" t="str">
        <f t="shared" si="176"/>
        <v>0</v>
      </c>
      <c r="Z346" s="302">
        <f t="shared" si="187"/>
        <v>0</v>
      </c>
      <c r="AA346" s="375"/>
      <c r="AB346" s="375"/>
      <c r="AC346" s="374">
        <f t="shared" si="188"/>
        <v>0</v>
      </c>
      <c r="AD346" s="639">
        <f t="shared" si="189"/>
        <v>0</v>
      </c>
      <c r="AE346" s="640"/>
      <c r="AF346" s="177">
        <f t="shared" si="177"/>
        <v>0</v>
      </c>
      <c r="AG346" s="177">
        <f t="shared" si="178"/>
        <v>0</v>
      </c>
      <c r="AH346" s="299"/>
      <c r="AI346" s="36"/>
      <c r="AJ346" s="134"/>
      <c r="AK346" s="37"/>
      <c r="AL346" s="134"/>
      <c r="AM346" s="37"/>
      <c r="AN346" s="134"/>
      <c r="AO346" s="135"/>
      <c r="AP346" s="136"/>
      <c r="AQ346" s="252"/>
      <c r="AR346" s="252"/>
      <c r="AS346" s="252"/>
      <c r="AT346" s="252"/>
      <c r="AU346" s="37"/>
      <c r="AV346" s="303">
        <f t="shared" si="190"/>
        <v>0</v>
      </c>
      <c r="AW346" s="139">
        <f t="shared" si="191"/>
        <v>0</v>
      </c>
      <c r="AX346" s="139">
        <f t="shared" si="192"/>
        <v>0</v>
      </c>
      <c r="AY346" s="139">
        <f t="shared" si="193"/>
        <v>0</v>
      </c>
      <c r="AZ346" s="139">
        <f t="shared" si="194"/>
        <v>0</v>
      </c>
      <c r="BA346" s="303">
        <f t="shared" si="195"/>
        <v>0</v>
      </c>
      <c r="BB346" s="139">
        <f t="shared" si="196"/>
        <v>0</v>
      </c>
      <c r="BC346" s="139">
        <f t="shared" si="197"/>
        <v>0</v>
      </c>
      <c r="BD346" s="139">
        <f t="shared" si="198"/>
        <v>0</v>
      </c>
      <c r="BE346" s="139">
        <f t="shared" si="199"/>
        <v>0</v>
      </c>
      <c r="BF346" s="304">
        <f t="shared" si="200"/>
        <v>0</v>
      </c>
      <c r="BG346" s="142">
        <f t="shared" si="201"/>
        <v>0</v>
      </c>
      <c r="BH346" s="142">
        <f t="shared" si="202"/>
        <v>0</v>
      </c>
      <c r="BI346" s="142">
        <f t="shared" si="203"/>
        <v>0</v>
      </c>
      <c r="BJ346" s="142">
        <f t="shared" si="204"/>
        <v>0</v>
      </c>
      <c r="BK346" s="145">
        <f t="shared" si="205"/>
        <v>0</v>
      </c>
      <c r="BL346" s="95">
        <f t="shared" si="206"/>
        <v>0</v>
      </c>
      <c r="BM346" s="95">
        <f t="shared" si="207"/>
        <v>0</v>
      </c>
      <c r="BN346" s="95">
        <f t="shared" si="208"/>
        <v>0</v>
      </c>
      <c r="BO346" s="95">
        <f t="shared" si="209"/>
        <v>0</v>
      </c>
      <c r="BP346" s="96">
        <f t="shared" si="210"/>
        <v>0</v>
      </c>
      <c r="BQ346" s="184">
        <f>IF($AH346="3/3",$S346*参照!$J$4,IF($AH346="2/3",$S346*参照!$J$5,IF($AH346="1/3",$S346*参照!$J$6,IF($AH346="1/4(多子)",$S346*参照!$J$7,IF($AH346="1/4(工･農)",$S346*参照!$J$7,)))))</f>
        <v>0</v>
      </c>
      <c r="BR346" s="185" t="b">
        <f>IF(AJ346="3/3",$O346*参照!$I$4,IF(AJ346="2/3",$O346*参照!$I$5,IF(AJ346="1/3",$O346*参照!$I$6,IF(AJ346="1/4(多子)",$O346*参照!$I$7,IF(AJ346="1/4(工･農)",$O346*参照!$I$7,IF(AJ346="対象外",0))))))</f>
        <v>0</v>
      </c>
      <c r="BS346" s="185" t="b">
        <f>IF(AK346="3/3",$O346*参照!$I$4,IF(AK346="2/3",$O346*参照!$I$5,IF(AK346="1/3",$O346*参照!$I$6,IF(AK346="1/4(多子)",$O346*参照!$I$7,IF(AK346="1/4(工･農)",$O346*参照!$I$7,IF(AK346="対象外",0))))))</f>
        <v>0</v>
      </c>
      <c r="BT346" s="185" t="b">
        <f>IF(AL346="3/3",$O346*参照!$I$4,IF(AL346="2/3",$O346*参照!$I$5,IF(AL346="1/3",$O346*参照!$I$6,IF(AL346="1/4(多子)",$O346*参照!$I$7,IF(AL346="1/4(工･農)",$O346*参照!$I$7,IF(AL346="対象外",0))))))</f>
        <v>0</v>
      </c>
      <c r="BU346" s="185" t="b">
        <f>IF(AM346="3/3",$O346*参照!$I$4,IF(AM346="2/3",$O346*参照!$I$5,IF(AM346="1/3",$O346*参照!$I$6,IF(AM346="1/4(多子)",$O346*参照!$I$7,IF(AM346="1/4(工･農)",$O346*参照!$I$7,IF(AM346="対象外",0))))))</f>
        <v>0</v>
      </c>
      <c r="BV346" s="185" t="b">
        <f>IF(AN346="3/3",$O346*参照!$I$4,IF(AN346="2/3",$O346*参照!$I$5,IF(AN346="1/3",$O346*参照!$I$6,IF(AN346="1/4(多子)",$O346*参照!$I$7,IF(AN346="1/4(工･農)",$O346*参照!$I$7,IF(AN346="対象外",0))))))</f>
        <v>0</v>
      </c>
      <c r="BW346" s="185" t="b">
        <f>IF(AO346="3/3",$O346*参照!$I$4,IF(AO346="2/3",$O346*参照!$I$5,IF(AO346="1/3",$O346*参照!$I$6,IF(AO346="1/4(多子)",$O346*参照!$I$7,IF(AO346="1/4(工･農)",$O346*参照!$I$7,IF(AO346="対象外",0))))))</f>
        <v>0</v>
      </c>
      <c r="BX346" s="185" t="b">
        <f>IF(AP346="3/3",$O346*参照!$I$4,IF(AP346="2/3",$O346*参照!$I$5,IF(AP346="1/3",$O346*参照!$I$6,IF(AP346="1/4(多子)",$O346*参照!$I$7,IF(AP346="1/4(工･農)",$O346*参照!$I$7,IF(AP346="対象外",0))))))</f>
        <v>0</v>
      </c>
      <c r="BY346" s="185" t="b">
        <f>IF(AQ346="3/3",$O346*参照!$I$4,IF(AQ346="2/3",$O346*参照!$I$5,IF(AQ346="1/3",$O346*参照!$I$6,IF(AQ346="1/4(多子)",$O346*参照!$I$7,IF(AQ346="1/4(工･農)",$O346*参照!$I$7,IF(AQ346="対象外",0))))))</f>
        <v>0</v>
      </c>
      <c r="BZ346" s="185" t="b">
        <f>IF(AR346="3/3",$O346*参照!$I$4,IF(AR346="2/3",$O346*参照!$I$5,IF(AR346="1/3",$O346*参照!$I$6,IF(AR346="1/4(多子)",$O346*参照!$I$7,IF(AR346="1/4(工･農)",$O346*参照!$I$7,IF(AR346="対象外",0))))))</f>
        <v>0</v>
      </c>
      <c r="CA346" s="185" t="b">
        <f>IF(AS346="3/3",$O346*参照!$I$4,IF(AS346="2/3",$O346*参照!$I$5,IF(AS346="1/3",$O346*参照!$I$6,IF(AS346="1/4(多子)",$O346*参照!$I$7,IF(AS346="1/4(工･農)",$O346*参照!$I$7,IF(AS346="対象外",0))))))</f>
        <v>0</v>
      </c>
      <c r="CB346" s="185" t="b">
        <f>IF(AT346="3/3",$O346*参照!$I$4,IF(AT346="2/3",$O346*参照!$I$5,IF(AT346="1/3",$O346*参照!$I$6,IF(AT346="1/4(多子)",$O346*参照!$I$7,IF(AT346="1/4(工･農)",$O346*参照!$I$7,IF(AT346="対象外",0))))))</f>
        <v>0</v>
      </c>
      <c r="CC346" s="185" t="b">
        <f>IF(AU346="3/3",$O346*参照!$I$4,IF(AU346="2/3",$O346*参照!$I$5,IF(AU346="1/3",$O346*参照!$I$6,IF(AU346="1/4(多子)",$O346*参照!$I$7,IF(AU346="1/4(工･農)",$O346*参照!$I$7,IF(AU346="対象外",0))))))</f>
        <v>0</v>
      </c>
      <c r="CD346" s="185">
        <f t="shared" si="211"/>
        <v>0</v>
      </c>
      <c r="CE346" s="98"/>
      <c r="CF346" s="252"/>
      <c r="CG346" s="252"/>
      <c r="CH346" s="252"/>
      <c r="CI346" s="252"/>
      <c r="CJ346" s="252"/>
      <c r="CK346" s="254"/>
      <c r="CL346" s="137"/>
      <c r="CM346" s="252"/>
      <c r="CN346" s="252"/>
      <c r="CO346" s="252"/>
      <c r="CP346" s="252"/>
      <c r="CQ346" s="252"/>
      <c r="CR346" s="253">
        <f t="shared" si="212"/>
        <v>0</v>
      </c>
      <c r="CS346" s="111">
        <f>IF(BP346=0,0,(ROUNDUP(P346*(BK346*参照!$C$5+BL346*参照!$C$6+BM346*参照!$C$7+BN346*参照!$C$8+BO346*参照!$C$9)/BP346,-2)))</f>
        <v>0</v>
      </c>
      <c r="CT346" s="239" t="str">
        <f t="shared" si="179"/>
        <v>B</v>
      </c>
    </row>
    <row r="347" spans="1:98" ht="14.4">
      <c r="A347" s="241">
        <v>317</v>
      </c>
      <c r="B347" s="654"/>
      <c r="C347" s="652"/>
      <c r="D347" s="651"/>
      <c r="E347" s="652"/>
      <c r="F347" s="186"/>
      <c r="G347" s="187"/>
      <c r="H347" s="305"/>
      <c r="I347" s="359"/>
      <c r="J347" s="651"/>
      <c r="K347" s="652"/>
      <c r="L347" s="306">
        <v>0</v>
      </c>
      <c r="M347" s="307">
        <f>IF(F347="昼間",参照!$E$4,IF(F347="夜間等",参照!$E$5,IF(F347="通信",参照!$E$6,0)))</f>
        <v>0</v>
      </c>
      <c r="N347" s="57">
        <f t="shared" si="180"/>
        <v>0</v>
      </c>
      <c r="O347" s="301">
        <f t="shared" si="181"/>
        <v>0</v>
      </c>
      <c r="P347" s="56"/>
      <c r="Q347" s="387">
        <v>0</v>
      </c>
      <c r="R347" s="309">
        <f>IF(F347="昼間",参照!$F$4,IF(F347="夜間等",参照!$F$5,IF(F347="通信",参照!$F$6,0)))</f>
        <v>0</v>
      </c>
      <c r="S347" s="308">
        <f t="shared" si="182"/>
        <v>0</v>
      </c>
      <c r="T347" s="361"/>
      <c r="U347" s="32">
        <f t="shared" si="183"/>
        <v>0</v>
      </c>
      <c r="V347" s="114">
        <f t="shared" si="184"/>
        <v>0</v>
      </c>
      <c r="W347" s="179">
        <f t="shared" si="185"/>
        <v>0</v>
      </c>
      <c r="X347" s="87">
        <f t="shared" si="186"/>
        <v>0</v>
      </c>
      <c r="Y347" s="77" t="str">
        <f t="shared" si="176"/>
        <v>0</v>
      </c>
      <c r="Z347" s="302">
        <f t="shared" si="187"/>
        <v>0</v>
      </c>
      <c r="AA347" s="375"/>
      <c r="AB347" s="375"/>
      <c r="AC347" s="374">
        <f t="shared" si="188"/>
        <v>0</v>
      </c>
      <c r="AD347" s="639">
        <f t="shared" si="189"/>
        <v>0</v>
      </c>
      <c r="AE347" s="640"/>
      <c r="AF347" s="177">
        <f t="shared" si="177"/>
        <v>0</v>
      </c>
      <c r="AG347" s="177">
        <f t="shared" si="178"/>
        <v>0</v>
      </c>
      <c r="AH347" s="299"/>
      <c r="AI347" s="36"/>
      <c r="AJ347" s="134"/>
      <c r="AK347" s="37"/>
      <c r="AL347" s="134"/>
      <c r="AM347" s="37"/>
      <c r="AN347" s="134"/>
      <c r="AO347" s="135"/>
      <c r="AP347" s="136"/>
      <c r="AQ347" s="252"/>
      <c r="AR347" s="252"/>
      <c r="AS347" s="252"/>
      <c r="AT347" s="252"/>
      <c r="AU347" s="37"/>
      <c r="AV347" s="303">
        <f t="shared" si="190"/>
        <v>0</v>
      </c>
      <c r="AW347" s="139">
        <f t="shared" si="191"/>
        <v>0</v>
      </c>
      <c r="AX347" s="139">
        <f t="shared" si="192"/>
        <v>0</v>
      </c>
      <c r="AY347" s="139">
        <f t="shared" si="193"/>
        <v>0</v>
      </c>
      <c r="AZ347" s="139">
        <f t="shared" si="194"/>
        <v>0</v>
      </c>
      <c r="BA347" s="303">
        <f t="shared" si="195"/>
        <v>0</v>
      </c>
      <c r="BB347" s="139">
        <f t="shared" si="196"/>
        <v>0</v>
      </c>
      <c r="BC347" s="139">
        <f t="shared" si="197"/>
        <v>0</v>
      </c>
      <c r="BD347" s="139">
        <f t="shared" si="198"/>
        <v>0</v>
      </c>
      <c r="BE347" s="139">
        <f t="shared" si="199"/>
        <v>0</v>
      </c>
      <c r="BF347" s="304">
        <f t="shared" si="200"/>
        <v>0</v>
      </c>
      <c r="BG347" s="142">
        <f t="shared" si="201"/>
        <v>0</v>
      </c>
      <c r="BH347" s="142">
        <f t="shared" si="202"/>
        <v>0</v>
      </c>
      <c r="BI347" s="142">
        <f t="shared" si="203"/>
        <v>0</v>
      </c>
      <c r="BJ347" s="142">
        <f t="shared" si="204"/>
        <v>0</v>
      </c>
      <c r="BK347" s="145">
        <f t="shared" si="205"/>
        <v>0</v>
      </c>
      <c r="BL347" s="95">
        <f t="shared" si="206"/>
        <v>0</v>
      </c>
      <c r="BM347" s="95">
        <f t="shared" si="207"/>
        <v>0</v>
      </c>
      <c r="BN347" s="95">
        <f t="shared" si="208"/>
        <v>0</v>
      </c>
      <c r="BO347" s="95">
        <f t="shared" si="209"/>
        <v>0</v>
      </c>
      <c r="BP347" s="96">
        <f t="shared" si="210"/>
        <v>0</v>
      </c>
      <c r="BQ347" s="184">
        <f>IF($AH347="3/3",$S347*参照!$J$4,IF($AH347="2/3",$S347*参照!$J$5,IF($AH347="1/3",$S347*参照!$J$6,IF($AH347="1/4(多子)",$S347*参照!$J$7,IF($AH347="1/4(工･農)",$S347*参照!$J$7,)))))</f>
        <v>0</v>
      </c>
      <c r="BR347" s="185" t="b">
        <f>IF(AJ347="3/3",$O347*参照!$I$4,IF(AJ347="2/3",$O347*参照!$I$5,IF(AJ347="1/3",$O347*参照!$I$6,IF(AJ347="1/4(多子)",$O347*参照!$I$7,IF(AJ347="1/4(工･農)",$O347*参照!$I$7,IF(AJ347="対象外",0))))))</f>
        <v>0</v>
      </c>
      <c r="BS347" s="185" t="b">
        <f>IF(AK347="3/3",$O347*参照!$I$4,IF(AK347="2/3",$O347*参照!$I$5,IF(AK347="1/3",$O347*参照!$I$6,IF(AK347="1/4(多子)",$O347*参照!$I$7,IF(AK347="1/4(工･農)",$O347*参照!$I$7,IF(AK347="対象外",0))))))</f>
        <v>0</v>
      </c>
      <c r="BT347" s="185" t="b">
        <f>IF(AL347="3/3",$O347*参照!$I$4,IF(AL347="2/3",$O347*参照!$I$5,IF(AL347="1/3",$O347*参照!$I$6,IF(AL347="1/4(多子)",$O347*参照!$I$7,IF(AL347="1/4(工･農)",$O347*参照!$I$7,IF(AL347="対象外",0))))))</f>
        <v>0</v>
      </c>
      <c r="BU347" s="185" t="b">
        <f>IF(AM347="3/3",$O347*参照!$I$4,IF(AM347="2/3",$O347*参照!$I$5,IF(AM347="1/3",$O347*参照!$I$6,IF(AM347="1/4(多子)",$O347*参照!$I$7,IF(AM347="1/4(工･農)",$O347*参照!$I$7,IF(AM347="対象外",0))))))</f>
        <v>0</v>
      </c>
      <c r="BV347" s="185" t="b">
        <f>IF(AN347="3/3",$O347*参照!$I$4,IF(AN347="2/3",$O347*参照!$I$5,IF(AN347="1/3",$O347*参照!$I$6,IF(AN347="1/4(多子)",$O347*参照!$I$7,IF(AN347="1/4(工･農)",$O347*参照!$I$7,IF(AN347="対象外",0))))))</f>
        <v>0</v>
      </c>
      <c r="BW347" s="185" t="b">
        <f>IF(AO347="3/3",$O347*参照!$I$4,IF(AO347="2/3",$O347*参照!$I$5,IF(AO347="1/3",$O347*参照!$I$6,IF(AO347="1/4(多子)",$O347*参照!$I$7,IF(AO347="1/4(工･農)",$O347*参照!$I$7,IF(AO347="対象外",0))))))</f>
        <v>0</v>
      </c>
      <c r="BX347" s="185" t="b">
        <f>IF(AP347="3/3",$O347*参照!$I$4,IF(AP347="2/3",$O347*参照!$I$5,IF(AP347="1/3",$O347*参照!$I$6,IF(AP347="1/4(多子)",$O347*参照!$I$7,IF(AP347="1/4(工･農)",$O347*参照!$I$7,IF(AP347="対象外",0))))))</f>
        <v>0</v>
      </c>
      <c r="BY347" s="185" t="b">
        <f>IF(AQ347="3/3",$O347*参照!$I$4,IF(AQ347="2/3",$O347*参照!$I$5,IF(AQ347="1/3",$O347*参照!$I$6,IF(AQ347="1/4(多子)",$O347*参照!$I$7,IF(AQ347="1/4(工･農)",$O347*参照!$I$7,IF(AQ347="対象外",0))))))</f>
        <v>0</v>
      </c>
      <c r="BZ347" s="185" t="b">
        <f>IF(AR347="3/3",$O347*参照!$I$4,IF(AR347="2/3",$O347*参照!$I$5,IF(AR347="1/3",$O347*参照!$I$6,IF(AR347="1/4(多子)",$O347*参照!$I$7,IF(AR347="1/4(工･農)",$O347*参照!$I$7,IF(AR347="対象外",0))))))</f>
        <v>0</v>
      </c>
      <c r="CA347" s="185" t="b">
        <f>IF(AS347="3/3",$O347*参照!$I$4,IF(AS347="2/3",$O347*参照!$I$5,IF(AS347="1/3",$O347*参照!$I$6,IF(AS347="1/4(多子)",$O347*参照!$I$7,IF(AS347="1/4(工･農)",$O347*参照!$I$7,IF(AS347="対象外",0))))))</f>
        <v>0</v>
      </c>
      <c r="CB347" s="185" t="b">
        <f>IF(AT347="3/3",$O347*参照!$I$4,IF(AT347="2/3",$O347*参照!$I$5,IF(AT347="1/3",$O347*参照!$I$6,IF(AT347="1/4(多子)",$O347*参照!$I$7,IF(AT347="1/4(工･農)",$O347*参照!$I$7,IF(AT347="対象外",0))))))</f>
        <v>0</v>
      </c>
      <c r="CC347" s="185" t="b">
        <f>IF(AU347="3/3",$O347*参照!$I$4,IF(AU347="2/3",$O347*参照!$I$5,IF(AU347="1/3",$O347*参照!$I$6,IF(AU347="1/4(多子)",$O347*参照!$I$7,IF(AU347="1/4(工･農)",$O347*参照!$I$7,IF(AU347="対象外",0))))))</f>
        <v>0</v>
      </c>
      <c r="CD347" s="185">
        <f t="shared" si="211"/>
        <v>0</v>
      </c>
      <c r="CE347" s="98"/>
      <c r="CF347" s="252"/>
      <c r="CG347" s="252"/>
      <c r="CH347" s="252"/>
      <c r="CI347" s="252"/>
      <c r="CJ347" s="252"/>
      <c r="CK347" s="254"/>
      <c r="CL347" s="137"/>
      <c r="CM347" s="252"/>
      <c r="CN347" s="252"/>
      <c r="CO347" s="252"/>
      <c r="CP347" s="252"/>
      <c r="CQ347" s="252"/>
      <c r="CR347" s="253">
        <f t="shared" si="212"/>
        <v>0</v>
      </c>
      <c r="CS347" s="111">
        <f>IF(BP347=0,0,(ROUNDUP(P347*(BK347*参照!$C$5+BL347*参照!$C$6+BM347*参照!$C$7+BN347*参照!$C$8+BO347*参照!$C$9)/BP347,-2)))</f>
        <v>0</v>
      </c>
      <c r="CT347" s="239" t="str">
        <f t="shared" si="179"/>
        <v>B</v>
      </c>
    </row>
    <row r="348" spans="1:98" ht="14.4">
      <c r="A348" s="241">
        <v>318</v>
      </c>
      <c r="B348" s="654"/>
      <c r="C348" s="652"/>
      <c r="D348" s="651"/>
      <c r="E348" s="652"/>
      <c r="F348" s="186"/>
      <c r="G348" s="187"/>
      <c r="H348" s="305"/>
      <c r="I348" s="359"/>
      <c r="J348" s="651"/>
      <c r="K348" s="652"/>
      <c r="L348" s="306">
        <v>0</v>
      </c>
      <c r="M348" s="307">
        <f>IF(F348="昼間",参照!$E$4,IF(F348="夜間等",参照!$E$5,IF(F348="通信",参照!$E$6,0)))</f>
        <v>0</v>
      </c>
      <c r="N348" s="57">
        <f t="shared" si="180"/>
        <v>0</v>
      </c>
      <c r="O348" s="301">
        <f t="shared" si="181"/>
        <v>0</v>
      </c>
      <c r="P348" s="56"/>
      <c r="Q348" s="387">
        <v>0</v>
      </c>
      <c r="R348" s="309">
        <f>IF(F348="昼間",参照!$F$4,IF(F348="夜間等",参照!$F$5,IF(F348="通信",参照!$F$6,0)))</f>
        <v>0</v>
      </c>
      <c r="S348" s="308">
        <f t="shared" si="182"/>
        <v>0</v>
      </c>
      <c r="T348" s="361"/>
      <c r="U348" s="32">
        <f t="shared" si="183"/>
        <v>0</v>
      </c>
      <c r="V348" s="114">
        <f t="shared" si="184"/>
        <v>0</v>
      </c>
      <c r="W348" s="179">
        <f t="shared" si="185"/>
        <v>0</v>
      </c>
      <c r="X348" s="87">
        <f t="shared" si="186"/>
        <v>0</v>
      </c>
      <c r="Y348" s="77" t="str">
        <f t="shared" si="176"/>
        <v>0</v>
      </c>
      <c r="Z348" s="302">
        <f t="shared" si="187"/>
        <v>0</v>
      </c>
      <c r="AA348" s="375"/>
      <c r="AB348" s="375"/>
      <c r="AC348" s="374">
        <f t="shared" si="188"/>
        <v>0</v>
      </c>
      <c r="AD348" s="639">
        <f t="shared" si="189"/>
        <v>0</v>
      </c>
      <c r="AE348" s="640"/>
      <c r="AF348" s="177">
        <f t="shared" si="177"/>
        <v>0</v>
      </c>
      <c r="AG348" s="177">
        <f t="shared" si="178"/>
        <v>0</v>
      </c>
      <c r="AH348" s="299"/>
      <c r="AI348" s="36"/>
      <c r="AJ348" s="134"/>
      <c r="AK348" s="37"/>
      <c r="AL348" s="134"/>
      <c r="AM348" s="37"/>
      <c r="AN348" s="134"/>
      <c r="AO348" s="135"/>
      <c r="AP348" s="136"/>
      <c r="AQ348" s="252"/>
      <c r="AR348" s="252"/>
      <c r="AS348" s="252"/>
      <c r="AT348" s="252"/>
      <c r="AU348" s="37"/>
      <c r="AV348" s="303">
        <f t="shared" si="190"/>
        <v>0</v>
      </c>
      <c r="AW348" s="139">
        <f t="shared" si="191"/>
        <v>0</v>
      </c>
      <c r="AX348" s="139">
        <f t="shared" si="192"/>
        <v>0</v>
      </c>
      <c r="AY348" s="139">
        <f t="shared" si="193"/>
        <v>0</v>
      </c>
      <c r="AZ348" s="139">
        <f t="shared" si="194"/>
        <v>0</v>
      </c>
      <c r="BA348" s="303">
        <f t="shared" si="195"/>
        <v>0</v>
      </c>
      <c r="BB348" s="139">
        <f t="shared" si="196"/>
        <v>0</v>
      </c>
      <c r="BC348" s="139">
        <f t="shared" si="197"/>
        <v>0</v>
      </c>
      <c r="BD348" s="139">
        <f t="shared" si="198"/>
        <v>0</v>
      </c>
      <c r="BE348" s="139">
        <f t="shared" si="199"/>
        <v>0</v>
      </c>
      <c r="BF348" s="304">
        <f t="shared" si="200"/>
        <v>0</v>
      </c>
      <c r="BG348" s="142">
        <f t="shared" si="201"/>
        <v>0</v>
      </c>
      <c r="BH348" s="142">
        <f t="shared" si="202"/>
        <v>0</v>
      </c>
      <c r="BI348" s="142">
        <f t="shared" si="203"/>
        <v>0</v>
      </c>
      <c r="BJ348" s="142">
        <f t="shared" si="204"/>
        <v>0</v>
      </c>
      <c r="BK348" s="145">
        <f t="shared" si="205"/>
        <v>0</v>
      </c>
      <c r="BL348" s="95">
        <f t="shared" si="206"/>
        <v>0</v>
      </c>
      <c r="BM348" s="95">
        <f t="shared" si="207"/>
        <v>0</v>
      </c>
      <c r="BN348" s="95">
        <f t="shared" si="208"/>
        <v>0</v>
      </c>
      <c r="BO348" s="95">
        <f t="shared" si="209"/>
        <v>0</v>
      </c>
      <c r="BP348" s="96">
        <f t="shared" si="210"/>
        <v>0</v>
      </c>
      <c r="BQ348" s="184">
        <f>IF($AH348="3/3",$S348*参照!$J$4,IF($AH348="2/3",$S348*参照!$J$5,IF($AH348="1/3",$S348*参照!$J$6,IF($AH348="1/4(多子)",$S348*参照!$J$7,IF($AH348="1/4(工･農)",$S348*参照!$J$7,)))))</f>
        <v>0</v>
      </c>
      <c r="BR348" s="185" t="b">
        <f>IF(AJ348="3/3",$O348*参照!$I$4,IF(AJ348="2/3",$O348*参照!$I$5,IF(AJ348="1/3",$O348*参照!$I$6,IF(AJ348="1/4(多子)",$O348*参照!$I$7,IF(AJ348="1/4(工･農)",$O348*参照!$I$7,IF(AJ348="対象外",0))))))</f>
        <v>0</v>
      </c>
      <c r="BS348" s="185" t="b">
        <f>IF(AK348="3/3",$O348*参照!$I$4,IF(AK348="2/3",$O348*参照!$I$5,IF(AK348="1/3",$O348*参照!$I$6,IF(AK348="1/4(多子)",$O348*参照!$I$7,IF(AK348="1/4(工･農)",$O348*参照!$I$7,IF(AK348="対象外",0))))))</f>
        <v>0</v>
      </c>
      <c r="BT348" s="185" t="b">
        <f>IF(AL348="3/3",$O348*参照!$I$4,IF(AL348="2/3",$O348*参照!$I$5,IF(AL348="1/3",$O348*参照!$I$6,IF(AL348="1/4(多子)",$O348*参照!$I$7,IF(AL348="1/4(工･農)",$O348*参照!$I$7,IF(AL348="対象外",0))))))</f>
        <v>0</v>
      </c>
      <c r="BU348" s="185" t="b">
        <f>IF(AM348="3/3",$O348*参照!$I$4,IF(AM348="2/3",$O348*参照!$I$5,IF(AM348="1/3",$O348*参照!$I$6,IF(AM348="1/4(多子)",$O348*参照!$I$7,IF(AM348="1/4(工･農)",$O348*参照!$I$7,IF(AM348="対象外",0))))))</f>
        <v>0</v>
      </c>
      <c r="BV348" s="185" t="b">
        <f>IF(AN348="3/3",$O348*参照!$I$4,IF(AN348="2/3",$O348*参照!$I$5,IF(AN348="1/3",$O348*参照!$I$6,IF(AN348="1/4(多子)",$O348*参照!$I$7,IF(AN348="1/4(工･農)",$O348*参照!$I$7,IF(AN348="対象外",0))))))</f>
        <v>0</v>
      </c>
      <c r="BW348" s="185" t="b">
        <f>IF(AO348="3/3",$O348*参照!$I$4,IF(AO348="2/3",$O348*参照!$I$5,IF(AO348="1/3",$O348*参照!$I$6,IF(AO348="1/4(多子)",$O348*参照!$I$7,IF(AO348="1/4(工･農)",$O348*参照!$I$7,IF(AO348="対象外",0))))))</f>
        <v>0</v>
      </c>
      <c r="BX348" s="185" t="b">
        <f>IF(AP348="3/3",$O348*参照!$I$4,IF(AP348="2/3",$O348*参照!$I$5,IF(AP348="1/3",$O348*参照!$I$6,IF(AP348="1/4(多子)",$O348*参照!$I$7,IF(AP348="1/4(工･農)",$O348*参照!$I$7,IF(AP348="対象外",0))))))</f>
        <v>0</v>
      </c>
      <c r="BY348" s="185" t="b">
        <f>IF(AQ348="3/3",$O348*参照!$I$4,IF(AQ348="2/3",$O348*参照!$I$5,IF(AQ348="1/3",$O348*参照!$I$6,IF(AQ348="1/4(多子)",$O348*参照!$I$7,IF(AQ348="1/4(工･農)",$O348*参照!$I$7,IF(AQ348="対象外",0))))))</f>
        <v>0</v>
      </c>
      <c r="BZ348" s="185" t="b">
        <f>IF(AR348="3/3",$O348*参照!$I$4,IF(AR348="2/3",$O348*参照!$I$5,IF(AR348="1/3",$O348*参照!$I$6,IF(AR348="1/4(多子)",$O348*参照!$I$7,IF(AR348="1/4(工･農)",$O348*参照!$I$7,IF(AR348="対象外",0))))))</f>
        <v>0</v>
      </c>
      <c r="CA348" s="185" t="b">
        <f>IF(AS348="3/3",$O348*参照!$I$4,IF(AS348="2/3",$O348*参照!$I$5,IF(AS348="1/3",$O348*参照!$I$6,IF(AS348="1/4(多子)",$O348*参照!$I$7,IF(AS348="1/4(工･農)",$O348*参照!$I$7,IF(AS348="対象外",0))))))</f>
        <v>0</v>
      </c>
      <c r="CB348" s="185" t="b">
        <f>IF(AT348="3/3",$O348*参照!$I$4,IF(AT348="2/3",$O348*参照!$I$5,IF(AT348="1/3",$O348*参照!$I$6,IF(AT348="1/4(多子)",$O348*参照!$I$7,IF(AT348="1/4(工･農)",$O348*参照!$I$7,IF(AT348="対象外",0))))))</f>
        <v>0</v>
      </c>
      <c r="CC348" s="185" t="b">
        <f>IF(AU348="3/3",$O348*参照!$I$4,IF(AU348="2/3",$O348*参照!$I$5,IF(AU348="1/3",$O348*参照!$I$6,IF(AU348="1/4(多子)",$O348*参照!$I$7,IF(AU348="1/4(工･農)",$O348*参照!$I$7,IF(AU348="対象外",0))))))</f>
        <v>0</v>
      </c>
      <c r="CD348" s="185">
        <f t="shared" si="211"/>
        <v>0</v>
      </c>
      <c r="CE348" s="98"/>
      <c r="CF348" s="252"/>
      <c r="CG348" s="252"/>
      <c r="CH348" s="252"/>
      <c r="CI348" s="252"/>
      <c r="CJ348" s="252"/>
      <c r="CK348" s="254"/>
      <c r="CL348" s="137"/>
      <c r="CM348" s="252"/>
      <c r="CN348" s="252"/>
      <c r="CO348" s="252"/>
      <c r="CP348" s="252"/>
      <c r="CQ348" s="252"/>
      <c r="CR348" s="253">
        <f t="shared" si="212"/>
        <v>0</v>
      </c>
      <c r="CS348" s="111">
        <f>IF(BP348=0,0,(ROUNDUP(P348*(BK348*参照!$C$5+BL348*参照!$C$6+BM348*参照!$C$7+BN348*参照!$C$8+BO348*参照!$C$9)/BP348,-2)))</f>
        <v>0</v>
      </c>
      <c r="CT348" s="239" t="str">
        <f t="shared" si="179"/>
        <v>B</v>
      </c>
    </row>
    <row r="349" spans="1:98" ht="14.4">
      <c r="A349" s="241">
        <v>319</v>
      </c>
      <c r="B349" s="654"/>
      <c r="C349" s="652"/>
      <c r="D349" s="651"/>
      <c r="E349" s="652"/>
      <c r="F349" s="186"/>
      <c r="G349" s="187"/>
      <c r="H349" s="305"/>
      <c r="I349" s="359"/>
      <c r="J349" s="651"/>
      <c r="K349" s="652"/>
      <c r="L349" s="306">
        <v>0</v>
      </c>
      <c r="M349" s="307">
        <f>IF(F349="昼間",参照!$E$4,IF(F349="夜間等",参照!$E$5,IF(F349="通信",参照!$E$6,0)))</f>
        <v>0</v>
      </c>
      <c r="N349" s="57">
        <f t="shared" si="180"/>
        <v>0</v>
      </c>
      <c r="O349" s="301">
        <f t="shared" si="181"/>
        <v>0</v>
      </c>
      <c r="P349" s="56"/>
      <c r="Q349" s="387">
        <v>0</v>
      </c>
      <c r="R349" s="309">
        <f>IF(F349="昼間",参照!$F$4,IF(F349="夜間等",参照!$F$5,IF(F349="通信",参照!$F$6,0)))</f>
        <v>0</v>
      </c>
      <c r="S349" s="308">
        <f t="shared" si="182"/>
        <v>0</v>
      </c>
      <c r="T349" s="361"/>
      <c r="U349" s="32">
        <f t="shared" si="183"/>
        <v>0</v>
      </c>
      <c r="V349" s="114">
        <f t="shared" si="184"/>
        <v>0</v>
      </c>
      <c r="W349" s="179">
        <f t="shared" si="185"/>
        <v>0</v>
      </c>
      <c r="X349" s="87">
        <f t="shared" si="186"/>
        <v>0</v>
      </c>
      <c r="Y349" s="77" t="str">
        <f t="shared" si="176"/>
        <v>0</v>
      </c>
      <c r="Z349" s="302">
        <f t="shared" si="187"/>
        <v>0</v>
      </c>
      <c r="AA349" s="375"/>
      <c r="AB349" s="375"/>
      <c r="AC349" s="374">
        <f t="shared" si="188"/>
        <v>0</v>
      </c>
      <c r="AD349" s="639">
        <f t="shared" si="189"/>
        <v>0</v>
      </c>
      <c r="AE349" s="640"/>
      <c r="AF349" s="177">
        <f t="shared" si="177"/>
        <v>0</v>
      </c>
      <c r="AG349" s="177">
        <f t="shared" si="178"/>
        <v>0</v>
      </c>
      <c r="AH349" s="299"/>
      <c r="AI349" s="36"/>
      <c r="AJ349" s="134"/>
      <c r="AK349" s="37"/>
      <c r="AL349" s="134"/>
      <c r="AM349" s="37"/>
      <c r="AN349" s="134"/>
      <c r="AO349" s="135"/>
      <c r="AP349" s="136"/>
      <c r="AQ349" s="252"/>
      <c r="AR349" s="252"/>
      <c r="AS349" s="252"/>
      <c r="AT349" s="252"/>
      <c r="AU349" s="37"/>
      <c r="AV349" s="303">
        <f t="shared" si="190"/>
        <v>0</v>
      </c>
      <c r="AW349" s="139">
        <f t="shared" si="191"/>
        <v>0</v>
      </c>
      <c r="AX349" s="139">
        <f t="shared" si="192"/>
        <v>0</v>
      </c>
      <c r="AY349" s="139">
        <f t="shared" si="193"/>
        <v>0</v>
      </c>
      <c r="AZ349" s="139">
        <f t="shared" si="194"/>
        <v>0</v>
      </c>
      <c r="BA349" s="303">
        <f t="shared" si="195"/>
        <v>0</v>
      </c>
      <c r="BB349" s="139">
        <f t="shared" si="196"/>
        <v>0</v>
      </c>
      <c r="BC349" s="139">
        <f t="shared" si="197"/>
        <v>0</v>
      </c>
      <c r="BD349" s="139">
        <f t="shared" si="198"/>
        <v>0</v>
      </c>
      <c r="BE349" s="139">
        <f t="shared" si="199"/>
        <v>0</v>
      </c>
      <c r="BF349" s="304">
        <f t="shared" si="200"/>
        <v>0</v>
      </c>
      <c r="BG349" s="142">
        <f t="shared" si="201"/>
        <v>0</v>
      </c>
      <c r="BH349" s="142">
        <f t="shared" si="202"/>
        <v>0</v>
      </c>
      <c r="BI349" s="142">
        <f t="shared" si="203"/>
        <v>0</v>
      </c>
      <c r="BJ349" s="142">
        <f t="shared" si="204"/>
        <v>0</v>
      </c>
      <c r="BK349" s="145">
        <f t="shared" si="205"/>
        <v>0</v>
      </c>
      <c r="BL349" s="95">
        <f t="shared" si="206"/>
        <v>0</v>
      </c>
      <c r="BM349" s="95">
        <f t="shared" si="207"/>
        <v>0</v>
      </c>
      <c r="BN349" s="95">
        <f t="shared" si="208"/>
        <v>0</v>
      </c>
      <c r="BO349" s="95">
        <f t="shared" si="209"/>
        <v>0</v>
      </c>
      <c r="BP349" s="96">
        <f t="shared" si="210"/>
        <v>0</v>
      </c>
      <c r="BQ349" s="184">
        <f>IF($AH349="3/3",$S349*参照!$J$4,IF($AH349="2/3",$S349*参照!$J$5,IF($AH349="1/3",$S349*参照!$J$6,IF($AH349="1/4(多子)",$S349*参照!$J$7,IF($AH349="1/4(工･農)",$S349*参照!$J$7,)))))</f>
        <v>0</v>
      </c>
      <c r="BR349" s="185" t="b">
        <f>IF(AJ349="3/3",$O349*参照!$I$4,IF(AJ349="2/3",$O349*参照!$I$5,IF(AJ349="1/3",$O349*参照!$I$6,IF(AJ349="1/4(多子)",$O349*参照!$I$7,IF(AJ349="1/4(工･農)",$O349*参照!$I$7,IF(AJ349="対象外",0))))))</f>
        <v>0</v>
      </c>
      <c r="BS349" s="185" t="b">
        <f>IF(AK349="3/3",$O349*参照!$I$4,IF(AK349="2/3",$O349*参照!$I$5,IF(AK349="1/3",$O349*参照!$I$6,IF(AK349="1/4(多子)",$O349*参照!$I$7,IF(AK349="1/4(工･農)",$O349*参照!$I$7,IF(AK349="対象外",0))))))</f>
        <v>0</v>
      </c>
      <c r="BT349" s="185" t="b">
        <f>IF(AL349="3/3",$O349*参照!$I$4,IF(AL349="2/3",$O349*参照!$I$5,IF(AL349="1/3",$O349*参照!$I$6,IF(AL349="1/4(多子)",$O349*参照!$I$7,IF(AL349="1/4(工･農)",$O349*参照!$I$7,IF(AL349="対象外",0))))))</f>
        <v>0</v>
      </c>
      <c r="BU349" s="185" t="b">
        <f>IF(AM349="3/3",$O349*参照!$I$4,IF(AM349="2/3",$O349*参照!$I$5,IF(AM349="1/3",$O349*参照!$I$6,IF(AM349="1/4(多子)",$O349*参照!$I$7,IF(AM349="1/4(工･農)",$O349*参照!$I$7,IF(AM349="対象外",0))))))</f>
        <v>0</v>
      </c>
      <c r="BV349" s="185" t="b">
        <f>IF(AN349="3/3",$O349*参照!$I$4,IF(AN349="2/3",$O349*参照!$I$5,IF(AN349="1/3",$O349*参照!$I$6,IF(AN349="1/4(多子)",$O349*参照!$I$7,IF(AN349="1/4(工･農)",$O349*参照!$I$7,IF(AN349="対象外",0))))))</f>
        <v>0</v>
      </c>
      <c r="BW349" s="185" t="b">
        <f>IF(AO349="3/3",$O349*参照!$I$4,IF(AO349="2/3",$O349*参照!$I$5,IF(AO349="1/3",$O349*参照!$I$6,IF(AO349="1/4(多子)",$O349*参照!$I$7,IF(AO349="1/4(工･農)",$O349*参照!$I$7,IF(AO349="対象外",0))))))</f>
        <v>0</v>
      </c>
      <c r="BX349" s="185" t="b">
        <f>IF(AP349="3/3",$O349*参照!$I$4,IF(AP349="2/3",$O349*参照!$I$5,IF(AP349="1/3",$O349*参照!$I$6,IF(AP349="1/4(多子)",$O349*参照!$I$7,IF(AP349="1/4(工･農)",$O349*参照!$I$7,IF(AP349="対象外",0))))))</f>
        <v>0</v>
      </c>
      <c r="BY349" s="185" t="b">
        <f>IF(AQ349="3/3",$O349*参照!$I$4,IF(AQ349="2/3",$O349*参照!$I$5,IF(AQ349="1/3",$O349*参照!$I$6,IF(AQ349="1/4(多子)",$O349*参照!$I$7,IF(AQ349="1/4(工･農)",$O349*参照!$I$7,IF(AQ349="対象外",0))))))</f>
        <v>0</v>
      </c>
      <c r="BZ349" s="185" t="b">
        <f>IF(AR349="3/3",$O349*参照!$I$4,IF(AR349="2/3",$O349*参照!$I$5,IF(AR349="1/3",$O349*参照!$I$6,IF(AR349="1/4(多子)",$O349*参照!$I$7,IF(AR349="1/4(工･農)",$O349*参照!$I$7,IF(AR349="対象外",0))))))</f>
        <v>0</v>
      </c>
      <c r="CA349" s="185" t="b">
        <f>IF(AS349="3/3",$O349*参照!$I$4,IF(AS349="2/3",$O349*参照!$I$5,IF(AS349="1/3",$O349*参照!$I$6,IF(AS349="1/4(多子)",$O349*参照!$I$7,IF(AS349="1/4(工･農)",$O349*参照!$I$7,IF(AS349="対象外",0))))))</f>
        <v>0</v>
      </c>
      <c r="CB349" s="185" t="b">
        <f>IF(AT349="3/3",$O349*参照!$I$4,IF(AT349="2/3",$O349*参照!$I$5,IF(AT349="1/3",$O349*参照!$I$6,IF(AT349="1/4(多子)",$O349*参照!$I$7,IF(AT349="1/4(工･農)",$O349*参照!$I$7,IF(AT349="対象外",0))))))</f>
        <v>0</v>
      </c>
      <c r="CC349" s="185" t="b">
        <f>IF(AU349="3/3",$O349*参照!$I$4,IF(AU349="2/3",$O349*参照!$I$5,IF(AU349="1/3",$O349*参照!$I$6,IF(AU349="1/4(多子)",$O349*参照!$I$7,IF(AU349="1/4(工･農)",$O349*参照!$I$7,IF(AU349="対象外",0))))))</f>
        <v>0</v>
      </c>
      <c r="CD349" s="185">
        <f t="shared" si="211"/>
        <v>0</v>
      </c>
      <c r="CE349" s="98"/>
      <c r="CF349" s="252"/>
      <c r="CG349" s="252"/>
      <c r="CH349" s="252"/>
      <c r="CI349" s="252"/>
      <c r="CJ349" s="252"/>
      <c r="CK349" s="254"/>
      <c r="CL349" s="137"/>
      <c r="CM349" s="252"/>
      <c r="CN349" s="252"/>
      <c r="CO349" s="252"/>
      <c r="CP349" s="252"/>
      <c r="CQ349" s="252"/>
      <c r="CR349" s="253">
        <f t="shared" si="212"/>
        <v>0</v>
      </c>
      <c r="CS349" s="111">
        <f>IF(BP349=0,0,(ROUNDUP(P349*(BK349*参照!$C$5+BL349*参照!$C$6+BM349*参照!$C$7+BN349*参照!$C$8+BO349*参照!$C$9)/BP349,-2)))</f>
        <v>0</v>
      </c>
      <c r="CT349" s="239" t="str">
        <f t="shared" si="179"/>
        <v>B</v>
      </c>
    </row>
    <row r="350" spans="1:98" ht="14.4">
      <c r="A350" s="241">
        <v>320</v>
      </c>
      <c r="B350" s="634"/>
      <c r="C350" s="635"/>
      <c r="D350" s="636"/>
      <c r="E350" s="635"/>
      <c r="F350" s="358"/>
      <c r="G350" s="358"/>
      <c r="H350" s="305"/>
      <c r="I350" s="359"/>
      <c r="J350" s="668"/>
      <c r="K350" s="668"/>
      <c r="L350" s="362">
        <v>0</v>
      </c>
      <c r="M350" s="307">
        <f>IF(F350="昼間",参照!$E$4,IF(F350="夜間等",参照!$E$5,IF(F350="通信",参照!$E$6,0)))</f>
        <v>0</v>
      </c>
      <c r="N350" s="57">
        <f t="shared" si="180"/>
        <v>0</v>
      </c>
      <c r="O350" s="301">
        <f t="shared" si="181"/>
        <v>0</v>
      </c>
      <c r="P350" s="56"/>
      <c r="Q350" s="387">
        <v>0</v>
      </c>
      <c r="R350" s="309">
        <f>IF(F350="昼間",参照!$F$4,IF(F350="夜間等",参照!$F$5,IF(F350="通信",参照!$F$6,0)))</f>
        <v>0</v>
      </c>
      <c r="S350" s="308">
        <f t="shared" si="182"/>
        <v>0</v>
      </c>
      <c r="T350" s="361"/>
      <c r="U350" s="32">
        <f t="shared" si="183"/>
        <v>0</v>
      </c>
      <c r="V350" s="114">
        <f t="shared" si="184"/>
        <v>0</v>
      </c>
      <c r="W350" s="179">
        <f t="shared" si="185"/>
        <v>0</v>
      </c>
      <c r="X350" s="87">
        <f t="shared" si="186"/>
        <v>0</v>
      </c>
      <c r="Y350" s="77" t="str">
        <f t="shared" si="176"/>
        <v>0</v>
      </c>
      <c r="Z350" s="302">
        <f t="shared" si="187"/>
        <v>0</v>
      </c>
      <c r="AA350" s="375"/>
      <c r="AB350" s="375"/>
      <c r="AC350" s="374">
        <f t="shared" si="188"/>
        <v>0</v>
      </c>
      <c r="AD350" s="639">
        <f t="shared" si="189"/>
        <v>0</v>
      </c>
      <c r="AE350" s="640"/>
      <c r="AF350" s="177">
        <f t="shared" si="177"/>
        <v>0</v>
      </c>
      <c r="AG350" s="177">
        <f t="shared" si="178"/>
        <v>0</v>
      </c>
      <c r="AH350" s="299"/>
      <c r="AI350" s="36"/>
      <c r="AJ350" s="134"/>
      <c r="AK350" s="37"/>
      <c r="AL350" s="134"/>
      <c r="AM350" s="37"/>
      <c r="AN350" s="134"/>
      <c r="AO350" s="135"/>
      <c r="AP350" s="136"/>
      <c r="AQ350" s="252"/>
      <c r="AR350" s="252"/>
      <c r="AS350" s="252"/>
      <c r="AT350" s="252"/>
      <c r="AU350" s="37"/>
      <c r="AV350" s="303">
        <f t="shared" si="190"/>
        <v>0</v>
      </c>
      <c r="AW350" s="139">
        <f t="shared" si="191"/>
        <v>0</v>
      </c>
      <c r="AX350" s="139">
        <f t="shared" si="192"/>
        <v>0</v>
      </c>
      <c r="AY350" s="139">
        <f t="shared" si="193"/>
        <v>0</v>
      </c>
      <c r="AZ350" s="139">
        <f t="shared" si="194"/>
        <v>0</v>
      </c>
      <c r="BA350" s="303">
        <f t="shared" si="195"/>
        <v>0</v>
      </c>
      <c r="BB350" s="139">
        <f t="shared" si="196"/>
        <v>0</v>
      </c>
      <c r="BC350" s="139">
        <f t="shared" si="197"/>
        <v>0</v>
      </c>
      <c r="BD350" s="139">
        <f t="shared" si="198"/>
        <v>0</v>
      </c>
      <c r="BE350" s="139">
        <f t="shared" si="199"/>
        <v>0</v>
      </c>
      <c r="BF350" s="304">
        <f t="shared" si="200"/>
        <v>0</v>
      </c>
      <c r="BG350" s="142">
        <f t="shared" si="201"/>
        <v>0</v>
      </c>
      <c r="BH350" s="142">
        <f t="shared" si="202"/>
        <v>0</v>
      </c>
      <c r="BI350" s="142">
        <f t="shared" si="203"/>
        <v>0</v>
      </c>
      <c r="BJ350" s="142">
        <f t="shared" si="204"/>
        <v>0</v>
      </c>
      <c r="BK350" s="145">
        <f t="shared" si="205"/>
        <v>0</v>
      </c>
      <c r="BL350" s="95">
        <f t="shared" si="206"/>
        <v>0</v>
      </c>
      <c r="BM350" s="95">
        <f t="shared" si="207"/>
        <v>0</v>
      </c>
      <c r="BN350" s="95">
        <f t="shared" si="208"/>
        <v>0</v>
      </c>
      <c r="BO350" s="95">
        <f t="shared" si="209"/>
        <v>0</v>
      </c>
      <c r="BP350" s="96">
        <f t="shared" si="210"/>
        <v>0</v>
      </c>
      <c r="BQ350" s="184">
        <f>IF($AH350="3/3",$S350*参照!$J$4,IF($AH350="2/3",$S350*参照!$J$5,IF($AH350="1/3",$S350*参照!$J$6,IF($AH350="1/4(多子)",$S350*参照!$J$7,IF($AH350="1/4(工･農)",$S350*参照!$J$7,)))))</f>
        <v>0</v>
      </c>
      <c r="BR350" s="185" t="b">
        <f>IF(AJ350="3/3",$O350*参照!$I$4,IF(AJ350="2/3",$O350*参照!$I$5,IF(AJ350="1/3",$O350*参照!$I$6,IF(AJ350="1/4(多子)",$O350*参照!$I$7,IF(AJ350="1/4(工･農)",$O350*参照!$I$7,IF(AJ350="対象外",0))))))</f>
        <v>0</v>
      </c>
      <c r="BS350" s="185" t="b">
        <f>IF(AK350="3/3",$O350*参照!$I$4,IF(AK350="2/3",$O350*参照!$I$5,IF(AK350="1/3",$O350*参照!$I$6,IF(AK350="1/4(多子)",$O350*参照!$I$7,IF(AK350="1/4(工･農)",$O350*参照!$I$7,IF(AK350="対象外",0))))))</f>
        <v>0</v>
      </c>
      <c r="BT350" s="185" t="b">
        <f>IF(AL350="3/3",$O350*参照!$I$4,IF(AL350="2/3",$O350*参照!$I$5,IF(AL350="1/3",$O350*参照!$I$6,IF(AL350="1/4(多子)",$O350*参照!$I$7,IF(AL350="1/4(工･農)",$O350*参照!$I$7,IF(AL350="対象外",0))))))</f>
        <v>0</v>
      </c>
      <c r="BU350" s="185" t="b">
        <f>IF(AM350="3/3",$O350*参照!$I$4,IF(AM350="2/3",$O350*参照!$I$5,IF(AM350="1/3",$O350*参照!$I$6,IF(AM350="1/4(多子)",$O350*参照!$I$7,IF(AM350="1/4(工･農)",$O350*参照!$I$7,IF(AM350="対象外",0))))))</f>
        <v>0</v>
      </c>
      <c r="BV350" s="185" t="b">
        <f>IF(AN350="3/3",$O350*参照!$I$4,IF(AN350="2/3",$O350*参照!$I$5,IF(AN350="1/3",$O350*参照!$I$6,IF(AN350="1/4(多子)",$O350*参照!$I$7,IF(AN350="1/4(工･農)",$O350*参照!$I$7,IF(AN350="対象外",0))))))</f>
        <v>0</v>
      </c>
      <c r="BW350" s="185" t="b">
        <f>IF(AO350="3/3",$O350*参照!$I$4,IF(AO350="2/3",$O350*参照!$I$5,IF(AO350="1/3",$O350*参照!$I$6,IF(AO350="1/4(多子)",$O350*参照!$I$7,IF(AO350="1/4(工･農)",$O350*参照!$I$7,IF(AO350="対象外",0))))))</f>
        <v>0</v>
      </c>
      <c r="BX350" s="185" t="b">
        <f>IF(AP350="3/3",$O350*参照!$I$4,IF(AP350="2/3",$O350*参照!$I$5,IF(AP350="1/3",$O350*参照!$I$6,IF(AP350="1/4(多子)",$O350*参照!$I$7,IF(AP350="1/4(工･農)",$O350*参照!$I$7,IF(AP350="対象外",0))))))</f>
        <v>0</v>
      </c>
      <c r="BY350" s="185" t="b">
        <f>IF(AQ350="3/3",$O350*参照!$I$4,IF(AQ350="2/3",$O350*参照!$I$5,IF(AQ350="1/3",$O350*参照!$I$6,IF(AQ350="1/4(多子)",$O350*参照!$I$7,IF(AQ350="1/4(工･農)",$O350*参照!$I$7,IF(AQ350="対象外",0))))))</f>
        <v>0</v>
      </c>
      <c r="BZ350" s="185" t="b">
        <f>IF(AR350="3/3",$O350*参照!$I$4,IF(AR350="2/3",$O350*参照!$I$5,IF(AR350="1/3",$O350*参照!$I$6,IF(AR350="1/4(多子)",$O350*参照!$I$7,IF(AR350="1/4(工･農)",$O350*参照!$I$7,IF(AR350="対象外",0))))))</f>
        <v>0</v>
      </c>
      <c r="CA350" s="185" t="b">
        <f>IF(AS350="3/3",$O350*参照!$I$4,IF(AS350="2/3",$O350*参照!$I$5,IF(AS350="1/3",$O350*参照!$I$6,IF(AS350="1/4(多子)",$O350*参照!$I$7,IF(AS350="1/4(工･農)",$O350*参照!$I$7,IF(AS350="対象外",0))))))</f>
        <v>0</v>
      </c>
      <c r="CB350" s="185" t="b">
        <f>IF(AT350="3/3",$O350*参照!$I$4,IF(AT350="2/3",$O350*参照!$I$5,IF(AT350="1/3",$O350*参照!$I$6,IF(AT350="1/4(多子)",$O350*参照!$I$7,IF(AT350="1/4(工･農)",$O350*参照!$I$7,IF(AT350="対象外",0))))))</f>
        <v>0</v>
      </c>
      <c r="CC350" s="185" t="b">
        <f>IF(AU350="3/3",$O350*参照!$I$4,IF(AU350="2/3",$O350*参照!$I$5,IF(AU350="1/3",$O350*参照!$I$6,IF(AU350="1/4(多子)",$O350*参照!$I$7,IF(AU350="1/4(工･農)",$O350*参照!$I$7,IF(AU350="対象外",0))))))</f>
        <v>0</v>
      </c>
      <c r="CD350" s="185">
        <f t="shared" si="211"/>
        <v>0</v>
      </c>
      <c r="CE350" s="98"/>
      <c r="CF350" s="252"/>
      <c r="CG350" s="252"/>
      <c r="CH350" s="252"/>
      <c r="CI350" s="252"/>
      <c r="CJ350" s="252"/>
      <c r="CK350" s="254"/>
      <c r="CL350" s="137"/>
      <c r="CM350" s="252"/>
      <c r="CN350" s="252"/>
      <c r="CO350" s="252"/>
      <c r="CP350" s="252"/>
      <c r="CQ350" s="252"/>
      <c r="CR350" s="253">
        <f t="shared" si="212"/>
        <v>0</v>
      </c>
      <c r="CS350" s="111">
        <f>IF(BP350=0,0,(ROUNDUP(P350*(BK350*参照!$C$5+BL350*参照!$C$6+BM350*参照!$C$7+BN350*参照!$C$8+BO350*参照!$C$9)/BP350,-2)))</f>
        <v>0</v>
      </c>
      <c r="CT350" s="239" t="str">
        <f t="shared" si="179"/>
        <v>B</v>
      </c>
    </row>
    <row r="351" spans="1:98" ht="14.4">
      <c r="A351" s="241">
        <v>321</v>
      </c>
      <c r="B351" s="654"/>
      <c r="C351" s="652"/>
      <c r="D351" s="651"/>
      <c r="E351" s="652"/>
      <c r="F351" s="186"/>
      <c r="G351" s="187"/>
      <c r="H351" s="305"/>
      <c r="I351" s="359"/>
      <c r="J351" s="651"/>
      <c r="K351" s="652"/>
      <c r="L351" s="306">
        <v>0</v>
      </c>
      <c r="M351" s="307">
        <f>IF(F351="昼間",参照!$E$4,IF(F351="夜間等",参照!$E$5,IF(F351="通信",参照!$E$6,0)))</f>
        <v>0</v>
      </c>
      <c r="N351" s="57">
        <f t="shared" si="180"/>
        <v>0</v>
      </c>
      <c r="O351" s="301">
        <f t="shared" si="181"/>
        <v>0</v>
      </c>
      <c r="P351" s="56"/>
      <c r="Q351" s="387">
        <v>0</v>
      </c>
      <c r="R351" s="309">
        <f>IF(F351="昼間",参照!$F$4,IF(F351="夜間等",参照!$F$5,IF(F351="通信",参照!$F$6,0)))</f>
        <v>0</v>
      </c>
      <c r="S351" s="308">
        <f t="shared" si="182"/>
        <v>0</v>
      </c>
      <c r="T351" s="361"/>
      <c r="U351" s="32">
        <f t="shared" si="183"/>
        <v>0</v>
      </c>
      <c r="V351" s="114">
        <f t="shared" si="184"/>
        <v>0</v>
      </c>
      <c r="W351" s="179">
        <f t="shared" si="185"/>
        <v>0</v>
      </c>
      <c r="X351" s="87">
        <f t="shared" si="186"/>
        <v>0</v>
      </c>
      <c r="Y351" s="77" t="str">
        <f t="shared" ref="Y351:Y414" si="213">IF(G351="1年",X351,"0")</f>
        <v>0</v>
      </c>
      <c r="Z351" s="302">
        <f t="shared" si="187"/>
        <v>0</v>
      </c>
      <c r="AA351" s="375"/>
      <c r="AB351" s="375"/>
      <c r="AC351" s="374">
        <f t="shared" si="188"/>
        <v>0</v>
      </c>
      <c r="AD351" s="639">
        <f t="shared" si="189"/>
        <v>0</v>
      </c>
      <c r="AE351" s="640"/>
      <c r="AF351" s="177">
        <f t="shared" ref="AF351:AF414" si="214">G351</f>
        <v>0</v>
      </c>
      <c r="AG351" s="177">
        <f t="shared" ref="AG351:AG414" si="215">H351</f>
        <v>0</v>
      </c>
      <c r="AH351" s="299"/>
      <c r="AI351" s="36"/>
      <c r="AJ351" s="134"/>
      <c r="AK351" s="37"/>
      <c r="AL351" s="134"/>
      <c r="AM351" s="37"/>
      <c r="AN351" s="134"/>
      <c r="AO351" s="135"/>
      <c r="AP351" s="136"/>
      <c r="AQ351" s="252"/>
      <c r="AR351" s="252"/>
      <c r="AS351" s="252"/>
      <c r="AT351" s="252"/>
      <c r="AU351" s="37"/>
      <c r="AV351" s="303">
        <f t="shared" si="190"/>
        <v>0</v>
      </c>
      <c r="AW351" s="139">
        <f t="shared" si="191"/>
        <v>0</v>
      </c>
      <c r="AX351" s="139">
        <f t="shared" si="192"/>
        <v>0</v>
      </c>
      <c r="AY351" s="139">
        <f t="shared" si="193"/>
        <v>0</v>
      </c>
      <c r="AZ351" s="139">
        <f t="shared" si="194"/>
        <v>0</v>
      </c>
      <c r="BA351" s="303">
        <f t="shared" si="195"/>
        <v>0</v>
      </c>
      <c r="BB351" s="139">
        <f t="shared" si="196"/>
        <v>0</v>
      </c>
      <c r="BC351" s="139">
        <f t="shared" si="197"/>
        <v>0</v>
      </c>
      <c r="BD351" s="139">
        <f t="shared" si="198"/>
        <v>0</v>
      </c>
      <c r="BE351" s="139">
        <f t="shared" si="199"/>
        <v>0</v>
      </c>
      <c r="BF351" s="304">
        <f t="shared" si="200"/>
        <v>0</v>
      </c>
      <c r="BG351" s="142">
        <f t="shared" si="201"/>
        <v>0</v>
      </c>
      <c r="BH351" s="142">
        <f t="shared" si="202"/>
        <v>0</v>
      </c>
      <c r="BI351" s="142">
        <f t="shared" si="203"/>
        <v>0</v>
      </c>
      <c r="BJ351" s="142">
        <f t="shared" si="204"/>
        <v>0</v>
      </c>
      <c r="BK351" s="145">
        <f t="shared" si="205"/>
        <v>0</v>
      </c>
      <c r="BL351" s="95">
        <f t="shared" si="206"/>
        <v>0</v>
      </c>
      <c r="BM351" s="95">
        <f t="shared" si="207"/>
        <v>0</v>
      </c>
      <c r="BN351" s="95">
        <f t="shared" si="208"/>
        <v>0</v>
      </c>
      <c r="BO351" s="95">
        <f t="shared" si="209"/>
        <v>0</v>
      </c>
      <c r="BP351" s="96">
        <f t="shared" si="210"/>
        <v>0</v>
      </c>
      <c r="BQ351" s="184">
        <f>IF($AH351="3/3",$S351*参照!$J$4,IF($AH351="2/3",$S351*参照!$J$5,IF($AH351="1/3",$S351*参照!$J$6,IF($AH351="1/4(多子)",$S351*参照!$J$7,IF($AH351="1/4(工･農)",$S351*参照!$J$7,)))))</f>
        <v>0</v>
      </c>
      <c r="BR351" s="185" t="b">
        <f>IF(AJ351="3/3",$O351*参照!$I$4,IF(AJ351="2/3",$O351*参照!$I$5,IF(AJ351="1/3",$O351*参照!$I$6,IF(AJ351="1/4(多子)",$O351*参照!$I$7,IF(AJ351="1/4(工･農)",$O351*参照!$I$7,IF(AJ351="対象外",0))))))</f>
        <v>0</v>
      </c>
      <c r="BS351" s="185" t="b">
        <f>IF(AK351="3/3",$O351*参照!$I$4,IF(AK351="2/3",$O351*参照!$I$5,IF(AK351="1/3",$O351*参照!$I$6,IF(AK351="1/4(多子)",$O351*参照!$I$7,IF(AK351="1/4(工･農)",$O351*参照!$I$7,IF(AK351="対象外",0))))))</f>
        <v>0</v>
      </c>
      <c r="BT351" s="185" t="b">
        <f>IF(AL351="3/3",$O351*参照!$I$4,IF(AL351="2/3",$O351*参照!$I$5,IF(AL351="1/3",$O351*参照!$I$6,IF(AL351="1/4(多子)",$O351*参照!$I$7,IF(AL351="1/4(工･農)",$O351*参照!$I$7,IF(AL351="対象外",0))))))</f>
        <v>0</v>
      </c>
      <c r="BU351" s="185" t="b">
        <f>IF(AM351="3/3",$O351*参照!$I$4,IF(AM351="2/3",$O351*参照!$I$5,IF(AM351="1/3",$O351*参照!$I$6,IF(AM351="1/4(多子)",$O351*参照!$I$7,IF(AM351="1/4(工･農)",$O351*参照!$I$7,IF(AM351="対象外",0))))))</f>
        <v>0</v>
      </c>
      <c r="BV351" s="185" t="b">
        <f>IF(AN351="3/3",$O351*参照!$I$4,IF(AN351="2/3",$O351*参照!$I$5,IF(AN351="1/3",$O351*参照!$I$6,IF(AN351="1/4(多子)",$O351*参照!$I$7,IF(AN351="1/4(工･農)",$O351*参照!$I$7,IF(AN351="対象外",0))))))</f>
        <v>0</v>
      </c>
      <c r="BW351" s="185" t="b">
        <f>IF(AO351="3/3",$O351*参照!$I$4,IF(AO351="2/3",$O351*参照!$I$5,IF(AO351="1/3",$O351*参照!$I$6,IF(AO351="1/4(多子)",$O351*参照!$I$7,IF(AO351="1/4(工･農)",$O351*参照!$I$7,IF(AO351="対象外",0))))))</f>
        <v>0</v>
      </c>
      <c r="BX351" s="185" t="b">
        <f>IF(AP351="3/3",$O351*参照!$I$4,IF(AP351="2/3",$O351*参照!$I$5,IF(AP351="1/3",$O351*参照!$I$6,IF(AP351="1/4(多子)",$O351*参照!$I$7,IF(AP351="1/4(工･農)",$O351*参照!$I$7,IF(AP351="対象外",0))))))</f>
        <v>0</v>
      </c>
      <c r="BY351" s="185" t="b">
        <f>IF(AQ351="3/3",$O351*参照!$I$4,IF(AQ351="2/3",$O351*参照!$I$5,IF(AQ351="1/3",$O351*参照!$I$6,IF(AQ351="1/4(多子)",$O351*参照!$I$7,IF(AQ351="1/4(工･農)",$O351*参照!$I$7,IF(AQ351="対象外",0))))))</f>
        <v>0</v>
      </c>
      <c r="BZ351" s="185" t="b">
        <f>IF(AR351="3/3",$O351*参照!$I$4,IF(AR351="2/3",$O351*参照!$I$5,IF(AR351="1/3",$O351*参照!$I$6,IF(AR351="1/4(多子)",$O351*参照!$I$7,IF(AR351="1/4(工･農)",$O351*参照!$I$7,IF(AR351="対象外",0))))))</f>
        <v>0</v>
      </c>
      <c r="CA351" s="185" t="b">
        <f>IF(AS351="3/3",$O351*参照!$I$4,IF(AS351="2/3",$O351*参照!$I$5,IF(AS351="1/3",$O351*参照!$I$6,IF(AS351="1/4(多子)",$O351*参照!$I$7,IF(AS351="1/4(工･農)",$O351*参照!$I$7,IF(AS351="対象外",0))))))</f>
        <v>0</v>
      </c>
      <c r="CB351" s="185" t="b">
        <f>IF(AT351="3/3",$O351*参照!$I$4,IF(AT351="2/3",$O351*参照!$I$5,IF(AT351="1/3",$O351*参照!$I$6,IF(AT351="1/4(多子)",$O351*参照!$I$7,IF(AT351="1/4(工･農)",$O351*参照!$I$7,IF(AT351="対象外",0))))))</f>
        <v>0</v>
      </c>
      <c r="CC351" s="185" t="b">
        <f>IF(AU351="3/3",$O351*参照!$I$4,IF(AU351="2/3",$O351*参照!$I$5,IF(AU351="1/3",$O351*参照!$I$6,IF(AU351="1/4(多子)",$O351*参照!$I$7,IF(AU351="1/4(工･農)",$O351*参照!$I$7,IF(AU351="対象外",0))))))</f>
        <v>0</v>
      </c>
      <c r="CD351" s="185">
        <f t="shared" si="211"/>
        <v>0</v>
      </c>
      <c r="CE351" s="98"/>
      <c r="CF351" s="252"/>
      <c r="CG351" s="252"/>
      <c r="CH351" s="252"/>
      <c r="CI351" s="252"/>
      <c r="CJ351" s="252"/>
      <c r="CK351" s="254"/>
      <c r="CL351" s="137"/>
      <c r="CM351" s="252"/>
      <c r="CN351" s="252"/>
      <c r="CO351" s="252"/>
      <c r="CP351" s="252"/>
      <c r="CQ351" s="252"/>
      <c r="CR351" s="253">
        <f t="shared" si="212"/>
        <v>0</v>
      </c>
      <c r="CS351" s="111">
        <f>IF(BP351=0,0,(ROUNDUP(P351*(BK351*参照!$C$5+BL351*参照!$C$6+BM351*参照!$C$7+BN351*参照!$C$8+BO351*参照!$C$9)/BP351,-2)))</f>
        <v>0</v>
      </c>
      <c r="CT351" s="239" t="str">
        <f t="shared" ref="CT351:CT414" si="216">IF(P351&lt;(N351*BP351/12),"A","B")</f>
        <v>B</v>
      </c>
    </row>
    <row r="352" spans="1:98" ht="14.4">
      <c r="A352" s="241">
        <v>322</v>
      </c>
      <c r="B352" s="654"/>
      <c r="C352" s="652"/>
      <c r="D352" s="651"/>
      <c r="E352" s="652"/>
      <c r="F352" s="186"/>
      <c r="G352" s="187"/>
      <c r="H352" s="305"/>
      <c r="I352" s="359"/>
      <c r="J352" s="651"/>
      <c r="K352" s="652"/>
      <c r="L352" s="306">
        <v>0</v>
      </c>
      <c r="M352" s="307">
        <f>IF(F352="昼間",参照!$E$4,IF(F352="夜間等",参照!$E$5,IF(F352="通信",参照!$E$6,0)))</f>
        <v>0</v>
      </c>
      <c r="N352" s="57">
        <f t="shared" ref="N352:N415" si="217">ROUNDDOWN(MIN(L352:M352),-2)</f>
        <v>0</v>
      </c>
      <c r="O352" s="301">
        <f t="shared" ref="O352:O415" si="218">N352/12</f>
        <v>0</v>
      </c>
      <c r="P352" s="56"/>
      <c r="Q352" s="387">
        <v>0</v>
      </c>
      <c r="R352" s="309">
        <f>IF(F352="昼間",参照!$F$4,IF(F352="夜間等",参照!$F$5,IF(F352="通信",参照!$F$6,0)))</f>
        <v>0</v>
      </c>
      <c r="S352" s="308">
        <f t="shared" ref="S352:S415" si="219">ROUNDDOWN(MIN(Q352:R352),-2)</f>
        <v>0</v>
      </c>
      <c r="T352" s="361"/>
      <c r="U352" s="32">
        <f t="shared" ref="U352:U415" si="220">ROUNDUP(CD352,-2)</f>
        <v>0</v>
      </c>
      <c r="V352" s="114">
        <f t="shared" ref="V352:V415" si="221">IF(P352="",0,IF(P352=0,U352,IF(CT352="A",U352-CS352,0)))</f>
        <v>0</v>
      </c>
      <c r="W352" s="179">
        <f t="shared" ref="W352:W415" si="222">U352-V352</f>
        <v>0</v>
      </c>
      <c r="X352" s="87">
        <f t="shared" ref="X352:X415" si="223">ROUNDUP(BQ352,-2)</f>
        <v>0</v>
      </c>
      <c r="Y352" s="77" t="str">
        <f t="shared" si="213"/>
        <v>0</v>
      </c>
      <c r="Z352" s="302">
        <f t="shared" ref="Z352:Z415" si="224">U352-V352+Y352</f>
        <v>0</v>
      </c>
      <c r="AA352" s="375"/>
      <c r="AB352" s="375"/>
      <c r="AC352" s="374">
        <f t="shared" ref="AC352:AC415" si="225">(W352+Y352)-(AA352+AB352)</f>
        <v>0</v>
      </c>
      <c r="AD352" s="639">
        <f t="shared" ref="AD352:AD415" si="226">J352</f>
        <v>0</v>
      </c>
      <c r="AE352" s="640"/>
      <c r="AF352" s="177">
        <f t="shared" si="214"/>
        <v>0</v>
      </c>
      <c r="AG352" s="177">
        <f t="shared" si="215"/>
        <v>0</v>
      </c>
      <c r="AH352" s="299"/>
      <c r="AI352" s="36"/>
      <c r="AJ352" s="134"/>
      <c r="AK352" s="37"/>
      <c r="AL352" s="134"/>
      <c r="AM352" s="37"/>
      <c r="AN352" s="134"/>
      <c r="AO352" s="135"/>
      <c r="AP352" s="136"/>
      <c r="AQ352" s="252"/>
      <c r="AR352" s="252"/>
      <c r="AS352" s="252"/>
      <c r="AT352" s="252"/>
      <c r="AU352" s="37"/>
      <c r="AV352" s="303">
        <f t="shared" ref="AV352:AV415" si="227">IF(U352=0,0,IF(COUNTIF($AJ352:$AO352,"3/3")&gt;0,"1","0"))</f>
        <v>0</v>
      </c>
      <c r="AW352" s="139">
        <f t="shared" ref="AW352:AW415" si="228">IF(U352=0,0,IF(COUNTIF($AJ352:$AO352,"2/3")&gt;0,"1","0"))</f>
        <v>0</v>
      </c>
      <c r="AX352" s="139">
        <f t="shared" ref="AX352:AX415" si="229">IF(U352=0,0,IF(COUNTIF($AJ352:$AO352,"1/3")&gt;0,"1","0"))</f>
        <v>0</v>
      </c>
      <c r="AY352" s="139">
        <f t="shared" ref="AY352:AY415" si="230">IF(U352=0,0,IF(COUNTIF($AJ352:$AO352,"1/4(多子)")&gt;0,"1","0"))</f>
        <v>0</v>
      </c>
      <c r="AZ352" s="139">
        <f t="shared" ref="AZ352:AZ415" si="231">IF(U352=0,0,IF(COUNTIF($AJ352:$AO352,"1/4(工･農)")&gt;0,"1","0"))</f>
        <v>0</v>
      </c>
      <c r="BA352" s="303">
        <f t="shared" ref="BA352:BA415" si="232">IF(U352=0,0,IF(COUNTIF($AP352:$AU352,"3/3")&gt;0,"1","0"))</f>
        <v>0</v>
      </c>
      <c r="BB352" s="139">
        <f t="shared" ref="BB352:BB415" si="233">IF(U352=0,0,IF(COUNTIF($AP352:$AU352,"2/3")&gt;0,"1","0"))</f>
        <v>0</v>
      </c>
      <c r="BC352" s="139">
        <f t="shared" ref="BC352:BC415" si="234">IF(U352=0,0,IF(COUNTIF($AP352:$AU352,"1/3")&gt;0,"1","0"))</f>
        <v>0</v>
      </c>
      <c r="BD352" s="139">
        <f t="shared" ref="BD352:BD415" si="235">IF(U352=0,0,IF(COUNTIF($AP352:$AU352,"1/4(多子)")&gt;0,"1","0"))</f>
        <v>0</v>
      </c>
      <c r="BE352" s="139">
        <f t="shared" ref="BE352:BE415" si="236">IF(U352=0,0,IF(COUNTIF($AP352:$AU352,"1/4(工･農)")&gt;0,"1","0"))</f>
        <v>0</v>
      </c>
      <c r="BF352" s="304">
        <f t="shared" ref="BF352:BF415" si="237">IF((COUNTIF(AV352,"1")&gt;0)+COUNTIF(BA352,"1")&gt;0,1,0)</f>
        <v>0</v>
      </c>
      <c r="BG352" s="142">
        <f t="shared" ref="BG352:BG415" si="238">IF((COUNTIF(AW352,"1")&gt;0)+COUNTIF(BB352,"1")&gt;0,1,0)</f>
        <v>0</v>
      </c>
      <c r="BH352" s="142">
        <f t="shared" ref="BH352:BH415" si="239">IF((COUNTIF(AX352,"1")&gt;0)+COUNTIF(BC352,"1")&gt;0,1,0)</f>
        <v>0</v>
      </c>
      <c r="BI352" s="142">
        <f t="shared" ref="BI352:BI415" si="240">IF((COUNTIF(AY352,"1")&gt;0)+COUNTIF(BD352,"1")&gt;0,1,0)</f>
        <v>0</v>
      </c>
      <c r="BJ352" s="142">
        <f t="shared" ref="BJ352:BJ415" si="241">IF((COUNTIF(AZ352,"1")&gt;0)+COUNTIF(BE352,"1")&gt;0,1,0)</f>
        <v>0</v>
      </c>
      <c r="BK352" s="145">
        <f t="shared" ref="BK352:BK415" si="242">COUNTIF($AJ352:$AU352,"3/3")</f>
        <v>0</v>
      </c>
      <c r="BL352" s="95">
        <f t="shared" ref="BL352:BL415" si="243">COUNTIF($AJ352:$AU352,"2/3")</f>
        <v>0</v>
      </c>
      <c r="BM352" s="95">
        <f t="shared" ref="BM352:BM415" si="244">COUNTIF($AJ352:$AU352,"1/3")</f>
        <v>0</v>
      </c>
      <c r="BN352" s="95">
        <f t="shared" ref="BN352:BN415" si="245">COUNTIF($AJ352:$AU352,"1/4(多子)")</f>
        <v>0</v>
      </c>
      <c r="BO352" s="95">
        <f t="shared" ref="BO352:BO415" si="246">COUNTIF($AJ352:$AU352,"1/4(工･農)")</f>
        <v>0</v>
      </c>
      <c r="BP352" s="96">
        <f t="shared" ref="BP352:BP415" si="247">SUM(BK352:BO352)</f>
        <v>0</v>
      </c>
      <c r="BQ352" s="184">
        <f>IF($AH352="3/3",$S352*参照!$J$4,IF($AH352="2/3",$S352*参照!$J$5,IF($AH352="1/3",$S352*参照!$J$6,IF($AH352="1/4(多子)",$S352*参照!$J$7,IF($AH352="1/4(工･農)",$S352*参照!$J$7,)))))</f>
        <v>0</v>
      </c>
      <c r="BR352" s="185" t="b">
        <f>IF(AJ352="3/3",$O352*参照!$I$4,IF(AJ352="2/3",$O352*参照!$I$5,IF(AJ352="1/3",$O352*参照!$I$6,IF(AJ352="1/4(多子)",$O352*参照!$I$7,IF(AJ352="1/4(工･農)",$O352*参照!$I$7,IF(AJ352="対象外",0))))))</f>
        <v>0</v>
      </c>
      <c r="BS352" s="185" t="b">
        <f>IF(AK352="3/3",$O352*参照!$I$4,IF(AK352="2/3",$O352*参照!$I$5,IF(AK352="1/3",$O352*参照!$I$6,IF(AK352="1/4(多子)",$O352*参照!$I$7,IF(AK352="1/4(工･農)",$O352*参照!$I$7,IF(AK352="対象外",0))))))</f>
        <v>0</v>
      </c>
      <c r="BT352" s="185" t="b">
        <f>IF(AL352="3/3",$O352*参照!$I$4,IF(AL352="2/3",$O352*参照!$I$5,IF(AL352="1/3",$O352*参照!$I$6,IF(AL352="1/4(多子)",$O352*参照!$I$7,IF(AL352="1/4(工･農)",$O352*参照!$I$7,IF(AL352="対象外",0))))))</f>
        <v>0</v>
      </c>
      <c r="BU352" s="185" t="b">
        <f>IF(AM352="3/3",$O352*参照!$I$4,IF(AM352="2/3",$O352*参照!$I$5,IF(AM352="1/3",$O352*参照!$I$6,IF(AM352="1/4(多子)",$O352*参照!$I$7,IF(AM352="1/4(工･農)",$O352*参照!$I$7,IF(AM352="対象外",0))))))</f>
        <v>0</v>
      </c>
      <c r="BV352" s="185" t="b">
        <f>IF(AN352="3/3",$O352*参照!$I$4,IF(AN352="2/3",$O352*参照!$I$5,IF(AN352="1/3",$O352*参照!$I$6,IF(AN352="1/4(多子)",$O352*参照!$I$7,IF(AN352="1/4(工･農)",$O352*参照!$I$7,IF(AN352="対象外",0))))))</f>
        <v>0</v>
      </c>
      <c r="BW352" s="185" t="b">
        <f>IF(AO352="3/3",$O352*参照!$I$4,IF(AO352="2/3",$O352*参照!$I$5,IF(AO352="1/3",$O352*参照!$I$6,IF(AO352="1/4(多子)",$O352*参照!$I$7,IF(AO352="1/4(工･農)",$O352*参照!$I$7,IF(AO352="対象外",0))))))</f>
        <v>0</v>
      </c>
      <c r="BX352" s="185" t="b">
        <f>IF(AP352="3/3",$O352*参照!$I$4,IF(AP352="2/3",$O352*参照!$I$5,IF(AP352="1/3",$O352*参照!$I$6,IF(AP352="1/4(多子)",$O352*参照!$I$7,IF(AP352="1/4(工･農)",$O352*参照!$I$7,IF(AP352="対象外",0))))))</f>
        <v>0</v>
      </c>
      <c r="BY352" s="185" t="b">
        <f>IF(AQ352="3/3",$O352*参照!$I$4,IF(AQ352="2/3",$O352*参照!$I$5,IF(AQ352="1/3",$O352*参照!$I$6,IF(AQ352="1/4(多子)",$O352*参照!$I$7,IF(AQ352="1/4(工･農)",$O352*参照!$I$7,IF(AQ352="対象外",0))))))</f>
        <v>0</v>
      </c>
      <c r="BZ352" s="185" t="b">
        <f>IF(AR352="3/3",$O352*参照!$I$4,IF(AR352="2/3",$O352*参照!$I$5,IF(AR352="1/3",$O352*参照!$I$6,IF(AR352="1/4(多子)",$O352*参照!$I$7,IF(AR352="1/4(工･農)",$O352*参照!$I$7,IF(AR352="対象外",0))))))</f>
        <v>0</v>
      </c>
      <c r="CA352" s="185" t="b">
        <f>IF(AS352="3/3",$O352*参照!$I$4,IF(AS352="2/3",$O352*参照!$I$5,IF(AS352="1/3",$O352*参照!$I$6,IF(AS352="1/4(多子)",$O352*参照!$I$7,IF(AS352="1/4(工･農)",$O352*参照!$I$7,IF(AS352="対象外",0))))))</f>
        <v>0</v>
      </c>
      <c r="CB352" s="185" t="b">
        <f>IF(AT352="3/3",$O352*参照!$I$4,IF(AT352="2/3",$O352*参照!$I$5,IF(AT352="1/3",$O352*参照!$I$6,IF(AT352="1/4(多子)",$O352*参照!$I$7,IF(AT352="1/4(工･農)",$O352*参照!$I$7,IF(AT352="対象外",0))))))</f>
        <v>0</v>
      </c>
      <c r="CC352" s="185" t="b">
        <f>IF(AU352="3/3",$O352*参照!$I$4,IF(AU352="2/3",$O352*参照!$I$5,IF(AU352="1/3",$O352*参照!$I$6,IF(AU352="1/4(多子)",$O352*参照!$I$7,IF(AU352="1/4(工･農)",$O352*参照!$I$7,IF(AU352="対象外",0))))))</f>
        <v>0</v>
      </c>
      <c r="CD352" s="185">
        <f t="shared" ref="CD352:CD415" si="248">SUM(BR352:CC352)</f>
        <v>0</v>
      </c>
      <c r="CE352" s="98"/>
      <c r="CF352" s="252"/>
      <c r="CG352" s="252"/>
      <c r="CH352" s="252"/>
      <c r="CI352" s="252"/>
      <c r="CJ352" s="252"/>
      <c r="CK352" s="254"/>
      <c r="CL352" s="137"/>
      <c r="CM352" s="252"/>
      <c r="CN352" s="252"/>
      <c r="CO352" s="252"/>
      <c r="CP352" s="252"/>
      <c r="CQ352" s="252"/>
      <c r="CR352" s="253">
        <f t="shared" ref="CR352:CR415" si="249">IF(COUNTIF(CF352:CQ352,"家計急変")&gt;0,1,0)</f>
        <v>0</v>
      </c>
      <c r="CS352" s="111">
        <f>IF(BP352=0,0,(ROUNDUP(P352*(BK352*参照!$C$5+BL352*参照!$C$6+BM352*参照!$C$7+BN352*参照!$C$8+BO352*参照!$C$9)/BP352,-2)))</f>
        <v>0</v>
      </c>
      <c r="CT352" s="239" t="str">
        <f t="shared" si="216"/>
        <v>B</v>
      </c>
    </row>
    <row r="353" spans="1:98" ht="14.4">
      <c r="A353" s="241">
        <v>323</v>
      </c>
      <c r="B353" s="654"/>
      <c r="C353" s="652"/>
      <c r="D353" s="651"/>
      <c r="E353" s="652"/>
      <c r="F353" s="186"/>
      <c r="G353" s="187"/>
      <c r="H353" s="305"/>
      <c r="I353" s="359"/>
      <c r="J353" s="651"/>
      <c r="K353" s="652"/>
      <c r="L353" s="306">
        <v>0</v>
      </c>
      <c r="M353" s="307">
        <f>IF(F353="昼間",参照!$E$4,IF(F353="夜間等",参照!$E$5,IF(F353="通信",参照!$E$6,0)))</f>
        <v>0</v>
      </c>
      <c r="N353" s="57">
        <f t="shared" si="217"/>
        <v>0</v>
      </c>
      <c r="O353" s="301">
        <f t="shared" si="218"/>
        <v>0</v>
      </c>
      <c r="P353" s="56"/>
      <c r="Q353" s="387">
        <v>0</v>
      </c>
      <c r="R353" s="309">
        <f>IF(F353="昼間",参照!$F$4,IF(F353="夜間等",参照!$F$5,IF(F353="通信",参照!$F$6,0)))</f>
        <v>0</v>
      </c>
      <c r="S353" s="308">
        <f t="shared" si="219"/>
        <v>0</v>
      </c>
      <c r="T353" s="361"/>
      <c r="U353" s="32">
        <f t="shared" si="220"/>
        <v>0</v>
      </c>
      <c r="V353" s="114">
        <f t="shared" si="221"/>
        <v>0</v>
      </c>
      <c r="W353" s="179">
        <f t="shared" si="222"/>
        <v>0</v>
      </c>
      <c r="X353" s="87">
        <f t="shared" si="223"/>
        <v>0</v>
      </c>
      <c r="Y353" s="77" t="str">
        <f t="shared" si="213"/>
        <v>0</v>
      </c>
      <c r="Z353" s="302">
        <f t="shared" si="224"/>
        <v>0</v>
      </c>
      <c r="AA353" s="375"/>
      <c r="AB353" s="375"/>
      <c r="AC353" s="374">
        <f t="shared" si="225"/>
        <v>0</v>
      </c>
      <c r="AD353" s="639">
        <f t="shared" si="226"/>
        <v>0</v>
      </c>
      <c r="AE353" s="640"/>
      <c r="AF353" s="177">
        <f t="shared" si="214"/>
        <v>0</v>
      </c>
      <c r="AG353" s="177">
        <f t="shared" si="215"/>
        <v>0</v>
      </c>
      <c r="AH353" s="299"/>
      <c r="AI353" s="36"/>
      <c r="AJ353" s="134"/>
      <c r="AK353" s="37"/>
      <c r="AL353" s="134"/>
      <c r="AM353" s="37"/>
      <c r="AN353" s="134"/>
      <c r="AO353" s="135"/>
      <c r="AP353" s="136"/>
      <c r="AQ353" s="252"/>
      <c r="AR353" s="252"/>
      <c r="AS353" s="252"/>
      <c r="AT353" s="252"/>
      <c r="AU353" s="37"/>
      <c r="AV353" s="303">
        <f t="shared" si="227"/>
        <v>0</v>
      </c>
      <c r="AW353" s="139">
        <f t="shared" si="228"/>
        <v>0</v>
      </c>
      <c r="AX353" s="139">
        <f t="shared" si="229"/>
        <v>0</v>
      </c>
      <c r="AY353" s="139">
        <f t="shared" si="230"/>
        <v>0</v>
      </c>
      <c r="AZ353" s="139">
        <f t="shared" si="231"/>
        <v>0</v>
      </c>
      <c r="BA353" s="303">
        <f t="shared" si="232"/>
        <v>0</v>
      </c>
      <c r="BB353" s="139">
        <f t="shared" si="233"/>
        <v>0</v>
      </c>
      <c r="BC353" s="139">
        <f t="shared" si="234"/>
        <v>0</v>
      </c>
      <c r="BD353" s="139">
        <f t="shared" si="235"/>
        <v>0</v>
      </c>
      <c r="BE353" s="139">
        <f t="shared" si="236"/>
        <v>0</v>
      </c>
      <c r="BF353" s="304">
        <f t="shared" si="237"/>
        <v>0</v>
      </c>
      <c r="BG353" s="142">
        <f t="shared" si="238"/>
        <v>0</v>
      </c>
      <c r="BH353" s="142">
        <f t="shared" si="239"/>
        <v>0</v>
      </c>
      <c r="BI353" s="142">
        <f t="shared" si="240"/>
        <v>0</v>
      </c>
      <c r="BJ353" s="142">
        <f t="shared" si="241"/>
        <v>0</v>
      </c>
      <c r="BK353" s="145">
        <f t="shared" si="242"/>
        <v>0</v>
      </c>
      <c r="BL353" s="95">
        <f t="shared" si="243"/>
        <v>0</v>
      </c>
      <c r="BM353" s="95">
        <f t="shared" si="244"/>
        <v>0</v>
      </c>
      <c r="BN353" s="95">
        <f t="shared" si="245"/>
        <v>0</v>
      </c>
      <c r="BO353" s="95">
        <f t="shared" si="246"/>
        <v>0</v>
      </c>
      <c r="BP353" s="96">
        <f t="shared" si="247"/>
        <v>0</v>
      </c>
      <c r="BQ353" s="184">
        <f>IF($AH353="3/3",$S353*参照!$J$4,IF($AH353="2/3",$S353*参照!$J$5,IF($AH353="1/3",$S353*参照!$J$6,IF($AH353="1/4(多子)",$S353*参照!$J$7,IF($AH353="1/4(工･農)",$S353*参照!$J$7,)))))</f>
        <v>0</v>
      </c>
      <c r="BR353" s="185" t="b">
        <f>IF(AJ353="3/3",$O353*参照!$I$4,IF(AJ353="2/3",$O353*参照!$I$5,IF(AJ353="1/3",$O353*参照!$I$6,IF(AJ353="1/4(多子)",$O353*参照!$I$7,IF(AJ353="1/4(工･農)",$O353*参照!$I$7,IF(AJ353="対象外",0))))))</f>
        <v>0</v>
      </c>
      <c r="BS353" s="185" t="b">
        <f>IF(AK353="3/3",$O353*参照!$I$4,IF(AK353="2/3",$O353*参照!$I$5,IF(AK353="1/3",$O353*参照!$I$6,IF(AK353="1/4(多子)",$O353*参照!$I$7,IF(AK353="1/4(工･農)",$O353*参照!$I$7,IF(AK353="対象外",0))))))</f>
        <v>0</v>
      </c>
      <c r="BT353" s="185" t="b">
        <f>IF(AL353="3/3",$O353*参照!$I$4,IF(AL353="2/3",$O353*参照!$I$5,IF(AL353="1/3",$O353*参照!$I$6,IF(AL353="1/4(多子)",$O353*参照!$I$7,IF(AL353="1/4(工･農)",$O353*参照!$I$7,IF(AL353="対象外",0))))))</f>
        <v>0</v>
      </c>
      <c r="BU353" s="185" t="b">
        <f>IF(AM353="3/3",$O353*参照!$I$4,IF(AM353="2/3",$O353*参照!$I$5,IF(AM353="1/3",$O353*参照!$I$6,IF(AM353="1/4(多子)",$O353*参照!$I$7,IF(AM353="1/4(工･農)",$O353*参照!$I$7,IF(AM353="対象外",0))))))</f>
        <v>0</v>
      </c>
      <c r="BV353" s="185" t="b">
        <f>IF(AN353="3/3",$O353*参照!$I$4,IF(AN353="2/3",$O353*参照!$I$5,IF(AN353="1/3",$O353*参照!$I$6,IF(AN353="1/4(多子)",$O353*参照!$I$7,IF(AN353="1/4(工･農)",$O353*参照!$I$7,IF(AN353="対象外",0))))))</f>
        <v>0</v>
      </c>
      <c r="BW353" s="185" t="b">
        <f>IF(AO353="3/3",$O353*参照!$I$4,IF(AO353="2/3",$O353*参照!$I$5,IF(AO353="1/3",$O353*参照!$I$6,IF(AO353="1/4(多子)",$O353*参照!$I$7,IF(AO353="1/4(工･農)",$O353*参照!$I$7,IF(AO353="対象外",0))))))</f>
        <v>0</v>
      </c>
      <c r="BX353" s="185" t="b">
        <f>IF(AP353="3/3",$O353*参照!$I$4,IF(AP353="2/3",$O353*参照!$I$5,IF(AP353="1/3",$O353*参照!$I$6,IF(AP353="1/4(多子)",$O353*参照!$I$7,IF(AP353="1/4(工･農)",$O353*参照!$I$7,IF(AP353="対象外",0))))))</f>
        <v>0</v>
      </c>
      <c r="BY353" s="185" t="b">
        <f>IF(AQ353="3/3",$O353*参照!$I$4,IF(AQ353="2/3",$O353*参照!$I$5,IF(AQ353="1/3",$O353*参照!$I$6,IF(AQ353="1/4(多子)",$O353*参照!$I$7,IF(AQ353="1/4(工･農)",$O353*参照!$I$7,IF(AQ353="対象外",0))))))</f>
        <v>0</v>
      </c>
      <c r="BZ353" s="185" t="b">
        <f>IF(AR353="3/3",$O353*参照!$I$4,IF(AR353="2/3",$O353*参照!$I$5,IF(AR353="1/3",$O353*参照!$I$6,IF(AR353="1/4(多子)",$O353*参照!$I$7,IF(AR353="1/4(工･農)",$O353*参照!$I$7,IF(AR353="対象外",0))))))</f>
        <v>0</v>
      </c>
      <c r="CA353" s="185" t="b">
        <f>IF(AS353="3/3",$O353*参照!$I$4,IF(AS353="2/3",$O353*参照!$I$5,IF(AS353="1/3",$O353*参照!$I$6,IF(AS353="1/4(多子)",$O353*参照!$I$7,IF(AS353="1/4(工･農)",$O353*参照!$I$7,IF(AS353="対象外",0))))))</f>
        <v>0</v>
      </c>
      <c r="CB353" s="185" t="b">
        <f>IF(AT353="3/3",$O353*参照!$I$4,IF(AT353="2/3",$O353*参照!$I$5,IF(AT353="1/3",$O353*参照!$I$6,IF(AT353="1/4(多子)",$O353*参照!$I$7,IF(AT353="1/4(工･農)",$O353*参照!$I$7,IF(AT353="対象外",0))))))</f>
        <v>0</v>
      </c>
      <c r="CC353" s="185" t="b">
        <f>IF(AU353="3/3",$O353*参照!$I$4,IF(AU353="2/3",$O353*参照!$I$5,IF(AU353="1/3",$O353*参照!$I$6,IF(AU353="1/4(多子)",$O353*参照!$I$7,IF(AU353="1/4(工･農)",$O353*参照!$I$7,IF(AU353="対象外",0))))))</f>
        <v>0</v>
      </c>
      <c r="CD353" s="185">
        <f t="shared" si="248"/>
        <v>0</v>
      </c>
      <c r="CE353" s="98"/>
      <c r="CF353" s="252"/>
      <c r="CG353" s="252"/>
      <c r="CH353" s="252"/>
      <c r="CI353" s="252"/>
      <c r="CJ353" s="252"/>
      <c r="CK353" s="254"/>
      <c r="CL353" s="137"/>
      <c r="CM353" s="252"/>
      <c r="CN353" s="252"/>
      <c r="CO353" s="252"/>
      <c r="CP353" s="252"/>
      <c r="CQ353" s="252"/>
      <c r="CR353" s="253">
        <f t="shared" si="249"/>
        <v>0</v>
      </c>
      <c r="CS353" s="111">
        <f>IF(BP353=0,0,(ROUNDUP(P353*(BK353*参照!$C$5+BL353*参照!$C$6+BM353*参照!$C$7+BN353*参照!$C$8+BO353*参照!$C$9)/BP353,-2)))</f>
        <v>0</v>
      </c>
      <c r="CT353" s="239" t="str">
        <f t="shared" si="216"/>
        <v>B</v>
      </c>
    </row>
    <row r="354" spans="1:98" ht="14.4">
      <c r="A354" s="241">
        <v>324</v>
      </c>
      <c r="B354" s="634"/>
      <c r="C354" s="635"/>
      <c r="D354" s="636"/>
      <c r="E354" s="635"/>
      <c r="F354" s="358"/>
      <c r="G354" s="358"/>
      <c r="H354" s="305"/>
      <c r="I354" s="359"/>
      <c r="J354" s="668"/>
      <c r="K354" s="668"/>
      <c r="L354" s="362">
        <v>0</v>
      </c>
      <c r="M354" s="307">
        <f>IF(F354="昼間",参照!$E$4,IF(F354="夜間等",参照!$E$5,IF(F354="通信",参照!$E$6,0)))</f>
        <v>0</v>
      </c>
      <c r="N354" s="57">
        <f t="shared" si="217"/>
        <v>0</v>
      </c>
      <c r="O354" s="301">
        <f t="shared" si="218"/>
        <v>0</v>
      </c>
      <c r="P354" s="56"/>
      <c r="Q354" s="387">
        <v>0</v>
      </c>
      <c r="R354" s="309">
        <f>IF(F354="昼間",参照!$F$4,IF(F354="夜間等",参照!$F$5,IF(F354="通信",参照!$F$6,0)))</f>
        <v>0</v>
      </c>
      <c r="S354" s="308">
        <f t="shared" si="219"/>
        <v>0</v>
      </c>
      <c r="T354" s="361"/>
      <c r="U354" s="32">
        <f t="shared" si="220"/>
        <v>0</v>
      </c>
      <c r="V354" s="114">
        <f t="shared" si="221"/>
        <v>0</v>
      </c>
      <c r="W354" s="179">
        <f t="shared" si="222"/>
        <v>0</v>
      </c>
      <c r="X354" s="87">
        <f t="shared" si="223"/>
        <v>0</v>
      </c>
      <c r="Y354" s="77" t="str">
        <f t="shared" si="213"/>
        <v>0</v>
      </c>
      <c r="Z354" s="302">
        <f t="shared" si="224"/>
        <v>0</v>
      </c>
      <c r="AA354" s="375"/>
      <c r="AB354" s="375"/>
      <c r="AC354" s="374">
        <f t="shared" si="225"/>
        <v>0</v>
      </c>
      <c r="AD354" s="639">
        <f t="shared" si="226"/>
        <v>0</v>
      </c>
      <c r="AE354" s="640"/>
      <c r="AF354" s="177">
        <f t="shared" si="214"/>
        <v>0</v>
      </c>
      <c r="AG354" s="177">
        <f t="shared" si="215"/>
        <v>0</v>
      </c>
      <c r="AH354" s="299"/>
      <c r="AI354" s="36"/>
      <c r="AJ354" s="134"/>
      <c r="AK354" s="37"/>
      <c r="AL354" s="134"/>
      <c r="AM354" s="37"/>
      <c r="AN354" s="134"/>
      <c r="AO354" s="135"/>
      <c r="AP354" s="136"/>
      <c r="AQ354" s="252"/>
      <c r="AR354" s="252"/>
      <c r="AS354" s="252"/>
      <c r="AT354" s="252"/>
      <c r="AU354" s="37"/>
      <c r="AV354" s="303">
        <f t="shared" si="227"/>
        <v>0</v>
      </c>
      <c r="AW354" s="139">
        <f t="shared" si="228"/>
        <v>0</v>
      </c>
      <c r="AX354" s="139">
        <f t="shared" si="229"/>
        <v>0</v>
      </c>
      <c r="AY354" s="139">
        <f t="shared" si="230"/>
        <v>0</v>
      </c>
      <c r="AZ354" s="139">
        <f t="shared" si="231"/>
        <v>0</v>
      </c>
      <c r="BA354" s="303">
        <f t="shared" si="232"/>
        <v>0</v>
      </c>
      <c r="BB354" s="139">
        <f t="shared" si="233"/>
        <v>0</v>
      </c>
      <c r="BC354" s="139">
        <f t="shared" si="234"/>
        <v>0</v>
      </c>
      <c r="BD354" s="139">
        <f t="shared" si="235"/>
        <v>0</v>
      </c>
      <c r="BE354" s="139">
        <f t="shared" si="236"/>
        <v>0</v>
      </c>
      <c r="BF354" s="304">
        <f t="shared" si="237"/>
        <v>0</v>
      </c>
      <c r="BG354" s="142">
        <f t="shared" si="238"/>
        <v>0</v>
      </c>
      <c r="BH354" s="142">
        <f t="shared" si="239"/>
        <v>0</v>
      </c>
      <c r="BI354" s="142">
        <f t="shared" si="240"/>
        <v>0</v>
      </c>
      <c r="BJ354" s="142">
        <f t="shared" si="241"/>
        <v>0</v>
      </c>
      <c r="BK354" s="145">
        <f t="shared" si="242"/>
        <v>0</v>
      </c>
      <c r="BL354" s="95">
        <f t="shared" si="243"/>
        <v>0</v>
      </c>
      <c r="BM354" s="95">
        <f t="shared" si="244"/>
        <v>0</v>
      </c>
      <c r="BN354" s="95">
        <f t="shared" si="245"/>
        <v>0</v>
      </c>
      <c r="BO354" s="95">
        <f t="shared" si="246"/>
        <v>0</v>
      </c>
      <c r="BP354" s="96">
        <f t="shared" si="247"/>
        <v>0</v>
      </c>
      <c r="BQ354" s="184">
        <f>IF($AH354="3/3",$S354*参照!$J$4,IF($AH354="2/3",$S354*参照!$J$5,IF($AH354="1/3",$S354*参照!$J$6,IF($AH354="1/4(多子)",$S354*参照!$J$7,IF($AH354="1/4(工･農)",$S354*参照!$J$7,)))))</f>
        <v>0</v>
      </c>
      <c r="BR354" s="185" t="b">
        <f>IF(AJ354="3/3",$O354*参照!$I$4,IF(AJ354="2/3",$O354*参照!$I$5,IF(AJ354="1/3",$O354*参照!$I$6,IF(AJ354="1/4(多子)",$O354*参照!$I$7,IF(AJ354="1/4(工･農)",$O354*参照!$I$7,IF(AJ354="対象外",0))))))</f>
        <v>0</v>
      </c>
      <c r="BS354" s="185" t="b">
        <f>IF(AK354="3/3",$O354*参照!$I$4,IF(AK354="2/3",$O354*参照!$I$5,IF(AK354="1/3",$O354*参照!$I$6,IF(AK354="1/4(多子)",$O354*参照!$I$7,IF(AK354="1/4(工･農)",$O354*参照!$I$7,IF(AK354="対象外",0))))))</f>
        <v>0</v>
      </c>
      <c r="BT354" s="185" t="b">
        <f>IF(AL354="3/3",$O354*参照!$I$4,IF(AL354="2/3",$O354*参照!$I$5,IF(AL354="1/3",$O354*参照!$I$6,IF(AL354="1/4(多子)",$O354*参照!$I$7,IF(AL354="1/4(工･農)",$O354*参照!$I$7,IF(AL354="対象外",0))))))</f>
        <v>0</v>
      </c>
      <c r="BU354" s="185" t="b">
        <f>IF(AM354="3/3",$O354*参照!$I$4,IF(AM354="2/3",$O354*参照!$I$5,IF(AM354="1/3",$O354*参照!$I$6,IF(AM354="1/4(多子)",$O354*参照!$I$7,IF(AM354="1/4(工･農)",$O354*参照!$I$7,IF(AM354="対象外",0))))))</f>
        <v>0</v>
      </c>
      <c r="BV354" s="185" t="b">
        <f>IF(AN354="3/3",$O354*参照!$I$4,IF(AN354="2/3",$O354*参照!$I$5,IF(AN354="1/3",$O354*参照!$I$6,IF(AN354="1/4(多子)",$O354*参照!$I$7,IF(AN354="1/4(工･農)",$O354*参照!$I$7,IF(AN354="対象外",0))))))</f>
        <v>0</v>
      </c>
      <c r="BW354" s="185" t="b">
        <f>IF(AO354="3/3",$O354*参照!$I$4,IF(AO354="2/3",$O354*参照!$I$5,IF(AO354="1/3",$O354*参照!$I$6,IF(AO354="1/4(多子)",$O354*参照!$I$7,IF(AO354="1/4(工･農)",$O354*参照!$I$7,IF(AO354="対象外",0))))))</f>
        <v>0</v>
      </c>
      <c r="BX354" s="185" t="b">
        <f>IF(AP354="3/3",$O354*参照!$I$4,IF(AP354="2/3",$O354*参照!$I$5,IF(AP354="1/3",$O354*参照!$I$6,IF(AP354="1/4(多子)",$O354*参照!$I$7,IF(AP354="1/4(工･農)",$O354*参照!$I$7,IF(AP354="対象外",0))))))</f>
        <v>0</v>
      </c>
      <c r="BY354" s="185" t="b">
        <f>IF(AQ354="3/3",$O354*参照!$I$4,IF(AQ354="2/3",$O354*参照!$I$5,IF(AQ354="1/3",$O354*参照!$I$6,IF(AQ354="1/4(多子)",$O354*参照!$I$7,IF(AQ354="1/4(工･農)",$O354*参照!$I$7,IF(AQ354="対象外",0))))))</f>
        <v>0</v>
      </c>
      <c r="BZ354" s="185" t="b">
        <f>IF(AR354="3/3",$O354*参照!$I$4,IF(AR354="2/3",$O354*参照!$I$5,IF(AR354="1/3",$O354*参照!$I$6,IF(AR354="1/4(多子)",$O354*参照!$I$7,IF(AR354="1/4(工･農)",$O354*参照!$I$7,IF(AR354="対象外",0))))))</f>
        <v>0</v>
      </c>
      <c r="CA354" s="185" t="b">
        <f>IF(AS354="3/3",$O354*参照!$I$4,IF(AS354="2/3",$O354*参照!$I$5,IF(AS354="1/3",$O354*参照!$I$6,IF(AS354="1/4(多子)",$O354*参照!$I$7,IF(AS354="1/4(工･農)",$O354*参照!$I$7,IF(AS354="対象外",0))))))</f>
        <v>0</v>
      </c>
      <c r="CB354" s="185" t="b">
        <f>IF(AT354="3/3",$O354*参照!$I$4,IF(AT354="2/3",$O354*参照!$I$5,IF(AT354="1/3",$O354*参照!$I$6,IF(AT354="1/4(多子)",$O354*参照!$I$7,IF(AT354="1/4(工･農)",$O354*参照!$I$7,IF(AT354="対象外",0))))))</f>
        <v>0</v>
      </c>
      <c r="CC354" s="185" t="b">
        <f>IF(AU354="3/3",$O354*参照!$I$4,IF(AU354="2/3",$O354*参照!$I$5,IF(AU354="1/3",$O354*参照!$I$6,IF(AU354="1/4(多子)",$O354*参照!$I$7,IF(AU354="1/4(工･農)",$O354*参照!$I$7,IF(AU354="対象外",0))))))</f>
        <v>0</v>
      </c>
      <c r="CD354" s="185">
        <f t="shared" si="248"/>
        <v>0</v>
      </c>
      <c r="CE354" s="98"/>
      <c r="CF354" s="252"/>
      <c r="CG354" s="252"/>
      <c r="CH354" s="252"/>
      <c r="CI354" s="252"/>
      <c r="CJ354" s="252"/>
      <c r="CK354" s="254"/>
      <c r="CL354" s="137"/>
      <c r="CM354" s="252"/>
      <c r="CN354" s="252"/>
      <c r="CO354" s="252"/>
      <c r="CP354" s="252"/>
      <c r="CQ354" s="252"/>
      <c r="CR354" s="253">
        <f t="shared" si="249"/>
        <v>0</v>
      </c>
      <c r="CS354" s="111">
        <f>IF(BP354=0,0,(ROUNDUP(P354*(BK354*参照!$C$5+BL354*参照!$C$6+BM354*参照!$C$7+BN354*参照!$C$8+BO354*参照!$C$9)/BP354,-2)))</f>
        <v>0</v>
      </c>
      <c r="CT354" s="239" t="str">
        <f t="shared" si="216"/>
        <v>B</v>
      </c>
    </row>
    <row r="355" spans="1:98" ht="14.4">
      <c r="A355" s="241">
        <v>325</v>
      </c>
      <c r="B355" s="654"/>
      <c r="C355" s="652"/>
      <c r="D355" s="651"/>
      <c r="E355" s="652"/>
      <c r="F355" s="186"/>
      <c r="G355" s="187"/>
      <c r="H355" s="305"/>
      <c r="I355" s="359"/>
      <c r="J355" s="651"/>
      <c r="K355" s="652"/>
      <c r="L355" s="306">
        <v>0</v>
      </c>
      <c r="M355" s="307">
        <f>IF(F355="昼間",参照!$E$4,IF(F355="夜間等",参照!$E$5,IF(F355="通信",参照!$E$6,0)))</f>
        <v>0</v>
      </c>
      <c r="N355" s="57">
        <f t="shared" si="217"/>
        <v>0</v>
      </c>
      <c r="O355" s="301">
        <f t="shared" si="218"/>
        <v>0</v>
      </c>
      <c r="P355" s="56"/>
      <c r="Q355" s="387">
        <v>0</v>
      </c>
      <c r="R355" s="309">
        <f>IF(F355="昼間",参照!$F$4,IF(F355="夜間等",参照!$F$5,IF(F355="通信",参照!$F$6,0)))</f>
        <v>0</v>
      </c>
      <c r="S355" s="308">
        <f t="shared" si="219"/>
        <v>0</v>
      </c>
      <c r="T355" s="361"/>
      <c r="U355" s="32">
        <f t="shared" si="220"/>
        <v>0</v>
      </c>
      <c r="V355" s="114">
        <f t="shared" si="221"/>
        <v>0</v>
      </c>
      <c r="W355" s="179">
        <f t="shared" si="222"/>
        <v>0</v>
      </c>
      <c r="X355" s="87">
        <f t="shared" si="223"/>
        <v>0</v>
      </c>
      <c r="Y355" s="77" t="str">
        <f t="shared" si="213"/>
        <v>0</v>
      </c>
      <c r="Z355" s="302">
        <f t="shared" si="224"/>
        <v>0</v>
      </c>
      <c r="AA355" s="375"/>
      <c r="AB355" s="375"/>
      <c r="AC355" s="374">
        <f t="shared" si="225"/>
        <v>0</v>
      </c>
      <c r="AD355" s="639">
        <f t="shared" si="226"/>
        <v>0</v>
      </c>
      <c r="AE355" s="640"/>
      <c r="AF355" s="177">
        <f t="shared" si="214"/>
        <v>0</v>
      </c>
      <c r="AG355" s="177">
        <f t="shared" si="215"/>
        <v>0</v>
      </c>
      <c r="AH355" s="299"/>
      <c r="AI355" s="36"/>
      <c r="AJ355" s="134"/>
      <c r="AK355" s="37"/>
      <c r="AL355" s="134"/>
      <c r="AM355" s="37"/>
      <c r="AN355" s="134"/>
      <c r="AO355" s="135"/>
      <c r="AP355" s="136"/>
      <c r="AQ355" s="252"/>
      <c r="AR355" s="252"/>
      <c r="AS355" s="252"/>
      <c r="AT355" s="252"/>
      <c r="AU355" s="37"/>
      <c r="AV355" s="303">
        <f t="shared" si="227"/>
        <v>0</v>
      </c>
      <c r="AW355" s="139">
        <f t="shared" si="228"/>
        <v>0</v>
      </c>
      <c r="AX355" s="139">
        <f t="shared" si="229"/>
        <v>0</v>
      </c>
      <c r="AY355" s="139">
        <f t="shared" si="230"/>
        <v>0</v>
      </c>
      <c r="AZ355" s="139">
        <f t="shared" si="231"/>
        <v>0</v>
      </c>
      <c r="BA355" s="303">
        <f t="shared" si="232"/>
        <v>0</v>
      </c>
      <c r="BB355" s="139">
        <f t="shared" si="233"/>
        <v>0</v>
      </c>
      <c r="BC355" s="139">
        <f t="shared" si="234"/>
        <v>0</v>
      </c>
      <c r="BD355" s="139">
        <f t="shared" si="235"/>
        <v>0</v>
      </c>
      <c r="BE355" s="139">
        <f t="shared" si="236"/>
        <v>0</v>
      </c>
      <c r="BF355" s="304">
        <f t="shared" si="237"/>
        <v>0</v>
      </c>
      <c r="BG355" s="142">
        <f t="shared" si="238"/>
        <v>0</v>
      </c>
      <c r="BH355" s="142">
        <f t="shared" si="239"/>
        <v>0</v>
      </c>
      <c r="BI355" s="142">
        <f t="shared" si="240"/>
        <v>0</v>
      </c>
      <c r="BJ355" s="142">
        <f t="shared" si="241"/>
        <v>0</v>
      </c>
      <c r="BK355" s="145">
        <f t="shared" si="242"/>
        <v>0</v>
      </c>
      <c r="BL355" s="95">
        <f t="shared" si="243"/>
        <v>0</v>
      </c>
      <c r="BM355" s="95">
        <f t="shared" si="244"/>
        <v>0</v>
      </c>
      <c r="BN355" s="95">
        <f t="shared" si="245"/>
        <v>0</v>
      </c>
      <c r="BO355" s="95">
        <f t="shared" si="246"/>
        <v>0</v>
      </c>
      <c r="BP355" s="96">
        <f t="shared" si="247"/>
        <v>0</v>
      </c>
      <c r="BQ355" s="184">
        <f>IF($AH355="3/3",$S355*参照!$J$4,IF($AH355="2/3",$S355*参照!$J$5,IF($AH355="1/3",$S355*参照!$J$6,IF($AH355="1/4(多子)",$S355*参照!$J$7,IF($AH355="1/4(工･農)",$S355*参照!$J$7,)))))</f>
        <v>0</v>
      </c>
      <c r="BR355" s="185" t="b">
        <f>IF(AJ355="3/3",$O355*参照!$I$4,IF(AJ355="2/3",$O355*参照!$I$5,IF(AJ355="1/3",$O355*参照!$I$6,IF(AJ355="1/4(多子)",$O355*参照!$I$7,IF(AJ355="1/4(工･農)",$O355*参照!$I$7,IF(AJ355="対象外",0))))))</f>
        <v>0</v>
      </c>
      <c r="BS355" s="185" t="b">
        <f>IF(AK355="3/3",$O355*参照!$I$4,IF(AK355="2/3",$O355*参照!$I$5,IF(AK355="1/3",$O355*参照!$I$6,IF(AK355="1/4(多子)",$O355*参照!$I$7,IF(AK355="1/4(工･農)",$O355*参照!$I$7,IF(AK355="対象外",0))))))</f>
        <v>0</v>
      </c>
      <c r="BT355" s="185" t="b">
        <f>IF(AL355="3/3",$O355*参照!$I$4,IF(AL355="2/3",$O355*参照!$I$5,IF(AL355="1/3",$O355*参照!$I$6,IF(AL355="1/4(多子)",$O355*参照!$I$7,IF(AL355="1/4(工･農)",$O355*参照!$I$7,IF(AL355="対象外",0))))))</f>
        <v>0</v>
      </c>
      <c r="BU355" s="185" t="b">
        <f>IF(AM355="3/3",$O355*参照!$I$4,IF(AM355="2/3",$O355*参照!$I$5,IF(AM355="1/3",$O355*参照!$I$6,IF(AM355="1/4(多子)",$O355*参照!$I$7,IF(AM355="1/4(工･農)",$O355*参照!$I$7,IF(AM355="対象外",0))))))</f>
        <v>0</v>
      </c>
      <c r="BV355" s="185" t="b">
        <f>IF(AN355="3/3",$O355*参照!$I$4,IF(AN355="2/3",$O355*参照!$I$5,IF(AN355="1/3",$O355*参照!$I$6,IF(AN355="1/4(多子)",$O355*参照!$I$7,IF(AN355="1/4(工･農)",$O355*参照!$I$7,IF(AN355="対象外",0))))))</f>
        <v>0</v>
      </c>
      <c r="BW355" s="185" t="b">
        <f>IF(AO355="3/3",$O355*参照!$I$4,IF(AO355="2/3",$O355*参照!$I$5,IF(AO355="1/3",$O355*参照!$I$6,IF(AO355="1/4(多子)",$O355*参照!$I$7,IF(AO355="1/4(工･農)",$O355*参照!$I$7,IF(AO355="対象外",0))))))</f>
        <v>0</v>
      </c>
      <c r="BX355" s="185" t="b">
        <f>IF(AP355="3/3",$O355*参照!$I$4,IF(AP355="2/3",$O355*参照!$I$5,IF(AP355="1/3",$O355*参照!$I$6,IF(AP355="1/4(多子)",$O355*参照!$I$7,IF(AP355="1/4(工･農)",$O355*参照!$I$7,IF(AP355="対象外",0))))))</f>
        <v>0</v>
      </c>
      <c r="BY355" s="185" t="b">
        <f>IF(AQ355="3/3",$O355*参照!$I$4,IF(AQ355="2/3",$O355*参照!$I$5,IF(AQ355="1/3",$O355*参照!$I$6,IF(AQ355="1/4(多子)",$O355*参照!$I$7,IF(AQ355="1/4(工･農)",$O355*参照!$I$7,IF(AQ355="対象外",0))))))</f>
        <v>0</v>
      </c>
      <c r="BZ355" s="185" t="b">
        <f>IF(AR355="3/3",$O355*参照!$I$4,IF(AR355="2/3",$O355*参照!$I$5,IF(AR355="1/3",$O355*参照!$I$6,IF(AR355="1/4(多子)",$O355*参照!$I$7,IF(AR355="1/4(工･農)",$O355*参照!$I$7,IF(AR355="対象外",0))))))</f>
        <v>0</v>
      </c>
      <c r="CA355" s="185" t="b">
        <f>IF(AS355="3/3",$O355*参照!$I$4,IF(AS355="2/3",$O355*参照!$I$5,IF(AS355="1/3",$O355*参照!$I$6,IF(AS355="1/4(多子)",$O355*参照!$I$7,IF(AS355="1/4(工･農)",$O355*参照!$I$7,IF(AS355="対象外",0))))))</f>
        <v>0</v>
      </c>
      <c r="CB355" s="185" t="b">
        <f>IF(AT355="3/3",$O355*参照!$I$4,IF(AT355="2/3",$O355*参照!$I$5,IF(AT355="1/3",$O355*参照!$I$6,IF(AT355="1/4(多子)",$O355*参照!$I$7,IF(AT355="1/4(工･農)",$O355*参照!$I$7,IF(AT355="対象外",0))))))</f>
        <v>0</v>
      </c>
      <c r="CC355" s="185" t="b">
        <f>IF(AU355="3/3",$O355*参照!$I$4,IF(AU355="2/3",$O355*参照!$I$5,IF(AU355="1/3",$O355*参照!$I$6,IF(AU355="1/4(多子)",$O355*参照!$I$7,IF(AU355="1/4(工･農)",$O355*参照!$I$7,IF(AU355="対象外",0))))))</f>
        <v>0</v>
      </c>
      <c r="CD355" s="185">
        <f t="shared" si="248"/>
        <v>0</v>
      </c>
      <c r="CE355" s="98"/>
      <c r="CF355" s="252"/>
      <c r="CG355" s="252"/>
      <c r="CH355" s="252"/>
      <c r="CI355" s="252"/>
      <c r="CJ355" s="252"/>
      <c r="CK355" s="254"/>
      <c r="CL355" s="137"/>
      <c r="CM355" s="252"/>
      <c r="CN355" s="252"/>
      <c r="CO355" s="252"/>
      <c r="CP355" s="252"/>
      <c r="CQ355" s="252"/>
      <c r="CR355" s="253">
        <f t="shared" si="249"/>
        <v>0</v>
      </c>
      <c r="CS355" s="111">
        <f>IF(BP355=0,0,(ROUNDUP(P355*(BK355*参照!$C$5+BL355*参照!$C$6+BM355*参照!$C$7+BN355*参照!$C$8+BO355*参照!$C$9)/BP355,-2)))</f>
        <v>0</v>
      </c>
      <c r="CT355" s="239" t="str">
        <f t="shared" si="216"/>
        <v>B</v>
      </c>
    </row>
    <row r="356" spans="1:98" ht="14.4">
      <c r="A356" s="241">
        <v>326</v>
      </c>
      <c r="B356" s="654"/>
      <c r="C356" s="652"/>
      <c r="D356" s="651"/>
      <c r="E356" s="652"/>
      <c r="F356" s="186"/>
      <c r="G356" s="187"/>
      <c r="H356" s="305"/>
      <c r="I356" s="359"/>
      <c r="J356" s="651"/>
      <c r="K356" s="652"/>
      <c r="L356" s="306">
        <v>0</v>
      </c>
      <c r="M356" s="307">
        <f>IF(F356="昼間",参照!$E$4,IF(F356="夜間等",参照!$E$5,IF(F356="通信",参照!$E$6,0)))</f>
        <v>0</v>
      </c>
      <c r="N356" s="57">
        <f t="shared" si="217"/>
        <v>0</v>
      </c>
      <c r="O356" s="301">
        <f t="shared" si="218"/>
        <v>0</v>
      </c>
      <c r="P356" s="56"/>
      <c r="Q356" s="387">
        <v>0</v>
      </c>
      <c r="R356" s="309">
        <f>IF(F356="昼間",参照!$F$4,IF(F356="夜間等",参照!$F$5,IF(F356="通信",参照!$F$6,0)))</f>
        <v>0</v>
      </c>
      <c r="S356" s="308">
        <f t="shared" si="219"/>
        <v>0</v>
      </c>
      <c r="T356" s="361"/>
      <c r="U356" s="32">
        <f t="shared" si="220"/>
        <v>0</v>
      </c>
      <c r="V356" s="114">
        <f t="shared" si="221"/>
        <v>0</v>
      </c>
      <c r="W356" s="179">
        <f t="shared" si="222"/>
        <v>0</v>
      </c>
      <c r="X356" s="87">
        <f t="shared" si="223"/>
        <v>0</v>
      </c>
      <c r="Y356" s="77" t="str">
        <f t="shared" si="213"/>
        <v>0</v>
      </c>
      <c r="Z356" s="302">
        <f t="shared" si="224"/>
        <v>0</v>
      </c>
      <c r="AA356" s="375"/>
      <c r="AB356" s="375"/>
      <c r="AC356" s="374">
        <f t="shared" si="225"/>
        <v>0</v>
      </c>
      <c r="AD356" s="639">
        <f t="shared" si="226"/>
        <v>0</v>
      </c>
      <c r="AE356" s="640"/>
      <c r="AF356" s="177">
        <f t="shared" si="214"/>
        <v>0</v>
      </c>
      <c r="AG356" s="177">
        <f t="shared" si="215"/>
        <v>0</v>
      </c>
      <c r="AH356" s="299"/>
      <c r="AI356" s="36"/>
      <c r="AJ356" s="134"/>
      <c r="AK356" s="37"/>
      <c r="AL356" s="134"/>
      <c r="AM356" s="37"/>
      <c r="AN356" s="134"/>
      <c r="AO356" s="135"/>
      <c r="AP356" s="136"/>
      <c r="AQ356" s="252"/>
      <c r="AR356" s="252"/>
      <c r="AS356" s="252"/>
      <c r="AT356" s="252"/>
      <c r="AU356" s="37"/>
      <c r="AV356" s="303">
        <f t="shared" si="227"/>
        <v>0</v>
      </c>
      <c r="AW356" s="139">
        <f t="shared" si="228"/>
        <v>0</v>
      </c>
      <c r="AX356" s="139">
        <f t="shared" si="229"/>
        <v>0</v>
      </c>
      <c r="AY356" s="139">
        <f t="shared" si="230"/>
        <v>0</v>
      </c>
      <c r="AZ356" s="139">
        <f t="shared" si="231"/>
        <v>0</v>
      </c>
      <c r="BA356" s="303">
        <f t="shared" si="232"/>
        <v>0</v>
      </c>
      <c r="BB356" s="139">
        <f t="shared" si="233"/>
        <v>0</v>
      </c>
      <c r="BC356" s="139">
        <f t="shared" si="234"/>
        <v>0</v>
      </c>
      <c r="BD356" s="139">
        <f t="shared" si="235"/>
        <v>0</v>
      </c>
      <c r="BE356" s="139">
        <f t="shared" si="236"/>
        <v>0</v>
      </c>
      <c r="BF356" s="304">
        <f t="shared" si="237"/>
        <v>0</v>
      </c>
      <c r="BG356" s="142">
        <f t="shared" si="238"/>
        <v>0</v>
      </c>
      <c r="BH356" s="142">
        <f t="shared" si="239"/>
        <v>0</v>
      </c>
      <c r="BI356" s="142">
        <f t="shared" si="240"/>
        <v>0</v>
      </c>
      <c r="BJ356" s="142">
        <f t="shared" si="241"/>
        <v>0</v>
      </c>
      <c r="BK356" s="145">
        <f t="shared" si="242"/>
        <v>0</v>
      </c>
      <c r="BL356" s="95">
        <f t="shared" si="243"/>
        <v>0</v>
      </c>
      <c r="BM356" s="95">
        <f t="shared" si="244"/>
        <v>0</v>
      </c>
      <c r="BN356" s="95">
        <f t="shared" si="245"/>
        <v>0</v>
      </c>
      <c r="BO356" s="95">
        <f t="shared" si="246"/>
        <v>0</v>
      </c>
      <c r="BP356" s="96">
        <f t="shared" si="247"/>
        <v>0</v>
      </c>
      <c r="BQ356" s="184">
        <f>IF($AH356="3/3",$S356*参照!$J$4,IF($AH356="2/3",$S356*参照!$J$5,IF($AH356="1/3",$S356*参照!$J$6,IF($AH356="1/4(多子)",$S356*参照!$J$7,IF($AH356="1/4(工･農)",$S356*参照!$J$7,)))))</f>
        <v>0</v>
      </c>
      <c r="BR356" s="185" t="b">
        <f>IF(AJ356="3/3",$O356*参照!$I$4,IF(AJ356="2/3",$O356*参照!$I$5,IF(AJ356="1/3",$O356*参照!$I$6,IF(AJ356="1/4(多子)",$O356*参照!$I$7,IF(AJ356="1/4(工･農)",$O356*参照!$I$7,IF(AJ356="対象外",0))))))</f>
        <v>0</v>
      </c>
      <c r="BS356" s="185" t="b">
        <f>IF(AK356="3/3",$O356*参照!$I$4,IF(AK356="2/3",$O356*参照!$I$5,IF(AK356="1/3",$O356*参照!$I$6,IF(AK356="1/4(多子)",$O356*参照!$I$7,IF(AK356="1/4(工･農)",$O356*参照!$I$7,IF(AK356="対象外",0))))))</f>
        <v>0</v>
      </c>
      <c r="BT356" s="185" t="b">
        <f>IF(AL356="3/3",$O356*参照!$I$4,IF(AL356="2/3",$O356*参照!$I$5,IF(AL356="1/3",$O356*参照!$I$6,IF(AL356="1/4(多子)",$O356*参照!$I$7,IF(AL356="1/4(工･農)",$O356*参照!$I$7,IF(AL356="対象外",0))))))</f>
        <v>0</v>
      </c>
      <c r="BU356" s="185" t="b">
        <f>IF(AM356="3/3",$O356*参照!$I$4,IF(AM356="2/3",$O356*参照!$I$5,IF(AM356="1/3",$O356*参照!$I$6,IF(AM356="1/4(多子)",$O356*参照!$I$7,IF(AM356="1/4(工･農)",$O356*参照!$I$7,IF(AM356="対象外",0))))))</f>
        <v>0</v>
      </c>
      <c r="BV356" s="185" t="b">
        <f>IF(AN356="3/3",$O356*参照!$I$4,IF(AN356="2/3",$O356*参照!$I$5,IF(AN356="1/3",$O356*参照!$I$6,IF(AN356="1/4(多子)",$O356*参照!$I$7,IF(AN356="1/4(工･農)",$O356*参照!$I$7,IF(AN356="対象外",0))))))</f>
        <v>0</v>
      </c>
      <c r="BW356" s="185" t="b">
        <f>IF(AO356="3/3",$O356*参照!$I$4,IF(AO356="2/3",$O356*参照!$I$5,IF(AO356="1/3",$O356*参照!$I$6,IF(AO356="1/4(多子)",$O356*参照!$I$7,IF(AO356="1/4(工･農)",$O356*参照!$I$7,IF(AO356="対象外",0))))))</f>
        <v>0</v>
      </c>
      <c r="BX356" s="185" t="b">
        <f>IF(AP356="3/3",$O356*参照!$I$4,IF(AP356="2/3",$O356*参照!$I$5,IF(AP356="1/3",$O356*参照!$I$6,IF(AP356="1/4(多子)",$O356*参照!$I$7,IF(AP356="1/4(工･農)",$O356*参照!$I$7,IF(AP356="対象外",0))))))</f>
        <v>0</v>
      </c>
      <c r="BY356" s="185" t="b">
        <f>IF(AQ356="3/3",$O356*参照!$I$4,IF(AQ356="2/3",$O356*参照!$I$5,IF(AQ356="1/3",$O356*参照!$I$6,IF(AQ356="1/4(多子)",$O356*参照!$I$7,IF(AQ356="1/4(工･農)",$O356*参照!$I$7,IF(AQ356="対象外",0))))))</f>
        <v>0</v>
      </c>
      <c r="BZ356" s="185" t="b">
        <f>IF(AR356="3/3",$O356*参照!$I$4,IF(AR356="2/3",$O356*参照!$I$5,IF(AR356="1/3",$O356*参照!$I$6,IF(AR356="1/4(多子)",$O356*参照!$I$7,IF(AR356="1/4(工･農)",$O356*参照!$I$7,IF(AR356="対象外",0))))))</f>
        <v>0</v>
      </c>
      <c r="CA356" s="185" t="b">
        <f>IF(AS356="3/3",$O356*参照!$I$4,IF(AS356="2/3",$O356*参照!$I$5,IF(AS356="1/3",$O356*参照!$I$6,IF(AS356="1/4(多子)",$O356*参照!$I$7,IF(AS356="1/4(工･農)",$O356*参照!$I$7,IF(AS356="対象外",0))))))</f>
        <v>0</v>
      </c>
      <c r="CB356" s="185" t="b">
        <f>IF(AT356="3/3",$O356*参照!$I$4,IF(AT356="2/3",$O356*参照!$I$5,IF(AT356="1/3",$O356*参照!$I$6,IF(AT356="1/4(多子)",$O356*参照!$I$7,IF(AT356="1/4(工･農)",$O356*参照!$I$7,IF(AT356="対象外",0))))))</f>
        <v>0</v>
      </c>
      <c r="CC356" s="185" t="b">
        <f>IF(AU356="3/3",$O356*参照!$I$4,IF(AU356="2/3",$O356*参照!$I$5,IF(AU356="1/3",$O356*参照!$I$6,IF(AU356="1/4(多子)",$O356*参照!$I$7,IF(AU356="1/4(工･農)",$O356*参照!$I$7,IF(AU356="対象外",0))))))</f>
        <v>0</v>
      </c>
      <c r="CD356" s="185">
        <f t="shared" si="248"/>
        <v>0</v>
      </c>
      <c r="CE356" s="98"/>
      <c r="CF356" s="252"/>
      <c r="CG356" s="252"/>
      <c r="CH356" s="252"/>
      <c r="CI356" s="252"/>
      <c r="CJ356" s="252"/>
      <c r="CK356" s="254"/>
      <c r="CL356" s="137"/>
      <c r="CM356" s="252"/>
      <c r="CN356" s="252"/>
      <c r="CO356" s="252"/>
      <c r="CP356" s="252"/>
      <c r="CQ356" s="252"/>
      <c r="CR356" s="253">
        <f t="shared" si="249"/>
        <v>0</v>
      </c>
      <c r="CS356" s="111">
        <f>IF(BP356=0,0,(ROUNDUP(P356*(BK356*参照!$C$5+BL356*参照!$C$6+BM356*参照!$C$7+BN356*参照!$C$8+BO356*参照!$C$9)/BP356,-2)))</f>
        <v>0</v>
      </c>
      <c r="CT356" s="239" t="str">
        <f t="shared" si="216"/>
        <v>B</v>
      </c>
    </row>
    <row r="357" spans="1:98" ht="14.4">
      <c r="A357" s="241">
        <v>327</v>
      </c>
      <c r="B357" s="654"/>
      <c r="C357" s="652"/>
      <c r="D357" s="651"/>
      <c r="E357" s="652"/>
      <c r="F357" s="186"/>
      <c r="G357" s="187"/>
      <c r="H357" s="305"/>
      <c r="I357" s="359"/>
      <c r="J357" s="651"/>
      <c r="K357" s="652"/>
      <c r="L357" s="306">
        <v>0</v>
      </c>
      <c r="M357" s="307">
        <f>IF(F357="昼間",参照!$E$4,IF(F357="夜間等",参照!$E$5,IF(F357="通信",参照!$E$6,0)))</f>
        <v>0</v>
      </c>
      <c r="N357" s="57">
        <f t="shared" si="217"/>
        <v>0</v>
      </c>
      <c r="O357" s="301">
        <f t="shared" si="218"/>
        <v>0</v>
      </c>
      <c r="P357" s="56"/>
      <c r="Q357" s="387">
        <v>0</v>
      </c>
      <c r="R357" s="309">
        <f>IF(F357="昼間",参照!$F$4,IF(F357="夜間等",参照!$F$5,IF(F357="通信",参照!$F$6,0)))</f>
        <v>0</v>
      </c>
      <c r="S357" s="308">
        <f t="shared" si="219"/>
        <v>0</v>
      </c>
      <c r="T357" s="361"/>
      <c r="U357" s="32">
        <f t="shared" si="220"/>
        <v>0</v>
      </c>
      <c r="V357" s="114">
        <f t="shared" si="221"/>
        <v>0</v>
      </c>
      <c r="W357" s="179">
        <f t="shared" si="222"/>
        <v>0</v>
      </c>
      <c r="X357" s="87">
        <f t="shared" si="223"/>
        <v>0</v>
      </c>
      <c r="Y357" s="77" t="str">
        <f t="shared" si="213"/>
        <v>0</v>
      </c>
      <c r="Z357" s="302">
        <f t="shared" si="224"/>
        <v>0</v>
      </c>
      <c r="AA357" s="375"/>
      <c r="AB357" s="375"/>
      <c r="AC357" s="374">
        <f t="shared" si="225"/>
        <v>0</v>
      </c>
      <c r="AD357" s="639">
        <f t="shared" si="226"/>
        <v>0</v>
      </c>
      <c r="AE357" s="640"/>
      <c r="AF357" s="177">
        <f t="shared" si="214"/>
        <v>0</v>
      </c>
      <c r="AG357" s="177">
        <f t="shared" si="215"/>
        <v>0</v>
      </c>
      <c r="AH357" s="299"/>
      <c r="AI357" s="36"/>
      <c r="AJ357" s="134"/>
      <c r="AK357" s="37"/>
      <c r="AL357" s="134"/>
      <c r="AM357" s="37"/>
      <c r="AN357" s="134"/>
      <c r="AO357" s="135"/>
      <c r="AP357" s="136"/>
      <c r="AQ357" s="252"/>
      <c r="AR357" s="252"/>
      <c r="AS357" s="252"/>
      <c r="AT357" s="252"/>
      <c r="AU357" s="37"/>
      <c r="AV357" s="303">
        <f t="shared" si="227"/>
        <v>0</v>
      </c>
      <c r="AW357" s="139">
        <f t="shared" si="228"/>
        <v>0</v>
      </c>
      <c r="AX357" s="139">
        <f t="shared" si="229"/>
        <v>0</v>
      </c>
      <c r="AY357" s="139">
        <f t="shared" si="230"/>
        <v>0</v>
      </c>
      <c r="AZ357" s="139">
        <f t="shared" si="231"/>
        <v>0</v>
      </c>
      <c r="BA357" s="303">
        <f t="shared" si="232"/>
        <v>0</v>
      </c>
      <c r="BB357" s="139">
        <f t="shared" si="233"/>
        <v>0</v>
      </c>
      <c r="BC357" s="139">
        <f t="shared" si="234"/>
        <v>0</v>
      </c>
      <c r="BD357" s="139">
        <f t="shared" si="235"/>
        <v>0</v>
      </c>
      <c r="BE357" s="139">
        <f t="shared" si="236"/>
        <v>0</v>
      </c>
      <c r="BF357" s="304">
        <f t="shared" si="237"/>
        <v>0</v>
      </c>
      <c r="BG357" s="142">
        <f t="shared" si="238"/>
        <v>0</v>
      </c>
      <c r="BH357" s="142">
        <f t="shared" si="239"/>
        <v>0</v>
      </c>
      <c r="BI357" s="142">
        <f t="shared" si="240"/>
        <v>0</v>
      </c>
      <c r="BJ357" s="142">
        <f t="shared" si="241"/>
        <v>0</v>
      </c>
      <c r="BK357" s="145">
        <f t="shared" si="242"/>
        <v>0</v>
      </c>
      <c r="BL357" s="95">
        <f t="shared" si="243"/>
        <v>0</v>
      </c>
      <c r="BM357" s="95">
        <f t="shared" si="244"/>
        <v>0</v>
      </c>
      <c r="BN357" s="95">
        <f t="shared" si="245"/>
        <v>0</v>
      </c>
      <c r="BO357" s="95">
        <f t="shared" si="246"/>
        <v>0</v>
      </c>
      <c r="BP357" s="96">
        <f t="shared" si="247"/>
        <v>0</v>
      </c>
      <c r="BQ357" s="184">
        <f>IF($AH357="3/3",$S357*参照!$J$4,IF($AH357="2/3",$S357*参照!$J$5,IF($AH357="1/3",$S357*参照!$J$6,IF($AH357="1/4(多子)",$S357*参照!$J$7,IF($AH357="1/4(工･農)",$S357*参照!$J$7,)))))</f>
        <v>0</v>
      </c>
      <c r="BR357" s="185" t="b">
        <f>IF(AJ357="3/3",$O357*参照!$I$4,IF(AJ357="2/3",$O357*参照!$I$5,IF(AJ357="1/3",$O357*参照!$I$6,IF(AJ357="1/4(多子)",$O357*参照!$I$7,IF(AJ357="1/4(工･農)",$O357*参照!$I$7,IF(AJ357="対象外",0))))))</f>
        <v>0</v>
      </c>
      <c r="BS357" s="185" t="b">
        <f>IF(AK357="3/3",$O357*参照!$I$4,IF(AK357="2/3",$O357*参照!$I$5,IF(AK357="1/3",$O357*参照!$I$6,IF(AK357="1/4(多子)",$O357*参照!$I$7,IF(AK357="1/4(工･農)",$O357*参照!$I$7,IF(AK357="対象外",0))))))</f>
        <v>0</v>
      </c>
      <c r="BT357" s="185" t="b">
        <f>IF(AL357="3/3",$O357*参照!$I$4,IF(AL357="2/3",$O357*参照!$I$5,IF(AL357="1/3",$O357*参照!$I$6,IF(AL357="1/4(多子)",$O357*参照!$I$7,IF(AL357="1/4(工･農)",$O357*参照!$I$7,IF(AL357="対象外",0))))))</f>
        <v>0</v>
      </c>
      <c r="BU357" s="185" t="b">
        <f>IF(AM357="3/3",$O357*参照!$I$4,IF(AM357="2/3",$O357*参照!$I$5,IF(AM357="1/3",$O357*参照!$I$6,IF(AM357="1/4(多子)",$O357*参照!$I$7,IF(AM357="1/4(工･農)",$O357*参照!$I$7,IF(AM357="対象外",0))))))</f>
        <v>0</v>
      </c>
      <c r="BV357" s="185" t="b">
        <f>IF(AN357="3/3",$O357*参照!$I$4,IF(AN357="2/3",$O357*参照!$I$5,IF(AN357="1/3",$O357*参照!$I$6,IF(AN357="1/4(多子)",$O357*参照!$I$7,IF(AN357="1/4(工･農)",$O357*参照!$I$7,IF(AN357="対象外",0))))))</f>
        <v>0</v>
      </c>
      <c r="BW357" s="185" t="b">
        <f>IF(AO357="3/3",$O357*参照!$I$4,IF(AO357="2/3",$O357*参照!$I$5,IF(AO357="1/3",$O357*参照!$I$6,IF(AO357="1/4(多子)",$O357*参照!$I$7,IF(AO357="1/4(工･農)",$O357*参照!$I$7,IF(AO357="対象外",0))))))</f>
        <v>0</v>
      </c>
      <c r="BX357" s="185" t="b">
        <f>IF(AP357="3/3",$O357*参照!$I$4,IF(AP357="2/3",$O357*参照!$I$5,IF(AP357="1/3",$O357*参照!$I$6,IF(AP357="1/4(多子)",$O357*参照!$I$7,IF(AP357="1/4(工･農)",$O357*参照!$I$7,IF(AP357="対象外",0))))))</f>
        <v>0</v>
      </c>
      <c r="BY357" s="185" t="b">
        <f>IF(AQ357="3/3",$O357*参照!$I$4,IF(AQ357="2/3",$O357*参照!$I$5,IF(AQ357="1/3",$O357*参照!$I$6,IF(AQ357="1/4(多子)",$O357*参照!$I$7,IF(AQ357="1/4(工･農)",$O357*参照!$I$7,IF(AQ357="対象外",0))))))</f>
        <v>0</v>
      </c>
      <c r="BZ357" s="185" t="b">
        <f>IF(AR357="3/3",$O357*参照!$I$4,IF(AR357="2/3",$O357*参照!$I$5,IF(AR357="1/3",$O357*参照!$I$6,IF(AR357="1/4(多子)",$O357*参照!$I$7,IF(AR357="1/4(工･農)",$O357*参照!$I$7,IF(AR357="対象外",0))))))</f>
        <v>0</v>
      </c>
      <c r="CA357" s="185" t="b">
        <f>IF(AS357="3/3",$O357*参照!$I$4,IF(AS357="2/3",$O357*参照!$I$5,IF(AS357="1/3",$O357*参照!$I$6,IF(AS357="1/4(多子)",$O357*参照!$I$7,IF(AS357="1/4(工･農)",$O357*参照!$I$7,IF(AS357="対象外",0))))))</f>
        <v>0</v>
      </c>
      <c r="CB357" s="185" t="b">
        <f>IF(AT357="3/3",$O357*参照!$I$4,IF(AT357="2/3",$O357*参照!$I$5,IF(AT357="1/3",$O357*参照!$I$6,IF(AT357="1/4(多子)",$O357*参照!$I$7,IF(AT357="1/4(工･農)",$O357*参照!$I$7,IF(AT357="対象外",0))))))</f>
        <v>0</v>
      </c>
      <c r="CC357" s="185" t="b">
        <f>IF(AU357="3/3",$O357*参照!$I$4,IF(AU357="2/3",$O357*参照!$I$5,IF(AU357="1/3",$O357*参照!$I$6,IF(AU357="1/4(多子)",$O357*参照!$I$7,IF(AU357="1/4(工･農)",$O357*参照!$I$7,IF(AU357="対象外",0))))))</f>
        <v>0</v>
      </c>
      <c r="CD357" s="185">
        <f t="shared" si="248"/>
        <v>0</v>
      </c>
      <c r="CE357" s="98"/>
      <c r="CF357" s="252"/>
      <c r="CG357" s="252"/>
      <c r="CH357" s="252"/>
      <c r="CI357" s="252"/>
      <c r="CJ357" s="252"/>
      <c r="CK357" s="254"/>
      <c r="CL357" s="137"/>
      <c r="CM357" s="252"/>
      <c r="CN357" s="252"/>
      <c r="CO357" s="252"/>
      <c r="CP357" s="252"/>
      <c r="CQ357" s="252"/>
      <c r="CR357" s="253">
        <f t="shared" si="249"/>
        <v>0</v>
      </c>
      <c r="CS357" s="111">
        <f>IF(BP357=0,0,(ROUNDUP(P357*(BK357*参照!$C$5+BL357*参照!$C$6+BM357*参照!$C$7+BN357*参照!$C$8+BO357*参照!$C$9)/BP357,-2)))</f>
        <v>0</v>
      </c>
      <c r="CT357" s="239" t="str">
        <f t="shared" si="216"/>
        <v>B</v>
      </c>
    </row>
    <row r="358" spans="1:98" ht="14.4">
      <c r="A358" s="241">
        <v>328</v>
      </c>
      <c r="B358" s="634"/>
      <c r="C358" s="635"/>
      <c r="D358" s="636"/>
      <c r="E358" s="635"/>
      <c r="F358" s="358"/>
      <c r="G358" s="358"/>
      <c r="H358" s="305"/>
      <c r="I358" s="359"/>
      <c r="J358" s="668"/>
      <c r="K358" s="668"/>
      <c r="L358" s="362">
        <v>0</v>
      </c>
      <c r="M358" s="307">
        <f>IF(F358="昼間",参照!$E$4,IF(F358="夜間等",参照!$E$5,IF(F358="通信",参照!$E$6,0)))</f>
        <v>0</v>
      </c>
      <c r="N358" s="57">
        <f t="shared" si="217"/>
        <v>0</v>
      </c>
      <c r="O358" s="301">
        <f t="shared" si="218"/>
        <v>0</v>
      </c>
      <c r="P358" s="56"/>
      <c r="Q358" s="387">
        <v>0</v>
      </c>
      <c r="R358" s="309">
        <f>IF(F358="昼間",参照!$F$4,IF(F358="夜間等",参照!$F$5,IF(F358="通信",参照!$F$6,0)))</f>
        <v>0</v>
      </c>
      <c r="S358" s="308">
        <f t="shared" si="219"/>
        <v>0</v>
      </c>
      <c r="T358" s="361"/>
      <c r="U358" s="32">
        <f t="shared" si="220"/>
        <v>0</v>
      </c>
      <c r="V358" s="114">
        <f t="shared" si="221"/>
        <v>0</v>
      </c>
      <c r="W358" s="179">
        <f t="shared" si="222"/>
        <v>0</v>
      </c>
      <c r="X358" s="87">
        <f t="shared" si="223"/>
        <v>0</v>
      </c>
      <c r="Y358" s="77" t="str">
        <f t="shared" si="213"/>
        <v>0</v>
      </c>
      <c r="Z358" s="302">
        <f t="shared" si="224"/>
        <v>0</v>
      </c>
      <c r="AA358" s="375"/>
      <c r="AB358" s="375"/>
      <c r="AC358" s="374">
        <f t="shared" si="225"/>
        <v>0</v>
      </c>
      <c r="AD358" s="639">
        <f t="shared" si="226"/>
        <v>0</v>
      </c>
      <c r="AE358" s="640"/>
      <c r="AF358" s="177">
        <f t="shared" si="214"/>
        <v>0</v>
      </c>
      <c r="AG358" s="177">
        <f t="shared" si="215"/>
        <v>0</v>
      </c>
      <c r="AH358" s="299"/>
      <c r="AI358" s="36"/>
      <c r="AJ358" s="134"/>
      <c r="AK358" s="37"/>
      <c r="AL358" s="134"/>
      <c r="AM358" s="37"/>
      <c r="AN358" s="134"/>
      <c r="AO358" s="135"/>
      <c r="AP358" s="136"/>
      <c r="AQ358" s="252"/>
      <c r="AR358" s="252"/>
      <c r="AS358" s="252"/>
      <c r="AT358" s="252"/>
      <c r="AU358" s="37"/>
      <c r="AV358" s="303">
        <f t="shared" si="227"/>
        <v>0</v>
      </c>
      <c r="AW358" s="139">
        <f t="shared" si="228"/>
        <v>0</v>
      </c>
      <c r="AX358" s="139">
        <f t="shared" si="229"/>
        <v>0</v>
      </c>
      <c r="AY358" s="139">
        <f t="shared" si="230"/>
        <v>0</v>
      </c>
      <c r="AZ358" s="139">
        <f t="shared" si="231"/>
        <v>0</v>
      </c>
      <c r="BA358" s="303">
        <f t="shared" si="232"/>
        <v>0</v>
      </c>
      <c r="BB358" s="139">
        <f t="shared" si="233"/>
        <v>0</v>
      </c>
      <c r="BC358" s="139">
        <f t="shared" si="234"/>
        <v>0</v>
      </c>
      <c r="BD358" s="139">
        <f t="shared" si="235"/>
        <v>0</v>
      </c>
      <c r="BE358" s="139">
        <f t="shared" si="236"/>
        <v>0</v>
      </c>
      <c r="BF358" s="304">
        <f t="shared" si="237"/>
        <v>0</v>
      </c>
      <c r="BG358" s="142">
        <f t="shared" si="238"/>
        <v>0</v>
      </c>
      <c r="BH358" s="142">
        <f t="shared" si="239"/>
        <v>0</v>
      </c>
      <c r="BI358" s="142">
        <f t="shared" si="240"/>
        <v>0</v>
      </c>
      <c r="BJ358" s="142">
        <f t="shared" si="241"/>
        <v>0</v>
      </c>
      <c r="BK358" s="145">
        <f t="shared" si="242"/>
        <v>0</v>
      </c>
      <c r="BL358" s="95">
        <f t="shared" si="243"/>
        <v>0</v>
      </c>
      <c r="BM358" s="95">
        <f t="shared" si="244"/>
        <v>0</v>
      </c>
      <c r="BN358" s="95">
        <f t="shared" si="245"/>
        <v>0</v>
      </c>
      <c r="BO358" s="95">
        <f t="shared" si="246"/>
        <v>0</v>
      </c>
      <c r="BP358" s="96">
        <f t="shared" si="247"/>
        <v>0</v>
      </c>
      <c r="BQ358" s="184">
        <f>IF($AH358="3/3",$S358*参照!$J$4,IF($AH358="2/3",$S358*参照!$J$5,IF($AH358="1/3",$S358*参照!$J$6,IF($AH358="1/4(多子)",$S358*参照!$J$7,IF($AH358="1/4(工･農)",$S358*参照!$J$7,)))))</f>
        <v>0</v>
      </c>
      <c r="BR358" s="185" t="b">
        <f>IF(AJ358="3/3",$O358*参照!$I$4,IF(AJ358="2/3",$O358*参照!$I$5,IF(AJ358="1/3",$O358*参照!$I$6,IF(AJ358="1/4(多子)",$O358*参照!$I$7,IF(AJ358="1/4(工･農)",$O358*参照!$I$7,IF(AJ358="対象外",0))))))</f>
        <v>0</v>
      </c>
      <c r="BS358" s="185" t="b">
        <f>IF(AK358="3/3",$O358*参照!$I$4,IF(AK358="2/3",$O358*参照!$I$5,IF(AK358="1/3",$O358*参照!$I$6,IF(AK358="1/4(多子)",$O358*参照!$I$7,IF(AK358="1/4(工･農)",$O358*参照!$I$7,IF(AK358="対象外",0))))))</f>
        <v>0</v>
      </c>
      <c r="BT358" s="185" t="b">
        <f>IF(AL358="3/3",$O358*参照!$I$4,IF(AL358="2/3",$O358*参照!$I$5,IF(AL358="1/3",$O358*参照!$I$6,IF(AL358="1/4(多子)",$O358*参照!$I$7,IF(AL358="1/4(工･農)",$O358*参照!$I$7,IF(AL358="対象外",0))))))</f>
        <v>0</v>
      </c>
      <c r="BU358" s="185" t="b">
        <f>IF(AM358="3/3",$O358*参照!$I$4,IF(AM358="2/3",$O358*参照!$I$5,IF(AM358="1/3",$O358*参照!$I$6,IF(AM358="1/4(多子)",$O358*参照!$I$7,IF(AM358="1/4(工･農)",$O358*参照!$I$7,IF(AM358="対象外",0))))))</f>
        <v>0</v>
      </c>
      <c r="BV358" s="185" t="b">
        <f>IF(AN358="3/3",$O358*参照!$I$4,IF(AN358="2/3",$O358*参照!$I$5,IF(AN358="1/3",$O358*参照!$I$6,IF(AN358="1/4(多子)",$O358*参照!$I$7,IF(AN358="1/4(工･農)",$O358*参照!$I$7,IF(AN358="対象外",0))))))</f>
        <v>0</v>
      </c>
      <c r="BW358" s="185" t="b">
        <f>IF(AO358="3/3",$O358*参照!$I$4,IF(AO358="2/3",$O358*参照!$I$5,IF(AO358="1/3",$O358*参照!$I$6,IF(AO358="1/4(多子)",$O358*参照!$I$7,IF(AO358="1/4(工･農)",$O358*参照!$I$7,IF(AO358="対象外",0))))))</f>
        <v>0</v>
      </c>
      <c r="BX358" s="185" t="b">
        <f>IF(AP358="3/3",$O358*参照!$I$4,IF(AP358="2/3",$O358*参照!$I$5,IF(AP358="1/3",$O358*参照!$I$6,IF(AP358="1/4(多子)",$O358*参照!$I$7,IF(AP358="1/4(工･農)",$O358*参照!$I$7,IF(AP358="対象外",0))))))</f>
        <v>0</v>
      </c>
      <c r="BY358" s="185" t="b">
        <f>IF(AQ358="3/3",$O358*参照!$I$4,IF(AQ358="2/3",$O358*参照!$I$5,IF(AQ358="1/3",$O358*参照!$I$6,IF(AQ358="1/4(多子)",$O358*参照!$I$7,IF(AQ358="1/4(工･農)",$O358*参照!$I$7,IF(AQ358="対象外",0))))))</f>
        <v>0</v>
      </c>
      <c r="BZ358" s="185" t="b">
        <f>IF(AR358="3/3",$O358*参照!$I$4,IF(AR358="2/3",$O358*参照!$I$5,IF(AR358="1/3",$O358*参照!$I$6,IF(AR358="1/4(多子)",$O358*参照!$I$7,IF(AR358="1/4(工･農)",$O358*参照!$I$7,IF(AR358="対象外",0))))))</f>
        <v>0</v>
      </c>
      <c r="CA358" s="185" t="b">
        <f>IF(AS358="3/3",$O358*参照!$I$4,IF(AS358="2/3",$O358*参照!$I$5,IF(AS358="1/3",$O358*参照!$I$6,IF(AS358="1/4(多子)",$O358*参照!$I$7,IF(AS358="1/4(工･農)",$O358*参照!$I$7,IF(AS358="対象外",0))))))</f>
        <v>0</v>
      </c>
      <c r="CB358" s="185" t="b">
        <f>IF(AT358="3/3",$O358*参照!$I$4,IF(AT358="2/3",$O358*参照!$I$5,IF(AT358="1/3",$O358*参照!$I$6,IF(AT358="1/4(多子)",$O358*参照!$I$7,IF(AT358="1/4(工･農)",$O358*参照!$I$7,IF(AT358="対象外",0))))))</f>
        <v>0</v>
      </c>
      <c r="CC358" s="185" t="b">
        <f>IF(AU358="3/3",$O358*参照!$I$4,IF(AU358="2/3",$O358*参照!$I$5,IF(AU358="1/3",$O358*参照!$I$6,IF(AU358="1/4(多子)",$O358*参照!$I$7,IF(AU358="1/4(工･農)",$O358*参照!$I$7,IF(AU358="対象外",0))))))</f>
        <v>0</v>
      </c>
      <c r="CD358" s="185">
        <f t="shared" si="248"/>
        <v>0</v>
      </c>
      <c r="CE358" s="98"/>
      <c r="CF358" s="252"/>
      <c r="CG358" s="252"/>
      <c r="CH358" s="252"/>
      <c r="CI358" s="252"/>
      <c r="CJ358" s="252"/>
      <c r="CK358" s="254"/>
      <c r="CL358" s="137"/>
      <c r="CM358" s="252"/>
      <c r="CN358" s="252"/>
      <c r="CO358" s="252"/>
      <c r="CP358" s="252"/>
      <c r="CQ358" s="252"/>
      <c r="CR358" s="253">
        <f t="shared" si="249"/>
        <v>0</v>
      </c>
      <c r="CS358" s="111">
        <f>IF(BP358=0,0,(ROUNDUP(P358*(BK358*参照!$C$5+BL358*参照!$C$6+BM358*参照!$C$7+BN358*参照!$C$8+BO358*参照!$C$9)/BP358,-2)))</f>
        <v>0</v>
      </c>
      <c r="CT358" s="239" t="str">
        <f t="shared" si="216"/>
        <v>B</v>
      </c>
    </row>
    <row r="359" spans="1:98" ht="14.4">
      <c r="A359" s="241">
        <v>329</v>
      </c>
      <c r="B359" s="654"/>
      <c r="C359" s="652"/>
      <c r="D359" s="651"/>
      <c r="E359" s="652"/>
      <c r="F359" s="186"/>
      <c r="G359" s="187"/>
      <c r="H359" s="305"/>
      <c r="I359" s="359"/>
      <c r="J359" s="651"/>
      <c r="K359" s="652"/>
      <c r="L359" s="306">
        <v>0</v>
      </c>
      <c r="M359" s="307">
        <f>IF(F359="昼間",参照!$E$4,IF(F359="夜間等",参照!$E$5,IF(F359="通信",参照!$E$6,0)))</f>
        <v>0</v>
      </c>
      <c r="N359" s="57">
        <f t="shared" si="217"/>
        <v>0</v>
      </c>
      <c r="O359" s="301">
        <f t="shared" si="218"/>
        <v>0</v>
      </c>
      <c r="P359" s="56"/>
      <c r="Q359" s="387">
        <v>0</v>
      </c>
      <c r="R359" s="309">
        <f>IF(F359="昼間",参照!$F$4,IF(F359="夜間等",参照!$F$5,IF(F359="通信",参照!$F$6,0)))</f>
        <v>0</v>
      </c>
      <c r="S359" s="308">
        <f t="shared" si="219"/>
        <v>0</v>
      </c>
      <c r="T359" s="361"/>
      <c r="U359" s="32">
        <f t="shared" si="220"/>
        <v>0</v>
      </c>
      <c r="V359" s="114">
        <f t="shared" si="221"/>
        <v>0</v>
      </c>
      <c r="W359" s="179">
        <f t="shared" si="222"/>
        <v>0</v>
      </c>
      <c r="X359" s="87">
        <f t="shared" si="223"/>
        <v>0</v>
      </c>
      <c r="Y359" s="77" t="str">
        <f t="shared" si="213"/>
        <v>0</v>
      </c>
      <c r="Z359" s="302">
        <f t="shared" si="224"/>
        <v>0</v>
      </c>
      <c r="AA359" s="375"/>
      <c r="AB359" s="375"/>
      <c r="AC359" s="374">
        <f t="shared" si="225"/>
        <v>0</v>
      </c>
      <c r="AD359" s="639">
        <f t="shared" si="226"/>
        <v>0</v>
      </c>
      <c r="AE359" s="640"/>
      <c r="AF359" s="177">
        <f t="shared" si="214"/>
        <v>0</v>
      </c>
      <c r="AG359" s="177">
        <f t="shared" si="215"/>
        <v>0</v>
      </c>
      <c r="AH359" s="299"/>
      <c r="AI359" s="36"/>
      <c r="AJ359" s="134"/>
      <c r="AK359" s="37"/>
      <c r="AL359" s="134"/>
      <c r="AM359" s="37"/>
      <c r="AN359" s="134"/>
      <c r="AO359" s="135"/>
      <c r="AP359" s="136"/>
      <c r="AQ359" s="252"/>
      <c r="AR359" s="252"/>
      <c r="AS359" s="252"/>
      <c r="AT359" s="252"/>
      <c r="AU359" s="37"/>
      <c r="AV359" s="303">
        <f t="shared" si="227"/>
        <v>0</v>
      </c>
      <c r="AW359" s="139">
        <f t="shared" si="228"/>
        <v>0</v>
      </c>
      <c r="AX359" s="139">
        <f t="shared" si="229"/>
        <v>0</v>
      </c>
      <c r="AY359" s="139">
        <f t="shared" si="230"/>
        <v>0</v>
      </c>
      <c r="AZ359" s="139">
        <f t="shared" si="231"/>
        <v>0</v>
      </c>
      <c r="BA359" s="303">
        <f t="shared" si="232"/>
        <v>0</v>
      </c>
      <c r="BB359" s="139">
        <f t="shared" si="233"/>
        <v>0</v>
      </c>
      <c r="BC359" s="139">
        <f t="shared" si="234"/>
        <v>0</v>
      </c>
      <c r="BD359" s="139">
        <f t="shared" si="235"/>
        <v>0</v>
      </c>
      <c r="BE359" s="139">
        <f t="shared" si="236"/>
        <v>0</v>
      </c>
      <c r="BF359" s="304">
        <f t="shared" si="237"/>
        <v>0</v>
      </c>
      <c r="BG359" s="142">
        <f t="shared" si="238"/>
        <v>0</v>
      </c>
      <c r="BH359" s="142">
        <f t="shared" si="239"/>
        <v>0</v>
      </c>
      <c r="BI359" s="142">
        <f t="shared" si="240"/>
        <v>0</v>
      </c>
      <c r="BJ359" s="142">
        <f t="shared" si="241"/>
        <v>0</v>
      </c>
      <c r="BK359" s="145">
        <f t="shared" si="242"/>
        <v>0</v>
      </c>
      <c r="BL359" s="95">
        <f t="shared" si="243"/>
        <v>0</v>
      </c>
      <c r="BM359" s="95">
        <f t="shared" si="244"/>
        <v>0</v>
      </c>
      <c r="BN359" s="95">
        <f t="shared" si="245"/>
        <v>0</v>
      </c>
      <c r="BO359" s="95">
        <f t="shared" si="246"/>
        <v>0</v>
      </c>
      <c r="BP359" s="96">
        <f t="shared" si="247"/>
        <v>0</v>
      </c>
      <c r="BQ359" s="184">
        <f>IF($AH359="3/3",$S359*参照!$J$4,IF($AH359="2/3",$S359*参照!$J$5,IF($AH359="1/3",$S359*参照!$J$6,IF($AH359="1/4(多子)",$S359*参照!$J$7,IF($AH359="1/4(工･農)",$S359*参照!$J$7,)))))</f>
        <v>0</v>
      </c>
      <c r="BR359" s="185" t="b">
        <f>IF(AJ359="3/3",$O359*参照!$I$4,IF(AJ359="2/3",$O359*参照!$I$5,IF(AJ359="1/3",$O359*参照!$I$6,IF(AJ359="1/4(多子)",$O359*参照!$I$7,IF(AJ359="1/4(工･農)",$O359*参照!$I$7,IF(AJ359="対象外",0))))))</f>
        <v>0</v>
      </c>
      <c r="BS359" s="185" t="b">
        <f>IF(AK359="3/3",$O359*参照!$I$4,IF(AK359="2/3",$O359*参照!$I$5,IF(AK359="1/3",$O359*参照!$I$6,IF(AK359="1/4(多子)",$O359*参照!$I$7,IF(AK359="1/4(工･農)",$O359*参照!$I$7,IF(AK359="対象外",0))))))</f>
        <v>0</v>
      </c>
      <c r="BT359" s="185" t="b">
        <f>IF(AL359="3/3",$O359*参照!$I$4,IF(AL359="2/3",$O359*参照!$I$5,IF(AL359="1/3",$O359*参照!$I$6,IF(AL359="1/4(多子)",$O359*参照!$I$7,IF(AL359="1/4(工･農)",$O359*参照!$I$7,IF(AL359="対象外",0))))))</f>
        <v>0</v>
      </c>
      <c r="BU359" s="185" t="b">
        <f>IF(AM359="3/3",$O359*参照!$I$4,IF(AM359="2/3",$O359*参照!$I$5,IF(AM359="1/3",$O359*参照!$I$6,IF(AM359="1/4(多子)",$O359*参照!$I$7,IF(AM359="1/4(工･農)",$O359*参照!$I$7,IF(AM359="対象外",0))))))</f>
        <v>0</v>
      </c>
      <c r="BV359" s="185" t="b">
        <f>IF(AN359="3/3",$O359*参照!$I$4,IF(AN359="2/3",$O359*参照!$I$5,IF(AN359="1/3",$O359*参照!$I$6,IF(AN359="1/4(多子)",$O359*参照!$I$7,IF(AN359="1/4(工･農)",$O359*参照!$I$7,IF(AN359="対象外",0))))))</f>
        <v>0</v>
      </c>
      <c r="BW359" s="185" t="b">
        <f>IF(AO359="3/3",$O359*参照!$I$4,IF(AO359="2/3",$O359*参照!$I$5,IF(AO359="1/3",$O359*参照!$I$6,IF(AO359="1/4(多子)",$O359*参照!$I$7,IF(AO359="1/4(工･農)",$O359*参照!$I$7,IF(AO359="対象外",0))))))</f>
        <v>0</v>
      </c>
      <c r="BX359" s="185" t="b">
        <f>IF(AP359="3/3",$O359*参照!$I$4,IF(AP359="2/3",$O359*参照!$I$5,IF(AP359="1/3",$O359*参照!$I$6,IF(AP359="1/4(多子)",$O359*参照!$I$7,IF(AP359="1/4(工･農)",$O359*参照!$I$7,IF(AP359="対象外",0))))))</f>
        <v>0</v>
      </c>
      <c r="BY359" s="185" t="b">
        <f>IF(AQ359="3/3",$O359*参照!$I$4,IF(AQ359="2/3",$O359*参照!$I$5,IF(AQ359="1/3",$O359*参照!$I$6,IF(AQ359="1/4(多子)",$O359*参照!$I$7,IF(AQ359="1/4(工･農)",$O359*参照!$I$7,IF(AQ359="対象外",0))))))</f>
        <v>0</v>
      </c>
      <c r="BZ359" s="185" t="b">
        <f>IF(AR359="3/3",$O359*参照!$I$4,IF(AR359="2/3",$O359*参照!$I$5,IF(AR359="1/3",$O359*参照!$I$6,IF(AR359="1/4(多子)",$O359*参照!$I$7,IF(AR359="1/4(工･農)",$O359*参照!$I$7,IF(AR359="対象外",0))))))</f>
        <v>0</v>
      </c>
      <c r="CA359" s="185" t="b">
        <f>IF(AS359="3/3",$O359*参照!$I$4,IF(AS359="2/3",$O359*参照!$I$5,IF(AS359="1/3",$O359*参照!$I$6,IF(AS359="1/4(多子)",$O359*参照!$I$7,IF(AS359="1/4(工･農)",$O359*参照!$I$7,IF(AS359="対象外",0))))))</f>
        <v>0</v>
      </c>
      <c r="CB359" s="185" t="b">
        <f>IF(AT359="3/3",$O359*参照!$I$4,IF(AT359="2/3",$O359*参照!$I$5,IF(AT359="1/3",$O359*参照!$I$6,IF(AT359="1/4(多子)",$O359*参照!$I$7,IF(AT359="1/4(工･農)",$O359*参照!$I$7,IF(AT359="対象外",0))))))</f>
        <v>0</v>
      </c>
      <c r="CC359" s="185" t="b">
        <f>IF(AU359="3/3",$O359*参照!$I$4,IF(AU359="2/3",$O359*参照!$I$5,IF(AU359="1/3",$O359*参照!$I$6,IF(AU359="1/4(多子)",$O359*参照!$I$7,IF(AU359="1/4(工･農)",$O359*参照!$I$7,IF(AU359="対象外",0))))))</f>
        <v>0</v>
      </c>
      <c r="CD359" s="185">
        <f t="shared" si="248"/>
        <v>0</v>
      </c>
      <c r="CE359" s="98"/>
      <c r="CF359" s="252"/>
      <c r="CG359" s="252"/>
      <c r="CH359" s="252"/>
      <c r="CI359" s="252"/>
      <c r="CJ359" s="252"/>
      <c r="CK359" s="254"/>
      <c r="CL359" s="137"/>
      <c r="CM359" s="252"/>
      <c r="CN359" s="252"/>
      <c r="CO359" s="252"/>
      <c r="CP359" s="252"/>
      <c r="CQ359" s="252"/>
      <c r="CR359" s="253">
        <f t="shared" si="249"/>
        <v>0</v>
      </c>
      <c r="CS359" s="111">
        <f>IF(BP359=0,0,(ROUNDUP(P359*(BK359*参照!$C$5+BL359*参照!$C$6+BM359*参照!$C$7+BN359*参照!$C$8+BO359*参照!$C$9)/BP359,-2)))</f>
        <v>0</v>
      </c>
      <c r="CT359" s="239" t="str">
        <f t="shared" si="216"/>
        <v>B</v>
      </c>
    </row>
    <row r="360" spans="1:98" ht="14.4">
      <c r="A360" s="241">
        <v>330</v>
      </c>
      <c r="B360" s="654"/>
      <c r="C360" s="652"/>
      <c r="D360" s="651"/>
      <c r="E360" s="652"/>
      <c r="F360" s="186"/>
      <c r="G360" s="187"/>
      <c r="H360" s="305"/>
      <c r="I360" s="359"/>
      <c r="J360" s="651"/>
      <c r="K360" s="652"/>
      <c r="L360" s="306">
        <v>0</v>
      </c>
      <c r="M360" s="307">
        <f>IF(F360="昼間",参照!$E$4,IF(F360="夜間等",参照!$E$5,IF(F360="通信",参照!$E$6,0)))</f>
        <v>0</v>
      </c>
      <c r="N360" s="57">
        <f t="shared" si="217"/>
        <v>0</v>
      </c>
      <c r="O360" s="301">
        <f t="shared" si="218"/>
        <v>0</v>
      </c>
      <c r="P360" s="56"/>
      <c r="Q360" s="387">
        <v>0</v>
      </c>
      <c r="R360" s="309">
        <f>IF(F360="昼間",参照!$F$4,IF(F360="夜間等",参照!$F$5,IF(F360="通信",参照!$F$6,0)))</f>
        <v>0</v>
      </c>
      <c r="S360" s="308">
        <f t="shared" si="219"/>
        <v>0</v>
      </c>
      <c r="T360" s="361"/>
      <c r="U360" s="32">
        <f t="shared" si="220"/>
        <v>0</v>
      </c>
      <c r="V360" s="114">
        <f t="shared" si="221"/>
        <v>0</v>
      </c>
      <c r="W360" s="179">
        <f t="shared" si="222"/>
        <v>0</v>
      </c>
      <c r="X360" s="87">
        <f t="shared" si="223"/>
        <v>0</v>
      </c>
      <c r="Y360" s="77" t="str">
        <f t="shared" si="213"/>
        <v>0</v>
      </c>
      <c r="Z360" s="302">
        <f t="shared" si="224"/>
        <v>0</v>
      </c>
      <c r="AA360" s="375"/>
      <c r="AB360" s="375"/>
      <c r="AC360" s="374">
        <f t="shared" si="225"/>
        <v>0</v>
      </c>
      <c r="AD360" s="639">
        <f t="shared" si="226"/>
        <v>0</v>
      </c>
      <c r="AE360" s="640"/>
      <c r="AF360" s="177">
        <f t="shared" si="214"/>
        <v>0</v>
      </c>
      <c r="AG360" s="177">
        <f t="shared" si="215"/>
        <v>0</v>
      </c>
      <c r="AH360" s="299"/>
      <c r="AI360" s="36"/>
      <c r="AJ360" s="134"/>
      <c r="AK360" s="37"/>
      <c r="AL360" s="134"/>
      <c r="AM360" s="37"/>
      <c r="AN360" s="134"/>
      <c r="AO360" s="135"/>
      <c r="AP360" s="136"/>
      <c r="AQ360" s="252"/>
      <c r="AR360" s="252"/>
      <c r="AS360" s="252"/>
      <c r="AT360" s="252"/>
      <c r="AU360" s="37"/>
      <c r="AV360" s="303">
        <f t="shared" si="227"/>
        <v>0</v>
      </c>
      <c r="AW360" s="139">
        <f t="shared" si="228"/>
        <v>0</v>
      </c>
      <c r="AX360" s="139">
        <f t="shared" si="229"/>
        <v>0</v>
      </c>
      <c r="AY360" s="139">
        <f t="shared" si="230"/>
        <v>0</v>
      </c>
      <c r="AZ360" s="139">
        <f t="shared" si="231"/>
        <v>0</v>
      </c>
      <c r="BA360" s="303">
        <f t="shared" si="232"/>
        <v>0</v>
      </c>
      <c r="BB360" s="139">
        <f t="shared" si="233"/>
        <v>0</v>
      </c>
      <c r="BC360" s="139">
        <f t="shared" si="234"/>
        <v>0</v>
      </c>
      <c r="BD360" s="139">
        <f t="shared" si="235"/>
        <v>0</v>
      </c>
      <c r="BE360" s="139">
        <f t="shared" si="236"/>
        <v>0</v>
      </c>
      <c r="BF360" s="304">
        <f t="shared" si="237"/>
        <v>0</v>
      </c>
      <c r="BG360" s="142">
        <f t="shared" si="238"/>
        <v>0</v>
      </c>
      <c r="BH360" s="142">
        <f t="shared" si="239"/>
        <v>0</v>
      </c>
      <c r="BI360" s="142">
        <f t="shared" si="240"/>
        <v>0</v>
      </c>
      <c r="BJ360" s="142">
        <f t="shared" si="241"/>
        <v>0</v>
      </c>
      <c r="BK360" s="145">
        <f t="shared" si="242"/>
        <v>0</v>
      </c>
      <c r="BL360" s="95">
        <f t="shared" si="243"/>
        <v>0</v>
      </c>
      <c r="BM360" s="95">
        <f t="shared" si="244"/>
        <v>0</v>
      </c>
      <c r="BN360" s="95">
        <f t="shared" si="245"/>
        <v>0</v>
      </c>
      <c r="BO360" s="95">
        <f t="shared" si="246"/>
        <v>0</v>
      </c>
      <c r="BP360" s="96">
        <f t="shared" si="247"/>
        <v>0</v>
      </c>
      <c r="BQ360" s="184">
        <f>IF($AH360="3/3",$S360*参照!$J$4,IF($AH360="2/3",$S360*参照!$J$5,IF($AH360="1/3",$S360*参照!$J$6,IF($AH360="1/4(多子)",$S360*参照!$J$7,IF($AH360="1/4(工･農)",$S360*参照!$J$7,)))))</f>
        <v>0</v>
      </c>
      <c r="BR360" s="185" t="b">
        <f>IF(AJ360="3/3",$O360*参照!$I$4,IF(AJ360="2/3",$O360*参照!$I$5,IF(AJ360="1/3",$O360*参照!$I$6,IF(AJ360="1/4(多子)",$O360*参照!$I$7,IF(AJ360="1/4(工･農)",$O360*参照!$I$7,IF(AJ360="対象外",0))))))</f>
        <v>0</v>
      </c>
      <c r="BS360" s="185" t="b">
        <f>IF(AK360="3/3",$O360*参照!$I$4,IF(AK360="2/3",$O360*参照!$I$5,IF(AK360="1/3",$O360*参照!$I$6,IF(AK360="1/4(多子)",$O360*参照!$I$7,IF(AK360="1/4(工･農)",$O360*参照!$I$7,IF(AK360="対象外",0))))))</f>
        <v>0</v>
      </c>
      <c r="BT360" s="185" t="b">
        <f>IF(AL360="3/3",$O360*参照!$I$4,IF(AL360="2/3",$O360*参照!$I$5,IF(AL360="1/3",$O360*参照!$I$6,IF(AL360="1/4(多子)",$O360*参照!$I$7,IF(AL360="1/4(工･農)",$O360*参照!$I$7,IF(AL360="対象外",0))))))</f>
        <v>0</v>
      </c>
      <c r="BU360" s="185" t="b">
        <f>IF(AM360="3/3",$O360*参照!$I$4,IF(AM360="2/3",$O360*参照!$I$5,IF(AM360="1/3",$O360*参照!$I$6,IF(AM360="1/4(多子)",$O360*参照!$I$7,IF(AM360="1/4(工･農)",$O360*参照!$I$7,IF(AM360="対象外",0))))))</f>
        <v>0</v>
      </c>
      <c r="BV360" s="185" t="b">
        <f>IF(AN360="3/3",$O360*参照!$I$4,IF(AN360="2/3",$O360*参照!$I$5,IF(AN360="1/3",$O360*参照!$I$6,IF(AN360="1/4(多子)",$O360*参照!$I$7,IF(AN360="1/4(工･農)",$O360*参照!$I$7,IF(AN360="対象外",0))))))</f>
        <v>0</v>
      </c>
      <c r="BW360" s="185" t="b">
        <f>IF(AO360="3/3",$O360*参照!$I$4,IF(AO360="2/3",$O360*参照!$I$5,IF(AO360="1/3",$O360*参照!$I$6,IF(AO360="1/4(多子)",$O360*参照!$I$7,IF(AO360="1/4(工･農)",$O360*参照!$I$7,IF(AO360="対象外",0))))))</f>
        <v>0</v>
      </c>
      <c r="BX360" s="185" t="b">
        <f>IF(AP360="3/3",$O360*参照!$I$4,IF(AP360="2/3",$O360*参照!$I$5,IF(AP360="1/3",$O360*参照!$I$6,IF(AP360="1/4(多子)",$O360*参照!$I$7,IF(AP360="1/4(工･農)",$O360*参照!$I$7,IF(AP360="対象外",0))))))</f>
        <v>0</v>
      </c>
      <c r="BY360" s="185" t="b">
        <f>IF(AQ360="3/3",$O360*参照!$I$4,IF(AQ360="2/3",$O360*参照!$I$5,IF(AQ360="1/3",$O360*参照!$I$6,IF(AQ360="1/4(多子)",$O360*参照!$I$7,IF(AQ360="1/4(工･農)",$O360*参照!$I$7,IF(AQ360="対象外",0))))))</f>
        <v>0</v>
      </c>
      <c r="BZ360" s="185" t="b">
        <f>IF(AR360="3/3",$O360*参照!$I$4,IF(AR360="2/3",$O360*参照!$I$5,IF(AR360="1/3",$O360*参照!$I$6,IF(AR360="1/4(多子)",$O360*参照!$I$7,IF(AR360="1/4(工･農)",$O360*参照!$I$7,IF(AR360="対象外",0))))))</f>
        <v>0</v>
      </c>
      <c r="CA360" s="185" t="b">
        <f>IF(AS360="3/3",$O360*参照!$I$4,IF(AS360="2/3",$O360*参照!$I$5,IF(AS360="1/3",$O360*参照!$I$6,IF(AS360="1/4(多子)",$O360*参照!$I$7,IF(AS360="1/4(工･農)",$O360*参照!$I$7,IF(AS360="対象外",0))))))</f>
        <v>0</v>
      </c>
      <c r="CB360" s="185" t="b">
        <f>IF(AT360="3/3",$O360*参照!$I$4,IF(AT360="2/3",$O360*参照!$I$5,IF(AT360="1/3",$O360*参照!$I$6,IF(AT360="1/4(多子)",$O360*参照!$I$7,IF(AT360="1/4(工･農)",$O360*参照!$I$7,IF(AT360="対象外",0))))))</f>
        <v>0</v>
      </c>
      <c r="CC360" s="185" t="b">
        <f>IF(AU360="3/3",$O360*参照!$I$4,IF(AU360="2/3",$O360*参照!$I$5,IF(AU360="1/3",$O360*参照!$I$6,IF(AU360="1/4(多子)",$O360*参照!$I$7,IF(AU360="1/4(工･農)",$O360*参照!$I$7,IF(AU360="対象外",0))))))</f>
        <v>0</v>
      </c>
      <c r="CD360" s="185">
        <f t="shared" si="248"/>
        <v>0</v>
      </c>
      <c r="CE360" s="98"/>
      <c r="CF360" s="252"/>
      <c r="CG360" s="252"/>
      <c r="CH360" s="252"/>
      <c r="CI360" s="252"/>
      <c r="CJ360" s="252"/>
      <c r="CK360" s="254"/>
      <c r="CL360" s="137"/>
      <c r="CM360" s="252"/>
      <c r="CN360" s="252"/>
      <c r="CO360" s="252"/>
      <c r="CP360" s="252"/>
      <c r="CQ360" s="252"/>
      <c r="CR360" s="253">
        <f t="shared" si="249"/>
        <v>0</v>
      </c>
      <c r="CS360" s="111">
        <f>IF(BP360=0,0,(ROUNDUP(P360*(BK360*参照!$C$5+BL360*参照!$C$6+BM360*参照!$C$7+BN360*参照!$C$8+BO360*参照!$C$9)/BP360,-2)))</f>
        <v>0</v>
      </c>
      <c r="CT360" s="239" t="str">
        <f t="shared" si="216"/>
        <v>B</v>
      </c>
    </row>
    <row r="361" spans="1:98" ht="14.4">
      <c r="A361" s="241">
        <v>331</v>
      </c>
      <c r="B361" s="654"/>
      <c r="C361" s="652"/>
      <c r="D361" s="651"/>
      <c r="E361" s="652"/>
      <c r="F361" s="186"/>
      <c r="G361" s="187"/>
      <c r="H361" s="305"/>
      <c r="I361" s="359"/>
      <c r="J361" s="651"/>
      <c r="K361" s="652"/>
      <c r="L361" s="306">
        <v>0</v>
      </c>
      <c r="M361" s="307">
        <f>IF(F361="昼間",参照!$E$4,IF(F361="夜間等",参照!$E$5,IF(F361="通信",参照!$E$6,0)))</f>
        <v>0</v>
      </c>
      <c r="N361" s="57">
        <f t="shared" si="217"/>
        <v>0</v>
      </c>
      <c r="O361" s="301">
        <f t="shared" si="218"/>
        <v>0</v>
      </c>
      <c r="P361" s="56"/>
      <c r="Q361" s="387">
        <v>0</v>
      </c>
      <c r="R361" s="309">
        <f>IF(F361="昼間",参照!$F$4,IF(F361="夜間等",参照!$F$5,IF(F361="通信",参照!$F$6,0)))</f>
        <v>0</v>
      </c>
      <c r="S361" s="308">
        <f t="shared" si="219"/>
        <v>0</v>
      </c>
      <c r="T361" s="361"/>
      <c r="U361" s="32">
        <f t="shared" si="220"/>
        <v>0</v>
      </c>
      <c r="V361" s="114">
        <f t="shared" si="221"/>
        <v>0</v>
      </c>
      <c r="W361" s="179">
        <f t="shared" si="222"/>
        <v>0</v>
      </c>
      <c r="X361" s="87">
        <f t="shared" si="223"/>
        <v>0</v>
      </c>
      <c r="Y361" s="77" t="str">
        <f t="shared" si="213"/>
        <v>0</v>
      </c>
      <c r="Z361" s="302">
        <f t="shared" si="224"/>
        <v>0</v>
      </c>
      <c r="AA361" s="375"/>
      <c r="AB361" s="375"/>
      <c r="AC361" s="374">
        <f t="shared" si="225"/>
        <v>0</v>
      </c>
      <c r="AD361" s="639">
        <f t="shared" si="226"/>
        <v>0</v>
      </c>
      <c r="AE361" s="640"/>
      <c r="AF361" s="177">
        <f t="shared" si="214"/>
        <v>0</v>
      </c>
      <c r="AG361" s="177">
        <f t="shared" si="215"/>
        <v>0</v>
      </c>
      <c r="AH361" s="299"/>
      <c r="AI361" s="36"/>
      <c r="AJ361" s="134"/>
      <c r="AK361" s="37"/>
      <c r="AL361" s="134"/>
      <c r="AM361" s="37"/>
      <c r="AN361" s="134"/>
      <c r="AO361" s="135"/>
      <c r="AP361" s="136"/>
      <c r="AQ361" s="252"/>
      <c r="AR361" s="252"/>
      <c r="AS361" s="252"/>
      <c r="AT361" s="252"/>
      <c r="AU361" s="37"/>
      <c r="AV361" s="303">
        <f t="shared" si="227"/>
        <v>0</v>
      </c>
      <c r="AW361" s="139">
        <f t="shared" si="228"/>
        <v>0</v>
      </c>
      <c r="AX361" s="139">
        <f t="shared" si="229"/>
        <v>0</v>
      </c>
      <c r="AY361" s="139">
        <f t="shared" si="230"/>
        <v>0</v>
      </c>
      <c r="AZ361" s="139">
        <f t="shared" si="231"/>
        <v>0</v>
      </c>
      <c r="BA361" s="303">
        <f t="shared" si="232"/>
        <v>0</v>
      </c>
      <c r="BB361" s="139">
        <f t="shared" si="233"/>
        <v>0</v>
      </c>
      <c r="BC361" s="139">
        <f t="shared" si="234"/>
        <v>0</v>
      </c>
      <c r="BD361" s="139">
        <f t="shared" si="235"/>
        <v>0</v>
      </c>
      <c r="BE361" s="139">
        <f t="shared" si="236"/>
        <v>0</v>
      </c>
      <c r="BF361" s="304">
        <f t="shared" si="237"/>
        <v>0</v>
      </c>
      <c r="BG361" s="142">
        <f t="shared" si="238"/>
        <v>0</v>
      </c>
      <c r="BH361" s="142">
        <f t="shared" si="239"/>
        <v>0</v>
      </c>
      <c r="BI361" s="142">
        <f t="shared" si="240"/>
        <v>0</v>
      </c>
      <c r="BJ361" s="142">
        <f t="shared" si="241"/>
        <v>0</v>
      </c>
      <c r="BK361" s="145">
        <f t="shared" si="242"/>
        <v>0</v>
      </c>
      <c r="BL361" s="95">
        <f t="shared" si="243"/>
        <v>0</v>
      </c>
      <c r="BM361" s="95">
        <f t="shared" si="244"/>
        <v>0</v>
      </c>
      <c r="BN361" s="95">
        <f t="shared" si="245"/>
        <v>0</v>
      </c>
      <c r="BO361" s="95">
        <f t="shared" si="246"/>
        <v>0</v>
      </c>
      <c r="BP361" s="96">
        <f t="shared" si="247"/>
        <v>0</v>
      </c>
      <c r="BQ361" s="184">
        <f>IF($AH361="3/3",$S361*参照!$J$4,IF($AH361="2/3",$S361*参照!$J$5,IF($AH361="1/3",$S361*参照!$J$6,IF($AH361="1/4(多子)",$S361*参照!$J$7,IF($AH361="1/4(工･農)",$S361*参照!$J$7,)))))</f>
        <v>0</v>
      </c>
      <c r="BR361" s="185" t="b">
        <f>IF(AJ361="3/3",$O361*参照!$I$4,IF(AJ361="2/3",$O361*参照!$I$5,IF(AJ361="1/3",$O361*参照!$I$6,IF(AJ361="1/4(多子)",$O361*参照!$I$7,IF(AJ361="1/4(工･農)",$O361*参照!$I$7,IF(AJ361="対象外",0))))))</f>
        <v>0</v>
      </c>
      <c r="BS361" s="185" t="b">
        <f>IF(AK361="3/3",$O361*参照!$I$4,IF(AK361="2/3",$O361*参照!$I$5,IF(AK361="1/3",$O361*参照!$I$6,IF(AK361="1/4(多子)",$O361*参照!$I$7,IF(AK361="1/4(工･農)",$O361*参照!$I$7,IF(AK361="対象外",0))))))</f>
        <v>0</v>
      </c>
      <c r="BT361" s="185" t="b">
        <f>IF(AL361="3/3",$O361*参照!$I$4,IF(AL361="2/3",$O361*参照!$I$5,IF(AL361="1/3",$O361*参照!$I$6,IF(AL361="1/4(多子)",$O361*参照!$I$7,IF(AL361="1/4(工･農)",$O361*参照!$I$7,IF(AL361="対象外",0))))))</f>
        <v>0</v>
      </c>
      <c r="BU361" s="185" t="b">
        <f>IF(AM361="3/3",$O361*参照!$I$4,IF(AM361="2/3",$O361*参照!$I$5,IF(AM361="1/3",$O361*参照!$I$6,IF(AM361="1/4(多子)",$O361*参照!$I$7,IF(AM361="1/4(工･農)",$O361*参照!$I$7,IF(AM361="対象外",0))))))</f>
        <v>0</v>
      </c>
      <c r="BV361" s="185" t="b">
        <f>IF(AN361="3/3",$O361*参照!$I$4,IF(AN361="2/3",$O361*参照!$I$5,IF(AN361="1/3",$O361*参照!$I$6,IF(AN361="1/4(多子)",$O361*参照!$I$7,IF(AN361="1/4(工･農)",$O361*参照!$I$7,IF(AN361="対象外",0))))))</f>
        <v>0</v>
      </c>
      <c r="BW361" s="185" t="b">
        <f>IF(AO361="3/3",$O361*参照!$I$4,IF(AO361="2/3",$O361*参照!$I$5,IF(AO361="1/3",$O361*参照!$I$6,IF(AO361="1/4(多子)",$O361*参照!$I$7,IF(AO361="1/4(工･農)",$O361*参照!$I$7,IF(AO361="対象外",0))))))</f>
        <v>0</v>
      </c>
      <c r="BX361" s="185" t="b">
        <f>IF(AP361="3/3",$O361*参照!$I$4,IF(AP361="2/3",$O361*参照!$I$5,IF(AP361="1/3",$O361*参照!$I$6,IF(AP361="1/4(多子)",$O361*参照!$I$7,IF(AP361="1/4(工･農)",$O361*参照!$I$7,IF(AP361="対象外",0))))))</f>
        <v>0</v>
      </c>
      <c r="BY361" s="185" t="b">
        <f>IF(AQ361="3/3",$O361*参照!$I$4,IF(AQ361="2/3",$O361*参照!$I$5,IF(AQ361="1/3",$O361*参照!$I$6,IF(AQ361="1/4(多子)",$O361*参照!$I$7,IF(AQ361="1/4(工･農)",$O361*参照!$I$7,IF(AQ361="対象外",0))))))</f>
        <v>0</v>
      </c>
      <c r="BZ361" s="185" t="b">
        <f>IF(AR361="3/3",$O361*参照!$I$4,IF(AR361="2/3",$O361*参照!$I$5,IF(AR361="1/3",$O361*参照!$I$6,IF(AR361="1/4(多子)",$O361*参照!$I$7,IF(AR361="1/4(工･農)",$O361*参照!$I$7,IF(AR361="対象外",0))))))</f>
        <v>0</v>
      </c>
      <c r="CA361" s="185" t="b">
        <f>IF(AS361="3/3",$O361*参照!$I$4,IF(AS361="2/3",$O361*参照!$I$5,IF(AS361="1/3",$O361*参照!$I$6,IF(AS361="1/4(多子)",$O361*参照!$I$7,IF(AS361="1/4(工･農)",$O361*参照!$I$7,IF(AS361="対象外",0))))))</f>
        <v>0</v>
      </c>
      <c r="CB361" s="185" t="b">
        <f>IF(AT361="3/3",$O361*参照!$I$4,IF(AT361="2/3",$O361*参照!$I$5,IF(AT361="1/3",$O361*参照!$I$6,IF(AT361="1/4(多子)",$O361*参照!$I$7,IF(AT361="1/4(工･農)",$O361*参照!$I$7,IF(AT361="対象外",0))))))</f>
        <v>0</v>
      </c>
      <c r="CC361" s="185" t="b">
        <f>IF(AU361="3/3",$O361*参照!$I$4,IF(AU361="2/3",$O361*参照!$I$5,IF(AU361="1/3",$O361*参照!$I$6,IF(AU361="1/4(多子)",$O361*参照!$I$7,IF(AU361="1/4(工･農)",$O361*参照!$I$7,IF(AU361="対象外",0))))))</f>
        <v>0</v>
      </c>
      <c r="CD361" s="185">
        <f t="shared" si="248"/>
        <v>0</v>
      </c>
      <c r="CE361" s="98"/>
      <c r="CF361" s="252"/>
      <c r="CG361" s="252"/>
      <c r="CH361" s="252"/>
      <c r="CI361" s="252"/>
      <c r="CJ361" s="252"/>
      <c r="CK361" s="254"/>
      <c r="CL361" s="137"/>
      <c r="CM361" s="252"/>
      <c r="CN361" s="252"/>
      <c r="CO361" s="252"/>
      <c r="CP361" s="252"/>
      <c r="CQ361" s="252"/>
      <c r="CR361" s="253">
        <f t="shared" si="249"/>
        <v>0</v>
      </c>
      <c r="CS361" s="111">
        <f>IF(BP361=0,0,(ROUNDUP(P361*(BK361*参照!$C$5+BL361*参照!$C$6+BM361*参照!$C$7+BN361*参照!$C$8+BO361*参照!$C$9)/BP361,-2)))</f>
        <v>0</v>
      </c>
      <c r="CT361" s="239" t="str">
        <f t="shared" si="216"/>
        <v>B</v>
      </c>
    </row>
    <row r="362" spans="1:98" ht="14.4">
      <c r="A362" s="241">
        <v>332</v>
      </c>
      <c r="B362" s="634"/>
      <c r="C362" s="635"/>
      <c r="D362" s="636"/>
      <c r="E362" s="635"/>
      <c r="F362" s="358"/>
      <c r="G362" s="358"/>
      <c r="H362" s="305"/>
      <c r="I362" s="359"/>
      <c r="J362" s="668"/>
      <c r="K362" s="668"/>
      <c r="L362" s="362">
        <v>0</v>
      </c>
      <c r="M362" s="307">
        <f>IF(F362="昼間",参照!$E$4,IF(F362="夜間等",参照!$E$5,IF(F362="通信",参照!$E$6,0)))</f>
        <v>0</v>
      </c>
      <c r="N362" s="57">
        <f t="shared" si="217"/>
        <v>0</v>
      </c>
      <c r="O362" s="301">
        <f t="shared" si="218"/>
        <v>0</v>
      </c>
      <c r="P362" s="56"/>
      <c r="Q362" s="387">
        <v>0</v>
      </c>
      <c r="R362" s="309">
        <f>IF(F362="昼間",参照!$F$4,IF(F362="夜間等",参照!$F$5,IF(F362="通信",参照!$F$6,0)))</f>
        <v>0</v>
      </c>
      <c r="S362" s="308">
        <f t="shared" si="219"/>
        <v>0</v>
      </c>
      <c r="T362" s="361"/>
      <c r="U362" s="32">
        <f t="shared" si="220"/>
        <v>0</v>
      </c>
      <c r="V362" s="114">
        <f t="shared" si="221"/>
        <v>0</v>
      </c>
      <c r="W362" s="179">
        <f t="shared" si="222"/>
        <v>0</v>
      </c>
      <c r="X362" s="87">
        <f t="shared" si="223"/>
        <v>0</v>
      </c>
      <c r="Y362" s="77" t="str">
        <f t="shared" si="213"/>
        <v>0</v>
      </c>
      <c r="Z362" s="302">
        <f t="shared" si="224"/>
        <v>0</v>
      </c>
      <c r="AA362" s="375"/>
      <c r="AB362" s="375"/>
      <c r="AC362" s="374">
        <f t="shared" si="225"/>
        <v>0</v>
      </c>
      <c r="AD362" s="639">
        <f t="shared" si="226"/>
        <v>0</v>
      </c>
      <c r="AE362" s="640"/>
      <c r="AF362" s="177">
        <f t="shared" si="214"/>
        <v>0</v>
      </c>
      <c r="AG362" s="177">
        <f t="shared" si="215"/>
        <v>0</v>
      </c>
      <c r="AH362" s="299"/>
      <c r="AI362" s="36"/>
      <c r="AJ362" s="134"/>
      <c r="AK362" s="37"/>
      <c r="AL362" s="134"/>
      <c r="AM362" s="37"/>
      <c r="AN362" s="134"/>
      <c r="AO362" s="135"/>
      <c r="AP362" s="136"/>
      <c r="AQ362" s="252"/>
      <c r="AR362" s="252"/>
      <c r="AS362" s="252"/>
      <c r="AT362" s="252"/>
      <c r="AU362" s="37"/>
      <c r="AV362" s="303">
        <f t="shared" si="227"/>
        <v>0</v>
      </c>
      <c r="AW362" s="139">
        <f t="shared" si="228"/>
        <v>0</v>
      </c>
      <c r="AX362" s="139">
        <f t="shared" si="229"/>
        <v>0</v>
      </c>
      <c r="AY362" s="139">
        <f t="shared" si="230"/>
        <v>0</v>
      </c>
      <c r="AZ362" s="139">
        <f t="shared" si="231"/>
        <v>0</v>
      </c>
      <c r="BA362" s="303">
        <f t="shared" si="232"/>
        <v>0</v>
      </c>
      <c r="BB362" s="139">
        <f t="shared" si="233"/>
        <v>0</v>
      </c>
      <c r="BC362" s="139">
        <f t="shared" si="234"/>
        <v>0</v>
      </c>
      <c r="BD362" s="139">
        <f t="shared" si="235"/>
        <v>0</v>
      </c>
      <c r="BE362" s="139">
        <f t="shared" si="236"/>
        <v>0</v>
      </c>
      <c r="BF362" s="304">
        <f t="shared" si="237"/>
        <v>0</v>
      </c>
      <c r="BG362" s="142">
        <f t="shared" si="238"/>
        <v>0</v>
      </c>
      <c r="BH362" s="142">
        <f t="shared" si="239"/>
        <v>0</v>
      </c>
      <c r="BI362" s="142">
        <f t="shared" si="240"/>
        <v>0</v>
      </c>
      <c r="BJ362" s="142">
        <f t="shared" si="241"/>
        <v>0</v>
      </c>
      <c r="BK362" s="145">
        <f t="shared" si="242"/>
        <v>0</v>
      </c>
      <c r="BL362" s="95">
        <f t="shared" si="243"/>
        <v>0</v>
      </c>
      <c r="BM362" s="95">
        <f t="shared" si="244"/>
        <v>0</v>
      </c>
      <c r="BN362" s="95">
        <f t="shared" si="245"/>
        <v>0</v>
      </c>
      <c r="BO362" s="95">
        <f t="shared" si="246"/>
        <v>0</v>
      </c>
      <c r="BP362" s="96">
        <f t="shared" si="247"/>
        <v>0</v>
      </c>
      <c r="BQ362" s="184">
        <f>IF($AH362="3/3",$S362*参照!$J$4,IF($AH362="2/3",$S362*参照!$J$5,IF($AH362="1/3",$S362*参照!$J$6,IF($AH362="1/4(多子)",$S362*参照!$J$7,IF($AH362="1/4(工･農)",$S362*参照!$J$7,)))))</f>
        <v>0</v>
      </c>
      <c r="BR362" s="185" t="b">
        <f>IF(AJ362="3/3",$O362*参照!$I$4,IF(AJ362="2/3",$O362*参照!$I$5,IF(AJ362="1/3",$O362*参照!$I$6,IF(AJ362="1/4(多子)",$O362*参照!$I$7,IF(AJ362="1/4(工･農)",$O362*参照!$I$7,IF(AJ362="対象外",0))))))</f>
        <v>0</v>
      </c>
      <c r="BS362" s="185" t="b">
        <f>IF(AK362="3/3",$O362*参照!$I$4,IF(AK362="2/3",$O362*参照!$I$5,IF(AK362="1/3",$O362*参照!$I$6,IF(AK362="1/4(多子)",$O362*参照!$I$7,IF(AK362="1/4(工･農)",$O362*参照!$I$7,IF(AK362="対象外",0))))))</f>
        <v>0</v>
      </c>
      <c r="BT362" s="185" t="b">
        <f>IF(AL362="3/3",$O362*参照!$I$4,IF(AL362="2/3",$O362*参照!$I$5,IF(AL362="1/3",$O362*参照!$I$6,IF(AL362="1/4(多子)",$O362*参照!$I$7,IF(AL362="1/4(工･農)",$O362*参照!$I$7,IF(AL362="対象外",0))))))</f>
        <v>0</v>
      </c>
      <c r="BU362" s="185" t="b">
        <f>IF(AM362="3/3",$O362*参照!$I$4,IF(AM362="2/3",$O362*参照!$I$5,IF(AM362="1/3",$O362*参照!$I$6,IF(AM362="1/4(多子)",$O362*参照!$I$7,IF(AM362="1/4(工･農)",$O362*参照!$I$7,IF(AM362="対象外",0))))))</f>
        <v>0</v>
      </c>
      <c r="BV362" s="185" t="b">
        <f>IF(AN362="3/3",$O362*参照!$I$4,IF(AN362="2/3",$O362*参照!$I$5,IF(AN362="1/3",$O362*参照!$I$6,IF(AN362="1/4(多子)",$O362*参照!$I$7,IF(AN362="1/4(工･農)",$O362*参照!$I$7,IF(AN362="対象外",0))))))</f>
        <v>0</v>
      </c>
      <c r="BW362" s="185" t="b">
        <f>IF(AO362="3/3",$O362*参照!$I$4,IF(AO362="2/3",$O362*参照!$I$5,IF(AO362="1/3",$O362*参照!$I$6,IF(AO362="1/4(多子)",$O362*参照!$I$7,IF(AO362="1/4(工･農)",$O362*参照!$I$7,IF(AO362="対象外",0))))))</f>
        <v>0</v>
      </c>
      <c r="BX362" s="185" t="b">
        <f>IF(AP362="3/3",$O362*参照!$I$4,IF(AP362="2/3",$O362*参照!$I$5,IF(AP362="1/3",$O362*参照!$I$6,IF(AP362="1/4(多子)",$O362*参照!$I$7,IF(AP362="1/4(工･農)",$O362*参照!$I$7,IF(AP362="対象外",0))))))</f>
        <v>0</v>
      </c>
      <c r="BY362" s="185" t="b">
        <f>IF(AQ362="3/3",$O362*参照!$I$4,IF(AQ362="2/3",$O362*参照!$I$5,IF(AQ362="1/3",$O362*参照!$I$6,IF(AQ362="1/4(多子)",$O362*参照!$I$7,IF(AQ362="1/4(工･農)",$O362*参照!$I$7,IF(AQ362="対象外",0))))))</f>
        <v>0</v>
      </c>
      <c r="BZ362" s="185" t="b">
        <f>IF(AR362="3/3",$O362*参照!$I$4,IF(AR362="2/3",$O362*参照!$I$5,IF(AR362="1/3",$O362*参照!$I$6,IF(AR362="1/4(多子)",$O362*参照!$I$7,IF(AR362="1/4(工･農)",$O362*参照!$I$7,IF(AR362="対象外",0))))))</f>
        <v>0</v>
      </c>
      <c r="CA362" s="185" t="b">
        <f>IF(AS362="3/3",$O362*参照!$I$4,IF(AS362="2/3",$O362*参照!$I$5,IF(AS362="1/3",$O362*参照!$I$6,IF(AS362="1/4(多子)",$O362*参照!$I$7,IF(AS362="1/4(工･農)",$O362*参照!$I$7,IF(AS362="対象外",0))))))</f>
        <v>0</v>
      </c>
      <c r="CB362" s="185" t="b">
        <f>IF(AT362="3/3",$O362*参照!$I$4,IF(AT362="2/3",$O362*参照!$I$5,IF(AT362="1/3",$O362*参照!$I$6,IF(AT362="1/4(多子)",$O362*参照!$I$7,IF(AT362="1/4(工･農)",$O362*参照!$I$7,IF(AT362="対象外",0))))))</f>
        <v>0</v>
      </c>
      <c r="CC362" s="185" t="b">
        <f>IF(AU362="3/3",$O362*参照!$I$4,IF(AU362="2/3",$O362*参照!$I$5,IF(AU362="1/3",$O362*参照!$I$6,IF(AU362="1/4(多子)",$O362*参照!$I$7,IF(AU362="1/4(工･農)",$O362*参照!$I$7,IF(AU362="対象外",0))))))</f>
        <v>0</v>
      </c>
      <c r="CD362" s="185">
        <f t="shared" si="248"/>
        <v>0</v>
      </c>
      <c r="CE362" s="98"/>
      <c r="CF362" s="252"/>
      <c r="CG362" s="252"/>
      <c r="CH362" s="252"/>
      <c r="CI362" s="252"/>
      <c r="CJ362" s="252"/>
      <c r="CK362" s="254"/>
      <c r="CL362" s="137"/>
      <c r="CM362" s="252"/>
      <c r="CN362" s="252"/>
      <c r="CO362" s="252"/>
      <c r="CP362" s="252"/>
      <c r="CQ362" s="252"/>
      <c r="CR362" s="253">
        <f t="shared" si="249"/>
        <v>0</v>
      </c>
      <c r="CS362" s="111">
        <f>IF(BP362=0,0,(ROUNDUP(P362*(BK362*参照!$C$5+BL362*参照!$C$6+BM362*参照!$C$7+BN362*参照!$C$8+BO362*参照!$C$9)/BP362,-2)))</f>
        <v>0</v>
      </c>
      <c r="CT362" s="239" t="str">
        <f t="shared" si="216"/>
        <v>B</v>
      </c>
    </row>
    <row r="363" spans="1:98" ht="14.4">
      <c r="A363" s="241">
        <v>333</v>
      </c>
      <c r="B363" s="654"/>
      <c r="C363" s="652"/>
      <c r="D363" s="651"/>
      <c r="E363" s="652"/>
      <c r="F363" s="186"/>
      <c r="G363" s="187"/>
      <c r="H363" s="305"/>
      <c r="I363" s="359"/>
      <c r="J363" s="651"/>
      <c r="K363" s="652"/>
      <c r="L363" s="306">
        <v>0</v>
      </c>
      <c r="M363" s="307">
        <f>IF(F363="昼間",参照!$E$4,IF(F363="夜間等",参照!$E$5,IF(F363="通信",参照!$E$6,0)))</f>
        <v>0</v>
      </c>
      <c r="N363" s="57">
        <f t="shared" si="217"/>
        <v>0</v>
      </c>
      <c r="O363" s="301">
        <f t="shared" si="218"/>
        <v>0</v>
      </c>
      <c r="P363" s="56"/>
      <c r="Q363" s="387">
        <v>0</v>
      </c>
      <c r="R363" s="309">
        <f>IF(F363="昼間",参照!$F$4,IF(F363="夜間等",参照!$F$5,IF(F363="通信",参照!$F$6,0)))</f>
        <v>0</v>
      </c>
      <c r="S363" s="308">
        <f t="shared" si="219"/>
        <v>0</v>
      </c>
      <c r="T363" s="361"/>
      <c r="U363" s="32">
        <f t="shared" si="220"/>
        <v>0</v>
      </c>
      <c r="V363" s="114">
        <f t="shared" si="221"/>
        <v>0</v>
      </c>
      <c r="W363" s="179">
        <f t="shared" si="222"/>
        <v>0</v>
      </c>
      <c r="X363" s="87">
        <f t="shared" si="223"/>
        <v>0</v>
      </c>
      <c r="Y363" s="77" t="str">
        <f t="shared" si="213"/>
        <v>0</v>
      </c>
      <c r="Z363" s="302">
        <f t="shared" si="224"/>
        <v>0</v>
      </c>
      <c r="AA363" s="375"/>
      <c r="AB363" s="375"/>
      <c r="AC363" s="374">
        <f t="shared" si="225"/>
        <v>0</v>
      </c>
      <c r="AD363" s="639">
        <f t="shared" si="226"/>
        <v>0</v>
      </c>
      <c r="AE363" s="640"/>
      <c r="AF363" s="177">
        <f t="shared" si="214"/>
        <v>0</v>
      </c>
      <c r="AG363" s="177">
        <f t="shared" si="215"/>
        <v>0</v>
      </c>
      <c r="AH363" s="299"/>
      <c r="AI363" s="36"/>
      <c r="AJ363" s="134"/>
      <c r="AK363" s="37"/>
      <c r="AL363" s="134"/>
      <c r="AM363" s="37"/>
      <c r="AN363" s="134"/>
      <c r="AO363" s="135"/>
      <c r="AP363" s="136"/>
      <c r="AQ363" s="252"/>
      <c r="AR363" s="252"/>
      <c r="AS363" s="252"/>
      <c r="AT363" s="252"/>
      <c r="AU363" s="37"/>
      <c r="AV363" s="303">
        <f t="shared" si="227"/>
        <v>0</v>
      </c>
      <c r="AW363" s="139">
        <f t="shared" si="228"/>
        <v>0</v>
      </c>
      <c r="AX363" s="139">
        <f t="shared" si="229"/>
        <v>0</v>
      </c>
      <c r="AY363" s="139">
        <f t="shared" si="230"/>
        <v>0</v>
      </c>
      <c r="AZ363" s="139">
        <f t="shared" si="231"/>
        <v>0</v>
      </c>
      <c r="BA363" s="303">
        <f t="shared" si="232"/>
        <v>0</v>
      </c>
      <c r="BB363" s="139">
        <f t="shared" si="233"/>
        <v>0</v>
      </c>
      <c r="BC363" s="139">
        <f t="shared" si="234"/>
        <v>0</v>
      </c>
      <c r="BD363" s="139">
        <f t="shared" si="235"/>
        <v>0</v>
      </c>
      <c r="BE363" s="139">
        <f t="shared" si="236"/>
        <v>0</v>
      </c>
      <c r="BF363" s="304">
        <f t="shared" si="237"/>
        <v>0</v>
      </c>
      <c r="BG363" s="142">
        <f t="shared" si="238"/>
        <v>0</v>
      </c>
      <c r="BH363" s="142">
        <f t="shared" si="239"/>
        <v>0</v>
      </c>
      <c r="BI363" s="142">
        <f t="shared" si="240"/>
        <v>0</v>
      </c>
      <c r="BJ363" s="142">
        <f t="shared" si="241"/>
        <v>0</v>
      </c>
      <c r="BK363" s="145">
        <f t="shared" si="242"/>
        <v>0</v>
      </c>
      <c r="BL363" s="95">
        <f t="shared" si="243"/>
        <v>0</v>
      </c>
      <c r="BM363" s="95">
        <f t="shared" si="244"/>
        <v>0</v>
      </c>
      <c r="BN363" s="95">
        <f t="shared" si="245"/>
        <v>0</v>
      </c>
      <c r="BO363" s="95">
        <f t="shared" si="246"/>
        <v>0</v>
      </c>
      <c r="BP363" s="96">
        <f t="shared" si="247"/>
        <v>0</v>
      </c>
      <c r="BQ363" s="184">
        <f>IF($AH363="3/3",$S363*参照!$J$4,IF($AH363="2/3",$S363*参照!$J$5,IF($AH363="1/3",$S363*参照!$J$6,IF($AH363="1/4(多子)",$S363*参照!$J$7,IF($AH363="1/4(工･農)",$S363*参照!$J$7,)))))</f>
        <v>0</v>
      </c>
      <c r="BR363" s="185" t="b">
        <f>IF(AJ363="3/3",$O363*参照!$I$4,IF(AJ363="2/3",$O363*参照!$I$5,IF(AJ363="1/3",$O363*参照!$I$6,IF(AJ363="1/4(多子)",$O363*参照!$I$7,IF(AJ363="1/4(工･農)",$O363*参照!$I$7,IF(AJ363="対象外",0))))))</f>
        <v>0</v>
      </c>
      <c r="BS363" s="185" t="b">
        <f>IF(AK363="3/3",$O363*参照!$I$4,IF(AK363="2/3",$O363*参照!$I$5,IF(AK363="1/3",$O363*参照!$I$6,IF(AK363="1/4(多子)",$O363*参照!$I$7,IF(AK363="1/4(工･農)",$O363*参照!$I$7,IF(AK363="対象外",0))))))</f>
        <v>0</v>
      </c>
      <c r="BT363" s="185" t="b">
        <f>IF(AL363="3/3",$O363*参照!$I$4,IF(AL363="2/3",$O363*参照!$I$5,IF(AL363="1/3",$O363*参照!$I$6,IF(AL363="1/4(多子)",$O363*参照!$I$7,IF(AL363="1/4(工･農)",$O363*参照!$I$7,IF(AL363="対象外",0))))))</f>
        <v>0</v>
      </c>
      <c r="BU363" s="185" t="b">
        <f>IF(AM363="3/3",$O363*参照!$I$4,IF(AM363="2/3",$O363*参照!$I$5,IF(AM363="1/3",$O363*参照!$I$6,IF(AM363="1/4(多子)",$O363*参照!$I$7,IF(AM363="1/4(工･農)",$O363*参照!$I$7,IF(AM363="対象外",0))))))</f>
        <v>0</v>
      </c>
      <c r="BV363" s="185" t="b">
        <f>IF(AN363="3/3",$O363*参照!$I$4,IF(AN363="2/3",$O363*参照!$I$5,IF(AN363="1/3",$O363*参照!$I$6,IF(AN363="1/4(多子)",$O363*参照!$I$7,IF(AN363="1/4(工･農)",$O363*参照!$I$7,IF(AN363="対象外",0))))))</f>
        <v>0</v>
      </c>
      <c r="BW363" s="185" t="b">
        <f>IF(AO363="3/3",$O363*参照!$I$4,IF(AO363="2/3",$O363*参照!$I$5,IF(AO363="1/3",$O363*参照!$I$6,IF(AO363="1/4(多子)",$O363*参照!$I$7,IF(AO363="1/4(工･農)",$O363*参照!$I$7,IF(AO363="対象外",0))))))</f>
        <v>0</v>
      </c>
      <c r="BX363" s="185" t="b">
        <f>IF(AP363="3/3",$O363*参照!$I$4,IF(AP363="2/3",$O363*参照!$I$5,IF(AP363="1/3",$O363*参照!$I$6,IF(AP363="1/4(多子)",$O363*参照!$I$7,IF(AP363="1/4(工･農)",$O363*参照!$I$7,IF(AP363="対象外",0))))))</f>
        <v>0</v>
      </c>
      <c r="BY363" s="185" t="b">
        <f>IF(AQ363="3/3",$O363*参照!$I$4,IF(AQ363="2/3",$O363*参照!$I$5,IF(AQ363="1/3",$O363*参照!$I$6,IF(AQ363="1/4(多子)",$O363*参照!$I$7,IF(AQ363="1/4(工･農)",$O363*参照!$I$7,IF(AQ363="対象外",0))))))</f>
        <v>0</v>
      </c>
      <c r="BZ363" s="185" t="b">
        <f>IF(AR363="3/3",$O363*参照!$I$4,IF(AR363="2/3",$O363*参照!$I$5,IF(AR363="1/3",$O363*参照!$I$6,IF(AR363="1/4(多子)",$O363*参照!$I$7,IF(AR363="1/4(工･農)",$O363*参照!$I$7,IF(AR363="対象外",0))))))</f>
        <v>0</v>
      </c>
      <c r="CA363" s="185" t="b">
        <f>IF(AS363="3/3",$O363*参照!$I$4,IF(AS363="2/3",$O363*参照!$I$5,IF(AS363="1/3",$O363*参照!$I$6,IF(AS363="1/4(多子)",$O363*参照!$I$7,IF(AS363="1/4(工･農)",$O363*参照!$I$7,IF(AS363="対象外",0))))))</f>
        <v>0</v>
      </c>
      <c r="CB363" s="185" t="b">
        <f>IF(AT363="3/3",$O363*参照!$I$4,IF(AT363="2/3",$O363*参照!$I$5,IF(AT363="1/3",$O363*参照!$I$6,IF(AT363="1/4(多子)",$O363*参照!$I$7,IF(AT363="1/4(工･農)",$O363*参照!$I$7,IF(AT363="対象外",0))))))</f>
        <v>0</v>
      </c>
      <c r="CC363" s="185" t="b">
        <f>IF(AU363="3/3",$O363*参照!$I$4,IF(AU363="2/3",$O363*参照!$I$5,IF(AU363="1/3",$O363*参照!$I$6,IF(AU363="1/4(多子)",$O363*参照!$I$7,IF(AU363="1/4(工･農)",$O363*参照!$I$7,IF(AU363="対象外",0))))))</f>
        <v>0</v>
      </c>
      <c r="CD363" s="185">
        <f t="shared" si="248"/>
        <v>0</v>
      </c>
      <c r="CE363" s="98"/>
      <c r="CF363" s="252"/>
      <c r="CG363" s="252"/>
      <c r="CH363" s="252"/>
      <c r="CI363" s="252"/>
      <c r="CJ363" s="252"/>
      <c r="CK363" s="254"/>
      <c r="CL363" s="137"/>
      <c r="CM363" s="252"/>
      <c r="CN363" s="252"/>
      <c r="CO363" s="252"/>
      <c r="CP363" s="252"/>
      <c r="CQ363" s="252"/>
      <c r="CR363" s="253">
        <f t="shared" si="249"/>
        <v>0</v>
      </c>
      <c r="CS363" s="111">
        <f>IF(BP363=0,0,(ROUNDUP(P363*(BK363*参照!$C$5+BL363*参照!$C$6+BM363*参照!$C$7+BN363*参照!$C$8+BO363*参照!$C$9)/BP363,-2)))</f>
        <v>0</v>
      </c>
      <c r="CT363" s="239" t="str">
        <f t="shared" si="216"/>
        <v>B</v>
      </c>
    </row>
    <row r="364" spans="1:98" ht="14.4">
      <c r="A364" s="241">
        <v>334</v>
      </c>
      <c r="B364" s="654"/>
      <c r="C364" s="652"/>
      <c r="D364" s="651"/>
      <c r="E364" s="652"/>
      <c r="F364" s="186"/>
      <c r="G364" s="187"/>
      <c r="H364" s="305"/>
      <c r="I364" s="359"/>
      <c r="J364" s="651"/>
      <c r="K364" s="652"/>
      <c r="L364" s="306">
        <v>0</v>
      </c>
      <c r="M364" s="307">
        <f>IF(F364="昼間",参照!$E$4,IF(F364="夜間等",参照!$E$5,IF(F364="通信",参照!$E$6,0)))</f>
        <v>0</v>
      </c>
      <c r="N364" s="57">
        <f t="shared" si="217"/>
        <v>0</v>
      </c>
      <c r="O364" s="301">
        <f t="shared" si="218"/>
        <v>0</v>
      </c>
      <c r="P364" s="56"/>
      <c r="Q364" s="387">
        <v>0</v>
      </c>
      <c r="R364" s="309">
        <f>IF(F364="昼間",参照!$F$4,IF(F364="夜間等",参照!$F$5,IF(F364="通信",参照!$F$6,0)))</f>
        <v>0</v>
      </c>
      <c r="S364" s="308">
        <f t="shared" si="219"/>
        <v>0</v>
      </c>
      <c r="T364" s="361"/>
      <c r="U364" s="32">
        <f t="shared" si="220"/>
        <v>0</v>
      </c>
      <c r="V364" s="114">
        <f t="shared" si="221"/>
        <v>0</v>
      </c>
      <c r="W364" s="179">
        <f t="shared" si="222"/>
        <v>0</v>
      </c>
      <c r="X364" s="87">
        <f t="shared" si="223"/>
        <v>0</v>
      </c>
      <c r="Y364" s="77" t="str">
        <f t="shared" si="213"/>
        <v>0</v>
      </c>
      <c r="Z364" s="302">
        <f t="shared" si="224"/>
        <v>0</v>
      </c>
      <c r="AA364" s="375"/>
      <c r="AB364" s="375"/>
      <c r="AC364" s="374">
        <f t="shared" si="225"/>
        <v>0</v>
      </c>
      <c r="AD364" s="639">
        <f t="shared" si="226"/>
        <v>0</v>
      </c>
      <c r="AE364" s="640"/>
      <c r="AF364" s="177">
        <f t="shared" si="214"/>
        <v>0</v>
      </c>
      <c r="AG364" s="177">
        <f t="shared" si="215"/>
        <v>0</v>
      </c>
      <c r="AH364" s="299"/>
      <c r="AI364" s="36"/>
      <c r="AJ364" s="134"/>
      <c r="AK364" s="37"/>
      <c r="AL364" s="134"/>
      <c r="AM364" s="37"/>
      <c r="AN364" s="134"/>
      <c r="AO364" s="135"/>
      <c r="AP364" s="136"/>
      <c r="AQ364" s="252"/>
      <c r="AR364" s="252"/>
      <c r="AS364" s="252"/>
      <c r="AT364" s="252"/>
      <c r="AU364" s="37"/>
      <c r="AV364" s="303">
        <f t="shared" si="227"/>
        <v>0</v>
      </c>
      <c r="AW364" s="139">
        <f t="shared" si="228"/>
        <v>0</v>
      </c>
      <c r="AX364" s="139">
        <f t="shared" si="229"/>
        <v>0</v>
      </c>
      <c r="AY364" s="139">
        <f t="shared" si="230"/>
        <v>0</v>
      </c>
      <c r="AZ364" s="139">
        <f t="shared" si="231"/>
        <v>0</v>
      </c>
      <c r="BA364" s="303">
        <f t="shared" si="232"/>
        <v>0</v>
      </c>
      <c r="BB364" s="139">
        <f t="shared" si="233"/>
        <v>0</v>
      </c>
      <c r="BC364" s="139">
        <f t="shared" si="234"/>
        <v>0</v>
      </c>
      <c r="BD364" s="139">
        <f t="shared" si="235"/>
        <v>0</v>
      </c>
      <c r="BE364" s="139">
        <f t="shared" si="236"/>
        <v>0</v>
      </c>
      <c r="BF364" s="304">
        <f t="shared" si="237"/>
        <v>0</v>
      </c>
      <c r="BG364" s="142">
        <f t="shared" si="238"/>
        <v>0</v>
      </c>
      <c r="BH364" s="142">
        <f t="shared" si="239"/>
        <v>0</v>
      </c>
      <c r="BI364" s="142">
        <f t="shared" si="240"/>
        <v>0</v>
      </c>
      <c r="BJ364" s="142">
        <f t="shared" si="241"/>
        <v>0</v>
      </c>
      <c r="BK364" s="145">
        <f t="shared" si="242"/>
        <v>0</v>
      </c>
      <c r="BL364" s="95">
        <f t="shared" si="243"/>
        <v>0</v>
      </c>
      <c r="BM364" s="95">
        <f t="shared" si="244"/>
        <v>0</v>
      </c>
      <c r="BN364" s="95">
        <f t="shared" si="245"/>
        <v>0</v>
      </c>
      <c r="BO364" s="95">
        <f t="shared" si="246"/>
        <v>0</v>
      </c>
      <c r="BP364" s="96">
        <f t="shared" si="247"/>
        <v>0</v>
      </c>
      <c r="BQ364" s="184">
        <f>IF($AH364="3/3",$S364*参照!$J$4,IF($AH364="2/3",$S364*参照!$J$5,IF($AH364="1/3",$S364*参照!$J$6,IF($AH364="1/4(多子)",$S364*参照!$J$7,IF($AH364="1/4(工･農)",$S364*参照!$J$7,)))))</f>
        <v>0</v>
      </c>
      <c r="BR364" s="185" t="b">
        <f>IF(AJ364="3/3",$O364*参照!$I$4,IF(AJ364="2/3",$O364*参照!$I$5,IF(AJ364="1/3",$O364*参照!$I$6,IF(AJ364="1/4(多子)",$O364*参照!$I$7,IF(AJ364="1/4(工･農)",$O364*参照!$I$7,IF(AJ364="対象外",0))))))</f>
        <v>0</v>
      </c>
      <c r="BS364" s="185" t="b">
        <f>IF(AK364="3/3",$O364*参照!$I$4,IF(AK364="2/3",$O364*参照!$I$5,IF(AK364="1/3",$O364*参照!$I$6,IF(AK364="1/4(多子)",$O364*参照!$I$7,IF(AK364="1/4(工･農)",$O364*参照!$I$7,IF(AK364="対象外",0))))))</f>
        <v>0</v>
      </c>
      <c r="BT364" s="185" t="b">
        <f>IF(AL364="3/3",$O364*参照!$I$4,IF(AL364="2/3",$O364*参照!$I$5,IF(AL364="1/3",$O364*参照!$I$6,IF(AL364="1/4(多子)",$O364*参照!$I$7,IF(AL364="1/4(工･農)",$O364*参照!$I$7,IF(AL364="対象外",0))))))</f>
        <v>0</v>
      </c>
      <c r="BU364" s="185" t="b">
        <f>IF(AM364="3/3",$O364*参照!$I$4,IF(AM364="2/3",$O364*参照!$I$5,IF(AM364="1/3",$O364*参照!$I$6,IF(AM364="1/4(多子)",$O364*参照!$I$7,IF(AM364="1/4(工･農)",$O364*参照!$I$7,IF(AM364="対象外",0))))))</f>
        <v>0</v>
      </c>
      <c r="BV364" s="185" t="b">
        <f>IF(AN364="3/3",$O364*参照!$I$4,IF(AN364="2/3",$O364*参照!$I$5,IF(AN364="1/3",$O364*参照!$I$6,IF(AN364="1/4(多子)",$O364*参照!$I$7,IF(AN364="1/4(工･農)",$O364*参照!$I$7,IF(AN364="対象外",0))))))</f>
        <v>0</v>
      </c>
      <c r="BW364" s="185" t="b">
        <f>IF(AO364="3/3",$O364*参照!$I$4,IF(AO364="2/3",$O364*参照!$I$5,IF(AO364="1/3",$O364*参照!$I$6,IF(AO364="1/4(多子)",$O364*参照!$I$7,IF(AO364="1/4(工･農)",$O364*参照!$I$7,IF(AO364="対象外",0))))))</f>
        <v>0</v>
      </c>
      <c r="BX364" s="185" t="b">
        <f>IF(AP364="3/3",$O364*参照!$I$4,IF(AP364="2/3",$O364*参照!$I$5,IF(AP364="1/3",$O364*参照!$I$6,IF(AP364="1/4(多子)",$O364*参照!$I$7,IF(AP364="1/4(工･農)",$O364*参照!$I$7,IF(AP364="対象外",0))))))</f>
        <v>0</v>
      </c>
      <c r="BY364" s="185" t="b">
        <f>IF(AQ364="3/3",$O364*参照!$I$4,IF(AQ364="2/3",$O364*参照!$I$5,IF(AQ364="1/3",$O364*参照!$I$6,IF(AQ364="1/4(多子)",$O364*参照!$I$7,IF(AQ364="1/4(工･農)",$O364*参照!$I$7,IF(AQ364="対象外",0))))))</f>
        <v>0</v>
      </c>
      <c r="BZ364" s="185" t="b">
        <f>IF(AR364="3/3",$O364*参照!$I$4,IF(AR364="2/3",$O364*参照!$I$5,IF(AR364="1/3",$O364*参照!$I$6,IF(AR364="1/4(多子)",$O364*参照!$I$7,IF(AR364="1/4(工･農)",$O364*参照!$I$7,IF(AR364="対象外",0))))))</f>
        <v>0</v>
      </c>
      <c r="CA364" s="185" t="b">
        <f>IF(AS364="3/3",$O364*参照!$I$4,IF(AS364="2/3",$O364*参照!$I$5,IF(AS364="1/3",$O364*参照!$I$6,IF(AS364="1/4(多子)",$O364*参照!$I$7,IF(AS364="1/4(工･農)",$O364*参照!$I$7,IF(AS364="対象外",0))))))</f>
        <v>0</v>
      </c>
      <c r="CB364" s="185" t="b">
        <f>IF(AT364="3/3",$O364*参照!$I$4,IF(AT364="2/3",$O364*参照!$I$5,IF(AT364="1/3",$O364*参照!$I$6,IF(AT364="1/4(多子)",$O364*参照!$I$7,IF(AT364="1/4(工･農)",$O364*参照!$I$7,IF(AT364="対象外",0))))))</f>
        <v>0</v>
      </c>
      <c r="CC364" s="185" t="b">
        <f>IF(AU364="3/3",$O364*参照!$I$4,IF(AU364="2/3",$O364*参照!$I$5,IF(AU364="1/3",$O364*参照!$I$6,IF(AU364="1/4(多子)",$O364*参照!$I$7,IF(AU364="1/4(工･農)",$O364*参照!$I$7,IF(AU364="対象外",0))))))</f>
        <v>0</v>
      </c>
      <c r="CD364" s="185">
        <f t="shared" si="248"/>
        <v>0</v>
      </c>
      <c r="CE364" s="98"/>
      <c r="CF364" s="252"/>
      <c r="CG364" s="252"/>
      <c r="CH364" s="252"/>
      <c r="CI364" s="252"/>
      <c r="CJ364" s="252"/>
      <c r="CK364" s="254"/>
      <c r="CL364" s="137"/>
      <c r="CM364" s="252"/>
      <c r="CN364" s="252"/>
      <c r="CO364" s="252"/>
      <c r="CP364" s="252"/>
      <c r="CQ364" s="252"/>
      <c r="CR364" s="253">
        <f t="shared" si="249"/>
        <v>0</v>
      </c>
      <c r="CS364" s="111">
        <f>IF(BP364=0,0,(ROUNDUP(P364*(BK364*参照!$C$5+BL364*参照!$C$6+BM364*参照!$C$7+BN364*参照!$C$8+BO364*参照!$C$9)/BP364,-2)))</f>
        <v>0</v>
      </c>
      <c r="CT364" s="239" t="str">
        <f t="shared" si="216"/>
        <v>B</v>
      </c>
    </row>
    <row r="365" spans="1:98" ht="14.4">
      <c r="A365" s="241">
        <v>335</v>
      </c>
      <c r="B365" s="654"/>
      <c r="C365" s="652"/>
      <c r="D365" s="651"/>
      <c r="E365" s="652"/>
      <c r="F365" s="186"/>
      <c r="G365" s="187"/>
      <c r="H365" s="305"/>
      <c r="I365" s="359"/>
      <c r="J365" s="651"/>
      <c r="K365" s="652"/>
      <c r="L365" s="306">
        <v>0</v>
      </c>
      <c r="M365" s="307">
        <f>IF(F365="昼間",参照!$E$4,IF(F365="夜間等",参照!$E$5,IF(F365="通信",参照!$E$6,0)))</f>
        <v>0</v>
      </c>
      <c r="N365" s="57">
        <f t="shared" si="217"/>
        <v>0</v>
      </c>
      <c r="O365" s="301">
        <f t="shared" si="218"/>
        <v>0</v>
      </c>
      <c r="P365" s="56"/>
      <c r="Q365" s="387">
        <v>0</v>
      </c>
      <c r="R365" s="309">
        <f>IF(F365="昼間",参照!$F$4,IF(F365="夜間等",参照!$F$5,IF(F365="通信",参照!$F$6,0)))</f>
        <v>0</v>
      </c>
      <c r="S365" s="308">
        <f t="shared" si="219"/>
        <v>0</v>
      </c>
      <c r="T365" s="361"/>
      <c r="U365" s="32">
        <f t="shared" si="220"/>
        <v>0</v>
      </c>
      <c r="V365" s="114">
        <f t="shared" si="221"/>
        <v>0</v>
      </c>
      <c r="W365" s="179">
        <f t="shared" si="222"/>
        <v>0</v>
      </c>
      <c r="X365" s="87">
        <f t="shared" si="223"/>
        <v>0</v>
      </c>
      <c r="Y365" s="77" t="str">
        <f t="shared" si="213"/>
        <v>0</v>
      </c>
      <c r="Z365" s="302">
        <f t="shared" si="224"/>
        <v>0</v>
      </c>
      <c r="AA365" s="375"/>
      <c r="AB365" s="375"/>
      <c r="AC365" s="374">
        <f t="shared" si="225"/>
        <v>0</v>
      </c>
      <c r="AD365" s="639">
        <f t="shared" si="226"/>
        <v>0</v>
      </c>
      <c r="AE365" s="640"/>
      <c r="AF365" s="177">
        <f t="shared" si="214"/>
        <v>0</v>
      </c>
      <c r="AG365" s="177">
        <f t="shared" si="215"/>
        <v>0</v>
      </c>
      <c r="AH365" s="299"/>
      <c r="AI365" s="36"/>
      <c r="AJ365" s="134"/>
      <c r="AK365" s="37"/>
      <c r="AL365" s="134"/>
      <c r="AM365" s="37"/>
      <c r="AN365" s="134"/>
      <c r="AO365" s="135"/>
      <c r="AP365" s="136"/>
      <c r="AQ365" s="252"/>
      <c r="AR365" s="252"/>
      <c r="AS365" s="252"/>
      <c r="AT365" s="252"/>
      <c r="AU365" s="37"/>
      <c r="AV365" s="303">
        <f t="shared" si="227"/>
        <v>0</v>
      </c>
      <c r="AW365" s="139">
        <f t="shared" si="228"/>
        <v>0</v>
      </c>
      <c r="AX365" s="139">
        <f t="shared" si="229"/>
        <v>0</v>
      </c>
      <c r="AY365" s="139">
        <f t="shared" si="230"/>
        <v>0</v>
      </c>
      <c r="AZ365" s="139">
        <f t="shared" si="231"/>
        <v>0</v>
      </c>
      <c r="BA365" s="303">
        <f t="shared" si="232"/>
        <v>0</v>
      </c>
      <c r="BB365" s="139">
        <f t="shared" si="233"/>
        <v>0</v>
      </c>
      <c r="BC365" s="139">
        <f t="shared" si="234"/>
        <v>0</v>
      </c>
      <c r="BD365" s="139">
        <f t="shared" si="235"/>
        <v>0</v>
      </c>
      <c r="BE365" s="139">
        <f t="shared" si="236"/>
        <v>0</v>
      </c>
      <c r="BF365" s="304">
        <f t="shared" si="237"/>
        <v>0</v>
      </c>
      <c r="BG365" s="142">
        <f t="shared" si="238"/>
        <v>0</v>
      </c>
      <c r="BH365" s="142">
        <f t="shared" si="239"/>
        <v>0</v>
      </c>
      <c r="BI365" s="142">
        <f t="shared" si="240"/>
        <v>0</v>
      </c>
      <c r="BJ365" s="142">
        <f t="shared" si="241"/>
        <v>0</v>
      </c>
      <c r="BK365" s="145">
        <f t="shared" si="242"/>
        <v>0</v>
      </c>
      <c r="BL365" s="95">
        <f t="shared" si="243"/>
        <v>0</v>
      </c>
      <c r="BM365" s="95">
        <f t="shared" si="244"/>
        <v>0</v>
      </c>
      <c r="BN365" s="95">
        <f t="shared" si="245"/>
        <v>0</v>
      </c>
      <c r="BO365" s="95">
        <f t="shared" si="246"/>
        <v>0</v>
      </c>
      <c r="BP365" s="96">
        <f t="shared" si="247"/>
        <v>0</v>
      </c>
      <c r="BQ365" s="184">
        <f>IF($AH365="3/3",$S365*参照!$J$4,IF($AH365="2/3",$S365*参照!$J$5,IF($AH365="1/3",$S365*参照!$J$6,IF($AH365="1/4(多子)",$S365*参照!$J$7,IF($AH365="1/4(工･農)",$S365*参照!$J$7,)))))</f>
        <v>0</v>
      </c>
      <c r="BR365" s="185" t="b">
        <f>IF(AJ365="3/3",$O365*参照!$I$4,IF(AJ365="2/3",$O365*参照!$I$5,IF(AJ365="1/3",$O365*参照!$I$6,IF(AJ365="1/4(多子)",$O365*参照!$I$7,IF(AJ365="1/4(工･農)",$O365*参照!$I$7,IF(AJ365="対象外",0))))))</f>
        <v>0</v>
      </c>
      <c r="BS365" s="185" t="b">
        <f>IF(AK365="3/3",$O365*参照!$I$4,IF(AK365="2/3",$O365*参照!$I$5,IF(AK365="1/3",$O365*参照!$I$6,IF(AK365="1/4(多子)",$O365*参照!$I$7,IF(AK365="1/4(工･農)",$O365*参照!$I$7,IF(AK365="対象外",0))))))</f>
        <v>0</v>
      </c>
      <c r="BT365" s="185" t="b">
        <f>IF(AL365="3/3",$O365*参照!$I$4,IF(AL365="2/3",$O365*参照!$I$5,IF(AL365="1/3",$O365*参照!$I$6,IF(AL365="1/4(多子)",$O365*参照!$I$7,IF(AL365="1/4(工･農)",$O365*参照!$I$7,IF(AL365="対象外",0))))))</f>
        <v>0</v>
      </c>
      <c r="BU365" s="185" t="b">
        <f>IF(AM365="3/3",$O365*参照!$I$4,IF(AM365="2/3",$O365*参照!$I$5,IF(AM365="1/3",$O365*参照!$I$6,IF(AM365="1/4(多子)",$O365*参照!$I$7,IF(AM365="1/4(工･農)",$O365*参照!$I$7,IF(AM365="対象外",0))))))</f>
        <v>0</v>
      </c>
      <c r="BV365" s="185" t="b">
        <f>IF(AN365="3/3",$O365*参照!$I$4,IF(AN365="2/3",$O365*参照!$I$5,IF(AN365="1/3",$O365*参照!$I$6,IF(AN365="1/4(多子)",$O365*参照!$I$7,IF(AN365="1/4(工･農)",$O365*参照!$I$7,IF(AN365="対象外",0))))))</f>
        <v>0</v>
      </c>
      <c r="BW365" s="185" t="b">
        <f>IF(AO365="3/3",$O365*参照!$I$4,IF(AO365="2/3",$O365*参照!$I$5,IF(AO365="1/3",$O365*参照!$I$6,IF(AO365="1/4(多子)",$O365*参照!$I$7,IF(AO365="1/4(工･農)",$O365*参照!$I$7,IF(AO365="対象外",0))))))</f>
        <v>0</v>
      </c>
      <c r="BX365" s="185" t="b">
        <f>IF(AP365="3/3",$O365*参照!$I$4,IF(AP365="2/3",$O365*参照!$I$5,IF(AP365="1/3",$O365*参照!$I$6,IF(AP365="1/4(多子)",$O365*参照!$I$7,IF(AP365="1/4(工･農)",$O365*参照!$I$7,IF(AP365="対象外",0))))))</f>
        <v>0</v>
      </c>
      <c r="BY365" s="185" t="b">
        <f>IF(AQ365="3/3",$O365*参照!$I$4,IF(AQ365="2/3",$O365*参照!$I$5,IF(AQ365="1/3",$O365*参照!$I$6,IF(AQ365="1/4(多子)",$O365*参照!$I$7,IF(AQ365="1/4(工･農)",$O365*参照!$I$7,IF(AQ365="対象外",0))))))</f>
        <v>0</v>
      </c>
      <c r="BZ365" s="185" t="b">
        <f>IF(AR365="3/3",$O365*参照!$I$4,IF(AR365="2/3",$O365*参照!$I$5,IF(AR365="1/3",$O365*参照!$I$6,IF(AR365="1/4(多子)",$O365*参照!$I$7,IF(AR365="1/4(工･農)",$O365*参照!$I$7,IF(AR365="対象外",0))))))</f>
        <v>0</v>
      </c>
      <c r="CA365" s="185" t="b">
        <f>IF(AS365="3/3",$O365*参照!$I$4,IF(AS365="2/3",$O365*参照!$I$5,IF(AS365="1/3",$O365*参照!$I$6,IF(AS365="1/4(多子)",$O365*参照!$I$7,IF(AS365="1/4(工･農)",$O365*参照!$I$7,IF(AS365="対象外",0))))))</f>
        <v>0</v>
      </c>
      <c r="CB365" s="185" t="b">
        <f>IF(AT365="3/3",$O365*参照!$I$4,IF(AT365="2/3",$O365*参照!$I$5,IF(AT365="1/3",$O365*参照!$I$6,IF(AT365="1/4(多子)",$O365*参照!$I$7,IF(AT365="1/4(工･農)",$O365*参照!$I$7,IF(AT365="対象外",0))))))</f>
        <v>0</v>
      </c>
      <c r="CC365" s="185" t="b">
        <f>IF(AU365="3/3",$O365*参照!$I$4,IF(AU365="2/3",$O365*参照!$I$5,IF(AU365="1/3",$O365*参照!$I$6,IF(AU365="1/4(多子)",$O365*参照!$I$7,IF(AU365="1/4(工･農)",$O365*参照!$I$7,IF(AU365="対象外",0))))))</f>
        <v>0</v>
      </c>
      <c r="CD365" s="185">
        <f t="shared" si="248"/>
        <v>0</v>
      </c>
      <c r="CE365" s="98"/>
      <c r="CF365" s="252"/>
      <c r="CG365" s="252"/>
      <c r="CH365" s="252"/>
      <c r="CI365" s="252"/>
      <c r="CJ365" s="252"/>
      <c r="CK365" s="254"/>
      <c r="CL365" s="137"/>
      <c r="CM365" s="252"/>
      <c r="CN365" s="252"/>
      <c r="CO365" s="252"/>
      <c r="CP365" s="252"/>
      <c r="CQ365" s="252"/>
      <c r="CR365" s="253">
        <f t="shared" si="249"/>
        <v>0</v>
      </c>
      <c r="CS365" s="111">
        <f>IF(BP365=0,0,(ROUNDUP(P365*(BK365*参照!$C$5+BL365*参照!$C$6+BM365*参照!$C$7+BN365*参照!$C$8+BO365*参照!$C$9)/BP365,-2)))</f>
        <v>0</v>
      </c>
      <c r="CT365" s="239" t="str">
        <f t="shared" si="216"/>
        <v>B</v>
      </c>
    </row>
    <row r="366" spans="1:98" ht="14.4">
      <c r="A366" s="241">
        <v>336</v>
      </c>
      <c r="B366" s="634"/>
      <c r="C366" s="635"/>
      <c r="D366" s="636"/>
      <c r="E366" s="635"/>
      <c r="F366" s="358"/>
      <c r="G366" s="358"/>
      <c r="H366" s="305"/>
      <c r="I366" s="359"/>
      <c r="J366" s="668"/>
      <c r="K366" s="668"/>
      <c r="L366" s="362">
        <v>0</v>
      </c>
      <c r="M366" s="307">
        <f>IF(F366="昼間",参照!$E$4,IF(F366="夜間等",参照!$E$5,IF(F366="通信",参照!$E$6,0)))</f>
        <v>0</v>
      </c>
      <c r="N366" s="57">
        <f t="shared" si="217"/>
        <v>0</v>
      </c>
      <c r="O366" s="301">
        <f t="shared" si="218"/>
        <v>0</v>
      </c>
      <c r="P366" s="56"/>
      <c r="Q366" s="387">
        <v>0</v>
      </c>
      <c r="R366" s="309">
        <f>IF(F366="昼間",参照!$F$4,IF(F366="夜間等",参照!$F$5,IF(F366="通信",参照!$F$6,0)))</f>
        <v>0</v>
      </c>
      <c r="S366" s="308">
        <f t="shared" si="219"/>
        <v>0</v>
      </c>
      <c r="T366" s="361"/>
      <c r="U366" s="32">
        <f t="shared" si="220"/>
        <v>0</v>
      </c>
      <c r="V366" s="114">
        <f t="shared" si="221"/>
        <v>0</v>
      </c>
      <c r="W366" s="179">
        <f t="shared" si="222"/>
        <v>0</v>
      </c>
      <c r="X366" s="87">
        <f t="shared" si="223"/>
        <v>0</v>
      </c>
      <c r="Y366" s="77" t="str">
        <f t="shared" si="213"/>
        <v>0</v>
      </c>
      <c r="Z366" s="302">
        <f t="shared" si="224"/>
        <v>0</v>
      </c>
      <c r="AA366" s="375"/>
      <c r="AB366" s="375"/>
      <c r="AC366" s="374">
        <f t="shared" si="225"/>
        <v>0</v>
      </c>
      <c r="AD366" s="639">
        <f t="shared" si="226"/>
        <v>0</v>
      </c>
      <c r="AE366" s="640"/>
      <c r="AF366" s="177">
        <f t="shared" si="214"/>
        <v>0</v>
      </c>
      <c r="AG366" s="177">
        <f t="shared" si="215"/>
        <v>0</v>
      </c>
      <c r="AH366" s="299"/>
      <c r="AI366" s="36"/>
      <c r="AJ366" s="134"/>
      <c r="AK366" s="37"/>
      <c r="AL366" s="134"/>
      <c r="AM366" s="37"/>
      <c r="AN366" s="134"/>
      <c r="AO366" s="135"/>
      <c r="AP366" s="136"/>
      <c r="AQ366" s="252"/>
      <c r="AR366" s="252"/>
      <c r="AS366" s="252"/>
      <c r="AT366" s="252"/>
      <c r="AU366" s="37"/>
      <c r="AV366" s="303">
        <f t="shared" si="227"/>
        <v>0</v>
      </c>
      <c r="AW366" s="139">
        <f t="shared" si="228"/>
        <v>0</v>
      </c>
      <c r="AX366" s="139">
        <f t="shared" si="229"/>
        <v>0</v>
      </c>
      <c r="AY366" s="139">
        <f t="shared" si="230"/>
        <v>0</v>
      </c>
      <c r="AZ366" s="139">
        <f t="shared" si="231"/>
        <v>0</v>
      </c>
      <c r="BA366" s="303">
        <f t="shared" si="232"/>
        <v>0</v>
      </c>
      <c r="BB366" s="139">
        <f t="shared" si="233"/>
        <v>0</v>
      </c>
      <c r="BC366" s="139">
        <f t="shared" si="234"/>
        <v>0</v>
      </c>
      <c r="BD366" s="139">
        <f t="shared" si="235"/>
        <v>0</v>
      </c>
      <c r="BE366" s="139">
        <f t="shared" si="236"/>
        <v>0</v>
      </c>
      <c r="BF366" s="304">
        <f t="shared" si="237"/>
        <v>0</v>
      </c>
      <c r="BG366" s="142">
        <f t="shared" si="238"/>
        <v>0</v>
      </c>
      <c r="BH366" s="142">
        <f t="shared" si="239"/>
        <v>0</v>
      </c>
      <c r="BI366" s="142">
        <f t="shared" si="240"/>
        <v>0</v>
      </c>
      <c r="BJ366" s="142">
        <f t="shared" si="241"/>
        <v>0</v>
      </c>
      <c r="BK366" s="145">
        <f t="shared" si="242"/>
        <v>0</v>
      </c>
      <c r="BL366" s="95">
        <f t="shared" si="243"/>
        <v>0</v>
      </c>
      <c r="BM366" s="95">
        <f t="shared" si="244"/>
        <v>0</v>
      </c>
      <c r="BN366" s="95">
        <f t="shared" si="245"/>
        <v>0</v>
      </c>
      <c r="BO366" s="95">
        <f t="shared" si="246"/>
        <v>0</v>
      </c>
      <c r="BP366" s="96">
        <f t="shared" si="247"/>
        <v>0</v>
      </c>
      <c r="BQ366" s="184">
        <f>IF($AH366="3/3",$S366*参照!$J$4,IF($AH366="2/3",$S366*参照!$J$5,IF($AH366="1/3",$S366*参照!$J$6,IF($AH366="1/4(多子)",$S366*参照!$J$7,IF($AH366="1/4(工･農)",$S366*参照!$J$7,)))))</f>
        <v>0</v>
      </c>
      <c r="BR366" s="185" t="b">
        <f>IF(AJ366="3/3",$O366*参照!$I$4,IF(AJ366="2/3",$O366*参照!$I$5,IF(AJ366="1/3",$O366*参照!$I$6,IF(AJ366="1/4(多子)",$O366*参照!$I$7,IF(AJ366="1/4(工･農)",$O366*参照!$I$7,IF(AJ366="対象外",0))))))</f>
        <v>0</v>
      </c>
      <c r="BS366" s="185" t="b">
        <f>IF(AK366="3/3",$O366*参照!$I$4,IF(AK366="2/3",$O366*参照!$I$5,IF(AK366="1/3",$O366*参照!$I$6,IF(AK366="1/4(多子)",$O366*参照!$I$7,IF(AK366="1/4(工･農)",$O366*参照!$I$7,IF(AK366="対象外",0))))))</f>
        <v>0</v>
      </c>
      <c r="BT366" s="185" t="b">
        <f>IF(AL366="3/3",$O366*参照!$I$4,IF(AL366="2/3",$O366*参照!$I$5,IF(AL366="1/3",$O366*参照!$I$6,IF(AL366="1/4(多子)",$O366*参照!$I$7,IF(AL366="1/4(工･農)",$O366*参照!$I$7,IF(AL366="対象外",0))))))</f>
        <v>0</v>
      </c>
      <c r="BU366" s="185" t="b">
        <f>IF(AM366="3/3",$O366*参照!$I$4,IF(AM366="2/3",$O366*参照!$I$5,IF(AM366="1/3",$O366*参照!$I$6,IF(AM366="1/4(多子)",$O366*参照!$I$7,IF(AM366="1/4(工･農)",$O366*参照!$I$7,IF(AM366="対象外",0))))))</f>
        <v>0</v>
      </c>
      <c r="BV366" s="185" t="b">
        <f>IF(AN366="3/3",$O366*参照!$I$4,IF(AN366="2/3",$O366*参照!$I$5,IF(AN366="1/3",$O366*参照!$I$6,IF(AN366="1/4(多子)",$O366*参照!$I$7,IF(AN366="1/4(工･農)",$O366*参照!$I$7,IF(AN366="対象外",0))))))</f>
        <v>0</v>
      </c>
      <c r="BW366" s="185" t="b">
        <f>IF(AO366="3/3",$O366*参照!$I$4,IF(AO366="2/3",$O366*参照!$I$5,IF(AO366="1/3",$O366*参照!$I$6,IF(AO366="1/4(多子)",$O366*参照!$I$7,IF(AO366="1/4(工･農)",$O366*参照!$I$7,IF(AO366="対象外",0))))))</f>
        <v>0</v>
      </c>
      <c r="BX366" s="185" t="b">
        <f>IF(AP366="3/3",$O366*参照!$I$4,IF(AP366="2/3",$O366*参照!$I$5,IF(AP366="1/3",$O366*参照!$I$6,IF(AP366="1/4(多子)",$O366*参照!$I$7,IF(AP366="1/4(工･農)",$O366*参照!$I$7,IF(AP366="対象外",0))))))</f>
        <v>0</v>
      </c>
      <c r="BY366" s="185" t="b">
        <f>IF(AQ366="3/3",$O366*参照!$I$4,IF(AQ366="2/3",$O366*参照!$I$5,IF(AQ366="1/3",$O366*参照!$I$6,IF(AQ366="1/4(多子)",$O366*参照!$I$7,IF(AQ366="1/4(工･農)",$O366*参照!$I$7,IF(AQ366="対象外",0))))))</f>
        <v>0</v>
      </c>
      <c r="BZ366" s="185" t="b">
        <f>IF(AR366="3/3",$O366*参照!$I$4,IF(AR366="2/3",$O366*参照!$I$5,IF(AR366="1/3",$O366*参照!$I$6,IF(AR366="1/4(多子)",$O366*参照!$I$7,IF(AR366="1/4(工･農)",$O366*参照!$I$7,IF(AR366="対象外",0))))))</f>
        <v>0</v>
      </c>
      <c r="CA366" s="185" t="b">
        <f>IF(AS366="3/3",$O366*参照!$I$4,IF(AS366="2/3",$O366*参照!$I$5,IF(AS366="1/3",$O366*参照!$I$6,IF(AS366="1/4(多子)",$O366*参照!$I$7,IF(AS366="1/4(工･農)",$O366*参照!$I$7,IF(AS366="対象外",0))))))</f>
        <v>0</v>
      </c>
      <c r="CB366" s="185" t="b">
        <f>IF(AT366="3/3",$O366*参照!$I$4,IF(AT366="2/3",$O366*参照!$I$5,IF(AT366="1/3",$O366*参照!$I$6,IF(AT366="1/4(多子)",$O366*参照!$I$7,IF(AT366="1/4(工･農)",$O366*参照!$I$7,IF(AT366="対象外",0))))))</f>
        <v>0</v>
      </c>
      <c r="CC366" s="185" t="b">
        <f>IF(AU366="3/3",$O366*参照!$I$4,IF(AU366="2/3",$O366*参照!$I$5,IF(AU366="1/3",$O366*参照!$I$6,IF(AU366="1/4(多子)",$O366*参照!$I$7,IF(AU366="1/4(工･農)",$O366*参照!$I$7,IF(AU366="対象外",0))))))</f>
        <v>0</v>
      </c>
      <c r="CD366" s="185">
        <f t="shared" si="248"/>
        <v>0</v>
      </c>
      <c r="CE366" s="98"/>
      <c r="CF366" s="252"/>
      <c r="CG366" s="252"/>
      <c r="CH366" s="252"/>
      <c r="CI366" s="252"/>
      <c r="CJ366" s="252"/>
      <c r="CK366" s="254"/>
      <c r="CL366" s="137"/>
      <c r="CM366" s="252"/>
      <c r="CN366" s="252"/>
      <c r="CO366" s="252"/>
      <c r="CP366" s="252"/>
      <c r="CQ366" s="252"/>
      <c r="CR366" s="253">
        <f t="shared" si="249"/>
        <v>0</v>
      </c>
      <c r="CS366" s="111">
        <f>IF(BP366=0,0,(ROUNDUP(P366*(BK366*参照!$C$5+BL366*参照!$C$6+BM366*参照!$C$7+BN366*参照!$C$8+BO366*参照!$C$9)/BP366,-2)))</f>
        <v>0</v>
      </c>
      <c r="CT366" s="239" t="str">
        <f t="shared" si="216"/>
        <v>B</v>
      </c>
    </row>
    <row r="367" spans="1:98" ht="14.4">
      <c r="A367" s="241">
        <v>337</v>
      </c>
      <c r="B367" s="654"/>
      <c r="C367" s="652"/>
      <c r="D367" s="651"/>
      <c r="E367" s="652"/>
      <c r="F367" s="186"/>
      <c r="G367" s="187"/>
      <c r="H367" s="305"/>
      <c r="I367" s="359"/>
      <c r="J367" s="651"/>
      <c r="K367" s="652"/>
      <c r="L367" s="306">
        <v>0</v>
      </c>
      <c r="M367" s="307">
        <f>IF(F367="昼間",参照!$E$4,IF(F367="夜間等",参照!$E$5,IF(F367="通信",参照!$E$6,0)))</f>
        <v>0</v>
      </c>
      <c r="N367" s="57">
        <f t="shared" si="217"/>
        <v>0</v>
      </c>
      <c r="O367" s="301">
        <f t="shared" si="218"/>
        <v>0</v>
      </c>
      <c r="P367" s="56"/>
      <c r="Q367" s="387">
        <v>0</v>
      </c>
      <c r="R367" s="309">
        <f>IF(F367="昼間",参照!$F$4,IF(F367="夜間等",参照!$F$5,IF(F367="通信",参照!$F$6,0)))</f>
        <v>0</v>
      </c>
      <c r="S367" s="308">
        <f t="shared" si="219"/>
        <v>0</v>
      </c>
      <c r="T367" s="361"/>
      <c r="U367" s="32">
        <f t="shared" si="220"/>
        <v>0</v>
      </c>
      <c r="V367" s="114">
        <f t="shared" si="221"/>
        <v>0</v>
      </c>
      <c r="W367" s="179">
        <f t="shared" si="222"/>
        <v>0</v>
      </c>
      <c r="X367" s="87">
        <f t="shared" si="223"/>
        <v>0</v>
      </c>
      <c r="Y367" s="77" t="str">
        <f t="shared" si="213"/>
        <v>0</v>
      </c>
      <c r="Z367" s="302">
        <f t="shared" si="224"/>
        <v>0</v>
      </c>
      <c r="AA367" s="375"/>
      <c r="AB367" s="375"/>
      <c r="AC367" s="374">
        <f t="shared" si="225"/>
        <v>0</v>
      </c>
      <c r="AD367" s="639">
        <f t="shared" si="226"/>
        <v>0</v>
      </c>
      <c r="AE367" s="640"/>
      <c r="AF367" s="177">
        <f t="shared" si="214"/>
        <v>0</v>
      </c>
      <c r="AG367" s="177">
        <f t="shared" si="215"/>
        <v>0</v>
      </c>
      <c r="AH367" s="299"/>
      <c r="AI367" s="36"/>
      <c r="AJ367" s="134"/>
      <c r="AK367" s="37"/>
      <c r="AL367" s="134"/>
      <c r="AM367" s="37"/>
      <c r="AN367" s="134"/>
      <c r="AO367" s="135"/>
      <c r="AP367" s="136"/>
      <c r="AQ367" s="252"/>
      <c r="AR367" s="252"/>
      <c r="AS367" s="252"/>
      <c r="AT367" s="252"/>
      <c r="AU367" s="37"/>
      <c r="AV367" s="303">
        <f t="shared" si="227"/>
        <v>0</v>
      </c>
      <c r="AW367" s="139">
        <f t="shared" si="228"/>
        <v>0</v>
      </c>
      <c r="AX367" s="139">
        <f t="shared" si="229"/>
        <v>0</v>
      </c>
      <c r="AY367" s="139">
        <f t="shared" si="230"/>
        <v>0</v>
      </c>
      <c r="AZ367" s="139">
        <f t="shared" si="231"/>
        <v>0</v>
      </c>
      <c r="BA367" s="303">
        <f t="shared" si="232"/>
        <v>0</v>
      </c>
      <c r="BB367" s="139">
        <f t="shared" si="233"/>
        <v>0</v>
      </c>
      <c r="BC367" s="139">
        <f t="shared" si="234"/>
        <v>0</v>
      </c>
      <c r="BD367" s="139">
        <f t="shared" si="235"/>
        <v>0</v>
      </c>
      <c r="BE367" s="139">
        <f t="shared" si="236"/>
        <v>0</v>
      </c>
      <c r="BF367" s="304">
        <f t="shared" si="237"/>
        <v>0</v>
      </c>
      <c r="BG367" s="142">
        <f t="shared" si="238"/>
        <v>0</v>
      </c>
      <c r="BH367" s="142">
        <f t="shared" si="239"/>
        <v>0</v>
      </c>
      <c r="BI367" s="142">
        <f t="shared" si="240"/>
        <v>0</v>
      </c>
      <c r="BJ367" s="142">
        <f t="shared" si="241"/>
        <v>0</v>
      </c>
      <c r="BK367" s="145">
        <f t="shared" si="242"/>
        <v>0</v>
      </c>
      <c r="BL367" s="95">
        <f t="shared" si="243"/>
        <v>0</v>
      </c>
      <c r="BM367" s="95">
        <f t="shared" si="244"/>
        <v>0</v>
      </c>
      <c r="BN367" s="95">
        <f t="shared" si="245"/>
        <v>0</v>
      </c>
      <c r="BO367" s="95">
        <f t="shared" si="246"/>
        <v>0</v>
      </c>
      <c r="BP367" s="96">
        <f t="shared" si="247"/>
        <v>0</v>
      </c>
      <c r="BQ367" s="184">
        <f>IF($AH367="3/3",$S367*参照!$J$4,IF($AH367="2/3",$S367*参照!$J$5,IF($AH367="1/3",$S367*参照!$J$6,IF($AH367="1/4(多子)",$S367*参照!$J$7,IF($AH367="1/4(工･農)",$S367*参照!$J$7,)))))</f>
        <v>0</v>
      </c>
      <c r="BR367" s="185" t="b">
        <f>IF(AJ367="3/3",$O367*参照!$I$4,IF(AJ367="2/3",$O367*参照!$I$5,IF(AJ367="1/3",$O367*参照!$I$6,IF(AJ367="1/4(多子)",$O367*参照!$I$7,IF(AJ367="1/4(工･農)",$O367*参照!$I$7,IF(AJ367="対象外",0))))))</f>
        <v>0</v>
      </c>
      <c r="BS367" s="185" t="b">
        <f>IF(AK367="3/3",$O367*参照!$I$4,IF(AK367="2/3",$O367*参照!$I$5,IF(AK367="1/3",$O367*参照!$I$6,IF(AK367="1/4(多子)",$O367*参照!$I$7,IF(AK367="1/4(工･農)",$O367*参照!$I$7,IF(AK367="対象外",0))))))</f>
        <v>0</v>
      </c>
      <c r="BT367" s="185" t="b">
        <f>IF(AL367="3/3",$O367*参照!$I$4,IF(AL367="2/3",$O367*参照!$I$5,IF(AL367="1/3",$O367*参照!$I$6,IF(AL367="1/4(多子)",$O367*参照!$I$7,IF(AL367="1/4(工･農)",$O367*参照!$I$7,IF(AL367="対象外",0))))))</f>
        <v>0</v>
      </c>
      <c r="BU367" s="185" t="b">
        <f>IF(AM367="3/3",$O367*参照!$I$4,IF(AM367="2/3",$O367*参照!$I$5,IF(AM367="1/3",$O367*参照!$I$6,IF(AM367="1/4(多子)",$O367*参照!$I$7,IF(AM367="1/4(工･農)",$O367*参照!$I$7,IF(AM367="対象外",0))))))</f>
        <v>0</v>
      </c>
      <c r="BV367" s="185" t="b">
        <f>IF(AN367="3/3",$O367*参照!$I$4,IF(AN367="2/3",$O367*参照!$I$5,IF(AN367="1/3",$O367*参照!$I$6,IF(AN367="1/4(多子)",$O367*参照!$I$7,IF(AN367="1/4(工･農)",$O367*参照!$I$7,IF(AN367="対象外",0))))))</f>
        <v>0</v>
      </c>
      <c r="BW367" s="185" t="b">
        <f>IF(AO367="3/3",$O367*参照!$I$4,IF(AO367="2/3",$O367*参照!$I$5,IF(AO367="1/3",$O367*参照!$I$6,IF(AO367="1/4(多子)",$O367*参照!$I$7,IF(AO367="1/4(工･農)",$O367*参照!$I$7,IF(AO367="対象外",0))))))</f>
        <v>0</v>
      </c>
      <c r="BX367" s="185" t="b">
        <f>IF(AP367="3/3",$O367*参照!$I$4,IF(AP367="2/3",$O367*参照!$I$5,IF(AP367="1/3",$O367*参照!$I$6,IF(AP367="1/4(多子)",$O367*参照!$I$7,IF(AP367="1/4(工･農)",$O367*参照!$I$7,IF(AP367="対象外",0))))))</f>
        <v>0</v>
      </c>
      <c r="BY367" s="185" t="b">
        <f>IF(AQ367="3/3",$O367*参照!$I$4,IF(AQ367="2/3",$O367*参照!$I$5,IF(AQ367="1/3",$O367*参照!$I$6,IF(AQ367="1/4(多子)",$O367*参照!$I$7,IF(AQ367="1/4(工･農)",$O367*参照!$I$7,IF(AQ367="対象外",0))))))</f>
        <v>0</v>
      </c>
      <c r="BZ367" s="185" t="b">
        <f>IF(AR367="3/3",$O367*参照!$I$4,IF(AR367="2/3",$O367*参照!$I$5,IF(AR367="1/3",$O367*参照!$I$6,IF(AR367="1/4(多子)",$O367*参照!$I$7,IF(AR367="1/4(工･農)",$O367*参照!$I$7,IF(AR367="対象外",0))))))</f>
        <v>0</v>
      </c>
      <c r="CA367" s="185" t="b">
        <f>IF(AS367="3/3",$O367*参照!$I$4,IF(AS367="2/3",$O367*参照!$I$5,IF(AS367="1/3",$O367*参照!$I$6,IF(AS367="1/4(多子)",$O367*参照!$I$7,IF(AS367="1/4(工･農)",$O367*参照!$I$7,IF(AS367="対象外",0))))))</f>
        <v>0</v>
      </c>
      <c r="CB367" s="185" t="b">
        <f>IF(AT367="3/3",$O367*参照!$I$4,IF(AT367="2/3",$O367*参照!$I$5,IF(AT367="1/3",$O367*参照!$I$6,IF(AT367="1/4(多子)",$O367*参照!$I$7,IF(AT367="1/4(工･農)",$O367*参照!$I$7,IF(AT367="対象外",0))))))</f>
        <v>0</v>
      </c>
      <c r="CC367" s="185" t="b">
        <f>IF(AU367="3/3",$O367*参照!$I$4,IF(AU367="2/3",$O367*参照!$I$5,IF(AU367="1/3",$O367*参照!$I$6,IF(AU367="1/4(多子)",$O367*参照!$I$7,IF(AU367="1/4(工･農)",$O367*参照!$I$7,IF(AU367="対象外",0))))))</f>
        <v>0</v>
      </c>
      <c r="CD367" s="185">
        <f t="shared" si="248"/>
        <v>0</v>
      </c>
      <c r="CE367" s="98"/>
      <c r="CF367" s="252"/>
      <c r="CG367" s="252"/>
      <c r="CH367" s="252"/>
      <c r="CI367" s="252"/>
      <c r="CJ367" s="252"/>
      <c r="CK367" s="254"/>
      <c r="CL367" s="137"/>
      <c r="CM367" s="252"/>
      <c r="CN367" s="252"/>
      <c r="CO367" s="252"/>
      <c r="CP367" s="252"/>
      <c r="CQ367" s="252"/>
      <c r="CR367" s="253">
        <f t="shared" si="249"/>
        <v>0</v>
      </c>
      <c r="CS367" s="111">
        <f>IF(BP367=0,0,(ROUNDUP(P367*(BK367*参照!$C$5+BL367*参照!$C$6+BM367*参照!$C$7+BN367*参照!$C$8+BO367*参照!$C$9)/BP367,-2)))</f>
        <v>0</v>
      </c>
      <c r="CT367" s="239" t="str">
        <f t="shared" si="216"/>
        <v>B</v>
      </c>
    </row>
    <row r="368" spans="1:98" ht="14.4">
      <c r="A368" s="241">
        <v>338</v>
      </c>
      <c r="B368" s="654"/>
      <c r="C368" s="652"/>
      <c r="D368" s="651"/>
      <c r="E368" s="652"/>
      <c r="F368" s="186"/>
      <c r="G368" s="187"/>
      <c r="H368" s="305"/>
      <c r="I368" s="359"/>
      <c r="J368" s="651"/>
      <c r="K368" s="652"/>
      <c r="L368" s="306">
        <v>0</v>
      </c>
      <c r="M368" s="307">
        <f>IF(F368="昼間",参照!$E$4,IF(F368="夜間等",参照!$E$5,IF(F368="通信",参照!$E$6,0)))</f>
        <v>0</v>
      </c>
      <c r="N368" s="57">
        <f t="shared" si="217"/>
        <v>0</v>
      </c>
      <c r="O368" s="301">
        <f t="shared" si="218"/>
        <v>0</v>
      </c>
      <c r="P368" s="56"/>
      <c r="Q368" s="387">
        <v>0</v>
      </c>
      <c r="R368" s="309">
        <f>IF(F368="昼間",参照!$F$4,IF(F368="夜間等",参照!$F$5,IF(F368="通信",参照!$F$6,0)))</f>
        <v>0</v>
      </c>
      <c r="S368" s="308">
        <f t="shared" si="219"/>
        <v>0</v>
      </c>
      <c r="T368" s="361"/>
      <c r="U368" s="32">
        <f t="shared" si="220"/>
        <v>0</v>
      </c>
      <c r="V368" s="114">
        <f t="shared" si="221"/>
        <v>0</v>
      </c>
      <c r="W368" s="179">
        <f t="shared" si="222"/>
        <v>0</v>
      </c>
      <c r="X368" s="87">
        <f t="shared" si="223"/>
        <v>0</v>
      </c>
      <c r="Y368" s="77" t="str">
        <f t="shared" si="213"/>
        <v>0</v>
      </c>
      <c r="Z368" s="302">
        <f t="shared" si="224"/>
        <v>0</v>
      </c>
      <c r="AA368" s="375"/>
      <c r="AB368" s="375"/>
      <c r="AC368" s="374">
        <f t="shared" si="225"/>
        <v>0</v>
      </c>
      <c r="AD368" s="639">
        <f t="shared" si="226"/>
        <v>0</v>
      </c>
      <c r="AE368" s="640"/>
      <c r="AF368" s="177">
        <f t="shared" si="214"/>
        <v>0</v>
      </c>
      <c r="AG368" s="177">
        <f t="shared" si="215"/>
        <v>0</v>
      </c>
      <c r="AH368" s="299"/>
      <c r="AI368" s="36"/>
      <c r="AJ368" s="134"/>
      <c r="AK368" s="37"/>
      <c r="AL368" s="134"/>
      <c r="AM368" s="37"/>
      <c r="AN368" s="134"/>
      <c r="AO368" s="135"/>
      <c r="AP368" s="136"/>
      <c r="AQ368" s="252"/>
      <c r="AR368" s="252"/>
      <c r="AS368" s="252"/>
      <c r="AT368" s="252"/>
      <c r="AU368" s="37"/>
      <c r="AV368" s="303">
        <f t="shared" si="227"/>
        <v>0</v>
      </c>
      <c r="AW368" s="139">
        <f t="shared" si="228"/>
        <v>0</v>
      </c>
      <c r="AX368" s="139">
        <f t="shared" si="229"/>
        <v>0</v>
      </c>
      <c r="AY368" s="139">
        <f t="shared" si="230"/>
        <v>0</v>
      </c>
      <c r="AZ368" s="139">
        <f t="shared" si="231"/>
        <v>0</v>
      </c>
      <c r="BA368" s="303">
        <f t="shared" si="232"/>
        <v>0</v>
      </c>
      <c r="BB368" s="139">
        <f t="shared" si="233"/>
        <v>0</v>
      </c>
      <c r="BC368" s="139">
        <f t="shared" si="234"/>
        <v>0</v>
      </c>
      <c r="BD368" s="139">
        <f t="shared" si="235"/>
        <v>0</v>
      </c>
      <c r="BE368" s="139">
        <f t="shared" si="236"/>
        <v>0</v>
      </c>
      <c r="BF368" s="304">
        <f t="shared" si="237"/>
        <v>0</v>
      </c>
      <c r="BG368" s="142">
        <f t="shared" si="238"/>
        <v>0</v>
      </c>
      <c r="BH368" s="142">
        <f t="shared" si="239"/>
        <v>0</v>
      </c>
      <c r="BI368" s="142">
        <f t="shared" si="240"/>
        <v>0</v>
      </c>
      <c r="BJ368" s="142">
        <f t="shared" si="241"/>
        <v>0</v>
      </c>
      <c r="BK368" s="145">
        <f t="shared" si="242"/>
        <v>0</v>
      </c>
      <c r="BL368" s="95">
        <f t="shared" si="243"/>
        <v>0</v>
      </c>
      <c r="BM368" s="95">
        <f t="shared" si="244"/>
        <v>0</v>
      </c>
      <c r="BN368" s="95">
        <f t="shared" si="245"/>
        <v>0</v>
      </c>
      <c r="BO368" s="95">
        <f t="shared" si="246"/>
        <v>0</v>
      </c>
      <c r="BP368" s="96">
        <f t="shared" si="247"/>
        <v>0</v>
      </c>
      <c r="BQ368" s="184">
        <f>IF($AH368="3/3",$S368*参照!$J$4,IF($AH368="2/3",$S368*参照!$J$5,IF($AH368="1/3",$S368*参照!$J$6,IF($AH368="1/4(多子)",$S368*参照!$J$7,IF($AH368="1/4(工･農)",$S368*参照!$J$7,)))))</f>
        <v>0</v>
      </c>
      <c r="BR368" s="185" t="b">
        <f>IF(AJ368="3/3",$O368*参照!$I$4,IF(AJ368="2/3",$O368*参照!$I$5,IF(AJ368="1/3",$O368*参照!$I$6,IF(AJ368="1/4(多子)",$O368*参照!$I$7,IF(AJ368="1/4(工･農)",$O368*参照!$I$7,IF(AJ368="対象外",0))))))</f>
        <v>0</v>
      </c>
      <c r="BS368" s="185" t="b">
        <f>IF(AK368="3/3",$O368*参照!$I$4,IF(AK368="2/3",$O368*参照!$I$5,IF(AK368="1/3",$O368*参照!$I$6,IF(AK368="1/4(多子)",$O368*参照!$I$7,IF(AK368="1/4(工･農)",$O368*参照!$I$7,IF(AK368="対象外",0))))))</f>
        <v>0</v>
      </c>
      <c r="BT368" s="185" t="b">
        <f>IF(AL368="3/3",$O368*参照!$I$4,IF(AL368="2/3",$O368*参照!$I$5,IF(AL368="1/3",$O368*参照!$I$6,IF(AL368="1/4(多子)",$O368*参照!$I$7,IF(AL368="1/4(工･農)",$O368*参照!$I$7,IF(AL368="対象外",0))))))</f>
        <v>0</v>
      </c>
      <c r="BU368" s="185" t="b">
        <f>IF(AM368="3/3",$O368*参照!$I$4,IF(AM368="2/3",$O368*参照!$I$5,IF(AM368="1/3",$O368*参照!$I$6,IF(AM368="1/4(多子)",$O368*参照!$I$7,IF(AM368="1/4(工･農)",$O368*参照!$I$7,IF(AM368="対象外",0))))))</f>
        <v>0</v>
      </c>
      <c r="BV368" s="185" t="b">
        <f>IF(AN368="3/3",$O368*参照!$I$4,IF(AN368="2/3",$O368*参照!$I$5,IF(AN368="1/3",$O368*参照!$I$6,IF(AN368="1/4(多子)",$O368*参照!$I$7,IF(AN368="1/4(工･農)",$O368*参照!$I$7,IF(AN368="対象外",0))))))</f>
        <v>0</v>
      </c>
      <c r="BW368" s="185" t="b">
        <f>IF(AO368="3/3",$O368*参照!$I$4,IF(AO368="2/3",$O368*参照!$I$5,IF(AO368="1/3",$O368*参照!$I$6,IF(AO368="1/4(多子)",$O368*参照!$I$7,IF(AO368="1/4(工･農)",$O368*参照!$I$7,IF(AO368="対象外",0))))))</f>
        <v>0</v>
      </c>
      <c r="BX368" s="185" t="b">
        <f>IF(AP368="3/3",$O368*参照!$I$4,IF(AP368="2/3",$O368*参照!$I$5,IF(AP368="1/3",$O368*参照!$I$6,IF(AP368="1/4(多子)",$O368*参照!$I$7,IF(AP368="1/4(工･農)",$O368*参照!$I$7,IF(AP368="対象外",0))))))</f>
        <v>0</v>
      </c>
      <c r="BY368" s="185" t="b">
        <f>IF(AQ368="3/3",$O368*参照!$I$4,IF(AQ368="2/3",$O368*参照!$I$5,IF(AQ368="1/3",$O368*参照!$I$6,IF(AQ368="1/4(多子)",$O368*参照!$I$7,IF(AQ368="1/4(工･農)",$O368*参照!$I$7,IF(AQ368="対象外",0))))))</f>
        <v>0</v>
      </c>
      <c r="BZ368" s="185" t="b">
        <f>IF(AR368="3/3",$O368*参照!$I$4,IF(AR368="2/3",$O368*参照!$I$5,IF(AR368="1/3",$O368*参照!$I$6,IF(AR368="1/4(多子)",$O368*参照!$I$7,IF(AR368="1/4(工･農)",$O368*参照!$I$7,IF(AR368="対象外",0))))))</f>
        <v>0</v>
      </c>
      <c r="CA368" s="185" t="b">
        <f>IF(AS368="3/3",$O368*参照!$I$4,IF(AS368="2/3",$O368*参照!$I$5,IF(AS368="1/3",$O368*参照!$I$6,IF(AS368="1/4(多子)",$O368*参照!$I$7,IF(AS368="1/4(工･農)",$O368*参照!$I$7,IF(AS368="対象外",0))))))</f>
        <v>0</v>
      </c>
      <c r="CB368" s="185" t="b">
        <f>IF(AT368="3/3",$O368*参照!$I$4,IF(AT368="2/3",$O368*参照!$I$5,IF(AT368="1/3",$O368*参照!$I$6,IF(AT368="1/4(多子)",$O368*参照!$I$7,IF(AT368="1/4(工･農)",$O368*参照!$I$7,IF(AT368="対象外",0))))))</f>
        <v>0</v>
      </c>
      <c r="CC368" s="185" t="b">
        <f>IF(AU368="3/3",$O368*参照!$I$4,IF(AU368="2/3",$O368*参照!$I$5,IF(AU368="1/3",$O368*参照!$I$6,IF(AU368="1/4(多子)",$O368*参照!$I$7,IF(AU368="1/4(工･農)",$O368*参照!$I$7,IF(AU368="対象外",0))))))</f>
        <v>0</v>
      </c>
      <c r="CD368" s="185">
        <f t="shared" si="248"/>
        <v>0</v>
      </c>
      <c r="CE368" s="98"/>
      <c r="CF368" s="252"/>
      <c r="CG368" s="252"/>
      <c r="CH368" s="252"/>
      <c r="CI368" s="252"/>
      <c r="CJ368" s="252"/>
      <c r="CK368" s="254"/>
      <c r="CL368" s="137"/>
      <c r="CM368" s="252"/>
      <c r="CN368" s="252"/>
      <c r="CO368" s="252"/>
      <c r="CP368" s="252"/>
      <c r="CQ368" s="252"/>
      <c r="CR368" s="253">
        <f t="shared" si="249"/>
        <v>0</v>
      </c>
      <c r="CS368" s="111">
        <f>IF(BP368=0,0,(ROUNDUP(P368*(BK368*参照!$C$5+BL368*参照!$C$6+BM368*参照!$C$7+BN368*参照!$C$8+BO368*参照!$C$9)/BP368,-2)))</f>
        <v>0</v>
      </c>
      <c r="CT368" s="239" t="str">
        <f t="shared" si="216"/>
        <v>B</v>
      </c>
    </row>
    <row r="369" spans="1:98" ht="14.4">
      <c r="A369" s="241">
        <v>339</v>
      </c>
      <c r="B369" s="654"/>
      <c r="C369" s="652"/>
      <c r="D369" s="651"/>
      <c r="E369" s="652"/>
      <c r="F369" s="186"/>
      <c r="G369" s="187"/>
      <c r="H369" s="305"/>
      <c r="I369" s="359"/>
      <c r="J369" s="651"/>
      <c r="K369" s="652"/>
      <c r="L369" s="306">
        <v>0</v>
      </c>
      <c r="M369" s="307">
        <f>IF(F369="昼間",参照!$E$4,IF(F369="夜間等",参照!$E$5,IF(F369="通信",参照!$E$6,0)))</f>
        <v>0</v>
      </c>
      <c r="N369" s="57">
        <f t="shared" si="217"/>
        <v>0</v>
      </c>
      <c r="O369" s="301">
        <f t="shared" si="218"/>
        <v>0</v>
      </c>
      <c r="P369" s="56"/>
      <c r="Q369" s="387">
        <v>0</v>
      </c>
      <c r="R369" s="309">
        <f>IF(F369="昼間",参照!$F$4,IF(F369="夜間等",参照!$F$5,IF(F369="通信",参照!$F$6,0)))</f>
        <v>0</v>
      </c>
      <c r="S369" s="308">
        <f t="shared" si="219"/>
        <v>0</v>
      </c>
      <c r="T369" s="361"/>
      <c r="U369" s="32">
        <f t="shared" si="220"/>
        <v>0</v>
      </c>
      <c r="V369" s="114">
        <f t="shared" si="221"/>
        <v>0</v>
      </c>
      <c r="W369" s="179">
        <f t="shared" si="222"/>
        <v>0</v>
      </c>
      <c r="X369" s="87">
        <f t="shared" si="223"/>
        <v>0</v>
      </c>
      <c r="Y369" s="77" t="str">
        <f t="shared" si="213"/>
        <v>0</v>
      </c>
      <c r="Z369" s="302">
        <f t="shared" si="224"/>
        <v>0</v>
      </c>
      <c r="AA369" s="375"/>
      <c r="AB369" s="375"/>
      <c r="AC369" s="374">
        <f t="shared" si="225"/>
        <v>0</v>
      </c>
      <c r="AD369" s="639">
        <f t="shared" si="226"/>
        <v>0</v>
      </c>
      <c r="AE369" s="640"/>
      <c r="AF369" s="177">
        <f t="shared" si="214"/>
        <v>0</v>
      </c>
      <c r="AG369" s="177">
        <f t="shared" si="215"/>
        <v>0</v>
      </c>
      <c r="AH369" s="299"/>
      <c r="AI369" s="36"/>
      <c r="AJ369" s="134"/>
      <c r="AK369" s="37"/>
      <c r="AL369" s="134"/>
      <c r="AM369" s="37"/>
      <c r="AN369" s="134"/>
      <c r="AO369" s="135"/>
      <c r="AP369" s="136"/>
      <c r="AQ369" s="252"/>
      <c r="AR369" s="252"/>
      <c r="AS369" s="252"/>
      <c r="AT369" s="252"/>
      <c r="AU369" s="37"/>
      <c r="AV369" s="303">
        <f t="shared" si="227"/>
        <v>0</v>
      </c>
      <c r="AW369" s="139">
        <f t="shared" si="228"/>
        <v>0</v>
      </c>
      <c r="AX369" s="139">
        <f t="shared" si="229"/>
        <v>0</v>
      </c>
      <c r="AY369" s="139">
        <f t="shared" si="230"/>
        <v>0</v>
      </c>
      <c r="AZ369" s="139">
        <f t="shared" si="231"/>
        <v>0</v>
      </c>
      <c r="BA369" s="303">
        <f t="shared" si="232"/>
        <v>0</v>
      </c>
      <c r="BB369" s="139">
        <f t="shared" si="233"/>
        <v>0</v>
      </c>
      <c r="BC369" s="139">
        <f t="shared" si="234"/>
        <v>0</v>
      </c>
      <c r="BD369" s="139">
        <f t="shared" si="235"/>
        <v>0</v>
      </c>
      <c r="BE369" s="139">
        <f t="shared" si="236"/>
        <v>0</v>
      </c>
      <c r="BF369" s="304">
        <f t="shared" si="237"/>
        <v>0</v>
      </c>
      <c r="BG369" s="142">
        <f t="shared" si="238"/>
        <v>0</v>
      </c>
      <c r="BH369" s="142">
        <f t="shared" si="239"/>
        <v>0</v>
      </c>
      <c r="BI369" s="142">
        <f t="shared" si="240"/>
        <v>0</v>
      </c>
      <c r="BJ369" s="142">
        <f t="shared" si="241"/>
        <v>0</v>
      </c>
      <c r="BK369" s="145">
        <f t="shared" si="242"/>
        <v>0</v>
      </c>
      <c r="BL369" s="95">
        <f t="shared" si="243"/>
        <v>0</v>
      </c>
      <c r="BM369" s="95">
        <f t="shared" si="244"/>
        <v>0</v>
      </c>
      <c r="BN369" s="95">
        <f t="shared" si="245"/>
        <v>0</v>
      </c>
      <c r="BO369" s="95">
        <f t="shared" si="246"/>
        <v>0</v>
      </c>
      <c r="BP369" s="96">
        <f t="shared" si="247"/>
        <v>0</v>
      </c>
      <c r="BQ369" s="184">
        <f>IF($AH369="3/3",$S369*参照!$J$4,IF($AH369="2/3",$S369*参照!$J$5,IF($AH369="1/3",$S369*参照!$J$6,IF($AH369="1/4(多子)",$S369*参照!$J$7,IF($AH369="1/4(工･農)",$S369*参照!$J$7,)))))</f>
        <v>0</v>
      </c>
      <c r="BR369" s="185" t="b">
        <f>IF(AJ369="3/3",$O369*参照!$I$4,IF(AJ369="2/3",$O369*参照!$I$5,IF(AJ369="1/3",$O369*参照!$I$6,IF(AJ369="1/4(多子)",$O369*参照!$I$7,IF(AJ369="1/4(工･農)",$O369*参照!$I$7,IF(AJ369="対象外",0))))))</f>
        <v>0</v>
      </c>
      <c r="BS369" s="185" t="b">
        <f>IF(AK369="3/3",$O369*参照!$I$4,IF(AK369="2/3",$O369*参照!$I$5,IF(AK369="1/3",$O369*参照!$I$6,IF(AK369="1/4(多子)",$O369*参照!$I$7,IF(AK369="1/4(工･農)",$O369*参照!$I$7,IF(AK369="対象外",0))))))</f>
        <v>0</v>
      </c>
      <c r="BT369" s="185" t="b">
        <f>IF(AL369="3/3",$O369*参照!$I$4,IF(AL369="2/3",$O369*参照!$I$5,IF(AL369="1/3",$O369*参照!$I$6,IF(AL369="1/4(多子)",$O369*参照!$I$7,IF(AL369="1/4(工･農)",$O369*参照!$I$7,IF(AL369="対象外",0))))))</f>
        <v>0</v>
      </c>
      <c r="BU369" s="185" t="b">
        <f>IF(AM369="3/3",$O369*参照!$I$4,IF(AM369="2/3",$O369*参照!$I$5,IF(AM369="1/3",$O369*参照!$I$6,IF(AM369="1/4(多子)",$O369*参照!$I$7,IF(AM369="1/4(工･農)",$O369*参照!$I$7,IF(AM369="対象外",0))))))</f>
        <v>0</v>
      </c>
      <c r="BV369" s="185" t="b">
        <f>IF(AN369="3/3",$O369*参照!$I$4,IF(AN369="2/3",$O369*参照!$I$5,IF(AN369="1/3",$O369*参照!$I$6,IF(AN369="1/4(多子)",$O369*参照!$I$7,IF(AN369="1/4(工･農)",$O369*参照!$I$7,IF(AN369="対象外",0))))))</f>
        <v>0</v>
      </c>
      <c r="BW369" s="185" t="b">
        <f>IF(AO369="3/3",$O369*参照!$I$4,IF(AO369="2/3",$O369*参照!$I$5,IF(AO369="1/3",$O369*参照!$I$6,IF(AO369="1/4(多子)",$O369*参照!$I$7,IF(AO369="1/4(工･農)",$O369*参照!$I$7,IF(AO369="対象外",0))))))</f>
        <v>0</v>
      </c>
      <c r="BX369" s="185" t="b">
        <f>IF(AP369="3/3",$O369*参照!$I$4,IF(AP369="2/3",$O369*参照!$I$5,IF(AP369="1/3",$O369*参照!$I$6,IF(AP369="1/4(多子)",$O369*参照!$I$7,IF(AP369="1/4(工･農)",$O369*参照!$I$7,IF(AP369="対象外",0))))))</f>
        <v>0</v>
      </c>
      <c r="BY369" s="185" t="b">
        <f>IF(AQ369="3/3",$O369*参照!$I$4,IF(AQ369="2/3",$O369*参照!$I$5,IF(AQ369="1/3",$O369*参照!$I$6,IF(AQ369="1/4(多子)",$O369*参照!$I$7,IF(AQ369="1/4(工･農)",$O369*参照!$I$7,IF(AQ369="対象外",0))))))</f>
        <v>0</v>
      </c>
      <c r="BZ369" s="185" t="b">
        <f>IF(AR369="3/3",$O369*参照!$I$4,IF(AR369="2/3",$O369*参照!$I$5,IF(AR369="1/3",$O369*参照!$I$6,IF(AR369="1/4(多子)",$O369*参照!$I$7,IF(AR369="1/4(工･農)",$O369*参照!$I$7,IF(AR369="対象外",0))))))</f>
        <v>0</v>
      </c>
      <c r="CA369" s="185" t="b">
        <f>IF(AS369="3/3",$O369*参照!$I$4,IF(AS369="2/3",$O369*参照!$I$5,IF(AS369="1/3",$O369*参照!$I$6,IF(AS369="1/4(多子)",$O369*参照!$I$7,IF(AS369="1/4(工･農)",$O369*参照!$I$7,IF(AS369="対象外",0))))))</f>
        <v>0</v>
      </c>
      <c r="CB369" s="185" t="b">
        <f>IF(AT369="3/3",$O369*参照!$I$4,IF(AT369="2/3",$O369*参照!$I$5,IF(AT369="1/3",$O369*参照!$I$6,IF(AT369="1/4(多子)",$O369*参照!$I$7,IF(AT369="1/4(工･農)",$O369*参照!$I$7,IF(AT369="対象外",0))))))</f>
        <v>0</v>
      </c>
      <c r="CC369" s="185" t="b">
        <f>IF(AU369="3/3",$O369*参照!$I$4,IF(AU369="2/3",$O369*参照!$I$5,IF(AU369="1/3",$O369*参照!$I$6,IF(AU369="1/4(多子)",$O369*参照!$I$7,IF(AU369="1/4(工･農)",$O369*参照!$I$7,IF(AU369="対象外",0))))))</f>
        <v>0</v>
      </c>
      <c r="CD369" s="185">
        <f t="shared" si="248"/>
        <v>0</v>
      </c>
      <c r="CE369" s="98"/>
      <c r="CF369" s="252"/>
      <c r="CG369" s="252"/>
      <c r="CH369" s="252"/>
      <c r="CI369" s="252"/>
      <c r="CJ369" s="252"/>
      <c r="CK369" s="254"/>
      <c r="CL369" s="137"/>
      <c r="CM369" s="252"/>
      <c r="CN369" s="252"/>
      <c r="CO369" s="252"/>
      <c r="CP369" s="252"/>
      <c r="CQ369" s="252"/>
      <c r="CR369" s="253">
        <f t="shared" si="249"/>
        <v>0</v>
      </c>
      <c r="CS369" s="111">
        <f>IF(BP369=0,0,(ROUNDUP(P369*(BK369*参照!$C$5+BL369*参照!$C$6+BM369*参照!$C$7+BN369*参照!$C$8+BO369*参照!$C$9)/BP369,-2)))</f>
        <v>0</v>
      </c>
      <c r="CT369" s="239" t="str">
        <f t="shared" si="216"/>
        <v>B</v>
      </c>
    </row>
    <row r="370" spans="1:98" ht="14.4">
      <c r="A370" s="241">
        <v>340</v>
      </c>
      <c r="B370" s="634"/>
      <c r="C370" s="635"/>
      <c r="D370" s="636"/>
      <c r="E370" s="635"/>
      <c r="F370" s="358"/>
      <c r="G370" s="358"/>
      <c r="H370" s="305"/>
      <c r="I370" s="359"/>
      <c r="J370" s="668"/>
      <c r="K370" s="668"/>
      <c r="L370" s="362">
        <v>0</v>
      </c>
      <c r="M370" s="307">
        <f>IF(F370="昼間",参照!$E$4,IF(F370="夜間等",参照!$E$5,IF(F370="通信",参照!$E$6,0)))</f>
        <v>0</v>
      </c>
      <c r="N370" s="57">
        <f t="shared" si="217"/>
        <v>0</v>
      </c>
      <c r="O370" s="301">
        <f t="shared" si="218"/>
        <v>0</v>
      </c>
      <c r="P370" s="56"/>
      <c r="Q370" s="387">
        <v>0</v>
      </c>
      <c r="R370" s="309">
        <f>IF(F370="昼間",参照!$F$4,IF(F370="夜間等",参照!$F$5,IF(F370="通信",参照!$F$6,0)))</f>
        <v>0</v>
      </c>
      <c r="S370" s="308">
        <f t="shared" si="219"/>
        <v>0</v>
      </c>
      <c r="T370" s="361"/>
      <c r="U370" s="32">
        <f t="shared" si="220"/>
        <v>0</v>
      </c>
      <c r="V370" s="114">
        <f t="shared" si="221"/>
        <v>0</v>
      </c>
      <c r="W370" s="179">
        <f t="shared" si="222"/>
        <v>0</v>
      </c>
      <c r="X370" s="87">
        <f t="shared" si="223"/>
        <v>0</v>
      </c>
      <c r="Y370" s="77" t="str">
        <f t="shared" si="213"/>
        <v>0</v>
      </c>
      <c r="Z370" s="302">
        <f t="shared" si="224"/>
        <v>0</v>
      </c>
      <c r="AA370" s="375"/>
      <c r="AB370" s="375"/>
      <c r="AC370" s="374">
        <f t="shared" si="225"/>
        <v>0</v>
      </c>
      <c r="AD370" s="639">
        <f t="shared" si="226"/>
        <v>0</v>
      </c>
      <c r="AE370" s="640"/>
      <c r="AF370" s="177">
        <f t="shared" si="214"/>
        <v>0</v>
      </c>
      <c r="AG370" s="177">
        <f t="shared" si="215"/>
        <v>0</v>
      </c>
      <c r="AH370" s="299"/>
      <c r="AI370" s="36"/>
      <c r="AJ370" s="134"/>
      <c r="AK370" s="37"/>
      <c r="AL370" s="134"/>
      <c r="AM370" s="37"/>
      <c r="AN370" s="134"/>
      <c r="AO370" s="135"/>
      <c r="AP370" s="136"/>
      <c r="AQ370" s="252"/>
      <c r="AR370" s="252"/>
      <c r="AS370" s="252"/>
      <c r="AT370" s="252"/>
      <c r="AU370" s="37"/>
      <c r="AV370" s="303">
        <f t="shared" si="227"/>
        <v>0</v>
      </c>
      <c r="AW370" s="139">
        <f t="shared" si="228"/>
        <v>0</v>
      </c>
      <c r="AX370" s="139">
        <f t="shared" si="229"/>
        <v>0</v>
      </c>
      <c r="AY370" s="139">
        <f t="shared" si="230"/>
        <v>0</v>
      </c>
      <c r="AZ370" s="139">
        <f t="shared" si="231"/>
        <v>0</v>
      </c>
      <c r="BA370" s="303">
        <f t="shared" si="232"/>
        <v>0</v>
      </c>
      <c r="BB370" s="139">
        <f t="shared" si="233"/>
        <v>0</v>
      </c>
      <c r="BC370" s="139">
        <f t="shared" si="234"/>
        <v>0</v>
      </c>
      <c r="BD370" s="139">
        <f t="shared" si="235"/>
        <v>0</v>
      </c>
      <c r="BE370" s="139">
        <f t="shared" si="236"/>
        <v>0</v>
      </c>
      <c r="BF370" s="304">
        <f t="shared" si="237"/>
        <v>0</v>
      </c>
      <c r="BG370" s="142">
        <f t="shared" si="238"/>
        <v>0</v>
      </c>
      <c r="BH370" s="142">
        <f t="shared" si="239"/>
        <v>0</v>
      </c>
      <c r="BI370" s="142">
        <f t="shared" si="240"/>
        <v>0</v>
      </c>
      <c r="BJ370" s="142">
        <f t="shared" si="241"/>
        <v>0</v>
      </c>
      <c r="BK370" s="145">
        <f t="shared" si="242"/>
        <v>0</v>
      </c>
      <c r="BL370" s="95">
        <f t="shared" si="243"/>
        <v>0</v>
      </c>
      <c r="BM370" s="95">
        <f t="shared" si="244"/>
        <v>0</v>
      </c>
      <c r="BN370" s="95">
        <f t="shared" si="245"/>
        <v>0</v>
      </c>
      <c r="BO370" s="95">
        <f t="shared" si="246"/>
        <v>0</v>
      </c>
      <c r="BP370" s="96">
        <f t="shared" si="247"/>
        <v>0</v>
      </c>
      <c r="BQ370" s="184">
        <f>IF($AH370="3/3",$S370*参照!$J$4,IF($AH370="2/3",$S370*参照!$J$5,IF($AH370="1/3",$S370*参照!$J$6,IF($AH370="1/4(多子)",$S370*参照!$J$7,IF($AH370="1/4(工･農)",$S370*参照!$J$7,)))))</f>
        <v>0</v>
      </c>
      <c r="BR370" s="185" t="b">
        <f>IF(AJ370="3/3",$O370*参照!$I$4,IF(AJ370="2/3",$O370*参照!$I$5,IF(AJ370="1/3",$O370*参照!$I$6,IF(AJ370="1/4(多子)",$O370*参照!$I$7,IF(AJ370="1/4(工･農)",$O370*参照!$I$7,IF(AJ370="対象外",0))))))</f>
        <v>0</v>
      </c>
      <c r="BS370" s="185" t="b">
        <f>IF(AK370="3/3",$O370*参照!$I$4,IF(AK370="2/3",$O370*参照!$I$5,IF(AK370="1/3",$O370*参照!$I$6,IF(AK370="1/4(多子)",$O370*参照!$I$7,IF(AK370="1/4(工･農)",$O370*参照!$I$7,IF(AK370="対象外",0))))))</f>
        <v>0</v>
      </c>
      <c r="BT370" s="185" t="b">
        <f>IF(AL370="3/3",$O370*参照!$I$4,IF(AL370="2/3",$O370*参照!$I$5,IF(AL370="1/3",$O370*参照!$I$6,IF(AL370="1/4(多子)",$O370*参照!$I$7,IF(AL370="1/4(工･農)",$O370*参照!$I$7,IF(AL370="対象外",0))))))</f>
        <v>0</v>
      </c>
      <c r="BU370" s="185" t="b">
        <f>IF(AM370="3/3",$O370*参照!$I$4,IF(AM370="2/3",$O370*参照!$I$5,IF(AM370="1/3",$O370*参照!$I$6,IF(AM370="1/4(多子)",$O370*参照!$I$7,IF(AM370="1/4(工･農)",$O370*参照!$I$7,IF(AM370="対象外",0))))))</f>
        <v>0</v>
      </c>
      <c r="BV370" s="185" t="b">
        <f>IF(AN370="3/3",$O370*参照!$I$4,IF(AN370="2/3",$O370*参照!$I$5,IF(AN370="1/3",$O370*参照!$I$6,IF(AN370="1/4(多子)",$O370*参照!$I$7,IF(AN370="1/4(工･農)",$O370*参照!$I$7,IF(AN370="対象外",0))))))</f>
        <v>0</v>
      </c>
      <c r="BW370" s="185" t="b">
        <f>IF(AO370="3/3",$O370*参照!$I$4,IF(AO370="2/3",$O370*参照!$I$5,IF(AO370="1/3",$O370*参照!$I$6,IF(AO370="1/4(多子)",$O370*参照!$I$7,IF(AO370="1/4(工･農)",$O370*参照!$I$7,IF(AO370="対象外",0))))))</f>
        <v>0</v>
      </c>
      <c r="BX370" s="185" t="b">
        <f>IF(AP370="3/3",$O370*参照!$I$4,IF(AP370="2/3",$O370*参照!$I$5,IF(AP370="1/3",$O370*参照!$I$6,IF(AP370="1/4(多子)",$O370*参照!$I$7,IF(AP370="1/4(工･農)",$O370*参照!$I$7,IF(AP370="対象外",0))))))</f>
        <v>0</v>
      </c>
      <c r="BY370" s="185" t="b">
        <f>IF(AQ370="3/3",$O370*参照!$I$4,IF(AQ370="2/3",$O370*参照!$I$5,IF(AQ370="1/3",$O370*参照!$I$6,IF(AQ370="1/4(多子)",$O370*参照!$I$7,IF(AQ370="1/4(工･農)",$O370*参照!$I$7,IF(AQ370="対象外",0))))))</f>
        <v>0</v>
      </c>
      <c r="BZ370" s="185" t="b">
        <f>IF(AR370="3/3",$O370*参照!$I$4,IF(AR370="2/3",$O370*参照!$I$5,IF(AR370="1/3",$O370*参照!$I$6,IF(AR370="1/4(多子)",$O370*参照!$I$7,IF(AR370="1/4(工･農)",$O370*参照!$I$7,IF(AR370="対象外",0))))))</f>
        <v>0</v>
      </c>
      <c r="CA370" s="185" t="b">
        <f>IF(AS370="3/3",$O370*参照!$I$4,IF(AS370="2/3",$O370*参照!$I$5,IF(AS370="1/3",$O370*参照!$I$6,IF(AS370="1/4(多子)",$O370*参照!$I$7,IF(AS370="1/4(工･農)",$O370*参照!$I$7,IF(AS370="対象外",0))))))</f>
        <v>0</v>
      </c>
      <c r="CB370" s="185" t="b">
        <f>IF(AT370="3/3",$O370*参照!$I$4,IF(AT370="2/3",$O370*参照!$I$5,IF(AT370="1/3",$O370*参照!$I$6,IF(AT370="1/4(多子)",$O370*参照!$I$7,IF(AT370="1/4(工･農)",$O370*参照!$I$7,IF(AT370="対象外",0))))))</f>
        <v>0</v>
      </c>
      <c r="CC370" s="185" t="b">
        <f>IF(AU370="3/3",$O370*参照!$I$4,IF(AU370="2/3",$O370*参照!$I$5,IF(AU370="1/3",$O370*参照!$I$6,IF(AU370="1/4(多子)",$O370*参照!$I$7,IF(AU370="1/4(工･農)",$O370*参照!$I$7,IF(AU370="対象外",0))))))</f>
        <v>0</v>
      </c>
      <c r="CD370" s="185">
        <f t="shared" si="248"/>
        <v>0</v>
      </c>
      <c r="CE370" s="98"/>
      <c r="CF370" s="252"/>
      <c r="CG370" s="252"/>
      <c r="CH370" s="252"/>
      <c r="CI370" s="252"/>
      <c r="CJ370" s="252"/>
      <c r="CK370" s="254"/>
      <c r="CL370" s="137"/>
      <c r="CM370" s="252"/>
      <c r="CN370" s="252"/>
      <c r="CO370" s="252"/>
      <c r="CP370" s="252"/>
      <c r="CQ370" s="252"/>
      <c r="CR370" s="253">
        <f t="shared" si="249"/>
        <v>0</v>
      </c>
      <c r="CS370" s="111">
        <f>IF(BP370=0,0,(ROUNDUP(P370*(BK370*参照!$C$5+BL370*参照!$C$6+BM370*参照!$C$7+BN370*参照!$C$8+BO370*参照!$C$9)/BP370,-2)))</f>
        <v>0</v>
      </c>
      <c r="CT370" s="239" t="str">
        <f t="shared" si="216"/>
        <v>B</v>
      </c>
    </row>
    <row r="371" spans="1:98" ht="14.4">
      <c r="A371" s="241">
        <v>341</v>
      </c>
      <c r="B371" s="654"/>
      <c r="C371" s="652"/>
      <c r="D371" s="651"/>
      <c r="E371" s="652"/>
      <c r="F371" s="186"/>
      <c r="G371" s="187"/>
      <c r="H371" s="305"/>
      <c r="I371" s="359"/>
      <c r="J371" s="651"/>
      <c r="K371" s="652"/>
      <c r="L371" s="306">
        <v>0</v>
      </c>
      <c r="M371" s="307">
        <f>IF(F371="昼間",参照!$E$4,IF(F371="夜間等",参照!$E$5,IF(F371="通信",参照!$E$6,0)))</f>
        <v>0</v>
      </c>
      <c r="N371" s="57">
        <f t="shared" si="217"/>
        <v>0</v>
      </c>
      <c r="O371" s="301">
        <f t="shared" si="218"/>
        <v>0</v>
      </c>
      <c r="P371" s="56"/>
      <c r="Q371" s="387">
        <v>0</v>
      </c>
      <c r="R371" s="309">
        <f>IF(F371="昼間",参照!$F$4,IF(F371="夜間等",参照!$F$5,IF(F371="通信",参照!$F$6,0)))</f>
        <v>0</v>
      </c>
      <c r="S371" s="308">
        <f t="shared" si="219"/>
        <v>0</v>
      </c>
      <c r="T371" s="361"/>
      <c r="U371" s="32">
        <f t="shared" si="220"/>
        <v>0</v>
      </c>
      <c r="V371" s="114">
        <f t="shared" si="221"/>
        <v>0</v>
      </c>
      <c r="W371" s="179">
        <f t="shared" si="222"/>
        <v>0</v>
      </c>
      <c r="X371" s="87">
        <f t="shared" si="223"/>
        <v>0</v>
      </c>
      <c r="Y371" s="77" t="str">
        <f t="shared" si="213"/>
        <v>0</v>
      </c>
      <c r="Z371" s="302">
        <f t="shared" si="224"/>
        <v>0</v>
      </c>
      <c r="AA371" s="375"/>
      <c r="AB371" s="375"/>
      <c r="AC371" s="374">
        <f t="shared" si="225"/>
        <v>0</v>
      </c>
      <c r="AD371" s="639">
        <f t="shared" si="226"/>
        <v>0</v>
      </c>
      <c r="AE371" s="640"/>
      <c r="AF371" s="177">
        <f t="shared" si="214"/>
        <v>0</v>
      </c>
      <c r="AG371" s="177">
        <f t="shared" si="215"/>
        <v>0</v>
      </c>
      <c r="AH371" s="299"/>
      <c r="AI371" s="36"/>
      <c r="AJ371" s="134"/>
      <c r="AK371" s="37"/>
      <c r="AL371" s="134"/>
      <c r="AM371" s="37"/>
      <c r="AN371" s="134"/>
      <c r="AO371" s="135"/>
      <c r="AP371" s="136"/>
      <c r="AQ371" s="252"/>
      <c r="AR371" s="252"/>
      <c r="AS371" s="252"/>
      <c r="AT371" s="252"/>
      <c r="AU371" s="37"/>
      <c r="AV371" s="303">
        <f t="shared" si="227"/>
        <v>0</v>
      </c>
      <c r="AW371" s="139">
        <f t="shared" si="228"/>
        <v>0</v>
      </c>
      <c r="AX371" s="139">
        <f t="shared" si="229"/>
        <v>0</v>
      </c>
      <c r="AY371" s="139">
        <f t="shared" si="230"/>
        <v>0</v>
      </c>
      <c r="AZ371" s="139">
        <f t="shared" si="231"/>
        <v>0</v>
      </c>
      <c r="BA371" s="303">
        <f t="shared" si="232"/>
        <v>0</v>
      </c>
      <c r="BB371" s="139">
        <f t="shared" si="233"/>
        <v>0</v>
      </c>
      <c r="BC371" s="139">
        <f t="shared" si="234"/>
        <v>0</v>
      </c>
      <c r="BD371" s="139">
        <f t="shared" si="235"/>
        <v>0</v>
      </c>
      <c r="BE371" s="139">
        <f t="shared" si="236"/>
        <v>0</v>
      </c>
      <c r="BF371" s="304">
        <f t="shared" si="237"/>
        <v>0</v>
      </c>
      <c r="BG371" s="142">
        <f t="shared" si="238"/>
        <v>0</v>
      </c>
      <c r="BH371" s="142">
        <f t="shared" si="239"/>
        <v>0</v>
      </c>
      <c r="BI371" s="142">
        <f t="shared" si="240"/>
        <v>0</v>
      </c>
      <c r="BJ371" s="142">
        <f t="shared" si="241"/>
        <v>0</v>
      </c>
      <c r="BK371" s="145">
        <f t="shared" si="242"/>
        <v>0</v>
      </c>
      <c r="BL371" s="95">
        <f t="shared" si="243"/>
        <v>0</v>
      </c>
      <c r="BM371" s="95">
        <f t="shared" si="244"/>
        <v>0</v>
      </c>
      <c r="BN371" s="95">
        <f t="shared" si="245"/>
        <v>0</v>
      </c>
      <c r="BO371" s="95">
        <f t="shared" si="246"/>
        <v>0</v>
      </c>
      <c r="BP371" s="96">
        <f t="shared" si="247"/>
        <v>0</v>
      </c>
      <c r="BQ371" s="184">
        <f>IF($AH371="3/3",$S371*参照!$J$4,IF($AH371="2/3",$S371*参照!$J$5,IF($AH371="1/3",$S371*参照!$J$6,IF($AH371="1/4(多子)",$S371*参照!$J$7,IF($AH371="1/4(工･農)",$S371*参照!$J$7,)))))</f>
        <v>0</v>
      </c>
      <c r="BR371" s="185" t="b">
        <f>IF(AJ371="3/3",$O371*参照!$I$4,IF(AJ371="2/3",$O371*参照!$I$5,IF(AJ371="1/3",$O371*参照!$I$6,IF(AJ371="1/4(多子)",$O371*参照!$I$7,IF(AJ371="1/4(工･農)",$O371*参照!$I$7,IF(AJ371="対象外",0))))))</f>
        <v>0</v>
      </c>
      <c r="BS371" s="185" t="b">
        <f>IF(AK371="3/3",$O371*参照!$I$4,IF(AK371="2/3",$O371*参照!$I$5,IF(AK371="1/3",$O371*参照!$I$6,IF(AK371="1/4(多子)",$O371*参照!$I$7,IF(AK371="1/4(工･農)",$O371*参照!$I$7,IF(AK371="対象外",0))))))</f>
        <v>0</v>
      </c>
      <c r="BT371" s="185" t="b">
        <f>IF(AL371="3/3",$O371*参照!$I$4,IF(AL371="2/3",$O371*参照!$I$5,IF(AL371="1/3",$O371*参照!$I$6,IF(AL371="1/4(多子)",$O371*参照!$I$7,IF(AL371="1/4(工･農)",$O371*参照!$I$7,IF(AL371="対象外",0))))))</f>
        <v>0</v>
      </c>
      <c r="BU371" s="185" t="b">
        <f>IF(AM371="3/3",$O371*参照!$I$4,IF(AM371="2/3",$O371*参照!$I$5,IF(AM371="1/3",$O371*参照!$I$6,IF(AM371="1/4(多子)",$O371*参照!$I$7,IF(AM371="1/4(工･農)",$O371*参照!$I$7,IF(AM371="対象外",0))))))</f>
        <v>0</v>
      </c>
      <c r="BV371" s="185" t="b">
        <f>IF(AN371="3/3",$O371*参照!$I$4,IF(AN371="2/3",$O371*参照!$I$5,IF(AN371="1/3",$O371*参照!$I$6,IF(AN371="1/4(多子)",$O371*参照!$I$7,IF(AN371="1/4(工･農)",$O371*参照!$I$7,IF(AN371="対象外",0))))))</f>
        <v>0</v>
      </c>
      <c r="BW371" s="185" t="b">
        <f>IF(AO371="3/3",$O371*参照!$I$4,IF(AO371="2/3",$O371*参照!$I$5,IF(AO371="1/3",$O371*参照!$I$6,IF(AO371="1/4(多子)",$O371*参照!$I$7,IF(AO371="1/4(工･農)",$O371*参照!$I$7,IF(AO371="対象外",0))))))</f>
        <v>0</v>
      </c>
      <c r="BX371" s="185" t="b">
        <f>IF(AP371="3/3",$O371*参照!$I$4,IF(AP371="2/3",$O371*参照!$I$5,IF(AP371="1/3",$O371*参照!$I$6,IF(AP371="1/4(多子)",$O371*参照!$I$7,IF(AP371="1/4(工･農)",$O371*参照!$I$7,IF(AP371="対象外",0))))))</f>
        <v>0</v>
      </c>
      <c r="BY371" s="185" t="b">
        <f>IF(AQ371="3/3",$O371*参照!$I$4,IF(AQ371="2/3",$O371*参照!$I$5,IF(AQ371="1/3",$O371*参照!$I$6,IF(AQ371="1/4(多子)",$O371*参照!$I$7,IF(AQ371="1/4(工･農)",$O371*参照!$I$7,IF(AQ371="対象外",0))))))</f>
        <v>0</v>
      </c>
      <c r="BZ371" s="185" t="b">
        <f>IF(AR371="3/3",$O371*参照!$I$4,IF(AR371="2/3",$O371*参照!$I$5,IF(AR371="1/3",$O371*参照!$I$6,IF(AR371="1/4(多子)",$O371*参照!$I$7,IF(AR371="1/4(工･農)",$O371*参照!$I$7,IF(AR371="対象外",0))))))</f>
        <v>0</v>
      </c>
      <c r="CA371" s="185" t="b">
        <f>IF(AS371="3/3",$O371*参照!$I$4,IF(AS371="2/3",$O371*参照!$I$5,IF(AS371="1/3",$O371*参照!$I$6,IF(AS371="1/4(多子)",$O371*参照!$I$7,IF(AS371="1/4(工･農)",$O371*参照!$I$7,IF(AS371="対象外",0))))))</f>
        <v>0</v>
      </c>
      <c r="CB371" s="185" t="b">
        <f>IF(AT371="3/3",$O371*参照!$I$4,IF(AT371="2/3",$O371*参照!$I$5,IF(AT371="1/3",$O371*参照!$I$6,IF(AT371="1/4(多子)",$O371*参照!$I$7,IF(AT371="1/4(工･農)",$O371*参照!$I$7,IF(AT371="対象外",0))))))</f>
        <v>0</v>
      </c>
      <c r="CC371" s="185" t="b">
        <f>IF(AU371="3/3",$O371*参照!$I$4,IF(AU371="2/3",$O371*参照!$I$5,IF(AU371="1/3",$O371*参照!$I$6,IF(AU371="1/4(多子)",$O371*参照!$I$7,IF(AU371="1/4(工･農)",$O371*参照!$I$7,IF(AU371="対象外",0))))))</f>
        <v>0</v>
      </c>
      <c r="CD371" s="185">
        <f t="shared" si="248"/>
        <v>0</v>
      </c>
      <c r="CE371" s="98"/>
      <c r="CF371" s="252"/>
      <c r="CG371" s="252"/>
      <c r="CH371" s="252"/>
      <c r="CI371" s="252"/>
      <c r="CJ371" s="252"/>
      <c r="CK371" s="254"/>
      <c r="CL371" s="137"/>
      <c r="CM371" s="252"/>
      <c r="CN371" s="252"/>
      <c r="CO371" s="252"/>
      <c r="CP371" s="252"/>
      <c r="CQ371" s="252"/>
      <c r="CR371" s="253">
        <f t="shared" si="249"/>
        <v>0</v>
      </c>
      <c r="CS371" s="111">
        <f>IF(BP371=0,0,(ROUNDUP(P371*(BK371*参照!$C$5+BL371*参照!$C$6+BM371*参照!$C$7+BN371*参照!$C$8+BO371*参照!$C$9)/BP371,-2)))</f>
        <v>0</v>
      </c>
      <c r="CT371" s="239" t="str">
        <f t="shared" si="216"/>
        <v>B</v>
      </c>
    </row>
    <row r="372" spans="1:98" ht="14.4">
      <c r="A372" s="241">
        <v>342</v>
      </c>
      <c r="B372" s="654"/>
      <c r="C372" s="652"/>
      <c r="D372" s="651"/>
      <c r="E372" s="652"/>
      <c r="F372" s="186"/>
      <c r="G372" s="187"/>
      <c r="H372" s="305"/>
      <c r="I372" s="359"/>
      <c r="J372" s="651"/>
      <c r="K372" s="652"/>
      <c r="L372" s="306">
        <v>0</v>
      </c>
      <c r="M372" s="307">
        <f>IF(F372="昼間",参照!$E$4,IF(F372="夜間等",参照!$E$5,IF(F372="通信",参照!$E$6,0)))</f>
        <v>0</v>
      </c>
      <c r="N372" s="57">
        <f t="shared" si="217"/>
        <v>0</v>
      </c>
      <c r="O372" s="301">
        <f t="shared" si="218"/>
        <v>0</v>
      </c>
      <c r="P372" s="56"/>
      <c r="Q372" s="387">
        <v>0</v>
      </c>
      <c r="R372" s="309">
        <f>IF(F372="昼間",参照!$F$4,IF(F372="夜間等",参照!$F$5,IF(F372="通信",参照!$F$6,0)))</f>
        <v>0</v>
      </c>
      <c r="S372" s="308">
        <f t="shared" si="219"/>
        <v>0</v>
      </c>
      <c r="T372" s="361"/>
      <c r="U372" s="32">
        <f t="shared" si="220"/>
        <v>0</v>
      </c>
      <c r="V372" s="114">
        <f t="shared" si="221"/>
        <v>0</v>
      </c>
      <c r="W372" s="179">
        <f t="shared" si="222"/>
        <v>0</v>
      </c>
      <c r="X372" s="87">
        <f t="shared" si="223"/>
        <v>0</v>
      </c>
      <c r="Y372" s="77" t="str">
        <f t="shared" si="213"/>
        <v>0</v>
      </c>
      <c r="Z372" s="302">
        <f t="shared" si="224"/>
        <v>0</v>
      </c>
      <c r="AA372" s="375"/>
      <c r="AB372" s="375"/>
      <c r="AC372" s="374">
        <f t="shared" si="225"/>
        <v>0</v>
      </c>
      <c r="AD372" s="639">
        <f t="shared" si="226"/>
        <v>0</v>
      </c>
      <c r="AE372" s="640"/>
      <c r="AF372" s="177">
        <f t="shared" si="214"/>
        <v>0</v>
      </c>
      <c r="AG372" s="177">
        <f t="shared" si="215"/>
        <v>0</v>
      </c>
      <c r="AH372" s="299"/>
      <c r="AI372" s="36"/>
      <c r="AJ372" s="134"/>
      <c r="AK372" s="37"/>
      <c r="AL372" s="134"/>
      <c r="AM372" s="37"/>
      <c r="AN372" s="134"/>
      <c r="AO372" s="135"/>
      <c r="AP372" s="136"/>
      <c r="AQ372" s="252"/>
      <c r="AR372" s="252"/>
      <c r="AS372" s="252"/>
      <c r="AT372" s="252"/>
      <c r="AU372" s="37"/>
      <c r="AV372" s="303">
        <f t="shared" si="227"/>
        <v>0</v>
      </c>
      <c r="AW372" s="139">
        <f t="shared" si="228"/>
        <v>0</v>
      </c>
      <c r="AX372" s="139">
        <f t="shared" si="229"/>
        <v>0</v>
      </c>
      <c r="AY372" s="139">
        <f t="shared" si="230"/>
        <v>0</v>
      </c>
      <c r="AZ372" s="139">
        <f t="shared" si="231"/>
        <v>0</v>
      </c>
      <c r="BA372" s="303">
        <f t="shared" si="232"/>
        <v>0</v>
      </c>
      <c r="BB372" s="139">
        <f t="shared" si="233"/>
        <v>0</v>
      </c>
      <c r="BC372" s="139">
        <f t="shared" si="234"/>
        <v>0</v>
      </c>
      <c r="BD372" s="139">
        <f t="shared" si="235"/>
        <v>0</v>
      </c>
      <c r="BE372" s="139">
        <f t="shared" si="236"/>
        <v>0</v>
      </c>
      <c r="BF372" s="304">
        <f t="shared" si="237"/>
        <v>0</v>
      </c>
      <c r="BG372" s="142">
        <f t="shared" si="238"/>
        <v>0</v>
      </c>
      <c r="BH372" s="142">
        <f t="shared" si="239"/>
        <v>0</v>
      </c>
      <c r="BI372" s="142">
        <f t="shared" si="240"/>
        <v>0</v>
      </c>
      <c r="BJ372" s="142">
        <f t="shared" si="241"/>
        <v>0</v>
      </c>
      <c r="BK372" s="145">
        <f t="shared" si="242"/>
        <v>0</v>
      </c>
      <c r="BL372" s="95">
        <f t="shared" si="243"/>
        <v>0</v>
      </c>
      <c r="BM372" s="95">
        <f t="shared" si="244"/>
        <v>0</v>
      </c>
      <c r="BN372" s="95">
        <f t="shared" si="245"/>
        <v>0</v>
      </c>
      <c r="BO372" s="95">
        <f t="shared" si="246"/>
        <v>0</v>
      </c>
      <c r="BP372" s="96">
        <f t="shared" si="247"/>
        <v>0</v>
      </c>
      <c r="BQ372" s="184">
        <f>IF($AH372="3/3",$S372*参照!$J$4,IF($AH372="2/3",$S372*参照!$J$5,IF($AH372="1/3",$S372*参照!$J$6,IF($AH372="1/4(多子)",$S372*参照!$J$7,IF($AH372="1/4(工･農)",$S372*参照!$J$7,)))))</f>
        <v>0</v>
      </c>
      <c r="BR372" s="185" t="b">
        <f>IF(AJ372="3/3",$O372*参照!$I$4,IF(AJ372="2/3",$O372*参照!$I$5,IF(AJ372="1/3",$O372*参照!$I$6,IF(AJ372="1/4(多子)",$O372*参照!$I$7,IF(AJ372="1/4(工･農)",$O372*参照!$I$7,IF(AJ372="対象外",0))))))</f>
        <v>0</v>
      </c>
      <c r="BS372" s="185" t="b">
        <f>IF(AK372="3/3",$O372*参照!$I$4,IF(AK372="2/3",$O372*参照!$I$5,IF(AK372="1/3",$O372*参照!$I$6,IF(AK372="1/4(多子)",$O372*参照!$I$7,IF(AK372="1/4(工･農)",$O372*参照!$I$7,IF(AK372="対象外",0))))))</f>
        <v>0</v>
      </c>
      <c r="BT372" s="185" t="b">
        <f>IF(AL372="3/3",$O372*参照!$I$4,IF(AL372="2/3",$O372*参照!$I$5,IF(AL372="1/3",$O372*参照!$I$6,IF(AL372="1/4(多子)",$O372*参照!$I$7,IF(AL372="1/4(工･農)",$O372*参照!$I$7,IF(AL372="対象外",0))))))</f>
        <v>0</v>
      </c>
      <c r="BU372" s="185" t="b">
        <f>IF(AM372="3/3",$O372*参照!$I$4,IF(AM372="2/3",$O372*参照!$I$5,IF(AM372="1/3",$O372*参照!$I$6,IF(AM372="1/4(多子)",$O372*参照!$I$7,IF(AM372="1/4(工･農)",$O372*参照!$I$7,IF(AM372="対象外",0))))))</f>
        <v>0</v>
      </c>
      <c r="BV372" s="185" t="b">
        <f>IF(AN372="3/3",$O372*参照!$I$4,IF(AN372="2/3",$O372*参照!$I$5,IF(AN372="1/3",$O372*参照!$I$6,IF(AN372="1/4(多子)",$O372*参照!$I$7,IF(AN372="1/4(工･農)",$O372*参照!$I$7,IF(AN372="対象外",0))))))</f>
        <v>0</v>
      </c>
      <c r="BW372" s="185" t="b">
        <f>IF(AO372="3/3",$O372*参照!$I$4,IF(AO372="2/3",$O372*参照!$I$5,IF(AO372="1/3",$O372*参照!$I$6,IF(AO372="1/4(多子)",$O372*参照!$I$7,IF(AO372="1/4(工･農)",$O372*参照!$I$7,IF(AO372="対象外",0))))))</f>
        <v>0</v>
      </c>
      <c r="BX372" s="185" t="b">
        <f>IF(AP372="3/3",$O372*参照!$I$4,IF(AP372="2/3",$O372*参照!$I$5,IF(AP372="1/3",$O372*参照!$I$6,IF(AP372="1/4(多子)",$O372*参照!$I$7,IF(AP372="1/4(工･農)",$O372*参照!$I$7,IF(AP372="対象外",0))))))</f>
        <v>0</v>
      </c>
      <c r="BY372" s="185" t="b">
        <f>IF(AQ372="3/3",$O372*参照!$I$4,IF(AQ372="2/3",$O372*参照!$I$5,IF(AQ372="1/3",$O372*参照!$I$6,IF(AQ372="1/4(多子)",$O372*参照!$I$7,IF(AQ372="1/4(工･農)",$O372*参照!$I$7,IF(AQ372="対象外",0))))))</f>
        <v>0</v>
      </c>
      <c r="BZ372" s="185" t="b">
        <f>IF(AR372="3/3",$O372*参照!$I$4,IF(AR372="2/3",$O372*参照!$I$5,IF(AR372="1/3",$O372*参照!$I$6,IF(AR372="1/4(多子)",$O372*参照!$I$7,IF(AR372="1/4(工･農)",$O372*参照!$I$7,IF(AR372="対象外",0))))))</f>
        <v>0</v>
      </c>
      <c r="CA372" s="185" t="b">
        <f>IF(AS372="3/3",$O372*参照!$I$4,IF(AS372="2/3",$O372*参照!$I$5,IF(AS372="1/3",$O372*参照!$I$6,IF(AS372="1/4(多子)",$O372*参照!$I$7,IF(AS372="1/4(工･農)",$O372*参照!$I$7,IF(AS372="対象外",0))))))</f>
        <v>0</v>
      </c>
      <c r="CB372" s="185" t="b">
        <f>IF(AT372="3/3",$O372*参照!$I$4,IF(AT372="2/3",$O372*参照!$I$5,IF(AT372="1/3",$O372*参照!$I$6,IF(AT372="1/4(多子)",$O372*参照!$I$7,IF(AT372="1/4(工･農)",$O372*参照!$I$7,IF(AT372="対象外",0))))))</f>
        <v>0</v>
      </c>
      <c r="CC372" s="185" t="b">
        <f>IF(AU372="3/3",$O372*参照!$I$4,IF(AU372="2/3",$O372*参照!$I$5,IF(AU372="1/3",$O372*参照!$I$6,IF(AU372="1/4(多子)",$O372*参照!$I$7,IF(AU372="1/4(工･農)",$O372*参照!$I$7,IF(AU372="対象外",0))))))</f>
        <v>0</v>
      </c>
      <c r="CD372" s="185">
        <f t="shared" si="248"/>
        <v>0</v>
      </c>
      <c r="CE372" s="98"/>
      <c r="CF372" s="252"/>
      <c r="CG372" s="252"/>
      <c r="CH372" s="252"/>
      <c r="CI372" s="252"/>
      <c r="CJ372" s="252"/>
      <c r="CK372" s="254"/>
      <c r="CL372" s="137"/>
      <c r="CM372" s="252"/>
      <c r="CN372" s="252"/>
      <c r="CO372" s="252"/>
      <c r="CP372" s="252"/>
      <c r="CQ372" s="252"/>
      <c r="CR372" s="253">
        <f t="shared" si="249"/>
        <v>0</v>
      </c>
      <c r="CS372" s="111">
        <f>IF(BP372=0,0,(ROUNDUP(P372*(BK372*参照!$C$5+BL372*参照!$C$6+BM372*参照!$C$7+BN372*参照!$C$8+BO372*参照!$C$9)/BP372,-2)))</f>
        <v>0</v>
      </c>
      <c r="CT372" s="239" t="str">
        <f t="shared" si="216"/>
        <v>B</v>
      </c>
    </row>
    <row r="373" spans="1:98" ht="14.4">
      <c r="A373" s="241">
        <v>343</v>
      </c>
      <c r="B373" s="654"/>
      <c r="C373" s="652"/>
      <c r="D373" s="651"/>
      <c r="E373" s="652"/>
      <c r="F373" s="186"/>
      <c r="G373" s="187"/>
      <c r="H373" s="305"/>
      <c r="I373" s="359"/>
      <c r="J373" s="651"/>
      <c r="K373" s="652"/>
      <c r="L373" s="306">
        <v>0</v>
      </c>
      <c r="M373" s="307">
        <f>IF(F373="昼間",参照!$E$4,IF(F373="夜間等",参照!$E$5,IF(F373="通信",参照!$E$6,0)))</f>
        <v>0</v>
      </c>
      <c r="N373" s="57">
        <f t="shared" si="217"/>
        <v>0</v>
      </c>
      <c r="O373" s="301">
        <f t="shared" si="218"/>
        <v>0</v>
      </c>
      <c r="P373" s="56"/>
      <c r="Q373" s="387">
        <v>0</v>
      </c>
      <c r="R373" s="309">
        <f>IF(F373="昼間",参照!$F$4,IF(F373="夜間等",参照!$F$5,IF(F373="通信",参照!$F$6,0)))</f>
        <v>0</v>
      </c>
      <c r="S373" s="308">
        <f t="shared" si="219"/>
        <v>0</v>
      </c>
      <c r="T373" s="361"/>
      <c r="U373" s="32">
        <f t="shared" si="220"/>
        <v>0</v>
      </c>
      <c r="V373" s="114">
        <f t="shared" si="221"/>
        <v>0</v>
      </c>
      <c r="W373" s="179">
        <f t="shared" si="222"/>
        <v>0</v>
      </c>
      <c r="X373" s="87">
        <f t="shared" si="223"/>
        <v>0</v>
      </c>
      <c r="Y373" s="77" t="str">
        <f t="shared" si="213"/>
        <v>0</v>
      </c>
      <c r="Z373" s="302">
        <f t="shared" si="224"/>
        <v>0</v>
      </c>
      <c r="AA373" s="375"/>
      <c r="AB373" s="375"/>
      <c r="AC373" s="374">
        <f t="shared" si="225"/>
        <v>0</v>
      </c>
      <c r="AD373" s="639">
        <f t="shared" si="226"/>
        <v>0</v>
      </c>
      <c r="AE373" s="640"/>
      <c r="AF373" s="177">
        <f t="shared" si="214"/>
        <v>0</v>
      </c>
      <c r="AG373" s="177">
        <f t="shared" si="215"/>
        <v>0</v>
      </c>
      <c r="AH373" s="299"/>
      <c r="AI373" s="36"/>
      <c r="AJ373" s="134"/>
      <c r="AK373" s="37"/>
      <c r="AL373" s="134"/>
      <c r="AM373" s="37"/>
      <c r="AN373" s="134"/>
      <c r="AO373" s="135"/>
      <c r="AP373" s="136"/>
      <c r="AQ373" s="252"/>
      <c r="AR373" s="252"/>
      <c r="AS373" s="252"/>
      <c r="AT373" s="252"/>
      <c r="AU373" s="37"/>
      <c r="AV373" s="303">
        <f t="shared" si="227"/>
        <v>0</v>
      </c>
      <c r="AW373" s="139">
        <f t="shared" si="228"/>
        <v>0</v>
      </c>
      <c r="AX373" s="139">
        <f t="shared" si="229"/>
        <v>0</v>
      </c>
      <c r="AY373" s="139">
        <f t="shared" si="230"/>
        <v>0</v>
      </c>
      <c r="AZ373" s="139">
        <f t="shared" si="231"/>
        <v>0</v>
      </c>
      <c r="BA373" s="303">
        <f t="shared" si="232"/>
        <v>0</v>
      </c>
      <c r="BB373" s="139">
        <f t="shared" si="233"/>
        <v>0</v>
      </c>
      <c r="BC373" s="139">
        <f t="shared" si="234"/>
        <v>0</v>
      </c>
      <c r="BD373" s="139">
        <f t="shared" si="235"/>
        <v>0</v>
      </c>
      <c r="BE373" s="139">
        <f t="shared" si="236"/>
        <v>0</v>
      </c>
      <c r="BF373" s="304">
        <f t="shared" si="237"/>
        <v>0</v>
      </c>
      <c r="BG373" s="142">
        <f t="shared" si="238"/>
        <v>0</v>
      </c>
      <c r="BH373" s="142">
        <f t="shared" si="239"/>
        <v>0</v>
      </c>
      <c r="BI373" s="142">
        <f t="shared" si="240"/>
        <v>0</v>
      </c>
      <c r="BJ373" s="142">
        <f t="shared" si="241"/>
        <v>0</v>
      </c>
      <c r="BK373" s="145">
        <f t="shared" si="242"/>
        <v>0</v>
      </c>
      <c r="BL373" s="95">
        <f t="shared" si="243"/>
        <v>0</v>
      </c>
      <c r="BM373" s="95">
        <f t="shared" si="244"/>
        <v>0</v>
      </c>
      <c r="BN373" s="95">
        <f t="shared" si="245"/>
        <v>0</v>
      </c>
      <c r="BO373" s="95">
        <f t="shared" si="246"/>
        <v>0</v>
      </c>
      <c r="BP373" s="96">
        <f t="shared" si="247"/>
        <v>0</v>
      </c>
      <c r="BQ373" s="184">
        <f>IF($AH373="3/3",$S373*参照!$J$4,IF($AH373="2/3",$S373*参照!$J$5,IF($AH373="1/3",$S373*参照!$J$6,IF($AH373="1/4(多子)",$S373*参照!$J$7,IF($AH373="1/4(工･農)",$S373*参照!$J$7,)))))</f>
        <v>0</v>
      </c>
      <c r="BR373" s="185" t="b">
        <f>IF(AJ373="3/3",$O373*参照!$I$4,IF(AJ373="2/3",$O373*参照!$I$5,IF(AJ373="1/3",$O373*参照!$I$6,IF(AJ373="1/4(多子)",$O373*参照!$I$7,IF(AJ373="1/4(工･農)",$O373*参照!$I$7,IF(AJ373="対象外",0))))))</f>
        <v>0</v>
      </c>
      <c r="BS373" s="185" t="b">
        <f>IF(AK373="3/3",$O373*参照!$I$4,IF(AK373="2/3",$O373*参照!$I$5,IF(AK373="1/3",$O373*参照!$I$6,IF(AK373="1/4(多子)",$O373*参照!$I$7,IF(AK373="1/4(工･農)",$O373*参照!$I$7,IF(AK373="対象外",0))))))</f>
        <v>0</v>
      </c>
      <c r="BT373" s="185" t="b">
        <f>IF(AL373="3/3",$O373*参照!$I$4,IF(AL373="2/3",$O373*参照!$I$5,IF(AL373="1/3",$O373*参照!$I$6,IF(AL373="1/4(多子)",$O373*参照!$I$7,IF(AL373="1/4(工･農)",$O373*参照!$I$7,IF(AL373="対象外",0))))))</f>
        <v>0</v>
      </c>
      <c r="BU373" s="185" t="b">
        <f>IF(AM373="3/3",$O373*参照!$I$4,IF(AM373="2/3",$O373*参照!$I$5,IF(AM373="1/3",$O373*参照!$I$6,IF(AM373="1/4(多子)",$O373*参照!$I$7,IF(AM373="1/4(工･農)",$O373*参照!$I$7,IF(AM373="対象外",0))))))</f>
        <v>0</v>
      </c>
      <c r="BV373" s="185" t="b">
        <f>IF(AN373="3/3",$O373*参照!$I$4,IF(AN373="2/3",$O373*参照!$I$5,IF(AN373="1/3",$O373*参照!$I$6,IF(AN373="1/4(多子)",$O373*参照!$I$7,IF(AN373="1/4(工･農)",$O373*参照!$I$7,IF(AN373="対象外",0))))))</f>
        <v>0</v>
      </c>
      <c r="BW373" s="185" t="b">
        <f>IF(AO373="3/3",$O373*参照!$I$4,IF(AO373="2/3",$O373*参照!$I$5,IF(AO373="1/3",$O373*参照!$I$6,IF(AO373="1/4(多子)",$O373*参照!$I$7,IF(AO373="1/4(工･農)",$O373*参照!$I$7,IF(AO373="対象外",0))))))</f>
        <v>0</v>
      </c>
      <c r="BX373" s="185" t="b">
        <f>IF(AP373="3/3",$O373*参照!$I$4,IF(AP373="2/3",$O373*参照!$I$5,IF(AP373="1/3",$O373*参照!$I$6,IF(AP373="1/4(多子)",$O373*参照!$I$7,IF(AP373="1/4(工･農)",$O373*参照!$I$7,IF(AP373="対象外",0))))))</f>
        <v>0</v>
      </c>
      <c r="BY373" s="185" t="b">
        <f>IF(AQ373="3/3",$O373*参照!$I$4,IF(AQ373="2/3",$O373*参照!$I$5,IF(AQ373="1/3",$O373*参照!$I$6,IF(AQ373="1/4(多子)",$O373*参照!$I$7,IF(AQ373="1/4(工･農)",$O373*参照!$I$7,IF(AQ373="対象外",0))))))</f>
        <v>0</v>
      </c>
      <c r="BZ373" s="185" t="b">
        <f>IF(AR373="3/3",$O373*参照!$I$4,IF(AR373="2/3",$O373*参照!$I$5,IF(AR373="1/3",$O373*参照!$I$6,IF(AR373="1/4(多子)",$O373*参照!$I$7,IF(AR373="1/4(工･農)",$O373*参照!$I$7,IF(AR373="対象外",0))))))</f>
        <v>0</v>
      </c>
      <c r="CA373" s="185" t="b">
        <f>IF(AS373="3/3",$O373*参照!$I$4,IF(AS373="2/3",$O373*参照!$I$5,IF(AS373="1/3",$O373*参照!$I$6,IF(AS373="1/4(多子)",$O373*参照!$I$7,IF(AS373="1/4(工･農)",$O373*参照!$I$7,IF(AS373="対象外",0))))))</f>
        <v>0</v>
      </c>
      <c r="CB373" s="185" t="b">
        <f>IF(AT373="3/3",$O373*参照!$I$4,IF(AT373="2/3",$O373*参照!$I$5,IF(AT373="1/3",$O373*参照!$I$6,IF(AT373="1/4(多子)",$O373*参照!$I$7,IF(AT373="1/4(工･農)",$O373*参照!$I$7,IF(AT373="対象外",0))))))</f>
        <v>0</v>
      </c>
      <c r="CC373" s="185" t="b">
        <f>IF(AU373="3/3",$O373*参照!$I$4,IF(AU373="2/3",$O373*参照!$I$5,IF(AU373="1/3",$O373*参照!$I$6,IF(AU373="1/4(多子)",$O373*参照!$I$7,IF(AU373="1/4(工･農)",$O373*参照!$I$7,IF(AU373="対象外",0))))))</f>
        <v>0</v>
      </c>
      <c r="CD373" s="185">
        <f t="shared" si="248"/>
        <v>0</v>
      </c>
      <c r="CE373" s="98"/>
      <c r="CF373" s="252"/>
      <c r="CG373" s="252"/>
      <c r="CH373" s="252"/>
      <c r="CI373" s="252"/>
      <c r="CJ373" s="252"/>
      <c r="CK373" s="254"/>
      <c r="CL373" s="137"/>
      <c r="CM373" s="252"/>
      <c r="CN373" s="252"/>
      <c r="CO373" s="252"/>
      <c r="CP373" s="252"/>
      <c r="CQ373" s="252"/>
      <c r="CR373" s="253">
        <f t="shared" si="249"/>
        <v>0</v>
      </c>
      <c r="CS373" s="111">
        <f>IF(BP373=0,0,(ROUNDUP(P373*(BK373*参照!$C$5+BL373*参照!$C$6+BM373*参照!$C$7+BN373*参照!$C$8+BO373*参照!$C$9)/BP373,-2)))</f>
        <v>0</v>
      </c>
      <c r="CT373" s="239" t="str">
        <f t="shared" si="216"/>
        <v>B</v>
      </c>
    </row>
    <row r="374" spans="1:98" ht="14.4">
      <c r="A374" s="241">
        <v>344</v>
      </c>
      <c r="B374" s="634"/>
      <c r="C374" s="635"/>
      <c r="D374" s="636"/>
      <c r="E374" s="635"/>
      <c r="F374" s="358"/>
      <c r="G374" s="358"/>
      <c r="H374" s="305"/>
      <c r="I374" s="359"/>
      <c r="J374" s="668"/>
      <c r="K374" s="668"/>
      <c r="L374" s="362">
        <v>0</v>
      </c>
      <c r="M374" s="307">
        <f>IF(F374="昼間",参照!$E$4,IF(F374="夜間等",参照!$E$5,IF(F374="通信",参照!$E$6,0)))</f>
        <v>0</v>
      </c>
      <c r="N374" s="57">
        <f t="shared" si="217"/>
        <v>0</v>
      </c>
      <c r="O374" s="301">
        <f t="shared" si="218"/>
        <v>0</v>
      </c>
      <c r="P374" s="56"/>
      <c r="Q374" s="387">
        <v>0</v>
      </c>
      <c r="R374" s="309">
        <f>IF(F374="昼間",参照!$F$4,IF(F374="夜間等",参照!$F$5,IF(F374="通信",参照!$F$6,0)))</f>
        <v>0</v>
      </c>
      <c r="S374" s="308">
        <f t="shared" si="219"/>
        <v>0</v>
      </c>
      <c r="T374" s="361"/>
      <c r="U374" s="32">
        <f t="shared" si="220"/>
        <v>0</v>
      </c>
      <c r="V374" s="114">
        <f t="shared" si="221"/>
        <v>0</v>
      </c>
      <c r="W374" s="179">
        <f t="shared" si="222"/>
        <v>0</v>
      </c>
      <c r="X374" s="87">
        <f t="shared" si="223"/>
        <v>0</v>
      </c>
      <c r="Y374" s="77" t="str">
        <f t="shared" si="213"/>
        <v>0</v>
      </c>
      <c r="Z374" s="302">
        <f t="shared" si="224"/>
        <v>0</v>
      </c>
      <c r="AA374" s="375"/>
      <c r="AB374" s="375"/>
      <c r="AC374" s="374">
        <f t="shared" si="225"/>
        <v>0</v>
      </c>
      <c r="AD374" s="639">
        <f t="shared" si="226"/>
        <v>0</v>
      </c>
      <c r="AE374" s="640"/>
      <c r="AF374" s="177">
        <f t="shared" si="214"/>
        <v>0</v>
      </c>
      <c r="AG374" s="177">
        <f t="shared" si="215"/>
        <v>0</v>
      </c>
      <c r="AH374" s="299"/>
      <c r="AI374" s="36"/>
      <c r="AJ374" s="134"/>
      <c r="AK374" s="37"/>
      <c r="AL374" s="134"/>
      <c r="AM374" s="37"/>
      <c r="AN374" s="134"/>
      <c r="AO374" s="135"/>
      <c r="AP374" s="136"/>
      <c r="AQ374" s="252"/>
      <c r="AR374" s="252"/>
      <c r="AS374" s="252"/>
      <c r="AT374" s="252"/>
      <c r="AU374" s="37"/>
      <c r="AV374" s="303">
        <f t="shared" si="227"/>
        <v>0</v>
      </c>
      <c r="AW374" s="139">
        <f t="shared" si="228"/>
        <v>0</v>
      </c>
      <c r="AX374" s="139">
        <f t="shared" si="229"/>
        <v>0</v>
      </c>
      <c r="AY374" s="139">
        <f t="shared" si="230"/>
        <v>0</v>
      </c>
      <c r="AZ374" s="139">
        <f t="shared" si="231"/>
        <v>0</v>
      </c>
      <c r="BA374" s="303">
        <f t="shared" si="232"/>
        <v>0</v>
      </c>
      <c r="BB374" s="139">
        <f t="shared" si="233"/>
        <v>0</v>
      </c>
      <c r="BC374" s="139">
        <f t="shared" si="234"/>
        <v>0</v>
      </c>
      <c r="BD374" s="139">
        <f t="shared" si="235"/>
        <v>0</v>
      </c>
      <c r="BE374" s="139">
        <f t="shared" si="236"/>
        <v>0</v>
      </c>
      <c r="BF374" s="304">
        <f t="shared" si="237"/>
        <v>0</v>
      </c>
      <c r="BG374" s="142">
        <f t="shared" si="238"/>
        <v>0</v>
      </c>
      <c r="BH374" s="142">
        <f t="shared" si="239"/>
        <v>0</v>
      </c>
      <c r="BI374" s="142">
        <f t="shared" si="240"/>
        <v>0</v>
      </c>
      <c r="BJ374" s="142">
        <f t="shared" si="241"/>
        <v>0</v>
      </c>
      <c r="BK374" s="145">
        <f t="shared" si="242"/>
        <v>0</v>
      </c>
      <c r="BL374" s="95">
        <f t="shared" si="243"/>
        <v>0</v>
      </c>
      <c r="BM374" s="95">
        <f t="shared" si="244"/>
        <v>0</v>
      </c>
      <c r="BN374" s="95">
        <f t="shared" si="245"/>
        <v>0</v>
      </c>
      <c r="BO374" s="95">
        <f t="shared" si="246"/>
        <v>0</v>
      </c>
      <c r="BP374" s="96">
        <f t="shared" si="247"/>
        <v>0</v>
      </c>
      <c r="BQ374" s="184">
        <f>IF($AH374="3/3",$S374*参照!$J$4,IF($AH374="2/3",$S374*参照!$J$5,IF($AH374="1/3",$S374*参照!$J$6,IF($AH374="1/4(多子)",$S374*参照!$J$7,IF($AH374="1/4(工･農)",$S374*参照!$J$7,)))))</f>
        <v>0</v>
      </c>
      <c r="BR374" s="185" t="b">
        <f>IF(AJ374="3/3",$O374*参照!$I$4,IF(AJ374="2/3",$O374*参照!$I$5,IF(AJ374="1/3",$O374*参照!$I$6,IF(AJ374="1/4(多子)",$O374*参照!$I$7,IF(AJ374="1/4(工･農)",$O374*参照!$I$7,IF(AJ374="対象外",0))))))</f>
        <v>0</v>
      </c>
      <c r="BS374" s="185" t="b">
        <f>IF(AK374="3/3",$O374*参照!$I$4,IF(AK374="2/3",$O374*参照!$I$5,IF(AK374="1/3",$O374*参照!$I$6,IF(AK374="1/4(多子)",$O374*参照!$I$7,IF(AK374="1/4(工･農)",$O374*参照!$I$7,IF(AK374="対象外",0))))))</f>
        <v>0</v>
      </c>
      <c r="BT374" s="185" t="b">
        <f>IF(AL374="3/3",$O374*参照!$I$4,IF(AL374="2/3",$O374*参照!$I$5,IF(AL374="1/3",$O374*参照!$I$6,IF(AL374="1/4(多子)",$O374*参照!$I$7,IF(AL374="1/4(工･農)",$O374*参照!$I$7,IF(AL374="対象外",0))))))</f>
        <v>0</v>
      </c>
      <c r="BU374" s="185" t="b">
        <f>IF(AM374="3/3",$O374*参照!$I$4,IF(AM374="2/3",$O374*参照!$I$5,IF(AM374="1/3",$O374*参照!$I$6,IF(AM374="1/4(多子)",$O374*参照!$I$7,IF(AM374="1/4(工･農)",$O374*参照!$I$7,IF(AM374="対象外",0))))))</f>
        <v>0</v>
      </c>
      <c r="BV374" s="185" t="b">
        <f>IF(AN374="3/3",$O374*参照!$I$4,IF(AN374="2/3",$O374*参照!$I$5,IF(AN374="1/3",$O374*参照!$I$6,IF(AN374="1/4(多子)",$O374*参照!$I$7,IF(AN374="1/4(工･農)",$O374*参照!$I$7,IF(AN374="対象外",0))))))</f>
        <v>0</v>
      </c>
      <c r="BW374" s="185" t="b">
        <f>IF(AO374="3/3",$O374*参照!$I$4,IF(AO374="2/3",$O374*参照!$I$5,IF(AO374="1/3",$O374*参照!$I$6,IF(AO374="1/4(多子)",$O374*参照!$I$7,IF(AO374="1/4(工･農)",$O374*参照!$I$7,IF(AO374="対象外",0))))))</f>
        <v>0</v>
      </c>
      <c r="BX374" s="185" t="b">
        <f>IF(AP374="3/3",$O374*参照!$I$4,IF(AP374="2/3",$O374*参照!$I$5,IF(AP374="1/3",$O374*参照!$I$6,IF(AP374="1/4(多子)",$O374*参照!$I$7,IF(AP374="1/4(工･農)",$O374*参照!$I$7,IF(AP374="対象外",0))))))</f>
        <v>0</v>
      </c>
      <c r="BY374" s="185" t="b">
        <f>IF(AQ374="3/3",$O374*参照!$I$4,IF(AQ374="2/3",$O374*参照!$I$5,IF(AQ374="1/3",$O374*参照!$I$6,IF(AQ374="1/4(多子)",$O374*参照!$I$7,IF(AQ374="1/4(工･農)",$O374*参照!$I$7,IF(AQ374="対象外",0))))))</f>
        <v>0</v>
      </c>
      <c r="BZ374" s="185" t="b">
        <f>IF(AR374="3/3",$O374*参照!$I$4,IF(AR374="2/3",$O374*参照!$I$5,IF(AR374="1/3",$O374*参照!$I$6,IF(AR374="1/4(多子)",$O374*参照!$I$7,IF(AR374="1/4(工･農)",$O374*参照!$I$7,IF(AR374="対象外",0))))))</f>
        <v>0</v>
      </c>
      <c r="CA374" s="185" t="b">
        <f>IF(AS374="3/3",$O374*参照!$I$4,IF(AS374="2/3",$O374*参照!$I$5,IF(AS374="1/3",$O374*参照!$I$6,IF(AS374="1/4(多子)",$O374*参照!$I$7,IF(AS374="1/4(工･農)",$O374*参照!$I$7,IF(AS374="対象外",0))))))</f>
        <v>0</v>
      </c>
      <c r="CB374" s="185" t="b">
        <f>IF(AT374="3/3",$O374*参照!$I$4,IF(AT374="2/3",$O374*参照!$I$5,IF(AT374="1/3",$O374*参照!$I$6,IF(AT374="1/4(多子)",$O374*参照!$I$7,IF(AT374="1/4(工･農)",$O374*参照!$I$7,IF(AT374="対象外",0))))))</f>
        <v>0</v>
      </c>
      <c r="CC374" s="185" t="b">
        <f>IF(AU374="3/3",$O374*参照!$I$4,IF(AU374="2/3",$O374*参照!$I$5,IF(AU374="1/3",$O374*参照!$I$6,IF(AU374="1/4(多子)",$O374*参照!$I$7,IF(AU374="1/4(工･農)",$O374*参照!$I$7,IF(AU374="対象外",0))))))</f>
        <v>0</v>
      </c>
      <c r="CD374" s="185">
        <f t="shared" si="248"/>
        <v>0</v>
      </c>
      <c r="CE374" s="98"/>
      <c r="CF374" s="252"/>
      <c r="CG374" s="252"/>
      <c r="CH374" s="252"/>
      <c r="CI374" s="252"/>
      <c r="CJ374" s="252"/>
      <c r="CK374" s="254"/>
      <c r="CL374" s="137"/>
      <c r="CM374" s="252"/>
      <c r="CN374" s="252"/>
      <c r="CO374" s="252"/>
      <c r="CP374" s="252"/>
      <c r="CQ374" s="252"/>
      <c r="CR374" s="253">
        <f t="shared" si="249"/>
        <v>0</v>
      </c>
      <c r="CS374" s="111">
        <f>IF(BP374=0,0,(ROUNDUP(P374*(BK374*参照!$C$5+BL374*参照!$C$6+BM374*参照!$C$7+BN374*参照!$C$8+BO374*参照!$C$9)/BP374,-2)))</f>
        <v>0</v>
      </c>
      <c r="CT374" s="239" t="str">
        <f t="shared" si="216"/>
        <v>B</v>
      </c>
    </row>
    <row r="375" spans="1:98" ht="14.4">
      <c r="A375" s="241">
        <v>345</v>
      </c>
      <c r="B375" s="654"/>
      <c r="C375" s="652"/>
      <c r="D375" s="651"/>
      <c r="E375" s="652"/>
      <c r="F375" s="186"/>
      <c r="G375" s="187"/>
      <c r="H375" s="305"/>
      <c r="I375" s="359"/>
      <c r="J375" s="651"/>
      <c r="K375" s="652"/>
      <c r="L375" s="306">
        <v>0</v>
      </c>
      <c r="M375" s="307">
        <f>IF(F375="昼間",参照!$E$4,IF(F375="夜間等",参照!$E$5,IF(F375="通信",参照!$E$6,0)))</f>
        <v>0</v>
      </c>
      <c r="N375" s="57">
        <f t="shared" si="217"/>
        <v>0</v>
      </c>
      <c r="O375" s="301">
        <f t="shared" si="218"/>
        <v>0</v>
      </c>
      <c r="P375" s="56"/>
      <c r="Q375" s="387">
        <v>0</v>
      </c>
      <c r="R375" s="309">
        <f>IF(F375="昼間",参照!$F$4,IF(F375="夜間等",参照!$F$5,IF(F375="通信",参照!$F$6,0)))</f>
        <v>0</v>
      </c>
      <c r="S375" s="308">
        <f t="shared" si="219"/>
        <v>0</v>
      </c>
      <c r="T375" s="361"/>
      <c r="U375" s="32">
        <f t="shared" si="220"/>
        <v>0</v>
      </c>
      <c r="V375" s="114">
        <f t="shared" si="221"/>
        <v>0</v>
      </c>
      <c r="W375" s="179">
        <f t="shared" si="222"/>
        <v>0</v>
      </c>
      <c r="X375" s="87">
        <f t="shared" si="223"/>
        <v>0</v>
      </c>
      <c r="Y375" s="77" t="str">
        <f t="shared" si="213"/>
        <v>0</v>
      </c>
      <c r="Z375" s="302">
        <f t="shared" si="224"/>
        <v>0</v>
      </c>
      <c r="AA375" s="375"/>
      <c r="AB375" s="375"/>
      <c r="AC375" s="374">
        <f t="shared" si="225"/>
        <v>0</v>
      </c>
      <c r="AD375" s="639">
        <f t="shared" si="226"/>
        <v>0</v>
      </c>
      <c r="AE375" s="640"/>
      <c r="AF375" s="177">
        <f t="shared" si="214"/>
        <v>0</v>
      </c>
      <c r="AG375" s="177">
        <f t="shared" si="215"/>
        <v>0</v>
      </c>
      <c r="AH375" s="299"/>
      <c r="AI375" s="36"/>
      <c r="AJ375" s="134"/>
      <c r="AK375" s="37"/>
      <c r="AL375" s="134"/>
      <c r="AM375" s="37"/>
      <c r="AN375" s="134"/>
      <c r="AO375" s="135"/>
      <c r="AP375" s="136"/>
      <c r="AQ375" s="252"/>
      <c r="AR375" s="252"/>
      <c r="AS375" s="252"/>
      <c r="AT375" s="252"/>
      <c r="AU375" s="37"/>
      <c r="AV375" s="303">
        <f t="shared" si="227"/>
        <v>0</v>
      </c>
      <c r="AW375" s="139">
        <f t="shared" si="228"/>
        <v>0</v>
      </c>
      <c r="AX375" s="139">
        <f t="shared" si="229"/>
        <v>0</v>
      </c>
      <c r="AY375" s="139">
        <f t="shared" si="230"/>
        <v>0</v>
      </c>
      <c r="AZ375" s="139">
        <f t="shared" si="231"/>
        <v>0</v>
      </c>
      <c r="BA375" s="303">
        <f t="shared" si="232"/>
        <v>0</v>
      </c>
      <c r="BB375" s="139">
        <f t="shared" si="233"/>
        <v>0</v>
      </c>
      <c r="BC375" s="139">
        <f t="shared" si="234"/>
        <v>0</v>
      </c>
      <c r="BD375" s="139">
        <f t="shared" si="235"/>
        <v>0</v>
      </c>
      <c r="BE375" s="139">
        <f t="shared" si="236"/>
        <v>0</v>
      </c>
      <c r="BF375" s="304">
        <f t="shared" si="237"/>
        <v>0</v>
      </c>
      <c r="BG375" s="142">
        <f t="shared" si="238"/>
        <v>0</v>
      </c>
      <c r="BH375" s="142">
        <f t="shared" si="239"/>
        <v>0</v>
      </c>
      <c r="BI375" s="142">
        <f t="shared" si="240"/>
        <v>0</v>
      </c>
      <c r="BJ375" s="142">
        <f t="shared" si="241"/>
        <v>0</v>
      </c>
      <c r="BK375" s="145">
        <f t="shared" si="242"/>
        <v>0</v>
      </c>
      <c r="BL375" s="95">
        <f t="shared" si="243"/>
        <v>0</v>
      </c>
      <c r="BM375" s="95">
        <f t="shared" si="244"/>
        <v>0</v>
      </c>
      <c r="BN375" s="95">
        <f t="shared" si="245"/>
        <v>0</v>
      </c>
      <c r="BO375" s="95">
        <f t="shared" si="246"/>
        <v>0</v>
      </c>
      <c r="BP375" s="96">
        <f t="shared" si="247"/>
        <v>0</v>
      </c>
      <c r="BQ375" s="184">
        <f>IF($AH375="3/3",$S375*参照!$J$4,IF($AH375="2/3",$S375*参照!$J$5,IF($AH375="1/3",$S375*参照!$J$6,IF($AH375="1/4(多子)",$S375*参照!$J$7,IF($AH375="1/4(工･農)",$S375*参照!$J$7,)))))</f>
        <v>0</v>
      </c>
      <c r="BR375" s="185" t="b">
        <f>IF(AJ375="3/3",$O375*参照!$I$4,IF(AJ375="2/3",$O375*参照!$I$5,IF(AJ375="1/3",$O375*参照!$I$6,IF(AJ375="1/4(多子)",$O375*参照!$I$7,IF(AJ375="1/4(工･農)",$O375*参照!$I$7,IF(AJ375="対象外",0))))))</f>
        <v>0</v>
      </c>
      <c r="BS375" s="185" t="b">
        <f>IF(AK375="3/3",$O375*参照!$I$4,IF(AK375="2/3",$O375*参照!$I$5,IF(AK375="1/3",$O375*参照!$I$6,IF(AK375="1/4(多子)",$O375*参照!$I$7,IF(AK375="1/4(工･農)",$O375*参照!$I$7,IF(AK375="対象外",0))))))</f>
        <v>0</v>
      </c>
      <c r="BT375" s="185" t="b">
        <f>IF(AL375="3/3",$O375*参照!$I$4,IF(AL375="2/3",$O375*参照!$I$5,IF(AL375="1/3",$O375*参照!$I$6,IF(AL375="1/4(多子)",$O375*参照!$I$7,IF(AL375="1/4(工･農)",$O375*参照!$I$7,IF(AL375="対象外",0))))))</f>
        <v>0</v>
      </c>
      <c r="BU375" s="185" t="b">
        <f>IF(AM375="3/3",$O375*参照!$I$4,IF(AM375="2/3",$O375*参照!$I$5,IF(AM375="1/3",$O375*参照!$I$6,IF(AM375="1/4(多子)",$O375*参照!$I$7,IF(AM375="1/4(工･農)",$O375*参照!$I$7,IF(AM375="対象外",0))))))</f>
        <v>0</v>
      </c>
      <c r="BV375" s="185" t="b">
        <f>IF(AN375="3/3",$O375*参照!$I$4,IF(AN375="2/3",$O375*参照!$I$5,IF(AN375="1/3",$O375*参照!$I$6,IF(AN375="1/4(多子)",$O375*参照!$I$7,IF(AN375="1/4(工･農)",$O375*参照!$I$7,IF(AN375="対象外",0))))))</f>
        <v>0</v>
      </c>
      <c r="BW375" s="185" t="b">
        <f>IF(AO375="3/3",$O375*参照!$I$4,IF(AO375="2/3",$O375*参照!$I$5,IF(AO375="1/3",$O375*参照!$I$6,IF(AO375="1/4(多子)",$O375*参照!$I$7,IF(AO375="1/4(工･農)",$O375*参照!$I$7,IF(AO375="対象外",0))))))</f>
        <v>0</v>
      </c>
      <c r="BX375" s="185" t="b">
        <f>IF(AP375="3/3",$O375*参照!$I$4,IF(AP375="2/3",$O375*参照!$I$5,IF(AP375="1/3",$O375*参照!$I$6,IF(AP375="1/4(多子)",$O375*参照!$I$7,IF(AP375="1/4(工･農)",$O375*参照!$I$7,IF(AP375="対象外",0))))))</f>
        <v>0</v>
      </c>
      <c r="BY375" s="185" t="b">
        <f>IF(AQ375="3/3",$O375*参照!$I$4,IF(AQ375="2/3",$O375*参照!$I$5,IF(AQ375="1/3",$O375*参照!$I$6,IF(AQ375="1/4(多子)",$O375*参照!$I$7,IF(AQ375="1/4(工･農)",$O375*参照!$I$7,IF(AQ375="対象外",0))))))</f>
        <v>0</v>
      </c>
      <c r="BZ375" s="185" t="b">
        <f>IF(AR375="3/3",$O375*参照!$I$4,IF(AR375="2/3",$O375*参照!$I$5,IF(AR375="1/3",$O375*参照!$I$6,IF(AR375="1/4(多子)",$O375*参照!$I$7,IF(AR375="1/4(工･農)",$O375*参照!$I$7,IF(AR375="対象外",0))))))</f>
        <v>0</v>
      </c>
      <c r="CA375" s="185" t="b">
        <f>IF(AS375="3/3",$O375*参照!$I$4,IF(AS375="2/3",$O375*参照!$I$5,IF(AS375="1/3",$O375*参照!$I$6,IF(AS375="1/4(多子)",$O375*参照!$I$7,IF(AS375="1/4(工･農)",$O375*参照!$I$7,IF(AS375="対象外",0))))))</f>
        <v>0</v>
      </c>
      <c r="CB375" s="185" t="b">
        <f>IF(AT375="3/3",$O375*参照!$I$4,IF(AT375="2/3",$O375*参照!$I$5,IF(AT375="1/3",$O375*参照!$I$6,IF(AT375="1/4(多子)",$O375*参照!$I$7,IF(AT375="1/4(工･農)",$O375*参照!$I$7,IF(AT375="対象外",0))))))</f>
        <v>0</v>
      </c>
      <c r="CC375" s="185" t="b">
        <f>IF(AU375="3/3",$O375*参照!$I$4,IF(AU375="2/3",$O375*参照!$I$5,IF(AU375="1/3",$O375*参照!$I$6,IF(AU375="1/4(多子)",$O375*参照!$I$7,IF(AU375="1/4(工･農)",$O375*参照!$I$7,IF(AU375="対象外",0))))))</f>
        <v>0</v>
      </c>
      <c r="CD375" s="185">
        <f t="shared" si="248"/>
        <v>0</v>
      </c>
      <c r="CE375" s="98"/>
      <c r="CF375" s="252"/>
      <c r="CG375" s="252"/>
      <c r="CH375" s="252"/>
      <c r="CI375" s="252"/>
      <c r="CJ375" s="252"/>
      <c r="CK375" s="254"/>
      <c r="CL375" s="137"/>
      <c r="CM375" s="252"/>
      <c r="CN375" s="252"/>
      <c r="CO375" s="252"/>
      <c r="CP375" s="252"/>
      <c r="CQ375" s="252"/>
      <c r="CR375" s="253">
        <f t="shared" si="249"/>
        <v>0</v>
      </c>
      <c r="CS375" s="111">
        <f>IF(BP375=0,0,(ROUNDUP(P375*(BK375*参照!$C$5+BL375*参照!$C$6+BM375*参照!$C$7+BN375*参照!$C$8+BO375*参照!$C$9)/BP375,-2)))</f>
        <v>0</v>
      </c>
      <c r="CT375" s="239" t="str">
        <f t="shared" si="216"/>
        <v>B</v>
      </c>
    </row>
    <row r="376" spans="1:98" ht="14.4">
      <c r="A376" s="241">
        <v>346</v>
      </c>
      <c r="B376" s="654"/>
      <c r="C376" s="652"/>
      <c r="D376" s="651"/>
      <c r="E376" s="652"/>
      <c r="F376" s="186"/>
      <c r="G376" s="187"/>
      <c r="H376" s="305"/>
      <c r="I376" s="359"/>
      <c r="J376" s="651"/>
      <c r="K376" s="652"/>
      <c r="L376" s="306">
        <v>0</v>
      </c>
      <c r="M376" s="307">
        <f>IF(F376="昼間",参照!$E$4,IF(F376="夜間等",参照!$E$5,IF(F376="通信",参照!$E$6,0)))</f>
        <v>0</v>
      </c>
      <c r="N376" s="57">
        <f t="shared" si="217"/>
        <v>0</v>
      </c>
      <c r="O376" s="301">
        <f t="shared" si="218"/>
        <v>0</v>
      </c>
      <c r="P376" s="56"/>
      <c r="Q376" s="387">
        <v>0</v>
      </c>
      <c r="R376" s="309">
        <f>IF(F376="昼間",参照!$F$4,IF(F376="夜間等",参照!$F$5,IF(F376="通信",参照!$F$6,0)))</f>
        <v>0</v>
      </c>
      <c r="S376" s="308">
        <f t="shared" si="219"/>
        <v>0</v>
      </c>
      <c r="T376" s="361"/>
      <c r="U376" s="32">
        <f t="shared" si="220"/>
        <v>0</v>
      </c>
      <c r="V376" s="114">
        <f t="shared" si="221"/>
        <v>0</v>
      </c>
      <c r="W376" s="179">
        <f t="shared" si="222"/>
        <v>0</v>
      </c>
      <c r="X376" s="87">
        <f t="shared" si="223"/>
        <v>0</v>
      </c>
      <c r="Y376" s="77" t="str">
        <f t="shared" si="213"/>
        <v>0</v>
      </c>
      <c r="Z376" s="302">
        <f t="shared" si="224"/>
        <v>0</v>
      </c>
      <c r="AA376" s="375"/>
      <c r="AB376" s="375"/>
      <c r="AC376" s="374">
        <f t="shared" si="225"/>
        <v>0</v>
      </c>
      <c r="AD376" s="639">
        <f t="shared" si="226"/>
        <v>0</v>
      </c>
      <c r="AE376" s="640"/>
      <c r="AF376" s="177">
        <f t="shared" si="214"/>
        <v>0</v>
      </c>
      <c r="AG376" s="177">
        <f t="shared" si="215"/>
        <v>0</v>
      </c>
      <c r="AH376" s="299"/>
      <c r="AI376" s="36"/>
      <c r="AJ376" s="134"/>
      <c r="AK376" s="37"/>
      <c r="AL376" s="134"/>
      <c r="AM376" s="37"/>
      <c r="AN376" s="134"/>
      <c r="AO376" s="135"/>
      <c r="AP376" s="136"/>
      <c r="AQ376" s="252"/>
      <c r="AR376" s="252"/>
      <c r="AS376" s="252"/>
      <c r="AT376" s="252"/>
      <c r="AU376" s="37"/>
      <c r="AV376" s="303">
        <f t="shared" si="227"/>
        <v>0</v>
      </c>
      <c r="AW376" s="139">
        <f t="shared" si="228"/>
        <v>0</v>
      </c>
      <c r="AX376" s="139">
        <f t="shared" si="229"/>
        <v>0</v>
      </c>
      <c r="AY376" s="139">
        <f t="shared" si="230"/>
        <v>0</v>
      </c>
      <c r="AZ376" s="139">
        <f t="shared" si="231"/>
        <v>0</v>
      </c>
      <c r="BA376" s="303">
        <f t="shared" si="232"/>
        <v>0</v>
      </c>
      <c r="BB376" s="139">
        <f t="shared" si="233"/>
        <v>0</v>
      </c>
      <c r="BC376" s="139">
        <f t="shared" si="234"/>
        <v>0</v>
      </c>
      <c r="BD376" s="139">
        <f t="shared" si="235"/>
        <v>0</v>
      </c>
      <c r="BE376" s="139">
        <f t="shared" si="236"/>
        <v>0</v>
      </c>
      <c r="BF376" s="304">
        <f t="shared" si="237"/>
        <v>0</v>
      </c>
      <c r="BG376" s="142">
        <f t="shared" si="238"/>
        <v>0</v>
      </c>
      <c r="BH376" s="142">
        <f t="shared" si="239"/>
        <v>0</v>
      </c>
      <c r="BI376" s="142">
        <f t="shared" si="240"/>
        <v>0</v>
      </c>
      <c r="BJ376" s="142">
        <f t="shared" si="241"/>
        <v>0</v>
      </c>
      <c r="BK376" s="145">
        <f t="shared" si="242"/>
        <v>0</v>
      </c>
      <c r="BL376" s="95">
        <f t="shared" si="243"/>
        <v>0</v>
      </c>
      <c r="BM376" s="95">
        <f t="shared" si="244"/>
        <v>0</v>
      </c>
      <c r="BN376" s="95">
        <f t="shared" si="245"/>
        <v>0</v>
      </c>
      <c r="BO376" s="95">
        <f t="shared" si="246"/>
        <v>0</v>
      </c>
      <c r="BP376" s="96">
        <f t="shared" si="247"/>
        <v>0</v>
      </c>
      <c r="BQ376" s="184">
        <f>IF($AH376="3/3",$S376*参照!$J$4,IF($AH376="2/3",$S376*参照!$J$5,IF($AH376="1/3",$S376*参照!$J$6,IF($AH376="1/4(多子)",$S376*参照!$J$7,IF($AH376="1/4(工･農)",$S376*参照!$J$7,)))))</f>
        <v>0</v>
      </c>
      <c r="BR376" s="185" t="b">
        <f>IF(AJ376="3/3",$O376*参照!$I$4,IF(AJ376="2/3",$O376*参照!$I$5,IF(AJ376="1/3",$O376*参照!$I$6,IF(AJ376="1/4(多子)",$O376*参照!$I$7,IF(AJ376="1/4(工･農)",$O376*参照!$I$7,IF(AJ376="対象外",0))))))</f>
        <v>0</v>
      </c>
      <c r="BS376" s="185" t="b">
        <f>IF(AK376="3/3",$O376*参照!$I$4,IF(AK376="2/3",$O376*参照!$I$5,IF(AK376="1/3",$O376*参照!$I$6,IF(AK376="1/4(多子)",$O376*参照!$I$7,IF(AK376="1/4(工･農)",$O376*参照!$I$7,IF(AK376="対象外",0))))))</f>
        <v>0</v>
      </c>
      <c r="BT376" s="185" t="b">
        <f>IF(AL376="3/3",$O376*参照!$I$4,IF(AL376="2/3",$O376*参照!$I$5,IF(AL376="1/3",$O376*参照!$I$6,IF(AL376="1/4(多子)",$O376*参照!$I$7,IF(AL376="1/4(工･農)",$O376*参照!$I$7,IF(AL376="対象外",0))))))</f>
        <v>0</v>
      </c>
      <c r="BU376" s="185" t="b">
        <f>IF(AM376="3/3",$O376*参照!$I$4,IF(AM376="2/3",$O376*参照!$I$5,IF(AM376="1/3",$O376*参照!$I$6,IF(AM376="1/4(多子)",$O376*参照!$I$7,IF(AM376="1/4(工･農)",$O376*参照!$I$7,IF(AM376="対象外",0))))))</f>
        <v>0</v>
      </c>
      <c r="BV376" s="185" t="b">
        <f>IF(AN376="3/3",$O376*参照!$I$4,IF(AN376="2/3",$O376*参照!$I$5,IF(AN376="1/3",$O376*参照!$I$6,IF(AN376="1/4(多子)",$O376*参照!$I$7,IF(AN376="1/4(工･農)",$O376*参照!$I$7,IF(AN376="対象外",0))))))</f>
        <v>0</v>
      </c>
      <c r="BW376" s="185" t="b">
        <f>IF(AO376="3/3",$O376*参照!$I$4,IF(AO376="2/3",$O376*参照!$I$5,IF(AO376="1/3",$O376*参照!$I$6,IF(AO376="1/4(多子)",$O376*参照!$I$7,IF(AO376="1/4(工･農)",$O376*参照!$I$7,IF(AO376="対象外",0))))))</f>
        <v>0</v>
      </c>
      <c r="BX376" s="185" t="b">
        <f>IF(AP376="3/3",$O376*参照!$I$4,IF(AP376="2/3",$O376*参照!$I$5,IF(AP376="1/3",$O376*参照!$I$6,IF(AP376="1/4(多子)",$O376*参照!$I$7,IF(AP376="1/4(工･農)",$O376*参照!$I$7,IF(AP376="対象外",0))))))</f>
        <v>0</v>
      </c>
      <c r="BY376" s="185" t="b">
        <f>IF(AQ376="3/3",$O376*参照!$I$4,IF(AQ376="2/3",$O376*参照!$I$5,IF(AQ376="1/3",$O376*参照!$I$6,IF(AQ376="1/4(多子)",$O376*参照!$I$7,IF(AQ376="1/4(工･農)",$O376*参照!$I$7,IF(AQ376="対象外",0))))))</f>
        <v>0</v>
      </c>
      <c r="BZ376" s="185" t="b">
        <f>IF(AR376="3/3",$O376*参照!$I$4,IF(AR376="2/3",$O376*参照!$I$5,IF(AR376="1/3",$O376*参照!$I$6,IF(AR376="1/4(多子)",$O376*参照!$I$7,IF(AR376="1/4(工･農)",$O376*参照!$I$7,IF(AR376="対象外",0))))))</f>
        <v>0</v>
      </c>
      <c r="CA376" s="185" t="b">
        <f>IF(AS376="3/3",$O376*参照!$I$4,IF(AS376="2/3",$O376*参照!$I$5,IF(AS376="1/3",$O376*参照!$I$6,IF(AS376="1/4(多子)",$O376*参照!$I$7,IF(AS376="1/4(工･農)",$O376*参照!$I$7,IF(AS376="対象外",0))))))</f>
        <v>0</v>
      </c>
      <c r="CB376" s="185" t="b">
        <f>IF(AT376="3/3",$O376*参照!$I$4,IF(AT376="2/3",$O376*参照!$I$5,IF(AT376="1/3",$O376*参照!$I$6,IF(AT376="1/4(多子)",$O376*参照!$I$7,IF(AT376="1/4(工･農)",$O376*参照!$I$7,IF(AT376="対象外",0))))))</f>
        <v>0</v>
      </c>
      <c r="CC376" s="185" t="b">
        <f>IF(AU376="3/3",$O376*参照!$I$4,IF(AU376="2/3",$O376*参照!$I$5,IF(AU376="1/3",$O376*参照!$I$6,IF(AU376="1/4(多子)",$O376*参照!$I$7,IF(AU376="1/4(工･農)",$O376*参照!$I$7,IF(AU376="対象外",0))))))</f>
        <v>0</v>
      </c>
      <c r="CD376" s="185">
        <f t="shared" si="248"/>
        <v>0</v>
      </c>
      <c r="CE376" s="98"/>
      <c r="CF376" s="252"/>
      <c r="CG376" s="252"/>
      <c r="CH376" s="252"/>
      <c r="CI376" s="252"/>
      <c r="CJ376" s="252"/>
      <c r="CK376" s="254"/>
      <c r="CL376" s="137"/>
      <c r="CM376" s="252"/>
      <c r="CN376" s="252"/>
      <c r="CO376" s="252"/>
      <c r="CP376" s="252"/>
      <c r="CQ376" s="252"/>
      <c r="CR376" s="253">
        <f t="shared" si="249"/>
        <v>0</v>
      </c>
      <c r="CS376" s="111">
        <f>IF(BP376=0,0,(ROUNDUP(P376*(BK376*参照!$C$5+BL376*参照!$C$6+BM376*参照!$C$7+BN376*参照!$C$8+BO376*参照!$C$9)/BP376,-2)))</f>
        <v>0</v>
      </c>
      <c r="CT376" s="239" t="str">
        <f t="shared" si="216"/>
        <v>B</v>
      </c>
    </row>
    <row r="377" spans="1:98" ht="14.4">
      <c r="A377" s="241">
        <v>347</v>
      </c>
      <c r="B377" s="654"/>
      <c r="C377" s="652"/>
      <c r="D377" s="651"/>
      <c r="E377" s="652"/>
      <c r="F377" s="186"/>
      <c r="G377" s="187"/>
      <c r="H377" s="305"/>
      <c r="I377" s="359"/>
      <c r="J377" s="651"/>
      <c r="K377" s="652"/>
      <c r="L377" s="306">
        <v>0</v>
      </c>
      <c r="M377" s="307">
        <f>IF(F377="昼間",参照!$E$4,IF(F377="夜間等",参照!$E$5,IF(F377="通信",参照!$E$6,0)))</f>
        <v>0</v>
      </c>
      <c r="N377" s="57">
        <f t="shared" si="217"/>
        <v>0</v>
      </c>
      <c r="O377" s="301">
        <f t="shared" si="218"/>
        <v>0</v>
      </c>
      <c r="P377" s="56"/>
      <c r="Q377" s="387">
        <v>0</v>
      </c>
      <c r="R377" s="309">
        <f>IF(F377="昼間",参照!$F$4,IF(F377="夜間等",参照!$F$5,IF(F377="通信",参照!$F$6,0)))</f>
        <v>0</v>
      </c>
      <c r="S377" s="308">
        <f t="shared" si="219"/>
        <v>0</v>
      </c>
      <c r="T377" s="361"/>
      <c r="U377" s="32">
        <f t="shared" si="220"/>
        <v>0</v>
      </c>
      <c r="V377" s="114">
        <f t="shared" si="221"/>
        <v>0</v>
      </c>
      <c r="W377" s="179">
        <f t="shared" si="222"/>
        <v>0</v>
      </c>
      <c r="X377" s="87">
        <f t="shared" si="223"/>
        <v>0</v>
      </c>
      <c r="Y377" s="77" t="str">
        <f t="shared" si="213"/>
        <v>0</v>
      </c>
      <c r="Z377" s="302">
        <f t="shared" si="224"/>
        <v>0</v>
      </c>
      <c r="AA377" s="375"/>
      <c r="AB377" s="375"/>
      <c r="AC377" s="374">
        <f t="shared" si="225"/>
        <v>0</v>
      </c>
      <c r="AD377" s="639">
        <f t="shared" si="226"/>
        <v>0</v>
      </c>
      <c r="AE377" s="640"/>
      <c r="AF377" s="177">
        <f t="shared" si="214"/>
        <v>0</v>
      </c>
      <c r="AG377" s="177">
        <f t="shared" si="215"/>
        <v>0</v>
      </c>
      <c r="AH377" s="299"/>
      <c r="AI377" s="36"/>
      <c r="AJ377" s="134"/>
      <c r="AK377" s="37"/>
      <c r="AL377" s="134"/>
      <c r="AM377" s="37"/>
      <c r="AN377" s="134"/>
      <c r="AO377" s="135"/>
      <c r="AP377" s="136"/>
      <c r="AQ377" s="252"/>
      <c r="AR377" s="252"/>
      <c r="AS377" s="252"/>
      <c r="AT377" s="252"/>
      <c r="AU377" s="37"/>
      <c r="AV377" s="303">
        <f t="shared" si="227"/>
        <v>0</v>
      </c>
      <c r="AW377" s="139">
        <f t="shared" si="228"/>
        <v>0</v>
      </c>
      <c r="AX377" s="139">
        <f t="shared" si="229"/>
        <v>0</v>
      </c>
      <c r="AY377" s="139">
        <f t="shared" si="230"/>
        <v>0</v>
      </c>
      <c r="AZ377" s="139">
        <f t="shared" si="231"/>
        <v>0</v>
      </c>
      <c r="BA377" s="303">
        <f t="shared" si="232"/>
        <v>0</v>
      </c>
      <c r="BB377" s="139">
        <f t="shared" si="233"/>
        <v>0</v>
      </c>
      <c r="BC377" s="139">
        <f t="shared" si="234"/>
        <v>0</v>
      </c>
      <c r="BD377" s="139">
        <f t="shared" si="235"/>
        <v>0</v>
      </c>
      <c r="BE377" s="139">
        <f t="shared" si="236"/>
        <v>0</v>
      </c>
      <c r="BF377" s="304">
        <f t="shared" si="237"/>
        <v>0</v>
      </c>
      <c r="BG377" s="142">
        <f t="shared" si="238"/>
        <v>0</v>
      </c>
      <c r="BH377" s="142">
        <f t="shared" si="239"/>
        <v>0</v>
      </c>
      <c r="BI377" s="142">
        <f t="shared" si="240"/>
        <v>0</v>
      </c>
      <c r="BJ377" s="142">
        <f t="shared" si="241"/>
        <v>0</v>
      </c>
      <c r="BK377" s="145">
        <f t="shared" si="242"/>
        <v>0</v>
      </c>
      <c r="BL377" s="95">
        <f t="shared" si="243"/>
        <v>0</v>
      </c>
      <c r="BM377" s="95">
        <f t="shared" si="244"/>
        <v>0</v>
      </c>
      <c r="BN377" s="95">
        <f t="shared" si="245"/>
        <v>0</v>
      </c>
      <c r="BO377" s="95">
        <f t="shared" si="246"/>
        <v>0</v>
      </c>
      <c r="BP377" s="96">
        <f t="shared" si="247"/>
        <v>0</v>
      </c>
      <c r="BQ377" s="184">
        <f>IF($AH377="3/3",$S377*参照!$J$4,IF($AH377="2/3",$S377*参照!$J$5,IF($AH377="1/3",$S377*参照!$J$6,IF($AH377="1/4(多子)",$S377*参照!$J$7,IF($AH377="1/4(工･農)",$S377*参照!$J$7,)))))</f>
        <v>0</v>
      </c>
      <c r="BR377" s="185" t="b">
        <f>IF(AJ377="3/3",$O377*参照!$I$4,IF(AJ377="2/3",$O377*参照!$I$5,IF(AJ377="1/3",$O377*参照!$I$6,IF(AJ377="1/4(多子)",$O377*参照!$I$7,IF(AJ377="1/4(工･農)",$O377*参照!$I$7,IF(AJ377="対象外",0))))))</f>
        <v>0</v>
      </c>
      <c r="BS377" s="185" t="b">
        <f>IF(AK377="3/3",$O377*参照!$I$4,IF(AK377="2/3",$O377*参照!$I$5,IF(AK377="1/3",$O377*参照!$I$6,IF(AK377="1/4(多子)",$O377*参照!$I$7,IF(AK377="1/4(工･農)",$O377*参照!$I$7,IF(AK377="対象外",0))))))</f>
        <v>0</v>
      </c>
      <c r="BT377" s="185" t="b">
        <f>IF(AL377="3/3",$O377*参照!$I$4,IF(AL377="2/3",$O377*参照!$I$5,IF(AL377="1/3",$O377*参照!$I$6,IF(AL377="1/4(多子)",$O377*参照!$I$7,IF(AL377="1/4(工･農)",$O377*参照!$I$7,IF(AL377="対象外",0))))))</f>
        <v>0</v>
      </c>
      <c r="BU377" s="185" t="b">
        <f>IF(AM377="3/3",$O377*参照!$I$4,IF(AM377="2/3",$O377*参照!$I$5,IF(AM377="1/3",$O377*参照!$I$6,IF(AM377="1/4(多子)",$O377*参照!$I$7,IF(AM377="1/4(工･農)",$O377*参照!$I$7,IF(AM377="対象外",0))))))</f>
        <v>0</v>
      </c>
      <c r="BV377" s="185" t="b">
        <f>IF(AN377="3/3",$O377*参照!$I$4,IF(AN377="2/3",$O377*参照!$I$5,IF(AN377="1/3",$O377*参照!$I$6,IF(AN377="1/4(多子)",$O377*参照!$I$7,IF(AN377="1/4(工･農)",$O377*参照!$I$7,IF(AN377="対象外",0))))))</f>
        <v>0</v>
      </c>
      <c r="BW377" s="185" t="b">
        <f>IF(AO377="3/3",$O377*参照!$I$4,IF(AO377="2/3",$O377*参照!$I$5,IF(AO377="1/3",$O377*参照!$I$6,IF(AO377="1/4(多子)",$O377*参照!$I$7,IF(AO377="1/4(工･農)",$O377*参照!$I$7,IF(AO377="対象外",0))))))</f>
        <v>0</v>
      </c>
      <c r="BX377" s="185" t="b">
        <f>IF(AP377="3/3",$O377*参照!$I$4,IF(AP377="2/3",$O377*参照!$I$5,IF(AP377="1/3",$O377*参照!$I$6,IF(AP377="1/4(多子)",$O377*参照!$I$7,IF(AP377="1/4(工･農)",$O377*参照!$I$7,IF(AP377="対象外",0))))))</f>
        <v>0</v>
      </c>
      <c r="BY377" s="185" t="b">
        <f>IF(AQ377="3/3",$O377*参照!$I$4,IF(AQ377="2/3",$O377*参照!$I$5,IF(AQ377="1/3",$O377*参照!$I$6,IF(AQ377="1/4(多子)",$O377*参照!$I$7,IF(AQ377="1/4(工･農)",$O377*参照!$I$7,IF(AQ377="対象外",0))))))</f>
        <v>0</v>
      </c>
      <c r="BZ377" s="185" t="b">
        <f>IF(AR377="3/3",$O377*参照!$I$4,IF(AR377="2/3",$O377*参照!$I$5,IF(AR377="1/3",$O377*参照!$I$6,IF(AR377="1/4(多子)",$O377*参照!$I$7,IF(AR377="1/4(工･農)",$O377*参照!$I$7,IF(AR377="対象外",0))))))</f>
        <v>0</v>
      </c>
      <c r="CA377" s="185" t="b">
        <f>IF(AS377="3/3",$O377*参照!$I$4,IF(AS377="2/3",$O377*参照!$I$5,IF(AS377="1/3",$O377*参照!$I$6,IF(AS377="1/4(多子)",$O377*参照!$I$7,IF(AS377="1/4(工･農)",$O377*参照!$I$7,IF(AS377="対象外",0))))))</f>
        <v>0</v>
      </c>
      <c r="CB377" s="185" t="b">
        <f>IF(AT377="3/3",$O377*参照!$I$4,IF(AT377="2/3",$O377*参照!$I$5,IF(AT377="1/3",$O377*参照!$I$6,IF(AT377="1/4(多子)",$O377*参照!$I$7,IF(AT377="1/4(工･農)",$O377*参照!$I$7,IF(AT377="対象外",0))))))</f>
        <v>0</v>
      </c>
      <c r="CC377" s="185" t="b">
        <f>IF(AU377="3/3",$O377*参照!$I$4,IF(AU377="2/3",$O377*参照!$I$5,IF(AU377="1/3",$O377*参照!$I$6,IF(AU377="1/4(多子)",$O377*参照!$I$7,IF(AU377="1/4(工･農)",$O377*参照!$I$7,IF(AU377="対象外",0))))))</f>
        <v>0</v>
      </c>
      <c r="CD377" s="185">
        <f t="shared" si="248"/>
        <v>0</v>
      </c>
      <c r="CE377" s="98"/>
      <c r="CF377" s="252"/>
      <c r="CG377" s="252"/>
      <c r="CH377" s="252"/>
      <c r="CI377" s="252"/>
      <c r="CJ377" s="252"/>
      <c r="CK377" s="254"/>
      <c r="CL377" s="137"/>
      <c r="CM377" s="252"/>
      <c r="CN377" s="252"/>
      <c r="CO377" s="252"/>
      <c r="CP377" s="252"/>
      <c r="CQ377" s="252"/>
      <c r="CR377" s="253">
        <f t="shared" si="249"/>
        <v>0</v>
      </c>
      <c r="CS377" s="111">
        <f>IF(BP377=0,0,(ROUNDUP(P377*(BK377*参照!$C$5+BL377*参照!$C$6+BM377*参照!$C$7+BN377*参照!$C$8+BO377*参照!$C$9)/BP377,-2)))</f>
        <v>0</v>
      </c>
      <c r="CT377" s="239" t="str">
        <f t="shared" si="216"/>
        <v>B</v>
      </c>
    </row>
    <row r="378" spans="1:98" ht="14.4">
      <c r="A378" s="241">
        <v>348</v>
      </c>
      <c r="B378" s="634"/>
      <c r="C378" s="635"/>
      <c r="D378" s="636"/>
      <c r="E378" s="635"/>
      <c r="F378" s="358"/>
      <c r="G378" s="358"/>
      <c r="H378" s="305"/>
      <c r="I378" s="359"/>
      <c r="J378" s="668"/>
      <c r="K378" s="668"/>
      <c r="L378" s="362">
        <v>0</v>
      </c>
      <c r="M378" s="307">
        <f>IF(F378="昼間",参照!$E$4,IF(F378="夜間等",参照!$E$5,IF(F378="通信",参照!$E$6,0)))</f>
        <v>0</v>
      </c>
      <c r="N378" s="57">
        <f t="shared" si="217"/>
        <v>0</v>
      </c>
      <c r="O378" s="301">
        <f t="shared" si="218"/>
        <v>0</v>
      </c>
      <c r="P378" s="56"/>
      <c r="Q378" s="387">
        <v>0</v>
      </c>
      <c r="R378" s="309">
        <f>IF(F378="昼間",参照!$F$4,IF(F378="夜間等",参照!$F$5,IF(F378="通信",参照!$F$6,0)))</f>
        <v>0</v>
      </c>
      <c r="S378" s="308">
        <f t="shared" si="219"/>
        <v>0</v>
      </c>
      <c r="T378" s="361"/>
      <c r="U378" s="32">
        <f t="shared" si="220"/>
        <v>0</v>
      </c>
      <c r="V378" s="114">
        <f t="shared" si="221"/>
        <v>0</v>
      </c>
      <c r="W378" s="179">
        <f t="shared" si="222"/>
        <v>0</v>
      </c>
      <c r="X378" s="87">
        <f t="shared" si="223"/>
        <v>0</v>
      </c>
      <c r="Y378" s="77" t="str">
        <f t="shared" si="213"/>
        <v>0</v>
      </c>
      <c r="Z378" s="302">
        <f t="shared" si="224"/>
        <v>0</v>
      </c>
      <c r="AA378" s="375"/>
      <c r="AB378" s="375"/>
      <c r="AC378" s="374">
        <f t="shared" si="225"/>
        <v>0</v>
      </c>
      <c r="AD378" s="639">
        <f t="shared" si="226"/>
        <v>0</v>
      </c>
      <c r="AE378" s="640"/>
      <c r="AF378" s="177">
        <f t="shared" si="214"/>
        <v>0</v>
      </c>
      <c r="AG378" s="177">
        <f t="shared" si="215"/>
        <v>0</v>
      </c>
      <c r="AH378" s="299"/>
      <c r="AI378" s="36"/>
      <c r="AJ378" s="134"/>
      <c r="AK378" s="37"/>
      <c r="AL378" s="134"/>
      <c r="AM378" s="37"/>
      <c r="AN378" s="134"/>
      <c r="AO378" s="135"/>
      <c r="AP378" s="136"/>
      <c r="AQ378" s="252"/>
      <c r="AR378" s="252"/>
      <c r="AS378" s="252"/>
      <c r="AT378" s="252"/>
      <c r="AU378" s="37"/>
      <c r="AV378" s="303">
        <f t="shared" si="227"/>
        <v>0</v>
      </c>
      <c r="AW378" s="139">
        <f t="shared" si="228"/>
        <v>0</v>
      </c>
      <c r="AX378" s="139">
        <f t="shared" si="229"/>
        <v>0</v>
      </c>
      <c r="AY378" s="139">
        <f t="shared" si="230"/>
        <v>0</v>
      </c>
      <c r="AZ378" s="139">
        <f t="shared" si="231"/>
        <v>0</v>
      </c>
      <c r="BA378" s="303">
        <f t="shared" si="232"/>
        <v>0</v>
      </c>
      <c r="BB378" s="139">
        <f t="shared" si="233"/>
        <v>0</v>
      </c>
      <c r="BC378" s="139">
        <f t="shared" si="234"/>
        <v>0</v>
      </c>
      <c r="BD378" s="139">
        <f t="shared" si="235"/>
        <v>0</v>
      </c>
      <c r="BE378" s="139">
        <f t="shared" si="236"/>
        <v>0</v>
      </c>
      <c r="BF378" s="304">
        <f t="shared" si="237"/>
        <v>0</v>
      </c>
      <c r="BG378" s="142">
        <f t="shared" si="238"/>
        <v>0</v>
      </c>
      <c r="BH378" s="142">
        <f t="shared" si="239"/>
        <v>0</v>
      </c>
      <c r="BI378" s="142">
        <f t="shared" si="240"/>
        <v>0</v>
      </c>
      <c r="BJ378" s="142">
        <f t="shared" si="241"/>
        <v>0</v>
      </c>
      <c r="BK378" s="145">
        <f t="shared" si="242"/>
        <v>0</v>
      </c>
      <c r="BL378" s="95">
        <f t="shared" si="243"/>
        <v>0</v>
      </c>
      <c r="BM378" s="95">
        <f t="shared" si="244"/>
        <v>0</v>
      </c>
      <c r="BN378" s="95">
        <f t="shared" si="245"/>
        <v>0</v>
      </c>
      <c r="BO378" s="95">
        <f t="shared" si="246"/>
        <v>0</v>
      </c>
      <c r="BP378" s="96">
        <f t="shared" si="247"/>
        <v>0</v>
      </c>
      <c r="BQ378" s="184">
        <f>IF($AH378="3/3",$S378*参照!$J$4,IF($AH378="2/3",$S378*参照!$J$5,IF($AH378="1/3",$S378*参照!$J$6,IF($AH378="1/4(多子)",$S378*参照!$J$7,IF($AH378="1/4(工･農)",$S378*参照!$J$7,)))))</f>
        <v>0</v>
      </c>
      <c r="BR378" s="185" t="b">
        <f>IF(AJ378="3/3",$O378*参照!$I$4,IF(AJ378="2/3",$O378*参照!$I$5,IF(AJ378="1/3",$O378*参照!$I$6,IF(AJ378="1/4(多子)",$O378*参照!$I$7,IF(AJ378="1/4(工･農)",$O378*参照!$I$7,IF(AJ378="対象外",0))))))</f>
        <v>0</v>
      </c>
      <c r="BS378" s="185" t="b">
        <f>IF(AK378="3/3",$O378*参照!$I$4,IF(AK378="2/3",$O378*参照!$I$5,IF(AK378="1/3",$O378*参照!$I$6,IF(AK378="1/4(多子)",$O378*参照!$I$7,IF(AK378="1/4(工･農)",$O378*参照!$I$7,IF(AK378="対象外",0))))))</f>
        <v>0</v>
      </c>
      <c r="BT378" s="185" t="b">
        <f>IF(AL378="3/3",$O378*参照!$I$4,IF(AL378="2/3",$O378*参照!$I$5,IF(AL378="1/3",$O378*参照!$I$6,IF(AL378="1/4(多子)",$O378*参照!$I$7,IF(AL378="1/4(工･農)",$O378*参照!$I$7,IF(AL378="対象外",0))))))</f>
        <v>0</v>
      </c>
      <c r="BU378" s="185" t="b">
        <f>IF(AM378="3/3",$O378*参照!$I$4,IF(AM378="2/3",$O378*参照!$I$5,IF(AM378="1/3",$O378*参照!$I$6,IF(AM378="1/4(多子)",$O378*参照!$I$7,IF(AM378="1/4(工･農)",$O378*参照!$I$7,IF(AM378="対象外",0))))))</f>
        <v>0</v>
      </c>
      <c r="BV378" s="185" t="b">
        <f>IF(AN378="3/3",$O378*参照!$I$4,IF(AN378="2/3",$O378*参照!$I$5,IF(AN378="1/3",$O378*参照!$I$6,IF(AN378="1/4(多子)",$O378*参照!$I$7,IF(AN378="1/4(工･農)",$O378*参照!$I$7,IF(AN378="対象外",0))))))</f>
        <v>0</v>
      </c>
      <c r="BW378" s="185" t="b">
        <f>IF(AO378="3/3",$O378*参照!$I$4,IF(AO378="2/3",$O378*参照!$I$5,IF(AO378="1/3",$O378*参照!$I$6,IF(AO378="1/4(多子)",$O378*参照!$I$7,IF(AO378="1/4(工･農)",$O378*参照!$I$7,IF(AO378="対象外",0))))))</f>
        <v>0</v>
      </c>
      <c r="BX378" s="185" t="b">
        <f>IF(AP378="3/3",$O378*参照!$I$4,IF(AP378="2/3",$O378*参照!$I$5,IF(AP378="1/3",$O378*参照!$I$6,IF(AP378="1/4(多子)",$O378*参照!$I$7,IF(AP378="1/4(工･農)",$O378*参照!$I$7,IF(AP378="対象外",0))))))</f>
        <v>0</v>
      </c>
      <c r="BY378" s="185" t="b">
        <f>IF(AQ378="3/3",$O378*参照!$I$4,IF(AQ378="2/3",$O378*参照!$I$5,IF(AQ378="1/3",$O378*参照!$I$6,IF(AQ378="1/4(多子)",$O378*参照!$I$7,IF(AQ378="1/4(工･農)",$O378*参照!$I$7,IF(AQ378="対象外",0))))))</f>
        <v>0</v>
      </c>
      <c r="BZ378" s="185" t="b">
        <f>IF(AR378="3/3",$O378*参照!$I$4,IF(AR378="2/3",$O378*参照!$I$5,IF(AR378="1/3",$O378*参照!$I$6,IF(AR378="1/4(多子)",$O378*参照!$I$7,IF(AR378="1/4(工･農)",$O378*参照!$I$7,IF(AR378="対象外",0))))))</f>
        <v>0</v>
      </c>
      <c r="CA378" s="185" t="b">
        <f>IF(AS378="3/3",$O378*参照!$I$4,IF(AS378="2/3",$O378*参照!$I$5,IF(AS378="1/3",$O378*参照!$I$6,IF(AS378="1/4(多子)",$O378*参照!$I$7,IF(AS378="1/4(工･農)",$O378*参照!$I$7,IF(AS378="対象外",0))))))</f>
        <v>0</v>
      </c>
      <c r="CB378" s="185" t="b">
        <f>IF(AT378="3/3",$O378*参照!$I$4,IF(AT378="2/3",$O378*参照!$I$5,IF(AT378="1/3",$O378*参照!$I$6,IF(AT378="1/4(多子)",$O378*参照!$I$7,IF(AT378="1/4(工･農)",$O378*参照!$I$7,IF(AT378="対象外",0))))))</f>
        <v>0</v>
      </c>
      <c r="CC378" s="185" t="b">
        <f>IF(AU378="3/3",$O378*参照!$I$4,IF(AU378="2/3",$O378*参照!$I$5,IF(AU378="1/3",$O378*参照!$I$6,IF(AU378="1/4(多子)",$O378*参照!$I$7,IF(AU378="1/4(工･農)",$O378*参照!$I$7,IF(AU378="対象外",0))))))</f>
        <v>0</v>
      </c>
      <c r="CD378" s="185">
        <f t="shared" si="248"/>
        <v>0</v>
      </c>
      <c r="CE378" s="98"/>
      <c r="CF378" s="252"/>
      <c r="CG378" s="252"/>
      <c r="CH378" s="252"/>
      <c r="CI378" s="252"/>
      <c r="CJ378" s="252"/>
      <c r="CK378" s="254"/>
      <c r="CL378" s="137"/>
      <c r="CM378" s="252"/>
      <c r="CN378" s="252"/>
      <c r="CO378" s="252"/>
      <c r="CP378" s="252"/>
      <c r="CQ378" s="252"/>
      <c r="CR378" s="253">
        <f t="shared" si="249"/>
        <v>0</v>
      </c>
      <c r="CS378" s="111">
        <f>IF(BP378=0,0,(ROUNDUP(P378*(BK378*参照!$C$5+BL378*参照!$C$6+BM378*参照!$C$7+BN378*参照!$C$8+BO378*参照!$C$9)/BP378,-2)))</f>
        <v>0</v>
      </c>
      <c r="CT378" s="239" t="str">
        <f t="shared" si="216"/>
        <v>B</v>
      </c>
    </row>
    <row r="379" spans="1:98" ht="14.4">
      <c r="A379" s="241">
        <v>349</v>
      </c>
      <c r="B379" s="654"/>
      <c r="C379" s="652"/>
      <c r="D379" s="651"/>
      <c r="E379" s="652"/>
      <c r="F379" s="186"/>
      <c r="G379" s="187"/>
      <c r="H379" s="305"/>
      <c r="I379" s="359"/>
      <c r="J379" s="651"/>
      <c r="K379" s="652"/>
      <c r="L379" s="306">
        <v>0</v>
      </c>
      <c r="M379" s="307">
        <f>IF(F379="昼間",参照!$E$4,IF(F379="夜間等",参照!$E$5,IF(F379="通信",参照!$E$6,0)))</f>
        <v>0</v>
      </c>
      <c r="N379" s="57">
        <f t="shared" si="217"/>
        <v>0</v>
      </c>
      <c r="O379" s="301">
        <f t="shared" si="218"/>
        <v>0</v>
      </c>
      <c r="P379" s="56"/>
      <c r="Q379" s="387">
        <v>0</v>
      </c>
      <c r="R379" s="309">
        <f>IF(F379="昼間",参照!$F$4,IF(F379="夜間等",参照!$F$5,IF(F379="通信",参照!$F$6,0)))</f>
        <v>0</v>
      </c>
      <c r="S379" s="308">
        <f t="shared" si="219"/>
        <v>0</v>
      </c>
      <c r="T379" s="361"/>
      <c r="U379" s="32">
        <f t="shared" si="220"/>
        <v>0</v>
      </c>
      <c r="V379" s="114">
        <f t="shared" si="221"/>
        <v>0</v>
      </c>
      <c r="W379" s="179">
        <f t="shared" si="222"/>
        <v>0</v>
      </c>
      <c r="X379" s="87">
        <f t="shared" si="223"/>
        <v>0</v>
      </c>
      <c r="Y379" s="77" t="str">
        <f t="shared" si="213"/>
        <v>0</v>
      </c>
      <c r="Z379" s="302">
        <f t="shared" si="224"/>
        <v>0</v>
      </c>
      <c r="AA379" s="375"/>
      <c r="AB379" s="375"/>
      <c r="AC379" s="374">
        <f t="shared" si="225"/>
        <v>0</v>
      </c>
      <c r="AD379" s="639">
        <f t="shared" si="226"/>
        <v>0</v>
      </c>
      <c r="AE379" s="640"/>
      <c r="AF379" s="177">
        <f t="shared" si="214"/>
        <v>0</v>
      </c>
      <c r="AG379" s="177">
        <f t="shared" si="215"/>
        <v>0</v>
      </c>
      <c r="AH379" s="299"/>
      <c r="AI379" s="36"/>
      <c r="AJ379" s="134"/>
      <c r="AK379" s="37"/>
      <c r="AL379" s="134"/>
      <c r="AM379" s="37"/>
      <c r="AN379" s="134"/>
      <c r="AO379" s="135"/>
      <c r="AP379" s="136"/>
      <c r="AQ379" s="252"/>
      <c r="AR379" s="252"/>
      <c r="AS379" s="252"/>
      <c r="AT379" s="252"/>
      <c r="AU379" s="37"/>
      <c r="AV379" s="303">
        <f t="shared" si="227"/>
        <v>0</v>
      </c>
      <c r="AW379" s="139">
        <f t="shared" si="228"/>
        <v>0</v>
      </c>
      <c r="AX379" s="139">
        <f t="shared" si="229"/>
        <v>0</v>
      </c>
      <c r="AY379" s="139">
        <f t="shared" si="230"/>
        <v>0</v>
      </c>
      <c r="AZ379" s="139">
        <f t="shared" si="231"/>
        <v>0</v>
      </c>
      <c r="BA379" s="303">
        <f t="shared" si="232"/>
        <v>0</v>
      </c>
      <c r="BB379" s="139">
        <f t="shared" si="233"/>
        <v>0</v>
      </c>
      <c r="BC379" s="139">
        <f t="shared" si="234"/>
        <v>0</v>
      </c>
      <c r="BD379" s="139">
        <f t="shared" si="235"/>
        <v>0</v>
      </c>
      <c r="BE379" s="139">
        <f t="shared" si="236"/>
        <v>0</v>
      </c>
      <c r="BF379" s="304">
        <f t="shared" si="237"/>
        <v>0</v>
      </c>
      <c r="BG379" s="142">
        <f t="shared" si="238"/>
        <v>0</v>
      </c>
      <c r="BH379" s="142">
        <f t="shared" si="239"/>
        <v>0</v>
      </c>
      <c r="BI379" s="142">
        <f t="shared" si="240"/>
        <v>0</v>
      </c>
      <c r="BJ379" s="142">
        <f t="shared" si="241"/>
        <v>0</v>
      </c>
      <c r="BK379" s="145">
        <f t="shared" si="242"/>
        <v>0</v>
      </c>
      <c r="BL379" s="95">
        <f t="shared" si="243"/>
        <v>0</v>
      </c>
      <c r="BM379" s="95">
        <f t="shared" si="244"/>
        <v>0</v>
      </c>
      <c r="BN379" s="95">
        <f t="shared" si="245"/>
        <v>0</v>
      </c>
      <c r="BO379" s="95">
        <f t="shared" si="246"/>
        <v>0</v>
      </c>
      <c r="BP379" s="96">
        <f t="shared" si="247"/>
        <v>0</v>
      </c>
      <c r="BQ379" s="184">
        <f>IF($AH379="3/3",$S379*参照!$J$4,IF($AH379="2/3",$S379*参照!$J$5,IF($AH379="1/3",$S379*参照!$J$6,IF($AH379="1/4(多子)",$S379*参照!$J$7,IF($AH379="1/4(工･農)",$S379*参照!$J$7,)))))</f>
        <v>0</v>
      </c>
      <c r="BR379" s="185" t="b">
        <f>IF(AJ379="3/3",$O379*参照!$I$4,IF(AJ379="2/3",$O379*参照!$I$5,IF(AJ379="1/3",$O379*参照!$I$6,IF(AJ379="1/4(多子)",$O379*参照!$I$7,IF(AJ379="1/4(工･農)",$O379*参照!$I$7,IF(AJ379="対象外",0))))))</f>
        <v>0</v>
      </c>
      <c r="BS379" s="185" t="b">
        <f>IF(AK379="3/3",$O379*参照!$I$4,IF(AK379="2/3",$O379*参照!$I$5,IF(AK379="1/3",$O379*参照!$I$6,IF(AK379="1/4(多子)",$O379*参照!$I$7,IF(AK379="1/4(工･農)",$O379*参照!$I$7,IF(AK379="対象外",0))))))</f>
        <v>0</v>
      </c>
      <c r="BT379" s="185" t="b">
        <f>IF(AL379="3/3",$O379*参照!$I$4,IF(AL379="2/3",$O379*参照!$I$5,IF(AL379="1/3",$O379*参照!$I$6,IF(AL379="1/4(多子)",$O379*参照!$I$7,IF(AL379="1/4(工･農)",$O379*参照!$I$7,IF(AL379="対象外",0))))))</f>
        <v>0</v>
      </c>
      <c r="BU379" s="185" t="b">
        <f>IF(AM379="3/3",$O379*参照!$I$4,IF(AM379="2/3",$O379*参照!$I$5,IF(AM379="1/3",$O379*参照!$I$6,IF(AM379="1/4(多子)",$O379*参照!$I$7,IF(AM379="1/4(工･農)",$O379*参照!$I$7,IF(AM379="対象外",0))))))</f>
        <v>0</v>
      </c>
      <c r="BV379" s="185" t="b">
        <f>IF(AN379="3/3",$O379*参照!$I$4,IF(AN379="2/3",$O379*参照!$I$5,IF(AN379="1/3",$O379*参照!$I$6,IF(AN379="1/4(多子)",$O379*参照!$I$7,IF(AN379="1/4(工･農)",$O379*参照!$I$7,IF(AN379="対象外",0))))))</f>
        <v>0</v>
      </c>
      <c r="BW379" s="185" t="b">
        <f>IF(AO379="3/3",$O379*参照!$I$4,IF(AO379="2/3",$O379*参照!$I$5,IF(AO379="1/3",$O379*参照!$I$6,IF(AO379="1/4(多子)",$O379*参照!$I$7,IF(AO379="1/4(工･農)",$O379*参照!$I$7,IF(AO379="対象外",0))))))</f>
        <v>0</v>
      </c>
      <c r="BX379" s="185" t="b">
        <f>IF(AP379="3/3",$O379*参照!$I$4,IF(AP379="2/3",$O379*参照!$I$5,IF(AP379="1/3",$O379*参照!$I$6,IF(AP379="1/4(多子)",$O379*参照!$I$7,IF(AP379="1/4(工･農)",$O379*参照!$I$7,IF(AP379="対象外",0))))))</f>
        <v>0</v>
      </c>
      <c r="BY379" s="185" t="b">
        <f>IF(AQ379="3/3",$O379*参照!$I$4,IF(AQ379="2/3",$O379*参照!$I$5,IF(AQ379="1/3",$O379*参照!$I$6,IF(AQ379="1/4(多子)",$O379*参照!$I$7,IF(AQ379="1/4(工･農)",$O379*参照!$I$7,IF(AQ379="対象外",0))))))</f>
        <v>0</v>
      </c>
      <c r="BZ379" s="185" t="b">
        <f>IF(AR379="3/3",$O379*参照!$I$4,IF(AR379="2/3",$O379*参照!$I$5,IF(AR379="1/3",$O379*参照!$I$6,IF(AR379="1/4(多子)",$O379*参照!$I$7,IF(AR379="1/4(工･農)",$O379*参照!$I$7,IF(AR379="対象外",0))))))</f>
        <v>0</v>
      </c>
      <c r="CA379" s="185" t="b">
        <f>IF(AS379="3/3",$O379*参照!$I$4,IF(AS379="2/3",$O379*参照!$I$5,IF(AS379="1/3",$O379*参照!$I$6,IF(AS379="1/4(多子)",$O379*参照!$I$7,IF(AS379="1/4(工･農)",$O379*参照!$I$7,IF(AS379="対象外",0))))))</f>
        <v>0</v>
      </c>
      <c r="CB379" s="185" t="b">
        <f>IF(AT379="3/3",$O379*参照!$I$4,IF(AT379="2/3",$O379*参照!$I$5,IF(AT379="1/3",$O379*参照!$I$6,IF(AT379="1/4(多子)",$O379*参照!$I$7,IF(AT379="1/4(工･農)",$O379*参照!$I$7,IF(AT379="対象外",0))))))</f>
        <v>0</v>
      </c>
      <c r="CC379" s="185" t="b">
        <f>IF(AU379="3/3",$O379*参照!$I$4,IF(AU379="2/3",$O379*参照!$I$5,IF(AU379="1/3",$O379*参照!$I$6,IF(AU379="1/4(多子)",$O379*参照!$I$7,IF(AU379="1/4(工･農)",$O379*参照!$I$7,IF(AU379="対象外",0))))))</f>
        <v>0</v>
      </c>
      <c r="CD379" s="185">
        <f t="shared" si="248"/>
        <v>0</v>
      </c>
      <c r="CE379" s="98"/>
      <c r="CF379" s="252"/>
      <c r="CG379" s="252"/>
      <c r="CH379" s="252"/>
      <c r="CI379" s="252"/>
      <c r="CJ379" s="252"/>
      <c r="CK379" s="254"/>
      <c r="CL379" s="137"/>
      <c r="CM379" s="252"/>
      <c r="CN379" s="252"/>
      <c r="CO379" s="252"/>
      <c r="CP379" s="252"/>
      <c r="CQ379" s="252"/>
      <c r="CR379" s="253">
        <f t="shared" si="249"/>
        <v>0</v>
      </c>
      <c r="CS379" s="111">
        <f>IF(BP379=0,0,(ROUNDUP(P379*(BK379*参照!$C$5+BL379*参照!$C$6+BM379*参照!$C$7+BN379*参照!$C$8+BO379*参照!$C$9)/BP379,-2)))</f>
        <v>0</v>
      </c>
      <c r="CT379" s="239" t="str">
        <f t="shared" si="216"/>
        <v>B</v>
      </c>
    </row>
    <row r="380" spans="1:98" ht="14.4">
      <c r="A380" s="241">
        <v>350</v>
      </c>
      <c r="B380" s="654"/>
      <c r="C380" s="652"/>
      <c r="D380" s="651"/>
      <c r="E380" s="652"/>
      <c r="F380" s="186"/>
      <c r="G380" s="187"/>
      <c r="H380" s="305"/>
      <c r="I380" s="359"/>
      <c r="J380" s="651"/>
      <c r="K380" s="652"/>
      <c r="L380" s="306">
        <v>0</v>
      </c>
      <c r="M380" s="307">
        <f>IF(F380="昼間",参照!$E$4,IF(F380="夜間等",参照!$E$5,IF(F380="通信",参照!$E$6,0)))</f>
        <v>0</v>
      </c>
      <c r="N380" s="57">
        <f t="shared" si="217"/>
        <v>0</v>
      </c>
      <c r="O380" s="301">
        <f t="shared" si="218"/>
        <v>0</v>
      </c>
      <c r="P380" s="56"/>
      <c r="Q380" s="387">
        <v>0</v>
      </c>
      <c r="R380" s="309">
        <f>IF(F380="昼間",参照!$F$4,IF(F380="夜間等",参照!$F$5,IF(F380="通信",参照!$F$6,0)))</f>
        <v>0</v>
      </c>
      <c r="S380" s="308">
        <f t="shared" si="219"/>
        <v>0</v>
      </c>
      <c r="T380" s="361"/>
      <c r="U380" s="32">
        <f t="shared" si="220"/>
        <v>0</v>
      </c>
      <c r="V380" s="114">
        <f t="shared" si="221"/>
        <v>0</v>
      </c>
      <c r="W380" s="179">
        <f t="shared" si="222"/>
        <v>0</v>
      </c>
      <c r="X380" s="87">
        <f t="shared" si="223"/>
        <v>0</v>
      </c>
      <c r="Y380" s="77" t="str">
        <f t="shared" si="213"/>
        <v>0</v>
      </c>
      <c r="Z380" s="302">
        <f t="shared" si="224"/>
        <v>0</v>
      </c>
      <c r="AA380" s="375"/>
      <c r="AB380" s="375"/>
      <c r="AC380" s="374">
        <f t="shared" si="225"/>
        <v>0</v>
      </c>
      <c r="AD380" s="639">
        <f t="shared" si="226"/>
        <v>0</v>
      </c>
      <c r="AE380" s="640"/>
      <c r="AF380" s="177">
        <f t="shared" si="214"/>
        <v>0</v>
      </c>
      <c r="AG380" s="177">
        <f t="shared" si="215"/>
        <v>0</v>
      </c>
      <c r="AH380" s="299"/>
      <c r="AI380" s="36"/>
      <c r="AJ380" s="134"/>
      <c r="AK380" s="37"/>
      <c r="AL380" s="134"/>
      <c r="AM380" s="37"/>
      <c r="AN380" s="134"/>
      <c r="AO380" s="135"/>
      <c r="AP380" s="136"/>
      <c r="AQ380" s="252"/>
      <c r="AR380" s="252"/>
      <c r="AS380" s="252"/>
      <c r="AT380" s="252"/>
      <c r="AU380" s="37"/>
      <c r="AV380" s="303">
        <f t="shared" si="227"/>
        <v>0</v>
      </c>
      <c r="AW380" s="139">
        <f t="shared" si="228"/>
        <v>0</v>
      </c>
      <c r="AX380" s="139">
        <f t="shared" si="229"/>
        <v>0</v>
      </c>
      <c r="AY380" s="139">
        <f t="shared" si="230"/>
        <v>0</v>
      </c>
      <c r="AZ380" s="139">
        <f t="shared" si="231"/>
        <v>0</v>
      </c>
      <c r="BA380" s="303">
        <f t="shared" si="232"/>
        <v>0</v>
      </c>
      <c r="BB380" s="139">
        <f t="shared" si="233"/>
        <v>0</v>
      </c>
      <c r="BC380" s="139">
        <f t="shared" si="234"/>
        <v>0</v>
      </c>
      <c r="BD380" s="139">
        <f t="shared" si="235"/>
        <v>0</v>
      </c>
      <c r="BE380" s="139">
        <f t="shared" si="236"/>
        <v>0</v>
      </c>
      <c r="BF380" s="304">
        <f t="shared" si="237"/>
        <v>0</v>
      </c>
      <c r="BG380" s="142">
        <f t="shared" si="238"/>
        <v>0</v>
      </c>
      <c r="BH380" s="142">
        <f t="shared" si="239"/>
        <v>0</v>
      </c>
      <c r="BI380" s="142">
        <f t="shared" si="240"/>
        <v>0</v>
      </c>
      <c r="BJ380" s="142">
        <f t="shared" si="241"/>
        <v>0</v>
      </c>
      <c r="BK380" s="145">
        <f t="shared" si="242"/>
        <v>0</v>
      </c>
      <c r="BL380" s="95">
        <f t="shared" si="243"/>
        <v>0</v>
      </c>
      <c r="BM380" s="95">
        <f t="shared" si="244"/>
        <v>0</v>
      </c>
      <c r="BN380" s="95">
        <f t="shared" si="245"/>
        <v>0</v>
      </c>
      <c r="BO380" s="95">
        <f t="shared" si="246"/>
        <v>0</v>
      </c>
      <c r="BP380" s="96">
        <f t="shared" si="247"/>
        <v>0</v>
      </c>
      <c r="BQ380" s="184">
        <f>IF($AH380="3/3",$S380*参照!$J$4,IF($AH380="2/3",$S380*参照!$J$5,IF($AH380="1/3",$S380*参照!$J$6,IF($AH380="1/4(多子)",$S380*参照!$J$7,IF($AH380="1/4(工･農)",$S380*参照!$J$7,)))))</f>
        <v>0</v>
      </c>
      <c r="BR380" s="185" t="b">
        <f>IF(AJ380="3/3",$O380*参照!$I$4,IF(AJ380="2/3",$O380*参照!$I$5,IF(AJ380="1/3",$O380*参照!$I$6,IF(AJ380="1/4(多子)",$O380*参照!$I$7,IF(AJ380="1/4(工･農)",$O380*参照!$I$7,IF(AJ380="対象外",0))))))</f>
        <v>0</v>
      </c>
      <c r="BS380" s="185" t="b">
        <f>IF(AK380="3/3",$O380*参照!$I$4,IF(AK380="2/3",$O380*参照!$I$5,IF(AK380="1/3",$O380*参照!$I$6,IF(AK380="1/4(多子)",$O380*参照!$I$7,IF(AK380="1/4(工･農)",$O380*参照!$I$7,IF(AK380="対象外",0))))))</f>
        <v>0</v>
      </c>
      <c r="BT380" s="185" t="b">
        <f>IF(AL380="3/3",$O380*参照!$I$4,IF(AL380="2/3",$O380*参照!$I$5,IF(AL380="1/3",$O380*参照!$I$6,IF(AL380="1/4(多子)",$O380*参照!$I$7,IF(AL380="1/4(工･農)",$O380*参照!$I$7,IF(AL380="対象外",0))))))</f>
        <v>0</v>
      </c>
      <c r="BU380" s="185" t="b">
        <f>IF(AM380="3/3",$O380*参照!$I$4,IF(AM380="2/3",$O380*参照!$I$5,IF(AM380="1/3",$O380*参照!$I$6,IF(AM380="1/4(多子)",$O380*参照!$I$7,IF(AM380="1/4(工･農)",$O380*参照!$I$7,IF(AM380="対象外",0))))))</f>
        <v>0</v>
      </c>
      <c r="BV380" s="185" t="b">
        <f>IF(AN380="3/3",$O380*参照!$I$4,IF(AN380="2/3",$O380*参照!$I$5,IF(AN380="1/3",$O380*参照!$I$6,IF(AN380="1/4(多子)",$O380*参照!$I$7,IF(AN380="1/4(工･農)",$O380*参照!$I$7,IF(AN380="対象外",0))))))</f>
        <v>0</v>
      </c>
      <c r="BW380" s="185" t="b">
        <f>IF(AO380="3/3",$O380*参照!$I$4,IF(AO380="2/3",$O380*参照!$I$5,IF(AO380="1/3",$O380*参照!$I$6,IF(AO380="1/4(多子)",$O380*参照!$I$7,IF(AO380="1/4(工･農)",$O380*参照!$I$7,IF(AO380="対象外",0))))))</f>
        <v>0</v>
      </c>
      <c r="BX380" s="185" t="b">
        <f>IF(AP380="3/3",$O380*参照!$I$4,IF(AP380="2/3",$O380*参照!$I$5,IF(AP380="1/3",$O380*参照!$I$6,IF(AP380="1/4(多子)",$O380*参照!$I$7,IF(AP380="1/4(工･農)",$O380*参照!$I$7,IF(AP380="対象外",0))))))</f>
        <v>0</v>
      </c>
      <c r="BY380" s="185" t="b">
        <f>IF(AQ380="3/3",$O380*参照!$I$4,IF(AQ380="2/3",$O380*参照!$I$5,IF(AQ380="1/3",$O380*参照!$I$6,IF(AQ380="1/4(多子)",$O380*参照!$I$7,IF(AQ380="1/4(工･農)",$O380*参照!$I$7,IF(AQ380="対象外",0))))))</f>
        <v>0</v>
      </c>
      <c r="BZ380" s="185" t="b">
        <f>IF(AR380="3/3",$O380*参照!$I$4,IF(AR380="2/3",$O380*参照!$I$5,IF(AR380="1/3",$O380*参照!$I$6,IF(AR380="1/4(多子)",$O380*参照!$I$7,IF(AR380="1/4(工･農)",$O380*参照!$I$7,IF(AR380="対象外",0))))))</f>
        <v>0</v>
      </c>
      <c r="CA380" s="185" t="b">
        <f>IF(AS380="3/3",$O380*参照!$I$4,IF(AS380="2/3",$O380*参照!$I$5,IF(AS380="1/3",$O380*参照!$I$6,IF(AS380="1/4(多子)",$O380*参照!$I$7,IF(AS380="1/4(工･農)",$O380*参照!$I$7,IF(AS380="対象外",0))))))</f>
        <v>0</v>
      </c>
      <c r="CB380" s="185" t="b">
        <f>IF(AT380="3/3",$O380*参照!$I$4,IF(AT380="2/3",$O380*参照!$I$5,IF(AT380="1/3",$O380*参照!$I$6,IF(AT380="1/4(多子)",$O380*参照!$I$7,IF(AT380="1/4(工･農)",$O380*参照!$I$7,IF(AT380="対象外",0))))))</f>
        <v>0</v>
      </c>
      <c r="CC380" s="185" t="b">
        <f>IF(AU380="3/3",$O380*参照!$I$4,IF(AU380="2/3",$O380*参照!$I$5,IF(AU380="1/3",$O380*参照!$I$6,IF(AU380="1/4(多子)",$O380*参照!$I$7,IF(AU380="1/4(工･農)",$O380*参照!$I$7,IF(AU380="対象外",0))))))</f>
        <v>0</v>
      </c>
      <c r="CD380" s="185">
        <f t="shared" si="248"/>
        <v>0</v>
      </c>
      <c r="CE380" s="98"/>
      <c r="CF380" s="252"/>
      <c r="CG380" s="252"/>
      <c r="CH380" s="252"/>
      <c r="CI380" s="252"/>
      <c r="CJ380" s="252"/>
      <c r="CK380" s="254"/>
      <c r="CL380" s="137"/>
      <c r="CM380" s="252"/>
      <c r="CN380" s="252"/>
      <c r="CO380" s="252"/>
      <c r="CP380" s="252"/>
      <c r="CQ380" s="252"/>
      <c r="CR380" s="253">
        <f t="shared" si="249"/>
        <v>0</v>
      </c>
      <c r="CS380" s="111">
        <f>IF(BP380=0,0,(ROUNDUP(P380*(BK380*参照!$C$5+BL380*参照!$C$6+BM380*参照!$C$7+BN380*参照!$C$8+BO380*参照!$C$9)/BP380,-2)))</f>
        <v>0</v>
      </c>
      <c r="CT380" s="239" t="str">
        <f t="shared" si="216"/>
        <v>B</v>
      </c>
    </row>
    <row r="381" spans="1:98" ht="14.4">
      <c r="A381" s="241">
        <v>351</v>
      </c>
      <c r="B381" s="654"/>
      <c r="C381" s="652"/>
      <c r="D381" s="651"/>
      <c r="E381" s="652"/>
      <c r="F381" s="186"/>
      <c r="G381" s="187"/>
      <c r="H381" s="305"/>
      <c r="I381" s="359"/>
      <c r="J381" s="651"/>
      <c r="K381" s="652"/>
      <c r="L381" s="306">
        <v>0</v>
      </c>
      <c r="M381" s="307">
        <f>IF(F381="昼間",参照!$E$4,IF(F381="夜間等",参照!$E$5,IF(F381="通信",参照!$E$6,0)))</f>
        <v>0</v>
      </c>
      <c r="N381" s="57">
        <f t="shared" si="217"/>
        <v>0</v>
      </c>
      <c r="O381" s="301">
        <f t="shared" si="218"/>
        <v>0</v>
      </c>
      <c r="P381" s="56"/>
      <c r="Q381" s="387">
        <v>0</v>
      </c>
      <c r="R381" s="309">
        <f>IF(F381="昼間",参照!$F$4,IF(F381="夜間等",参照!$F$5,IF(F381="通信",参照!$F$6,0)))</f>
        <v>0</v>
      </c>
      <c r="S381" s="308">
        <f t="shared" si="219"/>
        <v>0</v>
      </c>
      <c r="T381" s="361"/>
      <c r="U381" s="32">
        <f t="shared" si="220"/>
        <v>0</v>
      </c>
      <c r="V381" s="114">
        <f t="shared" si="221"/>
        <v>0</v>
      </c>
      <c r="W381" s="179">
        <f t="shared" si="222"/>
        <v>0</v>
      </c>
      <c r="X381" s="87">
        <f t="shared" si="223"/>
        <v>0</v>
      </c>
      <c r="Y381" s="77" t="str">
        <f t="shared" si="213"/>
        <v>0</v>
      </c>
      <c r="Z381" s="302">
        <f t="shared" si="224"/>
        <v>0</v>
      </c>
      <c r="AA381" s="375"/>
      <c r="AB381" s="375"/>
      <c r="AC381" s="374">
        <f t="shared" si="225"/>
        <v>0</v>
      </c>
      <c r="AD381" s="639">
        <f t="shared" si="226"/>
        <v>0</v>
      </c>
      <c r="AE381" s="640"/>
      <c r="AF381" s="177">
        <f t="shared" si="214"/>
        <v>0</v>
      </c>
      <c r="AG381" s="177">
        <f t="shared" si="215"/>
        <v>0</v>
      </c>
      <c r="AH381" s="299"/>
      <c r="AI381" s="36"/>
      <c r="AJ381" s="134"/>
      <c r="AK381" s="37"/>
      <c r="AL381" s="134"/>
      <c r="AM381" s="37"/>
      <c r="AN381" s="134"/>
      <c r="AO381" s="135"/>
      <c r="AP381" s="136"/>
      <c r="AQ381" s="252"/>
      <c r="AR381" s="252"/>
      <c r="AS381" s="252"/>
      <c r="AT381" s="252"/>
      <c r="AU381" s="37"/>
      <c r="AV381" s="303">
        <f t="shared" si="227"/>
        <v>0</v>
      </c>
      <c r="AW381" s="139">
        <f t="shared" si="228"/>
        <v>0</v>
      </c>
      <c r="AX381" s="139">
        <f t="shared" si="229"/>
        <v>0</v>
      </c>
      <c r="AY381" s="139">
        <f t="shared" si="230"/>
        <v>0</v>
      </c>
      <c r="AZ381" s="139">
        <f t="shared" si="231"/>
        <v>0</v>
      </c>
      <c r="BA381" s="303">
        <f t="shared" si="232"/>
        <v>0</v>
      </c>
      <c r="BB381" s="139">
        <f t="shared" si="233"/>
        <v>0</v>
      </c>
      <c r="BC381" s="139">
        <f t="shared" si="234"/>
        <v>0</v>
      </c>
      <c r="BD381" s="139">
        <f t="shared" si="235"/>
        <v>0</v>
      </c>
      <c r="BE381" s="139">
        <f t="shared" si="236"/>
        <v>0</v>
      </c>
      <c r="BF381" s="304">
        <f t="shared" si="237"/>
        <v>0</v>
      </c>
      <c r="BG381" s="142">
        <f t="shared" si="238"/>
        <v>0</v>
      </c>
      <c r="BH381" s="142">
        <f t="shared" si="239"/>
        <v>0</v>
      </c>
      <c r="BI381" s="142">
        <f t="shared" si="240"/>
        <v>0</v>
      </c>
      <c r="BJ381" s="142">
        <f t="shared" si="241"/>
        <v>0</v>
      </c>
      <c r="BK381" s="145">
        <f t="shared" si="242"/>
        <v>0</v>
      </c>
      <c r="BL381" s="95">
        <f t="shared" si="243"/>
        <v>0</v>
      </c>
      <c r="BM381" s="95">
        <f t="shared" si="244"/>
        <v>0</v>
      </c>
      <c r="BN381" s="95">
        <f t="shared" si="245"/>
        <v>0</v>
      </c>
      <c r="BO381" s="95">
        <f t="shared" si="246"/>
        <v>0</v>
      </c>
      <c r="BP381" s="96">
        <f t="shared" si="247"/>
        <v>0</v>
      </c>
      <c r="BQ381" s="184">
        <f>IF($AH381="3/3",$S381*参照!$J$4,IF($AH381="2/3",$S381*参照!$J$5,IF($AH381="1/3",$S381*参照!$J$6,IF($AH381="1/4(多子)",$S381*参照!$J$7,IF($AH381="1/4(工･農)",$S381*参照!$J$7,)))))</f>
        <v>0</v>
      </c>
      <c r="BR381" s="185" t="b">
        <f>IF(AJ381="3/3",$O381*参照!$I$4,IF(AJ381="2/3",$O381*参照!$I$5,IF(AJ381="1/3",$O381*参照!$I$6,IF(AJ381="1/4(多子)",$O381*参照!$I$7,IF(AJ381="1/4(工･農)",$O381*参照!$I$7,IF(AJ381="対象外",0))))))</f>
        <v>0</v>
      </c>
      <c r="BS381" s="185" t="b">
        <f>IF(AK381="3/3",$O381*参照!$I$4,IF(AK381="2/3",$O381*参照!$I$5,IF(AK381="1/3",$O381*参照!$I$6,IF(AK381="1/4(多子)",$O381*参照!$I$7,IF(AK381="1/4(工･農)",$O381*参照!$I$7,IF(AK381="対象外",0))))))</f>
        <v>0</v>
      </c>
      <c r="BT381" s="185" t="b">
        <f>IF(AL381="3/3",$O381*参照!$I$4,IF(AL381="2/3",$O381*参照!$I$5,IF(AL381="1/3",$O381*参照!$I$6,IF(AL381="1/4(多子)",$O381*参照!$I$7,IF(AL381="1/4(工･農)",$O381*参照!$I$7,IF(AL381="対象外",0))))))</f>
        <v>0</v>
      </c>
      <c r="BU381" s="185" t="b">
        <f>IF(AM381="3/3",$O381*参照!$I$4,IF(AM381="2/3",$O381*参照!$I$5,IF(AM381="1/3",$O381*参照!$I$6,IF(AM381="1/4(多子)",$O381*参照!$I$7,IF(AM381="1/4(工･農)",$O381*参照!$I$7,IF(AM381="対象外",0))))))</f>
        <v>0</v>
      </c>
      <c r="BV381" s="185" t="b">
        <f>IF(AN381="3/3",$O381*参照!$I$4,IF(AN381="2/3",$O381*参照!$I$5,IF(AN381="1/3",$O381*参照!$I$6,IF(AN381="1/4(多子)",$O381*参照!$I$7,IF(AN381="1/4(工･農)",$O381*参照!$I$7,IF(AN381="対象外",0))))))</f>
        <v>0</v>
      </c>
      <c r="BW381" s="185" t="b">
        <f>IF(AO381="3/3",$O381*参照!$I$4,IF(AO381="2/3",$O381*参照!$I$5,IF(AO381="1/3",$O381*参照!$I$6,IF(AO381="1/4(多子)",$O381*参照!$I$7,IF(AO381="1/4(工･農)",$O381*参照!$I$7,IF(AO381="対象外",0))))))</f>
        <v>0</v>
      </c>
      <c r="BX381" s="185" t="b">
        <f>IF(AP381="3/3",$O381*参照!$I$4,IF(AP381="2/3",$O381*参照!$I$5,IF(AP381="1/3",$O381*参照!$I$6,IF(AP381="1/4(多子)",$O381*参照!$I$7,IF(AP381="1/4(工･農)",$O381*参照!$I$7,IF(AP381="対象外",0))))))</f>
        <v>0</v>
      </c>
      <c r="BY381" s="185" t="b">
        <f>IF(AQ381="3/3",$O381*参照!$I$4,IF(AQ381="2/3",$O381*参照!$I$5,IF(AQ381="1/3",$O381*参照!$I$6,IF(AQ381="1/4(多子)",$O381*参照!$I$7,IF(AQ381="1/4(工･農)",$O381*参照!$I$7,IF(AQ381="対象外",0))))))</f>
        <v>0</v>
      </c>
      <c r="BZ381" s="185" t="b">
        <f>IF(AR381="3/3",$O381*参照!$I$4,IF(AR381="2/3",$O381*参照!$I$5,IF(AR381="1/3",$O381*参照!$I$6,IF(AR381="1/4(多子)",$O381*参照!$I$7,IF(AR381="1/4(工･農)",$O381*参照!$I$7,IF(AR381="対象外",0))))))</f>
        <v>0</v>
      </c>
      <c r="CA381" s="185" t="b">
        <f>IF(AS381="3/3",$O381*参照!$I$4,IF(AS381="2/3",$O381*参照!$I$5,IF(AS381="1/3",$O381*参照!$I$6,IF(AS381="1/4(多子)",$O381*参照!$I$7,IF(AS381="1/4(工･農)",$O381*参照!$I$7,IF(AS381="対象外",0))))))</f>
        <v>0</v>
      </c>
      <c r="CB381" s="185" t="b">
        <f>IF(AT381="3/3",$O381*参照!$I$4,IF(AT381="2/3",$O381*参照!$I$5,IF(AT381="1/3",$O381*参照!$I$6,IF(AT381="1/4(多子)",$O381*参照!$I$7,IF(AT381="1/4(工･農)",$O381*参照!$I$7,IF(AT381="対象外",0))))))</f>
        <v>0</v>
      </c>
      <c r="CC381" s="185" t="b">
        <f>IF(AU381="3/3",$O381*参照!$I$4,IF(AU381="2/3",$O381*参照!$I$5,IF(AU381="1/3",$O381*参照!$I$6,IF(AU381="1/4(多子)",$O381*参照!$I$7,IF(AU381="1/4(工･農)",$O381*参照!$I$7,IF(AU381="対象外",0))))))</f>
        <v>0</v>
      </c>
      <c r="CD381" s="185">
        <f t="shared" si="248"/>
        <v>0</v>
      </c>
      <c r="CE381" s="98"/>
      <c r="CF381" s="252"/>
      <c r="CG381" s="252"/>
      <c r="CH381" s="252"/>
      <c r="CI381" s="252"/>
      <c r="CJ381" s="252"/>
      <c r="CK381" s="254"/>
      <c r="CL381" s="137"/>
      <c r="CM381" s="252"/>
      <c r="CN381" s="252"/>
      <c r="CO381" s="252"/>
      <c r="CP381" s="252"/>
      <c r="CQ381" s="252"/>
      <c r="CR381" s="253">
        <f t="shared" si="249"/>
        <v>0</v>
      </c>
      <c r="CS381" s="111">
        <f>IF(BP381=0,0,(ROUNDUP(P381*(BK381*参照!$C$5+BL381*参照!$C$6+BM381*参照!$C$7+BN381*参照!$C$8+BO381*参照!$C$9)/BP381,-2)))</f>
        <v>0</v>
      </c>
      <c r="CT381" s="239" t="str">
        <f t="shared" si="216"/>
        <v>B</v>
      </c>
    </row>
    <row r="382" spans="1:98" ht="14.4">
      <c r="A382" s="241">
        <v>352</v>
      </c>
      <c r="B382" s="634"/>
      <c r="C382" s="635"/>
      <c r="D382" s="636"/>
      <c r="E382" s="635"/>
      <c r="F382" s="358"/>
      <c r="G382" s="358"/>
      <c r="H382" s="305"/>
      <c r="I382" s="359"/>
      <c r="J382" s="668"/>
      <c r="K382" s="668"/>
      <c r="L382" s="362">
        <v>0</v>
      </c>
      <c r="M382" s="307">
        <f>IF(F382="昼間",参照!$E$4,IF(F382="夜間等",参照!$E$5,IF(F382="通信",参照!$E$6,0)))</f>
        <v>0</v>
      </c>
      <c r="N382" s="57">
        <f t="shared" si="217"/>
        <v>0</v>
      </c>
      <c r="O382" s="301">
        <f t="shared" si="218"/>
        <v>0</v>
      </c>
      <c r="P382" s="56"/>
      <c r="Q382" s="387">
        <v>0</v>
      </c>
      <c r="R382" s="309">
        <f>IF(F382="昼間",参照!$F$4,IF(F382="夜間等",参照!$F$5,IF(F382="通信",参照!$F$6,0)))</f>
        <v>0</v>
      </c>
      <c r="S382" s="308">
        <f t="shared" si="219"/>
        <v>0</v>
      </c>
      <c r="T382" s="361"/>
      <c r="U382" s="32">
        <f t="shared" si="220"/>
        <v>0</v>
      </c>
      <c r="V382" s="114">
        <f t="shared" si="221"/>
        <v>0</v>
      </c>
      <c r="W382" s="179">
        <f t="shared" si="222"/>
        <v>0</v>
      </c>
      <c r="X382" s="87">
        <f t="shared" si="223"/>
        <v>0</v>
      </c>
      <c r="Y382" s="77" t="str">
        <f t="shared" si="213"/>
        <v>0</v>
      </c>
      <c r="Z382" s="302">
        <f t="shared" si="224"/>
        <v>0</v>
      </c>
      <c r="AA382" s="375"/>
      <c r="AB382" s="375"/>
      <c r="AC382" s="374">
        <f t="shared" si="225"/>
        <v>0</v>
      </c>
      <c r="AD382" s="639">
        <f t="shared" si="226"/>
        <v>0</v>
      </c>
      <c r="AE382" s="640"/>
      <c r="AF382" s="177">
        <f t="shared" si="214"/>
        <v>0</v>
      </c>
      <c r="AG382" s="177">
        <f t="shared" si="215"/>
        <v>0</v>
      </c>
      <c r="AH382" s="299"/>
      <c r="AI382" s="36"/>
      <c r="AJ382" s="134"/>
      <c r="AK382" s="37"/>
      <c r="AL382" s="134"/>
      <c r="AM382" s="37"/>
      <c r="AN382" s="134"/>
      <c r="AO382" s="135"/>
      <c r="AP382" s="136"/>
      <c r="AQ382" s="252"/>
      <c r="AR382" s="252"/>
      <c r="AS382" s="252"/>
      <c r="AT382" s="252"/>
      <c r="AU382" s="37"/>
      <c r="AV382" s="303">
        <f t="shared" si="227"/>
        <v>0</v>
      </c>
      <c r="AW382" s="139">
        <f t="shared" si="228"/>
        <v>0</v>
      </c>
      <c r="AX382" s="139">
        <f t="shared" si="229"/>
        <v>0</v>
      </c>
      <c r="AY382" s="139">
        <f t="shared" si="230"/>
        <v>0</v>
      </c>
      <c r="AZ382" s="139">
        <f t="shared" si="231"/>
        <v>0</v>
      </c>
      <c r="BA382" s="303">
        <f t="shared" si="232"/>
        <v>0</v>
      </c>
      <c r="BB382" s="139">
        <f t="shared" si="233"/>
        <v>0</v>
      </c>
      <c r="BC382" s="139">
        <f t="shared" si="234"/>
        <v>0</v>
      </c>
      <c r="BD382" s="139">
        <f t="shared" si="235"/>
        <v>0</v>
      </c>
      <c r="BE382" s="139">
        <f t="shared" si="236"/>
        <v>0</v>
      </c>
      <c r="BF382" s="304">
        <f t="shared" si="237"/>
        <v>0</v>
      </c>
      <c r="BG382" s="142">
        <f t="shared" si="238"/>
        <v>0</v>
      </c>
      <c r="BH382" s="142">
        <f t="shared" si="239"/>
        <v>0</v>
      </c>
      <c r="BI382" s="142">
        <f t="shared" si="240"/>
        <v>0</v>
      </c>
      <c r="BJ382" s="142">
        <f t="shared" si="241"/>
        <v>0</v>
      </c>
      <c r="BK382" s="145">
        <f t="shared" si="242"/>
        <v>0</v>
      </c>
      <c r="BL382" s="95">
        <f t="shared" si="243"/>
        <v>0</v>
      </c>
      <c r="BM382" s="95">
        <f t="shared" si="244"/>
        <v>0</v>
      </c>
      <c r="BN382" s="95">
        <f t="shared" si="245"/>
        <v>0</v>
      </c>
      <c r="BO382" s="95">
        <f t="shared" si="246"/>
        <v>0</v>
      </c>
      <c r="BP382" s="96">
        <f t="shared" si="247"/>
        <v>0</v>
      </c>
      <c r="BQ382" s="184">
        <f>IF($AH382="3/3",$S382*参照!$J$4,IF($AH382="2/3",$S382*参照!$J$5,IF($AH382="1/3",$S382*参照!$J$6,IF($AH382="1/4(多子)",$S382*参照!$J$7,IF($AH382="1/4(工･農)",$S382*参照!$J$7,)))))</f>
        <v>0</v>
      </c>
      <c r="BR382" s="185" t="b">
        <f>IF(AJ382="3/3",$O382*参照!$I$4,IF(AJ382="2/3",$O382*参照!$I$5,IF(AJ382="1/3",$O382*参照!$I$6,IF(AJ382="1/4(多子)",$O382*参照!$I$7,IF(AJ382="1/4(工･農)",$O382*参照!$I$7,IF(AJ382="対象外",0))))))</f>
        <v>0</v>
      </c>
      <c r="BS382" s="185" t="b">
        <f>IF(AK382="3/3",$O382*参照!$I$4,IF(AK382="2/3",$O382*参照!$I$5,IF(AK382="1/3",$O382*参照!$I$6,IF(AK382="1/4(多子)",$O382*参照!$I$7,IF(AK382="1/4(工･農)",$O382*参照!$I$7,IF(AK382="対象外",0))))))</f>
        <v>0</v>
      </c>
      <c r="BT382" s="185" t="b">
        <f>IF(AL382="3/3",$O382*参照!$I$4,IF(AL382="2/3",$O382*参照!$I$5,IF(AL382="1/3",$O382*参照!$I$6,IF(AL382="1/4(多子)",$O382*参照!$I$7,IF(AL382="1/4(工･農)",$O382*参照!$I$7,IF(AL382="対象外",0))))))</f>
        <v>0</v>
      </c>
      <c r="BU382" s="185" t="b">
        <f>IF(AM382="3/3",$O382*参照!$I$4,IF(AM382="2/3",$O382*参照!$I$5,IF(AM382="1/3",$O382*参照!$I$6,IF(AM382="1/4(多子)",$O382*参照!$I$7,IF(AM382="1/4(工･農)",$O382*参照!$I$7,IF(AM382="対象外",0))))))</f>
        <v>0</v>
      </c>
      <c r="BV382" s="185" t="b">
        <f>IF(AN382="3/3",$O382*参照!$I$4,IF(AN382="2/3",$O382*参照!$I$5,IF(AN382="1/3",$O382*参照!$I$6,IF(AN382="1/4(多子)",$O382*参照!$I$7,IF(AN382="1/4(工･農)",$O382*参照!$I$7,IF(AN382="対象外",0))))))</f>
        <v>0</v>
      </c>
      <c r="BW382" s="185" t="b">
        <f>IF(AO382="3/3",$O382*参照!$I$4,IF(AO382="2/3",$O382*参照!$I$5,IF(AO382="1/3",$O382*参照!$I$6,IF(AO382="1/4(多子)",$O382*参照!$I$7,IF(AO382="1/4(工･農)",$O382*参照!$I$7,IF(AO382="対象外",0))))))</f>
        <v>0</v>
      </c>
      <c r="BX382" s="185" t="b">
        <f>IF(AP382="3/3",$O382*参照!$I$4,IF(AP382="2/3",$O382*参照!$I$5,IF(AP382="1/3",$O382*参照!$I$6,IF(AP382="1/4(多子)",$O382*参照!$I$7,IF(AP382="1/4(工･農)",$O382*参照!$I$7,IF(AP382="対象外",0))))))</f>
        <v>0</v>
      </c>
      <c r="BY382" s="185" t="b">
        <f>IF(AQ382="3/3",$O382*参照!$I$4,IF(AQ382="2/3",$O382*参照!$I$5,IF(AQ382="1/3",$O382*参照!$I$6,IF(AQ382="1/4(多子)",$O382*参照!$I$7,IF(AQ382="1/4(工･農)",$O382*参照!$I$7,IF(AQ382="対象外",0))))))</f>
        <v>0</v>
      </c>
      <c r="BZ382" s="185" t="b">
        <f>IF(AR382="3/3",$O382*参照!$I$4,IF(AR382="2/3",$O382*参照!$I$5,IF(AR382="1/3",$O382*参照!$I$6,IF(AR382="1/4(多子)",$O382*参照!$I$7,IF(AR382="1/4(工･農)",$O382*参照!$I$7,IF(AR382="対象外",0))))))</f>
        <v>0</v>
      </c>
      <c r="CA382" s="185" t="b">
        <f>IF(AS382="3/3",$O382*参照!$I$4,IF(AS382="2/3",$O382*参照!$I$5,IF(AS382="1/3",$O382*参照!$I$6,IF(AS382="1/4(多子)",$O382*参照!$I$7,IF(AS382="1/4(工･農)",$O382*参照!$I$7,IF(AS382="対象外",0))))))</f>
        <v>0</v>
      </c>
      <c r="CB382" s="185" t="b">
        <f>IF(AT382="3/3",$O382*参照!$I$4,IF(AT382="2/3",$O382*参照!$I$5,IF(AT382="1/3",$O382*参照!$I$6,IF(AT382="1/4(多子)",$O382*参照!$I$7,IF(AT382="1/4(工･農)",$O382*参照!$I$7,IF(AT382="対象外",0))))))</f>
        <v>0</v>
      </c>
      <c r="CC382" s="185" t="b">
        <f>IF(AU382="3/3",$O382*参照!$I$4,IF(AU382="2/3",$O382*参照!$I$5,IF(AU382="1/3",$O382*参照!$I$6,IF(AU382="1/4(多子)",$O382*参照!$I$7,IF(AU382="1/4(工･農)",$O382*参照!$I$7,IF(AU382="対象外",0))))))</f>
        <v>0</v>
      </c>
      <c r="CD382" s="185">
        <f t="shared" si="248"/>
        <v>0</v>
      </c>
      <c r="CE382" s="98"/>
      <c r="CF382" s="252"/>
      <c r="CG382" s="252"/>
      <c r="CH382" s="252"/>
      <c r="CI382" s="252"/>
      <c r="CJ382" s="252"/>
      <c r="CK382" s="254"/>
      <c r="CL382" s="137"/>
      <c r="CM382" s="252"/>
      <c r="CN382" s="252"/>
      <c r="CO382" s="252"/>
      <c r="CP382" s="252"/>
      <c r="CQ382" s="252"/>
      <c r="CR382" s="253">
        <f t="shared" si="249"/>
        <v>0</v>
      </c>
      <c r="CS382" s="111">
        <f>IF(BP382=0,0,(ROUNDUP(P382*(BK382*参照!$C$5+BL382*参照!$C$6+BM382*参照!$C$7+BN382*参照!$C$8+BO382*参照!$C$9)/BP382,-2)))</f>
        <v>0</v>
      </c>
      <c r="CT382" s="239" t="str">
        <f t="shared" si="216"/>
        <v>B</v>
      </c>
    </row>
    <row r="383" spans="1:98" ht="14.4">
      <c r="A383" s="241">
        <v>353</v>
      </c>
      <c r="B383" s="654"/>
      <c r="C383" s="652"/>
      <c r="D383" s="651"/>
      <c r="E383" s="652"/>
      <c r="F383" s="186"/>
      <c r="G383" s="187"/>
      <c r="H383" s="305"/>
      <c r="I383" s="359"/>
      <c r="J383" s="651"/>
      <c r="K383" s="652"/>
      <c r="L383" s="306">
        <v>0</v>
      </c>
      <c r="M383" s="307">
        <f>IF(F383="昼間",参照!$E$4,IF(F383="夜間等",参照!$E$5,IF(F383="通信",参照!$E$6,0)))</f>
        <v>0</v>
      </c>
      <c r="N383" s="57">
        <f t="shared" si="217"/>
        <v>0</v>
      </c>
      <c r="O383" s="301">
        <f t="shared" si="218"/>
        <v>0</v>
      </c>
      <c r="P383" s="56"/>
      <c r="Q383" s="387">
        <v>0</v>
      </c>
      <c r="R383" s="309">
        <f>IF(F383="昼間",参照!$F$4,IF(F383="夜間等",参照!$F$5,IF(F383="通信",参照!$F$6,0)))</f>
        <v>0</v>
      </c>
      <c r="S383" s="308">
        <f t="shared" si="219"/>
        <v>0</v>
      </c>
      <c r="T383" s="361"/>
      <c r="U383" s="32">
        <f t="shared" si="220"/>
        <v>0</v>
      </c>
      <c r="V383" s="114">
        <f t="shared" si="221"/>
        <v>0</v>
      </c>
      <c r="W383" s="179">
        <f t="shared" si="222"/>
        <v>0</v>
      </c>
      <c r="X383" s="87">
        <f t="shared" si="223"/>
        <v>0</v>
      </c>
      <c r="Y383" s="77" t="str">
        <f t="shared" si="213"/>
        <v>0</v>
      </c>
      <c r="Z383" s="302">
        <f t="shared" si="224"/>
        <v>0</v>
      </c>
      <c r="AA383" s="375"/>
      <c r="AB383" s="375"/>
      <c r="AC383" s="374">
        <f t="shared" si="225"/>
        <v>0</v>
      </c>
      <c r="AD383" s="639">
        <f t="shared" si="226"/>
        <v>0</v>
      </c>
      <c r="AE383" s="640"/>
      <c r="AF383" s="177">
        <f t="shared" si="214"/>
        <v>0</v>
      </c>
      <c r="AG383" s="177">
        <f t="shared" si="215"/>
        <v>0</v>
      </c>
      <c r="AH383" s="299"/>
      <c r="AI383" s="36"/>
      <c r="AJ383" s="134"/>
      <c r="AK383" s="37"/>
      <c r="AL383" s="134"/>
      <c r="AM383" s="37"/>
      <c r="AN383" s="134"/>
      <c r="AO383" s="135"/>
      <c r="AP383" s="136"/>
      <c r="AQ383" s="252"/>
      <c r="AR383" s="252"/>
      <c r="AS383" s="252"/>
      <c r="AT383" s="252"/>
      <c r="AU383" s="37"/>
      <c r="AV383" s="303">
        <f t="shared" si="227"/>
        <v>0</v>
      </c>
      <c r="AW383" s="139">
        <f t="shared" si="228"/>
        <v>0</v>
      </c>
      <c r="AX383" s="139">
        <f t="shared" si="229"/>
        <v>0</v>
      </c>
      <c r="AY383" s="139">
        <f t="shared" si="230"/>
        <v>0</v>
      </c>
      <c r="AZ383" s="139">
        <f t="shared" si="231"/>
        <v>0</v>
      </c>
      <c r="BA383" s="303">
        <f t="shared" si="232"/>
        <v>0</v>
      </c>
      <c r="BB383" s="139">
        <f t="shared" si="233"/>
        <v>0</v>
      </c>
      <c r="BC383" s="139">
        <f t="shared" si="234"/>
        <v>0</v>
      </c>
      <c r="BD383" s="139">
        <f t="shared" si="235"/>
        <v>0</v>
      </c>
      <c r="BE383" s="139">
        <f t="shared" si="236"/>
        <v>0</v>
      </c>
      <c r="BF383" s="304">
        <f t="shared" si="237"/>
        <v>0</v>
      </c>
      <c r="BG383" s="142">
        <f t="shared" si="238"/>
        <v>0</v>
      </c>
      <c r="BH383" s="142">
        <f t="shared" si="239"/>
        <v>0</v>
      </c>
      <c r="BI383" s="142">
        <f t="shared" si="240"/>
        <v>0</v>
      </c>
      <c r="BJ383" s="142">
        <f t="shared" si="241"/>
        <v>0</v>
      </c>
      <c r="BK383" s="145">
        <f t="shared" si="242"/>
        <v>0</v>
      </c>
      <c r="BL383" s="95">
        <f t="shared" si="243"/>
        <v>0</v>
      </c>
      <c r="BM383" s="95">
        <f t="shared" si="244"/>
        <v>0</v>
      </c>
      <c r="BN383" s="95">
        <f t="shared" si="245"/>
        <v>0</v>
      </c>
      <c r="BO383" s="95">
        <f t="shared" si="246"/>
        <v>0</v>
      </c>
      <c r="BP383" s="96">
        <f t="shared" si="247"/>
        <v>0</v>
      </c>
      <c r="BQ383" s="184">
        <f>IF($AH383="3/3",$S383*参照!$J$4,IF($AH383="2/3",$S383*参照!$J$5,IF($AH383="1/3",$S383*参照!$J$6,IF($AH383="1/4(多子)",$S383*参照!$J$7,IF($AH383="1/4(工･農)",$S383*参照!$J$7,)))))</f>
        <v>0</v>
      </c>
      <c r="BR383" s="185" t="b">
        <f>IF(AJ383="3/3",$O383*参照!$I$4,IF(AJ383="2/3",$O383*参照!$I$5,IF(AJ383="1/3",$O383*参照!$I$6,IF(AJ383="1/4(多子)",$O383*参照!$I$7,IF(AJ383="1/4(工･農)",$O383*参照!$I$7,IF(AJ383="対象外",0))))))</f>
        <v>0</v>
      </c>
      <c r="BS383" s="185" t="b">
        <f>IF(AK383="3/3",$O383*参照!$I$4,IF(AK383="2/3",$O383*参照!$I$5,IF(AK383="1/3",$O383*参照!$I$6,IF(AK383="1/4(多子)",$O383*参照!$I$7,IF(AK383="1/4(工･農)",$O383*参照!$I$7,IF(AK383="対象外",0))))))</f>
        <v>0</v>
      </c>
      <c r="BT383" s="185" t="b">
        <f>IF(AL383="3/3",$O383*参照!$I$4,IF(AL383="2/3",$O383*参照!$I$5,IF(AL383="1/3",$O383*参照!$I$6,IF(AL383="1/4(多子)",$O383*参照!$I$7,IF(AL383="1/4(工･農)",$O383*参照!$I$7,IF(AL383="対象外",0))))))</f>
        <v>0</v>
      </c>
      <c r="BU383" s="185" t="b">
        <f>IF(AM383="3/3",$O383*参照!$I$4,IF(AM383="2/3",$O383*参照!$I$5,IF(AM383="1/3",$O383*参照!$I$6,IF(AM383="1/4(多子)",$O383*参照!$I$7,IF(AM383="1/4(工･農)",$O383*参照!$I$7,IF(AM383="対象外",0))))))</f>
        <v>0</v>
      </c>
      <c r="BV383" s="185" t="b">
        <f>IF(AN383="3/3",$O383*参照!$I$4,IF(AN383="2/3",$O383*参照!$I$5,IF(AN383="1/3",$O383*参照!$I$6,IF(AN383="1/4(多子)",$O383*参照!$I$7,IF(AN383="1/4(工･農)",$O383*参照!$I$7,IF(AN383="対象外",0))))))</f>
        <v>0</v>
      </c>
      <c r="BW383" s="185" t="b">
        <f>IF(AO383="3/3",$O383*参照!$I$4,IF(AO383="2/3",$O383*参照!$I$5,IF(AO383="1/3",$O383*参照!$I$6,IF(AO383="1/4(多子)",$O383*参照!$I$7,IF(AO383="1/4(工･農)",$O383*参照!$I$7,IF(AO383="対象外",0))))))</f>
        <v>0</v>
      </c>
      <c r="BX383" s="185" t="b">
        <f>IF(AP383="3/3",$O383*参照!$I$4,IF(AP383="2/3",$O383*参照!$I$5,IF(AP383="1/3",$O383*参照!$I$6,IF(AP383="1/4(多子)",$O383*参照!$I$7,IF(AP383="1/4(工･農)",$O383*参照!$I$7,IF(AP383="対象外",0))))))</f>
        <v>0</v>
      </c>
      <c r="BY383" s="185" t="b">
        <f>IF(AQ383="3/3",$O383*参照!$I$4,IF(AQ383="2/3",$O383*参照!$I$5,IF(AQ383="1/3",$O383*参照!$I$6,IF(AQ383="1/4(多子)",$O383*参照!$I$7,IF(AQ383="1/4(工･農)",$O383*参照!$I$7,IF(AQ383="対象外",0))))))</f>
        <v>0</v>
      </c>
      <c r="BZ383" s="185" t="b">
        <f>IF(AR383="3/3",$O383*参照!$I$4,IF(AR383="2/3",$O383*参照!$I$5,IF(AR383="1/3",$O383*参照!$I$6,IF(AR383="1/4(多子)",$O383*参照!$I$7,IF(AR383="1/4(工･農)",$O383*参照!$I$7,IF(AR383="対象外",0))))))</f>
        <v>0</v>
      </c>
      <c r="CA383" s="185" t="b">
        <f>IF(AS383="3/3",$O383*参照!$I$4,IF(AS383="2/3",$O383*参照!$I$5,IF(AS383="1/3",$O383*参照!$I$6,IF(AS383="1/4(多子)",$O383*参照!$I$7,IF(AS383="1/4(工･農)",$O383*参照!$I$7,IF(AS383="対象外",0))))))</f>
        <v>0</v>
      </c>
      <c r="CB383" s="185" t="b">
        <f>IF(AT383="3/3",$O383*参照!$I$4,IF(AT383="2/3",$O383*参照!$I$5,IF(AT383="1/3",$O383*参照!$I$6,IF(AT383="1/4(多子)",$O383*参照!$I$7,IF(AT383="1/4(工･農)",$O383*参照!$I$7,IF(AT383="対象外",0))))))</f>
        <v>0</v>
      </c>
      <c r="CC383" s="185" t="b">
        <f>IF(AU383="3/3",$O383*参照!$I$4,IF(AU383="2/3",$O383*参照!$I$5,IF(AU383="1/3",$O383*参照!$I$6,IF(AU383="1/4(多子)",$O383*参照!$I$7,IF(AU383="1/4(工･農)",$O383*参照!$I$7,IF(AU383="対象外",0))))))</f>
        <v>0</v>
      </c>
      <c r="CD383" s="185">
        <f t="shared" si="248"/>
        <v>0</v>
      </c>
      <c r="CE383" s="98"/>
      <c r="CF383" s="252"/>
      <c r="CG383" s="252"/>
      <c r="CH383" s="252"/>
      <c r="CI383" s="252"/>
      <c r="CJ383" s="252"/>
      <c r="CK383" s="254"/>
      <c r="CL383" s="137"/>
      <c r="CM383" s="252"/>
      <c r="CN383" s="252"/>
      <c r="CO383" s="252"/>
      <c r="CP383" s="252"/>
      <c r="CQ383" s="252"/>
      <c r="CR383" s="253">
        <f t="shared" si="249"/>
        <v>0</v>
      </c>
      <c r="CS383" s="111">
        <f>IF(BP383=0,0,(ROUNDUP(P383*(BK383*参照!$C$5+BL383*参照!$C$6+BM383*参照!$C$7+BN383*参照!$C$8+BO383*参照!$C$9)/BP383,-2)))</f>
        <v>0</v>
      </c>
      <c r="CT383" s="239" t="str">
        <f t="shared" si="216"/>
        <v>B</v>
      </c>
    </row>
    <row r="384" spans="1:98" ht="14.4">
      <c r="A384" s="241">
        <v>354</v>
      </c>
      <c r="B384" s="654"/>
      <c r="C384" s="652"/>
      <c r="D384" s="651"/>
      <c r="E384" s="652"/>
      <c r="F384" s="186"/>
      <c r="G384" s="187"/>
      <c r="H384" s="305"/>
      <c r="I384" s="359"/>
      <c r="J384" s="651"/>
      <c r="K384" s="652"/>
      <c r="L384" s="306">
        <v>0</v>
      </c>
      <c r="M384" s="307">
        <f>IF(F384="昼間",参照!$E$4,IF(F384="夜間等",参照!$E$5,IF(F384="通信",参照!$E$6,0)))</f>
        <v>0</v>
      </c>
      <c r="N384" s="57">
        <f t="shared" si="217"/>
        <v>0</v>
      </c>
      <c r="O384" s="301">
        <f t="shared" si="218"/>
        <v>0</v>
      </c>
      <c r="P384" s="56"/>
      <c r="Q384" s="387">
        <v>0</v>
      </c>
      <c r="R384" s="309">
        <f>IF(F384="昼間",参照!$F$4,IF(F384="夜間等",参照!$F$5,IF(F384="通信",参照!$F$6,0)))</f>
        <v>0</v>
      </c>
      <c r="S384" s="308">
        <f t="shared" si="219"/>
        <v>0</v>
      </c>
      <c r="T384" s="361"/>
      <c r="U384" s="32">
        <f t="shared" si="220"/>
        <v>0</v>
      </c>
      <c r="V384" s="114">
        <f t="shared" si="221"/>
        <v>0</v>
      </c>
      <c r="W384" s="179">
        <f t="shared" si="222"/>
        <v>0</v>
      </c>
      <c r="X384" s="87">
        <f t="shared" si="223"/>
        <v>0</v>
      </c>
      <c r="Y384" s="77" t="str">
        <f t="shared" si="213"/>
        <v>0</v>
      </c>
      <c r="Z384" s="302">
        <f t="shared" si="224"/>
        <v>0</v>
      </c>
      <c r="AA384" s="375"/>
      <c r="AB384" s="375"/>
      <c r="AC384" s="374">
        <f t="shared" si="225"/>
        <v>0</v>
      </c>
      <c r="AD384" s="639">
        <f t="shared" si="226"/>
        <v>0</v>
      </c>
      <c r="AE384" s="640"/>
      <c r="AF384" s="177">
        <f t="shared" si="214"/>
        <v>0</v>
      </c>
      <c r="AG384" s="177">
        <f t="shared" si="215"/>
        <v>0</v>
      </c>
      <c r="AH384" s="299"/>
      <c r="AI384" s="36"/>
      <c r="AJ384" s="134"/>
      <c r="AK384" s="37"/>
      <c r="AL384" s="134"/>
      <c r="AM384" s="37"/>
      <c r="AN384" s="134"/>
      <c r="AO384" s="135"/>
      <c r="AP384" s="136"/>
      <c r="AQ384" s="252"/>
      <c r="AR384" s="252"/>
      <c r="AS384" s="252"/>
      <c r="AT384" s="252"/>
      <c r="AU384" s="37"/>
      <c r="AV384" s="303">
        <f t="shared" si="227"/>
        <v>0</v>
      </c>
      <c r="AW384" s="139">
        <f t="shared" si="228"/>
        <v>0</v>
      </c>
      <c r="AX384" s="139">
        <f t="shared" si="229"/>
        <v>0</v>
      </c>
      <c r="AY384" s="139">
        <f t="shared" si="230"/>
        <v>0</v>
      </c>
      <c r="AZ384" s="139">
        <f t="shared" si="231"/>
        <v>0</v>
      </c>
      <c r="BA384" s="303">
        <f t="shared" si="232"/>
        <v>0</v>
      </c>
      <c r="BB384" s="139">
        <f t="shared" si="233"/>
        <v>0</v>
      </c>
      <c r="BC384" s="139">
        <f t="shared" si="234"/>
        <v>0</v>
      </c>
      <c r="BD384" s="139">
        <f t="shared" si="235"/>
        <v>0</v>
      </c>
      <c r="BE384" s="139">
        <f t="shared" si="236"/>
        <v>0</v>
      </c>
      <c r="BF384" s="304">
        <f t="shared" si="237"/>
        <v>0</v>
      </c>
      <c r="BG384" s="142">
        <f t="shared" si="238"/>
        <v>0</v>
      </c>
      <c r="BH384" s="142">
        <f t="shared" si="239"/>
        <v>0</v>
      </c>
      <c r="BI384" s="142">
        <f t="shared" si="240"/>
        <v>0</v>
      </c>
      <c r="BJ384" s="142">
        <f t="shared" si="241"/>
        <v>0</v>
      </c>
      <c r="BK384" s="145">
        <f t="shared" si="242"/>
        <v>0</v>
      </c>
      <c r="BL384" s="95">
        <f t="shared" si="243"/>
        <v>0</v>
      </c>
      <c r="BM384" s="95">
        <f t="shared" si="244"/>
        <v>0</v>
      </c>
      <c r="BN384" s="95">
        <f t="shared" si="245"/>
        <v>0</v>
      </c>
      <c r="BO384" s="95">
        <f t="shared" si="246"/>
        <v>0</v>
      </c>
      <c r="BP384" s="96">
        <f t="shared" si="247"/>
        <v>0</v>
      </c>
      <c r="BQ384" s="184">
        <f>IF($AH384="3/3",$S384*参照!$J$4,IF($AH384="2/3",$S384*参照!$J$5,IF($AH384="1/3",$S384*参照!$J$6,IF($AH384="1/4(多子)",$S384*参照!$J$7,IF($AH384="1/4(工･農)",$S384*参照!$J$7,)))))</f>
        <v>0</v>
      </c>
      <c r="BR384" s="185" t="b">
        <f>IF(AJ384="3/3",$O384*参照!$I$4,IF(AJ384="2/3",$O384*参照!$I$5,IF(AJ384="1/3",$O384*参照!$I$6,IF(AJ384="1/4(多子)",$O384*参照!$I$7,IF(AJ384="1/4(工･農)",$O384*参照!$I$7,IF(AJ384="対象外",0))))))</f>
        <v>0</v>
      </c>
      <c r="BS384" s="185" t="b">
        <f>IF(AK384="3/3",$O384*参照!$I$4,IF(AK384="2/3",$O384*参照!$I$5,IF(AK384="1/3",$O384*参照!$I$6,IF(AK384="1/4(多子)",$O384*参照!$I$7,IF(AK384="1/4(工･農)",$O384*参照!$I$7,IF(AK384="対象外",0))))))</f>
        <v>0</v>
      </c>
      <c r="BT384" s="185" t="b">
        <f>IF(AL384="3/3",$O384*参照!$I$4,IF(AL384="2/3",$O384*参照!$I$5,IF(AL384="1/3",$O384*参照!$I$6,IF(AL384="1/4(多子)",$O384*参照!$I$7,IF(AL384="1/4(工･農)",$O384*参照!$I$7,IF(AL384="対象外",0))))))</f>
        <v>0</v>
      </c>
      <c r="BU384" s="185" t="b">
        <f>IF(AM384="3/3",$O384*参照!$I$4,IF(AM384="2/3",$O384*参照!$I$5,IF(AM384="1/3",$O384*参照!$I$6,IF(AM384="1/4(多子)",$O384*参照!$I$7,IF(AM384="1/4(工･農)",$O384*参照!$I$7,IF(AM384="対象外",0))))))</f>
        <v>0</v>
      </c>
      <c r="BV384" s="185" t="b">
        <f>IF(AN384="3/3",$O384*参照!$I$4,IF(AN384="2/3",$O384*参照!$I$5,IF(AN384="1/3",$O384*参照!$I$6,IF(AN384="1/4(多子)",$O384*参照!$I$7,IF(AN384="1/4(工･農)",$O384*参照!$I$7,IF(AN384="対象外",0))))))</f>
        <v>0</v>
      </c>
      <c r="BW384" s="185" t="b">
        <f>IF(AO384="3/3",$O384*参照!$I$4,IF(AO384="2/3",$O384*参照!$I$5,IF(AO384="1/3",$O384*参照!$I$6,IF(AO384="1/4(多子)",$O384*参照!$I$7,IF(AO384="1/4(工･農)",$O384*参照!$I$7,IF(AO384="対象外",0))))))</f>
        <v>0</v>
      </c>
      <c r="BX384" s="185" t="b">
        <f>IF(AP384="3/3",$O384*参照!$I$4,IF(AP384="2/3",$O384*参照!$I$5,IF(AP384="1/3",$O384*参照!$I$6,IF(AP384="1/4(多子)",$O384*参照!$I$7,IF(AP384="1/4(工･農)",$O384*参照!$I$7,IF(AP384="対象外",0))))))</f>
        <v>0</v>
      </c>
      <c r="BY384" s="185" t="b">
        <f>IF(AQ384="3/3",$O384*参照!$I$4,IF(AQ384="2/3",$O384*参照!$I$5,IF(AQ384="1/3",$O384*参照!$I$6,IF(AQ384="1/4(多子)",$O384*参照!$I$7,IF(AQ384="1/4(工･農)",$O384*参照!$I$7,IF(AQ384="対象外",0))))))</f>
        <v>0</v>
      </c>
      <c r="BZ384" s="185" t="b">
        <f>IF(AR384="3/3",$O384*参照!$I$4,IF(AR384="2/3",$O384*参照!$I$5,IF(AR384="1/3",$O384*参照!$I$6,IF(AR384="1/4(多子)",$O384*参照!$I$7,IF(AR384="1/4(工･農)",$O384*参照!$I$7,IF(AR384="対象外",0))))))</f>
        <v>0</v>
      </c>
      <c r="CA384" s="185" t="b">
        <f>IF(AS384="3/3",$O384*参照!$I$4,IF(AS384="2/3",$O384*参照!$I$5,IF(AS384="1/3",$O384*参照!$I$6,IF(AS384="1/4(多子)",$O384*参照!$I$7,IF(AS384="1/4(工･農)",$O384*参照!$I$7,IF(AS384="対象外",0))))))</f>
        <v>0</v>
      </c>
      <c r="CB384" s="185" t="b">
        <f>IF(AT384="3/3",$O384*参照!$I$4,IF(AT384="2/3",$O384*参照!$I$5,IF(AT384="1/3",$O384*参照!$I$6,IF(AT384="1/4(多子)",$O384*参照!$I$7,IF(AT384="1/4(工･農)",$O384*参照!$I$7,IF(AT384="対象外",0))))))</f>
        <v>0</v>
      </c>
      <c r="CC384" s="185" t="b">
        <f>IF(AU384="3/3",$O384*参照!$I$4,IF(AU384="2/3",$O384*参照!$I$5,IF(AU384="1/3",$O384*参照!$I$6,IF(AU384="1/4(多子)",$O384*参照!$I$7,IF(AU384="1/4(工･農)",$O384*参照!$I$7,IF(AU384="対象外",0))))))</f>
        <v>0</v>
      </c>
      <c r="CD384" s="185">
        <f t="shared" si="248"/>
        <v>0</v>
      </c>
      <c r="CE384" s="98"/>
      <c r="CF384" s="252"/>
      <c r="CG384" s="252"/>
      <c r="CH384" s="252"/>
      <c r="CI384" s="252"/>
      <c r="CJ384" s="252"/>
      <c r="CK384" s="254"/>
      <c r="CL384" s="137"/>
      <c r="CM384" s="252"/>
      <c r="CN384" s="252"/>
      <c r="CO384" s="252"/>
      <c r="CP384" s="252"/>
      <c r="CQ384" s="252"/>
      <c r="CR384" s="253">
        <f t="shared" si="249"/>
        <v>0</v>
      </c>
      <c r="CS384" s="111">
        <f>IF(BP384=0,0,(ROUNDUP(P384*(BK384*参照!$C$5+BL384*参照!$C$6+BM384*参照!$C$7+BN384*参照!$C$8+BO384*参照!$C$9)/BP384,-2)))</f>
        <v>0</v>
      </c>
      <c r="CT384" s="239" t="str">
        <f t="shared" si="216"/>
        <v>B</v>
      </c>
    </row>
    <row r="385" spans="1:98" ht="14.4">
      <c r="A385" s="241">
        <v>355</v>
      </c>
      <c r="B385" s="654"/>
      <c r="C385" s="652"/>
      <c r="D385" s="651"/>
      <c r="E385" s="652"/>
      <c r="F385" s="186"/>
      <c r="G385" s="187"/>
      <c r="H385" s="305"/>
      <c r="I385" s="359"/>
      <c r="J385" s="651"/>
      <c r="K385" s="652"/>
      <c r="L385" s="306">
        <v>0</v>
      </c>
      <c r="M385" s="307">
        <f>IF(F385="昼間",参照!$E$4,IF(F385="夜間等",参照!$E$5,IF(F385="通信",参照!$E$6,0)))</f>
        <v>0</v>
      </c>
      <c r="N385" s="57">
        <f t="shared" si="217"/>
        <v>0</v>
      </c>
      <c r="O385" s="301">
        <f t="shared" si="218"/>
        <v>0</v>
      </c>
      <c r="P385" s="56"/>
      <c r="Q385" s="387">
        <v>0</v>
      </c>
      <c r="R385" s="309">
        <f>IF(F385="昼間",参照!$F$4,IF(F385="夜間等",参照!$F$5,IF(F385="通信",参照!$F$6,0)))</f>
        <v>0</v>
      </c>
      <c r="S385" s="308">
        <f t="shared" si="219"/>
        <v>0</v>
      </c>
      <c r="T385" s="361"/>
      <c r="U385" s="32">
        <f t="shared" si="220"/>
        <v>0</v>
      </c>
      <c r="V385" s="114">
        <f t="shared" si="221"/>
        <v>0</v>
      </c>
      <c r="W385" s="179">
        <f t="shared" si="222"/>
        <v>0</v>
      </c>
      <c r="X385" s="87">
        <f t="shared" si="223"/>
        <v>0</v>
      </c>
      <c r="Y385" s="77" t="str">
        <f t="shared" si="213"/>
        <v>0</v>
      </c>
      <c r="Z385" s="302">
        <f t="shared" si="224"/>
        <v>0</v>
      </c>
      <c r="AA385" s="375"/>
      <c r="AB385" s="375"/>
      <c r="AC385" s="374">
        <f t="shared" si="225"/>
        <v>0</v>
      </c>
      <c r="AD385" s="639">
        <f t="shared" si="226"/>
        <v>0</v>
      </c>
      <c r="AE385" s="640"/>
      <c r="AF385" s="177">
        <f t="shared" si="214"/>
        <v>0</v>
      </c>
      <c r="AG385" s="177">
        <f t="shared" si="215"/>
        <v>0</v>
      </c>
      <c r="AH385" s="299"/>
      <c r="AI385" s="36"/>
      <c r="AJ385" s="134"/>
      <c r="AK385" s="37"/>
      <c r="AL385" s="134"/>
      <c r="AM385" s="37"/>
      <c r="AN385" s="134"/>
      <c r="AO385" s="135"/>
      <c r="AP385" s="136"/>
      <c r="AQ385" s="252"/>
      <c r="AR385" s="252"/>
      <c r="AS385" s="252"/>
      <c r="AT385" s="252"/>
      <c r="AU385" s="37"/>
      <c r="AV385" s="303">
        <f t="shared" si="227"/>
        <v>0</v>
      </c>
      <c r="AW385" s="139">
        <f t="shared" si="228"/>
        <v>0</v>
      </c>
      <c r="AX385" s="139">
        <f t="shared" si="229"/>
        <v>0</v>
      </c>
      <c r="AY385" s="139">
        <f t="shared" si="230"/>
        <v>0</v>
      </c>
      <c r="AZ385" s="139">
        <f t="shared" si="231"/>
        <v>0</v>
      </c>
      <c r="BA385" s="303">
        <f t="shared" si="232"/>
        <v>0</v>
      </c>
      <c r="BB385" s="139">
        <f t="shared" si="233"/>
        <v>0</v>
      </c>
      <c r="BC385" s="139">
        <f t="shared" si="234"/>
        <v>0</v>
      </c>
      <c r="BD385" s="139">
        <f t="shared" si="235"/>
        <v>0</v>
      </c>
      <c r="BE385" s="139">
        <f t="shared" si="236"/>
        <v>0</v>
      </c>
      <c r="BF385" s="304">
        <f t="shared" si="237"/>
        <v>0</v>
      </c>
      <c r="BG385" s="142">
        <f t="shared" si="238"/>
        <v>0</v>
      </c>
      <c r="BH385" s="142">
        <f t="shared" si="239"/>
        <v>0</v>
      </c>
      <c r="BI385" s="142">
        <f t="shared" si="240"/>
        <v>0</v>
      </c>
      <c r="BJ385" s="142">
        <f t="shared" si="241"/>
        <v>0</v>
      </c>
      <c r="BK385" s="145">
        <f t="shared" si="242"/>
        <v>0</v>
      </c>
      <c r="BL385" s="95">
        <f t="shared" si="243"/>
        <v>0</v>
      </c>
      <c r="BM385" s="95">
        <f t="shared" si="244"/>
        <v>0</v>
      </c>
      <c r="BN385" s="95">
        <f t="shared" si="245"/>
        <v>0</v>
      </c>
      <c r="BO385" s="95">
        <f t="shared" si="246"/>
        <v>0</v>
      </c>
      <c r="BP385" s="96">
        <f t="shared" si="247"/>
        <v>0</v>
      </c>
      <c r="BQ385" s="184">
        <f>IF($AH385="3/3",$S385*参照!$J$4,IF($AH385="2/3",$S385*参照!$J$5,IF($AH385="1/3",$S385*参照!$J$6,IF($AH385="1/4(多子)",$S385*参照!$J$7,IF($AH385="1/4(工･農)",$S385*参照!$J$7,)))))</f>
        <v>0</v>
      </c>
      <c r="BR385" s="185" t="b">
        <f>IF(AJ385="3/3",$O385*参照!$I$4,IF(AJ385="2/3",$O385*参照!$I$5,IF(AJ385="1/3",$O385*参照!$I$6,IF(AJ385="1/4(多子)",$O385*参照!$I$7,IF(AJ385="1/4(工･農)",$O385*参照!$I$7,IF(AJ385="対象外",0))))))</f>
        <v>0</v>
      </c>
      <c r="BS385" s="185" t="b">
        <f>IF(AK385="3/3",$O385*参照!$I$4,IF(AK385="2/3",$O385*参照!$I$5,IF(AK385="1/3",$O385*参照!$I$6,IF(AK385="1/4(多子)",$O385*参照!$I$7,IF(AK385="1/4(工･農)",$O385*参照!$I$7,IF(AK385="対象外",0))))))</f>
        <v>0</v>
      </c>
      <c r="BT385" s="185" t="b">
        <f>IF(AL385="3/3",$O385*参照!$I$4,IF(AL385="2/3",$O385*参照!$I$5,IF(AL385="1/3",$O385*参照!$I$6,IF(AL385="1/4(多子)",$O385*参照!$I$7,IF(AL385="1/4(工･農)",$O385*参照!$I$7,IF(AL385="対象外",0))))))</f>
        <v>0</v>
      </c>
      <c r="BU385" s="185" t="b">
        <f>IF(AM385="3/3",$O385*参照!$I$4,IF(AM385="2/3",$O385*参照!$I$5,IF(AM385="1/3",$O385*参照!$I$6,IF(AM385="1/4(多子)",$O385*参照!$I$7,IF(AM385="1/4(工･農)",$O385*参照!$I$7,IF(AM385="対象外",0))))))</f>
        <v>0</v>
      </c>
      <c r="BV385" s="185" t="b">
        <f>IF(AN385="3/3",$O385*参照!$I$4,IF(AN385="2/3",$O385*参照!$I$5,IF(AN385="1/3",$O385*参照!$I$6,IF(AN385="1/4(多子)",$O385*参照!$I$7,IF(AN385="1/4(工･農)",$O385*参照!$I$7,IF(AN385="対象外",0))))))</f>
        <v>0</v>
      </c>
      <c r="BW385" s="185" t="b">
        <f>IF(AO385="3/3",$O385*参照!$I$4,IF(AO385="2/3",$O385*参照!$I$5,IF(AO385="1/3",$O385*参照!$I$6,IF(AO385="1/4(多子)",$O385*参照!$I$7,IF(AO385="1/4(工･農)",$O385*参照!$I$7,IF(AO385="対象外",0))))))</f>
        <v>0</v>
      </c>
      <c r="BX385" s="185" t="b">
        <f>IF(AP385="3/3",$O385*参照!$I$4,IF(AP385="2/3",$O385*参照!$I$5,IF(AP385="1/3",$O385*参照!$I$6,IF(AP385="1/4(多子)",$O385*参照!$I$7,IF(AP385="1/4(工･農)",$O385*参照!$I$7,IF(AP385="対象外",0))))))</f>
        <v>0</v>
      </c>
      <c r="BY385" s="185" t="b">
        <f>IF(AQ385="3/3",$O385*参照!$I$4,IF(AQ385="2/3",$O385*参照!$I$5,IF(AQ385="1/3",$O385*参照!$I$6,IF(AQ385="1/4(多子)",$O385*参照!$I$7,IF(AQ385="1/4(工･農)",$O385*参照!$I$7,IF(AQ385="対象外",0))))))</f>
        <v>0</v>
      </c>
      <c r="BZ385" s="185" t="b">
        <f>IF(AR385="3/3",$O385*参照!$I$4,IF(AR385="2/3",$O385*参照!$I$5,IF(AR385="1/3",$O385*参照!$I$6,IF(AR385="1/4(多子)",$O385*参照!$I$7,IF(AR385="1/4(工･農)",$O385*参照!$I$7,IF(AR385="対象外",0))))))</f>
        <v>0</v>
      </c>
      <c r="CA385" s="185" t="b">
        <f>IF(AS385="3/3",$O385*参照!$I$4,IF(AS385="2/3",$O385*参照!$I$5,IF(AS385="1/3",$O385*参照!$I$6,IF(AS385="1/4(多子)",$O385*参照!$I$7,IF(AS385="1/4(工･農)",$O385*参照!$I$7,IF(AS385="対象外",0))))))</f>
        <v>0</v>
      </c>
      <c r="CB385" s="185" t="b">
        <f>IF(AT385="3/3",$O385*参照!$I$4,IF(AT385="2/3",$O385*参照!$I$5,IF(AT385="1/3",$O385*参照!$I$6,IF(AT385="1/4(多子)",$O385*参照!$I$7,IF(AT385="1/4(工･農)",$O385*参照!$I$7,IF(AT385="対象外",0))))))</f>
        <v>0</v>
      </c>
      <c r="CC385" s="185" t="b">
        <f>IF(AU385="3/3",$O385*参照!$I$4,IF(AU385="2/3",$O385*参照!$I$5,IF(AU385="1/3",$O385*参照!$I$6,IF(AU385="1/4(多子)",$O385*参照!$I$7,IF(AU385="1/4(工･農)",$O385*参照!$I$7,IF(AU385="対象外",0))))))</f>
        <v>0</v>
      </c>
      <c r="CD385" s="185">
        <f t="shared" si="248"/>
        <v>0</v>
      </c>
      <c r="CE385" s="98"/>
      <c r="CF385" s="252"/>
      <c r="CG385" s="252"/>
      <c r="CH385" s="252"/>
      <c r="CI385" s="252"/>
      <c r="CJ385" s="252"/>
      <c r="CK385" s="254"/>
      <c r="CL385" s="137"/>
      <c r="CM385" s="252"/>
      <c r="CN385" s="252"/>
      <c r="CO385" s="252"/>
      <c r="CP385" s="252"/>
      <c r="CQ385" s="252"/>
      <c r="CR385" s="253">
        <f t="shared" si="249"/>
        <v>0</v>
      </c>
      <c r="CS385" s="111">
        <f>IF(BP385=0,0,(ROUNDUP(P385*(BK385*参照!$C$5+BL385*参照!$C$6+BM385*参照!$C$7+BN385*参照!$C$8+BO385*参照!$C$9)/BP385,-2)))</f>
        <v>0</v>
      </c>
      <c r="CT385" s="239" t="str">
        <f t="shared" si="216"/>
        <v>B</v>
      </c>
    </row>
    <row r="386" spans="1:98" ht="14.4">
      <c r="A386" s="241">
        <v>356</v>
      </c>
      <c r="B386" s="634"/>
      <c r="C386" s="635"/>
      <c r="D386" s="636"/>
      <c r="E386" s="635"/>
      <c r="F386" s="358"/>
      <c r="G386" s="358"/>
      <c r="H386" s="305"/>
      <c r="I386" s="359"/>
      <c r="J386" s="668"/>
      <c r="K386" s="668"/>
      <c r="L386" s="362">
        <v>0</v>
      </c>
      <c r="M386" s="307">
        <f>IF(F386="昼間",参照!$E$4,IF(F386="夜間等",参照!$E$5,IF(F386="通信",参照!$E$6,0)))</f>
        <v>0</v>
      </c>
      <c r="N386" s="57">
        <f t="shared" si="217"/>
        <v>0</v>
      </c>
      <c r="O386" s="301">
        <f t="shared" si="218"/>
        <v>0</v>
      </c>
      <c r="P386" s="56"/>
      <c r="Q386" s="387">
        <v>0</v>
      </c>
      <c r="R386" s="309">
        <f>IF(F386="昼間",参照!$F$4,IF(F386="夜間等",参照!$F$5,IF(F386="通信",参照!$F$6,0)))</f>
        <v>0</v>
      </c>
      <c r="S386" s="308">
        <f t="shared" si="219"/>
        <v>0</v>
      </c>
      <c r="T386" s="361"/>
      <c r="U386" s="32">
        <f t="shared" si="220"/>
        <v>0</v>
      </c>
      <c r="V386" s="114">
        <f t="shared" si="221"/>
        <v>0</v>
      </c>
      <c r="W386" s="179">
        <f t="shared" si="222"/>
        <v>0</v>
      </c>
      <c r="X386" s="87">
        <f t="shared" si="223"/>
        <v>0</v>
      </c>
      <c r="Y386" s="77" t="str">
        <f t="shared" si="213"/>
        <v>0</v>
      </c>
      <c r="Z386" s="302">
        <f t="shared" si="224"/>
        <v>0</v>
      </c>
      <c r="AA386" s="375"/>
      <c r="AB386" s="375"/>
      <c r="AC386" s="374">
        <f t="shared" si="225"/>
        <v>0</v>
      </c>
      <c r="AD386" s="639">
        <f t="shared" si="226"/>
        <v>0</v>
      </c>
      <c r="AE386" s="640"/>
      <c r="AF386" s="177">
        <f t="shared" si="214"/>
        <v>0</v>
      </c>
      <c r="AG386" s="177">
        <f t="shared" si="215"/>
        <v>0</v>
      </c>
      <c r="AH386" s="299"/>
      <c r="AI386" s="36"/>
      <c r="AJ386" s="134"/>
      <c r="AK386" s="37"/>
      <c r="AL386" s="134"/>
      <c r="AM386" s="37"/>
      <c r="AN386" s="134"/>
      <c r="AO386" s="135"/>
      <c r="AP386" s="136"/>
      <c r="AQ386" s="252"/>
      <c r="AR386" s="252"/>
      <c r="AS386" s="252"/>
      <c r="AT386" s="252"/>
      <c r="AU386" s="37"/>
      <c r="AV386" s="303">
        <f t="shared" si="227"/>
        <v>0</v>
      </c>
      <c r="AW386" s="139">
        <f t="shared" si="228"/>
        <v>0</v>
      </c>
      <c r="AX386" s="139">
        <f t="shared" si="229"/>
        <v>0</v>
      </c>
      <c r="AY386" s="139">
        <f t="shared" si="230"/>
        <v>0</v>
      </c>
      <c r="AZ386" s="139">
        <f t="shared" si="231"/>
        <v>0</v>
      </c>
      <c r="BA386" s="303">
        <f t="shared" si="232"/>
        <v>0</v>
      </c>
      <c r="BB386" s="139">
        <f t="shared" si="233"/>
        <v>0</v>
      </c>
      <c r="BC386" s="139">
        <f t="shared" si="234"/>
        <v>0</v>
      </c>
      <c r="BD386" s="139">
        <f t="shared" si="235"/>
        <v>0</v>
      </c>
      <c r="BE386" s="139">
        <f t="shared" si="236"/>
        <v>0</v>
      </c>
      <c r="BF386" s="304">
        <f t="shared" si="237"/>
        <v>0</v>
      </c>
      <c r="BG386" s="142">
        <f t="shared" si="238"/>
        <v>0</v>
      </c>
      <c r="BH386" s="142">
        <f t="shared" si="239"/>
        <v>0</v>
      </c>
      <c r="BI386" s="142">
        <f t="shared" si="240"/>
        <v>0</v>
      </c>
      <c r="BJ386" s="142">
        <f t="shared" si="241"/>
        <v>0</v>
      </c>
      <c r="BK386" s="145">
        <f t="shared" si="242"/>
        <v>0</v>
      </c>
      <c r="BL386" s="95">
        <f t="shared" si="243"/>
        <v>0</v>
      </c>
      <c r="BM386" s="95">
        <f t="shared" si="244"/>
        <v>0</v>
      </c>
      <c r="BN386" s="95">
        <f t="shared" si="245"/>
        <v>0</v>
      </c>
      <c r="BO386" s="95">
        <f t="shared" si="246"/>
        <v>0</v>
      </c>
      <c r="BP386" s="96">
        <f t="shared" si="247"/>
        <v>0</v>
      </c>
      <c r="BQ386" s="184">
        <f>IF($AH386="3/3",$S386*参照!$J$4,IF($AH386="2/3",$S386*参照!$J$5,IF($AH386="1/3",$S386*参照!$J$6,IF($AH386="1/4(多子)",$S386*参照!$J$7,IF($AH386="1/4(工･農)",$S386*参照!$J$7,)))))</f>
        <v>0</v>
      </c>
      <c r="BR386" s="185" t="b">
        <f>IF(AJ386="3/3",$O386*参照!$I$4,IF(AJ386="2/3",$O386*参照!$I$5,IF(AJ386="1/3",$O386*参照!$I$6,IF(AJ386="1/4(多子)",$O386*参照!$I$7,IF(AJ386="1/4(工･農)",$O386*参照!$I$7,IF(AJ386="対象外",0))))))</f>
        <v>0</v>
      </c>
      <c r="BS386" s="185" t="b">
        <f>IF(AK386="3/3",$O386*参照!$I$4,IF(AK386="2/3",$O386*参照!$I$5,IF(AK386="1/3",$O386*参照!$I$6,IF(AK386="1/4(多子)",$O386*参照!$I$7,IF(AK386="1/4(工･農)",$O386*参照!$I$7,IF(AK386="対象外",0))))))</f>
        <v>0</v>
      </c>
      <c r="BT386" s="185" t="b">
        <f>IF(AL386="3/3",$O386*参照!$I$4,IF(AL386="2/3",$O386*参照!$I$5,IF(AL386="1/3",$O386*参照!$I$6,IF(AL386="1/4(多子)",$O386*参照!$I$7,IF(AL386="1/4(工･農)",$O386*参照!$I$7,IF(AL386="対象外",0))))))</f>
        <v>0</v>
      </c>
      <c r="BU386" s="185" t="b">
        <f>IF(AM386="3/3",$O386*参照!$I$4,IF(AM386="2/3",$O386*参照!$I$5,IF(AM386="1/3",$O386*参照!$I$6,IF(AM386="1/4(多子)",$O386*参照!$I$7,IF(AM386="1/4(工･農)",$O386*参照!$I$7,IF(AM386="対象外",0))))))</f>
        <v>0</v>
      </c>
      <c r="BV386" s="185" t="b">
        <f>IF(AN386="3/3",$O386*参照!$I$4,IF(AN386="2/3",$O386*参照!$I$5,IF(AN386="1/3",$O386*参照!$I$6,IF(AN386="1/4(多子)",$O386*参照!$I$7,IF(AN386="1/4(工･農)",$O386*参照!$I$7,IF(AN386="対象外",0))))))</f>
        <v>0</v>
      </c>
      <c r="BW386" s="185" t="b">
        <f>IF(AO386="3/3",$O386*参照!$I$4,IF(AO386="2/3",$O386*参照!$I$5,IF(AO386="1/3",$O386*参照!$I$6,IF(AO386="1/4(多子)",$O386*参照!$I$7,IF(AO386="1/4(工･農)",$O386*参照!$I$7,IF(AO386="対象外",0))))))</f>
        <v>0</v>
      </c>
      <c r="BX386" s="185" t="b">
        <f>IF(AP386="3/3",$O386*参照!$I$4,IF(AP386="2/3",$O386*参照!$I$5,IF(AP386="1/3",$O386*参照!$I$6,IF(AP386="1/4(多子)",$O386*参照!$I$7,IF(AP386="1/4(工･農)",$O386*参照!$I$7,IF(AP386="対象外",0))))))</f>
        <v>0</v>
      </c>
      <c r="BY386" s="185" t="b">
        <f>IF(AQ386="3/3",$O386*参照!$I$4,IF(AQ386="2/3",$O386*参照!$I$5,IF(AQ386="1/3",$O386*参照!$I$6,IF(AQ386="1/4(多子)",$O386*参照!$I$7,IF(AQ386="1/4(工･農)",$O386*参照!$I$7,IF(AQ386="対象外",0))))))</f>
        <v>0</v>
      </c>
      <c r="BZ386" s="185" t="b">
        <f>IF(AR386="3/3",$O386*参照!$I$4,IF(AR386="2/3",$O386*参照!$I$5,IF(AR386="1/3",$O386*参照!$I$6,IF(AR386="1/4(多子)",$O386*参照!$I$7,IF(AR386="1/4(工･農)",$O386*参照!$I$7,IF(AR386="対象外",0))))))</f>
        <v>0</v>
      </c>
      <c r="CA386" s="185" t="b">
        <f>IF(AS386="3/3",$O386*参照!$I$4,IF(AS386="2/3",$O386*参照!$I$5,IF(AS386="1/3",$O386*参照!$I$6,IF(AS386="1/4(多子)",$O386*参照!$I$7,IF(AS386="1/4(工･農)",$O386*参照!$I$7,IF(AS386="対象外",0))))))</f>
        <v>0</v>
      </c>
      <c r="CB386" s="185" t="b">
        <f>IF(AT386="3/3",$O386*参照!$I$4,IF(AT386="2/3",$O386*参照!$I$5,IF(AT386="1/3",$O386*参照!$I$6,IF(AT386="1/4(多子)",$O386*参照!$I$7,IF(AT386="1/4(工･農)",$O386*参照!$I$7,IF(AT386="対象外",0))))))</f>
        <v>0</v>
      </c>
      <c r="CC386" s="185" t="b">
        <f>IF(AU386="3/3",$O386*参照!$I$4,IF(AU386="2/3",$O386*参照!$I$5,IF(AU386="1/3",$O386*参照!$I$6,IF(AU386="1/4(多子)",$O386*参照!$I$7,IF(AU386="1/4(工･農)",$O386*参照!$I$7,IF(AU386="対象外",0))))))</f>
        <v>0</v>
      </c>
      <c r="CD386" s="185">
        <f t="shared" si="248"/>
        <v>0</v>
      </c>
      <c r="CE386" s="98"/>
      <c r="CF386" s="252"/>
      <c r="CG386" s="252"/>
      <c r="CH386" s="252"/>
      <c r="CI386" s="252"/>
      <c r="CJ386" s="252"/>
      <c r="CK386" s="254"/>
      <c r="CL386" s="137"/>
      <c r="CM386" s="252"/>
      <c r="CN386" s="252"/>
      <c r="CO386" s="252"/>
      <c r="CP386" s="252"/>
      <c r="CQ386" s="252"/>
      <c r="CR386" s="253">
        <f t="shared" si="249"/>
        <v>0</v>
      </c>
      <c r="CS386" s="111">
        <f>IF(BP386=0,0,(ROUNDUP(P386*(BK386*参照!$C$5+BL386*参照!$C$6+BM386*参照!$C$7+BN386*参照!$C$8+BO386*参照!$C$9)/BP386,-2)))</f>
        <v>0</v>
      </c>
      <c r="CT386" s="239" t="str">
        <f t="shared" si="216"/>
        <v>B</v>
      </c>
    </row>
    <row r="387" spans="1:98" ht="14.4">
      <c r="A387" s="241">
        <v>357</v>
      </c>
      <c r="B387" s="654"/>
      <c r="C387" s="652"/>
      <c r="D387" s="651"/>
      <c r="E387" s="652"/>
      <c r="F387" s="186"/>
      <c r="G387" s="187"/>
      <c r="H387" s="305"/>
      <c r="I387" s="359"/>
      <c r="J387" s="651"/>
      <c r="K387" s="652"/>
      <c r="L387" s="306">
        <v>0</v>
      </c>
      <c r="M387" s="307">
        <f>IF(F387="昼間",参照!$E$4,IF(F387="夜間等",参照!$E$5,IF(F387="通信",参照!$E$6,0)))</f>
        <v>0</v>
      </c>
      <c r="N387" s="57">
        <f t="shared" si="217"/>
        <v>0</v>
      </c>
      <c r="O387" s="301">
        <f t="shared" si="218"/>
        <v>0</v>
      </c>
      <c r="P387" s="56"/>
      <c r="Q387" s="387">
        <v>0</v>
      </c>
      <c r="R387" s="309">
        <f>IF(F387="昼間",参照!$F$4,IF(F387="夜間等",参照!$F$5,IF(F387="通信",参照!$F$6,0)))</f>
        <v>0</v>
      </c>
      <c r="S387" s="308">
        <f t="shared" si="219"/>
        <v>0</v>
      </c>
      <c r="T387" s="361"/>
      <c r="U387" s="32">
        <f t="shared" si="220"/>
        <v>0</v>
      </c>
      <c r="V387" s="114">
        <f t="shared" si="221"/>
        <v>0</v>
      </c>
      <c r="W387" s="179">
        <f t="shared" si="222"/>
        <v>0</v>
      </c>
      <c r="X387" s="87">
        <f t="shared" si="223"/>
        <v>0</v>
      </c>
      <c r="Y387" s="77" t="str">
        <f t="shared" si="213"/>
        <v>0</v>
      </c>
      <c r="Z387" s="302">
        <f t="shared" si="224"/>
        <v>0</v>
      </c>
      <c r="AA387" s="375"/>
      <c r="AB387" s="375"/>
      <c r="AC387" s="374">
        <f t="shared" si="225"/>
        <v>0</v>
      </c>
      <c r="AD387" s="639">
        <f t="shared" si="226"/>
        <v>0</v>
      </c>
      <c r="AE387" s="640"/>
      <c r="AF387" s="177">
        <f t="shared" si="214"/>
        <v>0</v>
      </c>
      <c r="AG387" s="177">
        <f t="shared" si="215"/>
        <v>0</v>
      </c>
      <c r="AH387" s="299"/>
      <c r="AI387" s="36"/>
      <c r="AJ387" s="134"/>
      <c r="AK387" s="37"/>
      <c r="AL387" s="134"/>
      <c r="AM387" s="37"/>
      <c r="AN387" s="134"/>
      <c r="AO387" s="135"/>
      <c r="AP387" s="136"/>
      <c r="AQ387" s="252"/>
      <c r="AR387" s="252"/>
      <c r="AS387" s="252"/>
      <c r="AT387" s="252"/>
      <c r="AU387" s="37"/>
      <c r="AV387" s="303">
        <f t="shared" si="227"/>
        <v>0</v>
      </c>
      <c r="AW387" s="139">
        <f t="shared" si="228"/>
        <v>0</v>
      </c>
      <c r="AX387" s="139">
        <f t="shared" si="229"/>
        <v>0</v>
      </c>
      <c r="AY387" s="139">
        <f t="shared" si="230"/>
        <v>0</v>
      </c>
      <c r="AZ387" s="139">
        <f t="shared" si="231"/>
        <v>0</v>
      </c>
      <c r="BA387" s="303">
        <f t="shared" si="232"/>
        <v>0</v>
      </c>
      <c r="BB387" s="139">
        <f t="shared" si="233"/>
        <v>0</v>
      </c>
      <c r="BC387" s="139">
        <f t="shared" si="234"/>
        <v>0</v>
      </c>
      <c r="BD387" s="139">
        <f t="shared" si="235"/>
        <v>0</v>
      </c>
      <c r="BE387" s="139">
        <f t="shared" si="236"/>
        <v>0</v>
      </c>
      <c r="BF387" s="304">
        <f t="shared" si="237"/>
        <v>0</v>
      </c>
      <c r="BG387" s="142">
        <f t="shared" si="238"/>
        <v>0</v>
      </c>
      <c r="BH387" s="142">
        <f t="shared" si="239"/>
        <v>0</v>
      </c>
      <c r="BI387" s="142">
        <f t="shared" si="240"/>
        <v>0</v>
      </c>
      <c r="BJ387" s="142">
        <f t="shared" si="241"/>
        <v>0</v>
      </c>
      <c r="BK387" s="145">
        <f t="shared" si="242"/>
        <v>0</v>
      </c>
      <c r="BL387" s="95">
        <f t="shared" si="243"/>
        <v>0</v>
      </c>
      <c r="BM387" s="95">
        <f t="shared" si="244"/>
        <v>0</v>
      </c>
      <c r="BN387" s="95">
        <f t="shared" si="245"/>
        <v>0</v>
      </c>
      <c r="BO387" s="95">
        <f t="shared" si="246"/>
        <v>0</v>
      </c>
      <c r="BP387" s="96">
        <f t="shared" si="247"/>
        <v>0</v>
      </c>
      <c r="BQ387" s="184">
        <f>IF($AH387="3/3",$S387*参照!$J$4,IF($AH387="2/3",$S387*参照!$J$5,IF($AH387="1/3",$S387*参照!$J$6,IF($AH387="1/4(多子)",$S387*参照!$J$7,IF($AH387="1/4(工･農)",$S387*参照!$J$7,)))))</f>
        <v>0</v>
      </c>
      <c r="BR387" s="185" t="b">
        <f>IF(AJ387="3/3",$O387*参照!$I$4,IF(AJ387="2/3",$O387*参照!$I$5,IF(AJ387="1/3",$O387*参照!$I$6,IF(AJ387="1/4(多子)",$O387*参照!$I$7,IF(AJ387="1/4(工･農)",$O387*参照!$I$7,IF(AJ387="対象外",0))))))</f>
        <v>0</v>
      </c>
      <c r="BS387" s="185" t="b">
        <f>IF(AK387="3/3",$O387*参照!$I$4,IF(AK387="2/3",$O387*参照!$I$5,IF(AK387="1/3",$O387*参照!$I$6,IF(AK387="1/4(多子)",$O387*参照!$I$7,IF(AK387="1/4(工･農)",$O387*参照!$I$7,IF(AK387="対象外",0))))))</f>
        <v>0</v>
      </c>
      <c r="BT387" s="185" t="b">
        <f>IF(AL387="3/3",$O387*参照!$I$4,IF(AL387="2/3",$O387*参照!$I$5,IF(AL387="1/3",$O387*参照!$I$6,IF(AL387="1/4(多子)",$O387*参照!$I$7,IF(AL387="1/4(工･農)",$O387*参照!$I$7,IF(AL387="対象外",0))))))</f>
        <v>0</v>
      </c>
      <c r="BU387" s="185" t="b">
        <f>IF(AM387="3/3",$O387*参照!$I$4,IF(AM387="2/3",$O387*参照!$I$5,IF(AM387="1/3",$O387*参照!$I$6,IF(AM387="1/4(多子)",$O387*参照!$I$7,IF(AM387="1/4(工･農)",$O387*参照!$I$7,IF(AM387="対象外",0))))))</f>
        <v>0</v>
      </c>
      <c r="BV387" s="185" t="b">
        <f>IF(AN387="3/3",$O387*参照!$I$4,IF(AN387="2/3",$O387*参照!$I$5,IF(AN387="1/3",$O387*参照!$I$6,IF(AN387="1/4(多子)",$O387*参照!$I$7,IF(AN387="1/4(工･農)",$O387*参照!$I$7,IF(AN387="対象外",0))))))</f>
        <v>0</v>
      </c>
      <c r="BW387" s="185" t="b">
        <f>IF(AO387="3/3",$O387*参照!$I$4,IF(AO387="2/3",$O387*参照!$I$5,IF(AO387="1/3",$O387*参照!$I$6,IF(AO387="1/4(多子)",$O387*参照!$I$7,IF(AO387="1/4(工･農)",$O387*参照!$I$7,IF(AO387="対象外",0))))))</f>
        <v>0</v>
      </c>
      <c r="BX387" s="185" t="b">
        <f>IF(AP387="3/3",$O387*参照!$I$4,IF(AP387="2/3",$O387*参照!$I$5,IF(AP387="1/3",$O387*参照!$I$6,IF(AP387="1/4(多子)",$O387*参照!$I$7,IF(AP387="1/4(工･農)",$O387*参照!$I$7,IF(AP387="対象外",0))))))</f>
        <v>0</v>
      </c>
      <c r="BY387" s="185" t="b">
        <f>IF(AQ387="3/3",$O387*参照!$I$4,IF(AQ387="2/3",$O387*参照!$I$5,IF(AQ387="1/3",$O387*参照!$I$6,IF(AQ387="1/4(多子)",$O387*参照!$I$7,IF(AQ387="1/4(工･農)",$O387*参照!$I$7,IF(AQ387="対象外",0))))))</f>
        <v>0</v>
      </c>
      <c r="BZ387" s="185" t="b">
        <f>IF(AR387="3/3",$O387*参照!$I$4,IF(AR387="2/3",$O387*参照!$I$5,IF(AR387="1/3",$O387*参照!$I$6,IF(AR387="1/4(多子)",$O387*参照!$I$7,IF(AR387="1/4(工･農)",$O387*参照!$I$7,IF(AR387="対象外",0))))))</f>
        <v>0</v>
      </c>
      <c r="CA387" s="185" t="b">
        <f>IF(AS387="3/3",$O387*参照!$I$4,IF(AS387="2/3",$O387*参照!$I$5,IF(AS387="1/3",$O387*参照!$I$6,IF(AS387="1/4(多子)",$O387*参照!$I$7,IF(AS387="1/4(工･農)",$O387*参照!$I$7,IF(AS387="対象外",0))))))</f>
        <v>0</v>
      </c>
      <c r="CB387" s="185" t="b">
        <f>IF(AT387="3/3",$O387*参照!$I$4,IF(AT387="2/3",$O387*参照!$I$5,IF(AT387="1/3",$O387*参照!$I$6,IF(AT387="1/4(多子)",$O387*参照!$I$7,IF(AT387="1/4(工･農)",$O387*参照!$I$7,IF(AT387="対象外",0))))))</f>
        <v>0</v>
      </c>
      <c r="CC387" s="185" t="b">
        <f>IF(AU387="3/3",$O387*参照!$I$4,IF(AU387="2/3",$O387*参照!$I$5,IF(AU387="1/3",$O387*参照!$I$6,IF(AU387="1/4(多子)",$O387*参照!$I$7,IF(AU387="1/4(工･農)",$O387*参照!$I$7,IF(AU387="対象外",0))))))</f>
        <v>0</v>
      </c>
      <c r="CD387" s="185">
        <f t="shared" si="248"/>
        <v>0</v>
      </c>
      <c r="CE387" s="98"/>
      <c r="CF387" s="252"/>
      <c r="CG387" s="252"/>
      <c r="CH387" s="252"/>
      <c r="CI387" s="252"/>
      <c r="CJ387" s="252"/>
      <c r="CK387" s="254"/>
      <c r="CL387" s="137"/>
      <c r="CM387" s="252"/>
      <c r="CN387" s="252"/>
      <c r="CO387" s="252"/>
      <c r="CP387" s="252"/>
      <c r="CQ387" s="252"/>
      <c r="CR387" s="253">
        <f t="shared" si="249"/>
        <v>0</v>
      </c>
      <c r="CS387" s="111">
        <f>IF(BP387=0,0,(ROUNDUP(P387*(BK387*参照!$C$5+BL387*参照!$C$6+BM387*参照!$C$7+BN387*参照!$C$8+BO387*参照!$C$9)/BP387,-2)))</f>
        <v>0</v>
      </c>
      <c r="CT387" s="239" t="str">
        <f t="shared" si="216"/>
        <v>B</v>
      </c>
    </row>
    <row r="388" spans="1:98" ht="14.4">
      <c r="A388" s="241">
        <v>358</v>
      </c>
      <c r="B388" s="654"/>
      <c r="C388" s="652"/>
      <c r="D388" s="651"/>
      <c r="E388" s="652"/>
      <c r="F388" s="186"/>
      <c r="G388" s="187"/>
      <c r="H388" s="305"/>
      <c r="I388" s="359"/>
      <c r="J388" s="651"/>
      <c r="K388" s="652"/>
      <c r="L388" s="306">
        <v>0</v>
      </c>
      <c r="M388" s="307">
        <f>IF(F388="昼間",参照!$E$4,IF(F388="夜間等",参照!$E$5,IF(F388="通信",参照!$E$6,0)))</f>
        <v>0</v>
      </c>
      <c r="N388" s="57">
        <f t="shared" si="217"/>
        <v>0</v>
      </c>
      <c r="O388" s="301">
        <f t="shared" si="218"/>
        <v>0</v>
      </c>
      <c r="P388" s="56"/>
      <c r="Q388" s="387">
        <v>0</v>
      </c>
      <c r="R388" s="309">
        <f>IF(F388="昼間",参照!$F$4,IF(F388="夜間等",参照!$F$5,IF(F388="通信",参照!$F$6,0)))</f>
        <v>0</v>
      </c>
      <c r="S388" s="308">
        <f t="shared" si="219"/>
        <v>0</v>
      </c>
      <c r="T388" s="361"/>
      <c r="U388" s="32">
        <f t="shared" si="220"/>
        <v>0</v>
      </c>
      <c r="V388" s="114">
        <f t="shared" si="221"/>
        <v>0</v>
      </c>
      <c r="W388" s="179">
        <f t="shared" si="222"/>
        <v>0</v>
      </c>
      <c r="X388" s="87">
        <f t="shared" si="223"/>
        <v>0</v>
      </c>
      <c r="Y388" s="77" t="str">
        <f t="shared" si="213"/>
        <v>0</v>
      </c>
      <c r="Z388" s="302">
        <f t="shared" si="224"/>
        <v>0</v>
      </c>
      <c r="AA388" s="375"/>
      <c r="AB388" s="375"/>
      <c r="AC388" s="374">
        <f t="shared" si="225"/>
        <v>0</v>
      </c>
      <c r="AD388" s="639">
        <f t="shared" si="226"/>
        <v>0</v>
      </c>
      <c r="AE388" s="640"/>
      <c r="AF388" s="177">
        <f t="shared" si="214"/>
        <v>0</v>
      </c>
      <c r="AG388" s="177">
        <f t="shared" si="215"/>
        <v>0</v>
      </c>
      <c r="AH388" s="299"/>
      <c r="AI388" s="36"/>
      <c r="AJ388" s="134"/>
      <c r="AK388" s="37"/>
      <c r="AL388" s="134"/>
      <c r="AM388" s="37"/>
      <c r="AN388" s="134"/>
      <c r="AO388" s="135"/>
      <c r="AP388" s="136"/>
      <c r="AQ388" s="252"/>
      <c r="AR388" s="252"/>
      <c r="AS388" s="252"/>
      <c r="AT388" s="252"/>
      <c r="AU388" s="37"/>
      <c r="AV388" s="303">
        <f t="shared" si="227"/>
        <v>0</v>
      </c>
      <c r="AW388" s="139">
        <f t="shared" si="228"/>
        <v>0</v>
      </c>
      <c r="AX388" s="139">
        <f t="shared" si="229"/>
        <v>0</v>
      </c>
      <c r="AY388" s="139">
        <f t="shared" si="230"/>
        <v>0</v>
      </c>
      <c r="AZ388" s="139">
        <f t="shared" si="231"/>
        <v>0</v>
      </c>
      <c r="BA388" s="303">
        <f t="shared" si="232"/>
        <v>0</v>
      </c>
      <c r="BB388" s="139">
        <f t="shared" si="233"/>
        <v>0</v>
      </c>
      <c r="BC388" s="139">
        <f t="shared" si="234"/>
        <v>0</v>
      </c>
      <c r="BD388" s="139">
        <f t="shared" si="235"/>
        <v>0</v>
      </c>
      <c r="BE388" s="139">
        <f t="shared" si="236"/>
        <v>0</v>
      </c>
      <c r="BF388" s="304">
        <f t="shared" si="237"/>
        <v>0</v>
      </c>
      <c r="BG388" s="142">
        <f t="shared" si="238"/>
        <v>0</v>
      </c>
      <c r="BH388" s="142">
        <f t="shared" si="239"/>
        <v>0</v>
      </c>
      <c r="BI388" s="142">
        <f t="shared" si="240"/>
        <v>0</v>
      </c>
      <c r="BJ388" s="142">
        <f t="shared" si="241"/>
        <v>0</v>
      </c>
      <c r="BK388" s="145">
        <f t="shared" si="242"/>
        <v>0</v>
      </c>
      <c r="BL388" s="95">
        <f t="shared" si="243"/>
        <v>0</v>
      </c>
      <c r="BM388" s="95">
        <f t="shared" si="244"/>
        <v>0</v>
      </c>
      <c r="BN388" s="95">
        <f t="shared" si="245"/>
        <v>0</v>
      </c>
      <c r="BO388" s="95">
        <f t="shared" si="246"/>
        <v>0</v>
      </c>
      <c r="BP388" s="96">
        <f t="shared" si="247"/>
        <v>0</v>
      </c>
      <c r="BQ388" s="184">
        <f>IF($AH388="3/3",$S388*参照!$J$4,IF($AH388="2/3",$S388*参照!$J$5,IF($AH388="1/3",$S388*参照!$J$6,IF($AH388="1/4(多子)",$S388*参照!$J$7,IF($AH388="1/4(工･農)",$S388*参照!$J$7,)))))</f>
        <v>0</v>
      </c>
      <c r="BR388" s="185" t="b">
        <f>IF(AJ388="3/3",$O388*参照!$I$4,IF(AJ388="2/3",$O388*参照!$I$5,IF(AJ388="1/3",$O388*参照!$I$6,IF(AJ388="1/4(多子)",$O388*参照!$I$7,IF(AJ388="1/4(工･農)",$O388*参照!$I$7,IF(AJ388="対象外",0))))))</f>
        <v>0</v>
      </c>
      <c r="BS388" s="185" t="b">
        <f>IF(AK388="3/3",$O388*参照!$I$4,IF(AK388="2/3",$O388*参照!$I$5,IF(AK388="1/3",$O388*参照!$I$6,IF(AK388="1/4(多子)",$O388*参照!$I$7,IF(AK388="1/4(工･農)",$O388*参照!$I$7,IF(AK388="対象外",0))))))</f>
        <v>0</v>
      </c>
      <c r="BT388" s="185" t="b">
        <f>IF(AL388="3/3",$O388*参照!$I$4,IF(AL388="2/3",$O388*参照!$I$5,IF(AL388="1/3",$O388*参照!$I$6,IF(AL388="1/4(多子)",$O388*参照!$I$7,IF(AL388="1/4(工･農)",$O388*参照!$I$7,IF(AL388="対象外",0))))))</f>
        <v>0</v>
      </c>
      <c r="BU388" s="185" t="b">
        <f>IF(AM388="3/3",$O388*参照!$I$4,IF(AM388="2/3",$O388*参照!$I$5,IF(AM388="1/3",$O388*参照!$I$6,IF(AM388="1/4(多子)",$O388*参照!$I$7,IF(AM388="1/4(工･農)",$O388*参照!$I$7,IF(AM388="対象外",0))))))</f>
        <v>0</v>
      </c>
      <c r="BV388" s="185" t="b">
        <f>IF(AN388="3/3",$O388*参照!$I$4,IF(AN388="2/3",$O388*参照!$I$5,IF(AN388="1/3",$O388*参照!$I$6,IF(AN388="1/4(多子)",$O388*参照!$I$7,IF(AN388="1/4(工･農)",$O388*参照!$I$7,IF(AN388="対象外",0))))))</f>
        <v>0</v>
      </c>
      <c r="BW388" s="185" t="b">
        <f>IF(AO388="3/3",$O388*参照!$I$4,IF(AO388="2/3",$O388*参照!$I$5,IF(AO388="1/3",$O388*参照!$I$6,IF(AO388="1/4(多子)",$O388*参照!$I$7,IF(AO388="1/4(工･農)",$O388*参照!$I$7,IF(AO388="対象外",0))))))</f>
        <v>0</v>
      </c>
      <c r="BX388" s="185" t="b">
        <f>IF(AP388="3/3",$O388*参照!$I$4,IF(AP388="2/3",$O388*参照!$I$5,IF(AP388="1/3",$O388*参照!$I$6,IF(AP388="1/4(多子)",$O388*参照!$I$7,IF(AP388="1/4(工･農)",$O388*参照!$I$7,IF(AP388="対象外",0))))))</f>
        <v>0</v>
      </c>
      <c r="BY388" s="185" t="b">
        <f>IF(AQ388="3/3",$O388*参照!$I$4,IF(AQ388="2/3",$O388*参照!$I$5,IF(AQ388="1/3",$O388*参照!$I$6,IF(AQ388="1/4(多子)",$O388*参照!$I$7,IF(AQ388="1/4(工･農)",$O388*参照!$I$7,IF(AQ388="対象外",0))))))</f>
        <v>0</v>
      </c>
      <c r="BZ388" s="185" t="b">
        <f>IF(AR388="3/3",$O388*参照!$I$4,IF(AR388="2/3",$O388*参照!$I$5,IF(AR388="1/3",$O388*参照!$I$6,IF(AR388="1/4(多子)",$O388*参照!$I$7,IF(AR388="1/4(工･農)",$O388*参照!$I$7,IF(AR388="対象外",0))))))</f>
        <v>0</v>
      </c>
      <c r="CA388" s="185" t="b">
        <f>IF(AS388="3/3",$O388*参照!$I$4,IF(AS388="2/3",$O388*参照!$I$5,IF(AS388="1/3",$O388*参照!$I$6,IF(AS388="1/4(多子)",$O388*参照!$I$7,IF(AS388="1/4(工･農)",$O388*参照!$I$7,IF(AS388="対象外",0))))))</f>
        <v>0</v>
      </c>
      <c r="CB388" s="185" t="b">
        <f>IF(AT388="3/3",$O388*参照!$I$4,IF(AT388="2/3",$O388*参照!$I$5,IF(AT388="1/3",$O388*参照!$I$6,IF(AT388="1/4(多子)",$O388*参照!$I$7,IF(AT388="1/4(工･農)",$O388*参照!$I$7,IF(AT388="対象外",0))))))</f>
        <v>0</v>
      </c>
      <c r="CC388" s="185" t="b">
        <f>IF(AU388="3/3",$O388*参照!$I$4,IF(AU388="2/3",$O388*参照!$I$5,IF(AU388="1/3",$O388*参照!$I$6,IF(AU388="1/4(多子)",$O388*参照!$I$7,IF(AU388="1/4(工･農)",$O388*参照!$I$7,IF(AU388="対象外",0))))))</f>
        <v>0</v>
      </c>
      <c r="CD388" s="185">
        <f t="shared" si="248"/>
        <v>0</v>
      </c>
      <c r="CE388" s="98"/>
      <c r="CF388" s="252"/>
      <c r="CG388" s="252"/>
      <c r="CH388" s="252"/>
      <c r="CI388" s="252"/>
      <c r="CJ388" s="252"/>
      <c r="CK388" s="254"/>
      <c r="CL388" s="137"/>
      <c r="CM388" s="252"/>
      <c r="CN388" s="252"/>
      <c r="CO388" s="252"/>
      <c r="CP388" s="252"/>
      <c r="CQ388" s="252"/>
      <c r="CR388" s="253">
        <f t="shared" si="249"/>
        <v>0</v>
      </c>
      <c r="CS388" s="111">
        <f>IF(BP388=0,0,(ROUNDUP(P388*(BK388*参照!$C$5+BL388*参照!$C$6+BM388*参照!$C$7+BN388*参照!$C$8+BO388*参照!$C$9)/BP388,-2)))</f>
        <v>0</v>
      </c>
      <c r="CT388" s="239" t="str">
        <f t="shared" si="216"/>
        <v>B</v>
      </c>
    </row>
    <row r="389" spans="1:98" ht="14.4">
      <c r="A389" s="241">
        <v>359</v>
      </c>
      <c r="B389" s="654"/>
      <c r="C389" s="652"/>
      <c r="D389" s="651"/>
      <c r="E389" s="652"/>
      <c r="F389" s="186"/>
      <c r="G389" s="187"/>
      <c r="H389" s="305"/>
      <c r="I389" s="359"/>
      <c r="J389" s="651"/>
      <c r="K389" s="652"/>
      <c r="L389" s="306">
        <v>0</v>
      </c>
      <c r="M389" s="307">
        <f>IF(F389="昼間",参照!$E$4,IF(F389="夜間等",参照!$E$5,IF(F389="通信",参照!$E$6,0)))</f>
        <v>0</v>
      </c>
      <c r="N389" s="57">
        <f t="shared" si="217"/>
        <v>0</v>
      </c>
      <c r="O389" s="301">
        <f t="shared" si="218"/>
        <v>0</v>
      </c>
      <c r="P389" s="56"/>
      <c r="Q389" s="387">
        <v>0</v>
      </c>
      <c r="R389" s="309">
        <f>IF(F389="昼間",参照!$F$4,IF(F389="夜間等",参照!$F$5,IF(F389="通信",参照!$F$6,0)))</f>
        <v>0</v>
      </c>
      <c r="S389" s="308">
        <f t="shared" si="219"/>
        <v>0</v>
      </c>
      <c r="T389" s="361"/>
      <c r="U389" s="32">
        <f t="shared" si="220"/>
        <v>0</v>
      </c>
      <c r="V389" s="114">
        <f t="shared" si="221"/>
        <v>0</v>
      </c>
      <c r="W389" s="179">
        <f t="shared" si="222"/>
        <v>0</v>
      </c>
      <c r="X389" s="87">
        <f t="shared" si="223"/>
        <v>0</v>
      </c>
      <c r="Y389" s="77" t="str">
        <f t="shared" si="213"/>
        <v>0</v>
      </c>
      <c r="Z389" s="302">
        <f t="shared" si="224"/>
        <v>0</v>
      </c>
      <c r="AA389" s="375"/>
      <c r="AB389" s="375"/>
      <c r="AC389" s="374">
        <f t="shared" si="225"/>
        <v>0</v>
      </c>
      <c r="AD389" s="639">
        <f t="shared" si="226"/>
        <v>0</v>
      </c>
      <c r="AE389" s="640"/>
      <c r="AF389" s="177">
        <f t="shared" si="214"/>
        <v>0</v>
      </c>
      <c r="AG389" s="177">
        <f t="shared" si="215"/>
        <v>0</v>
      </c>
      <c r="AH389" s="299"/>
      <c r="AI389" s="36"/>
      <c r="AJ389" s="134"/>
      <c r="AK389" s="37"/>
      <c r="AL389" s="134"/>
      <c r="AM389" s="37"/>
      <c r="AN389" s="134"/>
      <c r="AO389" s="135"/>
      <c r="AP389" s="136"/>
      <c r="AQ389" s="252"/>
      <c r="AR389" s="252"/>
      <c r="AS389" s="252"/>
      <c r="AT389" s="252"/>
      <c r="AU389" s="37"/>
      <c r="AV389" s="303">
        <f t="shared" si="227"/>
        <v>0</v>
      </c>
      <c r="AW389" s="139">
        <f t="shared" si="228"/>
        <v>0</v>
      </c>
      <c r="AX389" s="139">
        <f t="shared" si="229"/>
        <v>0</v>
      </c>
      <c r="AY389" s="139">
        <f t="shared" si="230"/>
        <v>0</v>
      </c>
      <c r="AZ389" s="139">
        <f t="shared" si="231"/>
        <v>0</v>
      </c>
      <c r="BA389" s="303">
        <f t="shared" si="232"/>
        <v>0</v>
      </c>
      <c r="BB389" s="139">
        <f t="shared" si="233"/>
        <v>0</v>
      </c>
      <c r="BC389" s="139">
        <f t="shared" si="234"/>
        <v>0</v>
      </c>
      <c r="BD389" s="139">
        <f t="shared" si="235"/>
        <v>0</v>
      </c>
      <c r="BE389" s="139">
        <f t="shared" si="236"/>
        <v>0</v>
      </c>
      <c r="BF389" s="304">
        <f t="shared" si="237"/>
        <v>0</v>
      </c>
      <c r="BG389" s="142">
        <f t="shared" si="238"/>
        <v>0</v>
      </c>
      <c r="BH389" s="142">
        <f t="shared" si="239"/>
        <v>0</v>
      </c>
      <c r="BI389" s="142">
        <f t="shared" si="240"/>
        <v>0</v>
      </c>
      <c r="BJ389" s="142">
        <f t="shared" si="241"/>
        <v>0</v>
      </c>
      <c r="BK389" s="145">
        <f t="shared" si="242"/>
        <v>0</v>
      </c>
      <c r="BL389" s="95">
        <f t="shared" si="243"/>
        <v>0</v>
      </c>
      <c r="BM389" s="95">
        <f t="shared" si="244"/>
        <v>0</v>
      </c>
      <c r="BN389" s="95">
        <f t="shared" si="245"/>
        <v>0</v>
      </c>
      <c r="BO389" s="95">
        <f t="shared" si="246"/>
        <v>0</v>
      </c>
      <c r="BP389" s="96">
        <f t="shared" si="247"/>
        <v>0</v>
      </c>
      <c r="BQ389" s="184">
        <f>IF($AH389="3/3",$S389*参照!$J$4,IF($AH389="2/3",$S389*参照!$J$5,IF($AH389="1/3",$S389*参照!$J$6,IF($AH389="1/4(多子)",$S389*参照!$J$7,IF($AH389="1/4(工･農)",$S389*参照!$J$7,)))))</f>
        <v>0</v>
      </c>
      <c r="BR389" s="185" t="b">
        <f>IF(AJ389="3/3",$O389*参照!$I$4,IF(AJ389="2/3",$O389*参照!$I$5,IF(AJ389="1/3",$O389*参照!$I$6,IF(AJ389="1/4(多子)",$O389*参照!$I$7,IF(AJ389="1/4(工･農)",$O389*参照!$I$7,IF(AJ389="対象外",0))))))</f>
        <v>0</v>
      </c>
      <c r="BS389" s="185" t="b">
        <f>IF(AK389="3/3",$O389*参照!$I$4,IF(AK389="2/3",$O389*参照!$I$5,IF(AK389="1/3",$O389*参照!$I$6,IF(AK389="1/4(多子)",$O389*参照!$I$7,IF(AK389="1/4(工･農)",$O389*参照!$I$7,IF(AK389="対象外",0))))))</f>
        <v>0</v>
      </c>
      <c r="BT389" s="185" t="b">
        <f>IF(AL389="3/3",$O389*参照!$I$4,IF(AL389="2/3",$O389*参照!$I$5,IF(AL389="1/3",$O389*参照!$I$6,IF(AL389="1/4(多子)",$O389*参照!$I$7,IF(AL389="1/4(工･農)",$O389*参照!$I$7,IF(AL389="対象外",0))))))</f>
        <v>0</v>
      </c>
      <c r="BU389" s="185" t="b">
        <f>IF(AM389="3/3",$O389*参照!$I$4,IF(AM389="2/3",$O389*参照!$I$5,IF(AM389="1/3",$O389*参照!$I$6,IF(AM389="1/4(多子)",$O389*参照!$I$7,IF(AM389="1/4(工･農)",$O389*参照!$I$7,IF(AM389="対象外",0))))))</f>
        <v>0</v>
      </c>
      <c r="BV389" s="185" t="b">
        <f>IF(AN389="3/3",$O389*参照!$I$4,IF(AN389="2/3",$O389*参照!$I$5,IF(AN389="1/3",$O389*参照!$I$6,IF(AN389="1/4(多子)",$O389*参照!$I$7,IF(AN389="1/4(工･農)",$O389*参照!$I$7,IF(AN389="対象外",0))))))</f>
        <v>0</v>
      </c>
      <c r="BW389" s="185" t="b">
        <f>IF(AO389="3/3",$O389*参照!$I$4,IF(AO389="2/3",$O389*参照!$I$5,IF(AO389="1/3",$O389*参照!$I$6,IF(AO389="1/4(多子)",$O389*参照!$I$7,IF(AO389="1/4(工･農)",$O389*参照!$I$7,IF(AO389="対象外",0))))))</f>
        <v>0</v>
      </c>
      <c r="BX389" s="185" t="b">
        <f>IF(AP389="3/3",$O389*参照!$I$4,IF(AP389="2/3",$O389*参照!$I$5,IF(AP389="1/3",$O389*参照!$I$6,IF(AP389="1/4(多子)",$O389*参照!$I$7,IF(AP389="1/4(工･農)",$O389*参照!$I$7,IF(AP389="対象外",0))))))</f>
        <v>0</v>
      </c>
      <c r="BY389" s="185" t="b">
        <f>IF(AQ389="3/3",$O389*参照!$I$4,IF(AQ389="2/3",$O389*参照!$I$5,IF(AQ389="1/3",$O389*参照!$I$6,IF(AQ389="1/4(多子)",$O389*参照!$I$7,IF(AQ389="1/4(工･農)",$O389*参照!$I$7,IF(AQ389="対象外",0))))))</f>
        <v>0</v>
      </c>
      <c r="BZ389" s="185" t="b">
        <f>IF(AR389="3/3",$O389*参照!$I$4,IF(AR389="2/3",$O389*参照!$I$5,IF(AR389="1/3",$O389*参照!$I$6,IF(AR389="1/4(多子)",$O389*参照!$I$7,IF(AR389="1/4(工･農)",$O389*参照!$I$7,IF(AR389="対象外",0))))))</f>
        <v>0</v>
      </c>
      <c r="CA389" s="185" t="b">
        <f>IF(AS389="3/3",$O389*参照!$I$4,IF(AS389="2/3",$O389*参照!$I$5,IF(AS389="1/3",$O389*参照!$I$6,IF(AS389="1/4(多子)",$O389*参照!$I$7,IF(AS389="1/4(工･農)",$O389*参照!$I$7,IF(AS389="対象外",0))))))</f>
        <v>0</v>
      </c>
      <c r="CB389" s="185" t="b">
        <f>IF(AT389="3/3",$O389*参照!$I$4,IF(AT389="2/3",$O389*参照!$I$5,IF(AT389="1/3",$O389*参照!$I$6,IF(AT389="1/4(多子)",$O389*参照!$I$7,IF(AT389="1/4(工･農)",$O389*参照!$I$7,IF(AT389="対象外",0))))))</f>
        <v>0</v>
      </c>
      <c r="CC389" s="185" t="b">
        <f>IF(AU389="3/3",$O389*参照!$I$4,IF(AU389="2/3",$O389*参照!$I$5,IF(AU389="1/3",$O389*参照!$I$6,IF(AU389="1/4(多子)",$O389*参照!$I$7,IF(AU389="1/4(工･農)",$O389*参照!$I$7,IF(AU389="対象外",0))))))</f>
        <v>0</v>
      </c>
      <c r="CD389" s="185">
        <f t="shared" si="248"/>
        <v>0</v>
      </c>
      <c r="CE389" s="98"/>
      <c r="CF389" s="252"/>
      <c r="CG389" s="252"/>
      <c r="CH389" s="252"/>
      <c r="CI389" s="252"/>
      <c r="CJ389" s="252"/>
      <c r="CK389" s="254"/>
      <c r="CL389" s="137"/>
      <c r="CM389" s="252"/>
      <c r="CN389" s="252"/>
      <c r="CO389" s="252"/>
      <c r="CP389" s="252"/>
      <c r="CQ389" s="252"/>
      <c r="CR389" s="253">
        <f t="shared" si="249"/>
        <v>0</v>
      </c>
      <c r="CS389" s="111">
        <f>IF(BP389=0,0,(ROUNDUP(P389*(BK389*参照!$C$5+BL389*参照!$C$6+BM389*参照!$C$7+BN389*参照!$C$8+BO389*参照!$C$9)/BP389,-2)))</f>
        <v>0</v>
      </c>
      <c r="CT389" s="239" t="str">
        <f t="shared" si="216"/>
        <v>B</v>
      </c>
    </row>
    <row r="390" spans="1:98" ht="14.4">
      <c r="A390" s="241">
        <v>360</v>
      </c>
      <c r="B390" s="634"/>
      <c r="C390" s="635"/>
      <c r="D390" s="636"/>
      <c r="E390" s="635"/>
      <c r="F390" s="358"/>
      <c r="G390" s="358"/>
      <c r="H390" s="305"/>
      <c r="I390" s="359"/>
      <c r="J390" s="668"/>
      <c r="K390" s="668"/>
      <c r="L390" s="362">
        <v>0</v>
      </c>
      <c r="M390" s="307">
        <f>IF(F390="昼間",参照!$E$4,IF(F390="夜間等",参照!$E$5,IF(F390="通信",参照!$E$6,0)))</f>
        <v>0</v>
      </c>
      <c r="N390" s="57">
        <f t="shared" si="217"/>
        <v>0</v>
      </c>
      <c r="O390" s="301">
        <f t="shared" si="218"/>
        <v>0</v>
      </c>
      <c r="P390" s="56"/>
      <c r="Q390" s="387">
        <v>0</v>
      </c>
      <c r="R390" s="309">
        <f>IF(F390="昼間",参照!$F$4,IF(F390="夜間等",参照!$F$5,IF(F390="通信",参照!$F$6,0)))</f>
        <v>0</v>
      </c>
      <c r="S390" s="308">
        <f t="shared" si="219"/>
        <v>0</v>
      </c>
      <c r="T390" s="361"/>
      <c r="U390" s="32">
        <f t="shared" si="220"/>
        <v>0</v>
      </c>
      <c r="V390" s="114">
        <f t="shared" si="221"/>
        <v>0</v>
      </c>
      <c r="W390" s="179">
        <f t="shared" si="222"/>
        <v>0</v>
      </c>
      <c r="X390" s="87">
        <f t="shared" si="223"/>
        <v>0</v>
      </c>
      <c r="Y390" s="77" t="str">
        <f t="shared" si="213"/>
        <v>0</v>
      </c>
      <c r="Z390" s="302">
        <f t="shared" si="224"/>
        <v>0</v>
      </c>
      <c r="AA390" s="375"/>
      <c r="AB390" s="375"/>
      <c r="AC390" s="374">
        <f t="shared" si="225"/>
        <v>0</v>
      </c>
      <c r="AD390" s="639">
        <f t="shared" si="226"/>
        <v>0</v>
      </c>
      <c r="AE390" s="640"/>
      <c r="AF390" s="177">
        <f t="shared" si="214"/>
        <v>0</v>
      </c>
      <c r="AG390" s="177">
        <f t="shared" si="215"/>
        <v>0</v>
      </c>
      <c r="AH390" s="299"/>
      <c r="AI390" s="36"/>
      <c r="AJ390" s="134"/>
      <c r="AK390" s="37"/>
      <c r="AL390" s="134"/>
      <c r="AM390" s="37"/>
      <c r="AN390" s="134"/>
      <c r="AO390" s="135"/>
      <c r="AP390" s="136"/>
      <c r="AQ390" s="252"/>
      <c r="AR390" s="252"/>
      <c r="AS390" s="252"/>
      <c r="AT390" s="252"/>
      <c r="AU390" s="37"/>
      <c r="AV390" s="303">
        <f t="shared" si="227"/>
        <v>0</v>
      </c>
      <c r="AW390" s="139">
        <f t="shared" si="228"/>
        <v>0</v>
      </c>
      <c r="AX390" s="139">
        <f t="shared" si="229"/>
        <v>0</v>
      </c>
      <c r="AY390" s="139">
        <f t="shared" si="230"/>
        <v>0</v>
      </c>
      <c r="AZ390" s="139">
        <f t="shared" si="231"/>
        <v>0</v>
      </c>
      <c r="BA390" s="303">
        <f t="shared" si="232"/>
        <v>0</v>
      </c>
      <c r="BB390" s="139">
        <f t="shared" si="233"/>
        <v>0</v>
      </c>
      <c r="BC390" s="139">
        <f t="shared" si="234"/>
        <v>0</v>
      </c>
      <c r="BD390" s="139">
        <f t="shared" si="235"/>
        <v>0</v>
      </c>
      <c r="BE390" s="139">
        <f t="shared" si="236"/>
        <v>0</v>
      </c>
      <c r="BF390" s="304">
        <f t="shared" si="237"/>
        <v>0</v>
      </c>
      <c r="BG390" s="142">
        <f t="shared" si="238"/>
        <v>0</v>
      </c>
      <c r="BH390" s="142">
        <f t="shared" si="239"/>
        <v>0</v>
      </c>
      <c r="BI390" s="142">
        <f t="shared" si="240"/>
        <v>0</v>
      </c>
      <c r="BJ390" s="142">
        <f t="shared" si="241"/>
        <v>0</v>
      </c>
      <c r="BK390" s="145">
        <f t="shared" si="242"/>
        <v>0</v>
      </c>
      <c r="BL390" s="95">
        <f t="shared" si="243"/>
        <v>0</v>
      </c>
      <c r="BM390" s="95">
        <f t="shared" si="244"/>
        <v>0</v>
      </c>
      <c r="BN390" s="95">
        <f t="shared" si="245"/>
        <v>0</v>
      </c>
      <c r="BO390" s="95">
        <f t="shared" si="246"/>
        <v>0</v>
      </c>
      <c r="BP390" s="96">
        <f t="shared" si="247"/>
        <v>0</v>
      </c>
      <c r="BQ390" s="184">
        <f>IF($AH390="3/3",$S390*参照!$J$4,IF($AH390="2/3",$S390*参照!$J$5,IF($AH390="1/3",$S390*参照!$J$6,IF($AH390="1/4(多子)",$S390*参照!$J$7,IF($AH390="1/4(工･農)",$S390*参照!$J$7,)))))</f>
        <v>0</v>
      </c>
      <c r="BR390" s="185" t="b">
        <f>IF(AJ390="3/3",$O390*参照!$I$4,IF(AJ390="2/3",$O390*参照!$I$5,IF(AJ390="1/3",$O390*参照!$I$6,IF(AJ390="1/4(多子)",$O390*参照!$I$7,IF(AJ390="1/4(工･農)",$O390*参照!$I$7,IF(AJ390="対象外",0))))))</f>
        <v>0</v>
      </c>
      <c r="BS390" s="185" t="b">
        <f>IF(AK390="3/3",$O390*参照!$I$4,IF(AK390="2/3",$O390*参照!$I$5,IF(AK390="1/3",$O390*参照!$I$6,IF(AK390="1/4(多子)",$O390*参照!$I$7,IF(AK390="1/4(工･農)",$O390*参照!$I$7,IF(AK390="対象外",0))))))</f>
        <v>0</v>
      </c>
      <c r="BT390" s="185" t="b">
        <f>IF(AL390="3/3",$O390*参照!$I$4,IF(AL390="2/3",$O390*参照!$I$5,IF(AL390="1/3",$O390*参照!$I$6,IF(AL390="1/4(多子)",$O390*参照!$I$7,IF(AL390="1/4(工･農)",$O390*参照!$I$7,IF(AL390="対象外",0))))))</f>
        <v>0</v>
      </c>
      <c r="BU390" s="185" t="b">
        <f>IF(AM390="3/3",$O390*参照!$I$4,IF(AM390="2/3",$O390*参照!$I$5,IF(AM390="1/3",$O390*参照!$I$6,IF(AM390="1/4(多子)",$O390*参照!$I$7,IF(AM390="1/4(工･農)",$O390*参照!$I$7,IF(AM390="対象外",0))))))</f>
        <v>0</v>
      </c>
      <c r="BV390" s="185" t="b">
        <f>IF(AN390="3/3",$O390*参照!$I$4,IF(AN390="2/3",$O390*参照!$I$5,IF(AN390="1/3",$O390*参照!$I$6,IF(AN390="1/4(多子)",$O390*参照!$I$7,IF(AN390="1/4(工･農)",$O390*参照!$I$7,IF(AN390="対象外",0))))))</f>
        <v>0</v>
      </c>
      <c r="BW390" s="185" t="b">
        <f>IF(AO390="3/3",$O390*参照!$I$4,IF(AO390="2/3",$O390*参照!$I$5,IF(AO390="1/3",$O390*参照!$I$6,IF(AO390="1/4(多子)",$O390*参照!$I$7,IF(AO390="1/4(工･農)",$O390*参照!$I$7,IF(AO390="対象外",0))))))</f>
        <v>0</v>
      </c>
      <c r="BX390" s="185" t="b">
        <f>IF(AP390="3/3",$O390*参照!$I$4,IF(AP390="2/3",$O390*参照!$I$5,IF(AP390="1/3",$O390*参照!$I$6,IF(AP390="1/4(多子)",$O390*参照!$I$7,IF(AP390="1/4(工･農)",$O390*参照!$I$7,IF(AP390="対象外",0))))))</f>
        <v>0</v>
      </c>
      <c r="BY390" s="185" t="b">
        <f>IF(AQ390="3/3",$O390*参照!$I$4,IF(AQ390="2/3",$O390*参照!$I$5,IF(AQ390="1/3",$O390*参照!$I$6,IF(AQ390="1/4(多子)",$O390*参照!$I$7,IF(AQ390="1/4(工･農)",$O390*参照!$I$7,IF(AQ390="対象外",0))))))</f>
        <v>0</v>
      </c>
      <c r="BZ390" s="185" t="b">
        <f>IF(AR390="3/3",$O390*参照!$I$4,IF(AR390="2/3",$O390*参照!$I$5,IF(AR390="1/3",$O390*参照!$I$6,IF(AR390="1/4(多子)",$O390*参照!$I$7,IF(AR390="1/4(工･農)",$O390*参照!$I$7,IF(AR390="対象外",0))))))</f>
        <v>0</v>
      </c>
      <c r="CA390" s="185" t="b">
        <f>IF(AS390="3/3",$O390*参照!$I$4,IF(AS390="2/3",$O390*参照!$I$5,IF(AS390="1/3",$O390*参照!$I$6,IF(AS390="1/4(多子)",$O390*参照!$I$7,IF(AS390="1/4(工･農)",$O390*参照!$I$7,IF(AS390="対象外",0))))))</f>
        <v>0</v>
      </c>
      <c r="CB390" s="185" t="b">
        <f>IF(AT390="3/3",$O390*参照!$I$4,IF(AT390="2/3",$O390*参照!$I$5,IF(AT390="1/3",$O390*参照!$I$6,IF(AT390="1/4(多子)",$O390*参照!$I$7,IF(AT390="1/4(工･農)",$O390*参照!$I$7,IF(AT390="対象外",0))))))</f>
        <v>0</v>
      </c>
      <c r="CC390" s="185" t="b">
        <f>IF(AU390="3/3",$O390*参照!$I$4,IF(AU390="2/3",$O390*参照!$I$5,IF(AU390="1/3",$O390*参照!$I$6,IF(AU390="1/4(多子)",$O390*参照!$I$7,IF(AU390="1/4(工･農)",$O390*参照!$I$7,IF(AU390="対象外",0))))))</f>
        <v>0</v>
      </c>
      <c r="CD390" s="185">
        <f t="shared" si="248"/>
        <v>0</v>
      </c>
      <c r="CE390" s="98"/>
      <c r="CF390" s="252"/>
      <c r="CG390" s="252"/>
      <c r="CH390" s="252"/>
      <c r="CI390" s="252"/>
      <c r="CJ390" s="252"/>
      <c r="CK390" s="254"/>
      <c r="CL390" s="137"/>
      <c r="CM390" s="252"/>
      <c r="CN390" s="252"/>
      <c r="CO390" s="252"/>
      <c r="CP390" s="252"/>
      <c r="CQ390" s="252"/>
      <c r="CR390" s="253">
        <f t="shared" si="249"/>
        <v>0</v>
      </c>
      <c r="CS390" s="111">
        <f>IF(BP390=0,0,(ROUNDUP(P390*(BK390*参照!$C$5+BL390*参照!$C$6+BM390*参照!$C$7+BN390*参照!$C$8+BO390*参照!$C$9)/BP390,-2)))</f>
        <v>0</v>
      </c>
      <c r="CT390" s="239" t="str">
        <f t="shared" si="216"/>
        <v>B</v>
      </c>
    </row>
    <row r="391" spans="1:98" ht="14.4">
      <c r="A391" s="241">
        <v>361</v>
      </c>
      <c r="B391" s="654"/>
      <c r="C391" s="652"/>
      <c r="D391" s="651"/>
      <c r="E391" s="652"/>
      <c r="F391" s="186"/>
      <c r="G391" s="187"/>
      <c r="H391" s="305"/>
      <c r="I391" s="359"/>
      <c r="J391" s="651"/>
      <c r="K391" s="652"/>
      <c r="L391" s="306">
        <v>0</v>
      </c>
      <c r="M391" s="307">
        <f>IF(F391="昼間",参照!$E$4,IF(F391="夜間等",参照!$E$5,IF(F391="通信",参照!$E$6,0)))</f>
        <v>0</v>
      </c>
      <c r="N391" s="57">
        <f t="shared" si="217"/>
        <v>0</v>
      </c>
      <c r="O391" s="301">
        <f t="shared" si="218"/>
        <v>0</v>
      </c>
      <c r="P391" s="56"/>
      <c r="Q391" s="387">
        <v>0</v>
      </c>
      <c r="R391" s="309">
        <f>IF(F391="昼間",参照!$F$4,IF(F391="夜間等",参照!$F$5,IF(F391="通信",参照!$F$6,0)))</f>
        <v>0</v>
      </c>
      <c r="S391" s="308">
        <f t="shared" si="219"/>
        <v>0</v>
      </c>
      <c r="T391" s="361"/>
      <c r="U391" s="32">
        <f t="shared" si="220"/>
        <v>0</v>
      </c>
      <c r="V391" s="114">
        <f t="shared" si="221"/>
        <v>0</v>
      </c>
      <c r="W391" s="179">
        <f t="shared" si="222"/>
        <v>0</v>
      </c>
      <c r="X391" s="87">
        <f t="shared" si="223"/>
        <v>0</v>
      </c>
      <c r="Y391" s="77" t="str">
        <f t="shared" si="213"/>
        <v>0</v>
      </c>
      <c r="Z391" s="302">
        <f t="shared" si="224"/>
        <v>0</v>
      </c>
      <c r="AA391" s="375"/>
      <c r="AB391" s="375"/>
      <c r="AC391" s="374">
        <f t="shared" si="225"/>
        <v>0</v>
      </c>
      <c r="AD391" s="639">
        <f t="shared" si="226"/>
        <v>0</v>
      </c>
      <c r="AE391" s="640"/>
      <c r="AF391" s="177">
        <f t="shared" si="214"/>
        <v>0</v>
      </c>
      <c r="AG391" s="177">
        <f t="shared" si="215"/>
        <v>0</v>
      </c>
      <c r="AH391" s="299"/>
      <c r="AI391" s="36"/>
      <c r="AJ391" s="134"/>
      <c r="AK391" s="37"/>
      <c r="AL391" s="134"/>
      <c r="AM391" s="37"/>
      <c r="AN391" s="134"/>
      <c r="AO391" s="135"/>
      <c r="AP391" s="136"/>
      <c r="AQ391" s="252"/>
      <c r="AR391" s="252"/>
      <c r="AS391" s="252"/>
      <c r="AT391" s="252"/>
      <c r="AU391" s="37"/>
      <c r="AV391" s="303">
        <f t="shared" si="227"/>
        <v>0</v>
      </c>
      <c r="AW391" s="139">
        <f t="shared" si="228"/>
        <v>0</v>
      </c>
      <c r="AX391" s="139">
        <f t="shared" si="229"/>
        <v>0</v>
      </c>
      <c r="AY391" s="139">
        <f t="shared" si="230"/>
        <v>0</v>
      </c>
      <c r="AZ391" s="139">
        <f t="shared" si="231"/>
        <v>0</v>
      </c>
      <c r="BA391" s="303">
        <f t="shared" si="232"/>
        <v>0</v>
      </c>
      <c r="BB391" s="139">
        <f t="shared" si="233"/>
        <v>0</v>
      </c>
      <c r="BC391" s="139">
        <f t="shared" si="234"/>
        <v>0</v>
      </c>
      <c r="BD391" s="139">
        <f t="shared" si="235"/>
        <v>0</v>
      </c>
      <c r="BE391" s="139">
        <f t="shared" si="236"/>
        <v>0</v>
      </c>
      <c r="BF391" s="304">
        <f t="shared" si="237"/>
        <v>0</v>
      </c>
      <c r="BG391" s="142">
        <f t="shared" si="238"/>
        <v>0</v>
      </c>
      <c r="BH391" s="142">
        <f t="shared" si="239"/>
        <v>0</v>
      </c>
      <c r="BI391" s="142">
        <f t="shared" si="240"/>
        <v>0</v>
      </c>
      <c r="BJ391" s="142">
        <f t="shared" si="241"/>
        <v>0</v>
      </c>
      <c r="BK391" s="145">
        <f t="shared" si="242"/>
        <v>0</v>
      </c>
      <c r="BL391" s="95">
        <f t="shared" si="243"/>
        <v>0</v>
      </c>
      <c r="BM391" s="95">
        <f t="shared" si="244"/>
        <v>0</v>
      </c>
      <c r="BN391" s="95">
        <f t="shared" si="245"/>
        <v>0</v>
      </c>
      <c r="BO391" s="95">
        <f t="shared" si="246"/>
        <v>0</v>
      </c>
      <c r="BP391" s="96">
        <f t="shared" si="247"/>
        <v>0</v>
      </c>
      <c r="BQ391" s="184">
        <f>IF($AH391="3/3",$S391*参照!$J$4,IF($AH391="2/3",$S391*参照!$J$5,IF($AH391="1/3",$S391*参照!$J$6,IF($AH391="1/4(多子)",$S391*参照!$J$7,IF($AH391="1/4(工･農)",$S391*参照!$J$7,)))))</f>
        <v>0</v>
      </c>
      <c r="BR391" s="185" t="b">
        <f>IF(AJ391="3/3",$O391*参照!$I$4,IF(AJ391="2/3",$O391*参照!$I$5,IF(AJ391="1/3",$O391*参照!$I$6,IF(AJ391="1/4(多子)",$O391*参照!$I$7,IF(AJ391="1/4(工･農)",$O391*参照!$I$7,IF(AJ391="対象外",0))))))</f>
        <v>0</v>
      </c>
      <c r="BS391" s="185" t="b">
        <f>IF(AK391="3/3",$O391*参照!$I$4,IF(AK391="2/3",$O391*参照!$I$5,IF(AK391="1/3",$O391*参照!$I$6,IF(AK391="1/4(多子)",$O391*参照!$I$7,IF(AK391="1/4(工･農)",$O391*参照!$I$7,IF(AK391="対象外",0))))))</f>
        <v>0</v>
      </c>
      <c r="BT391" s="185" t="b">
        <f>IF(AL391="3/3",$O391*参照!$I$4,IF(AL391="2/3",$O391*参照!$I$5,IF(AL391="1/3",$O391*参照!$I$6,IF(AL391="1/4(多子)",$O391*参照!$I$7,IF(AL391="1/4(工･農)",$O391*参照!$I$7,IF(AL391="対象外",0))))))</f>
        <v>0</v>
      </c>
      <c r="BU391" s="185" t="b">
        <f>IF(AM391="3/3",$O391*参照!$I$4,IF(AM391="2/3",$O391*参照!$I$5,IF(AM391="1/3",$O391*参照!$I$6,IF(AM391="1/4(多子)",$O391*参照!$I$7,IF(AM391="1/4(工･農)",$O391*参照!$I$7,IF(AM391="対象外",0))))))</f>
        <v>0</v>
      </c>
      <c r="BV391" s="185" t="b">
        <f>IF(AN391="3/3",$O391*参照!$I$4,IF(AN391="2/3",$O391*参照!$I$5,IF(AN391="1/3",$O391*参照!$I$6,IF(AN391="1/4(多子)",$O391*参照!$I$7,IF(AN391="1/4(工･農)",$O391*参照!$I$7,IF(AN391="対象外",0))))))</f>
        <v>0</v>
      </c>
      <c r="BW391" s="185" t="b">
        <f>IF(AO391="3/3",$O391*参照!$I$4,IF(AO391="2/3",$O391*参照!$I$5,IF(AO391="1/3",$O391*参照!$I$6,IF(AO391="1/4(多子)",$O391*参照!$I$7,IF(AO391="1/4(工･農)",$O391*参照!$I$7,IF(AO391="対象外",0))))))</f>
        <v>0</v>
      </c>
      <c r="BX391" s="185" t="b">
        <f>IF(AP391="3/3",$O391*参照!$I$4,IF(AP391="2/3",$O391*参照!$I$5,IF(AP391="1/3",$O391*参照!$I$6,IF(AP391="1/4(多子)",$O391*参照!$I$7,IF(AP391="1/4(工･農)",$O391*参照!$I$7,IF(AP391="対象外",0))))))</f>
        <v>0</v>
      </c>
      <c r="BY391" s="185" t="b">
        <f>IF(AQ391="3/3",$O391*参照!$I$4,IF(AQ391="2/3",$O391*参照!$I$5,IF(AQ391="1/3",$O391*参照!$I$6,IF(AQ391="1/4(多子)",$O391*参照!$I$7,IF(AQ391="1/4(工･農)",$O391*参照!$I$7,IF(AQ391="対象外",0))))))</f>
        <v>0</v>
      </c>
      <c r="BZ391" s="185" t="b">
        <f>IF(AR391="3/3",$O391*参照!$I$4,IF(AR391="2/3",$O391*参照!$I$5,IF(AR391="1/3",$O391*参照!$I$6,IF(AR391="1/4(多子)",$O391*参照!$I$7,IF(AR391="1/4(工･農)",$O391*参照!$I$7,IF(AR391="対象外",0))))))</f>
        <v>0</v>
      </c>
      <c r="CA391" s="185" t="b">
        <f>IF(AS391="3/3",$O391*参照!$I$4,IF(AS391="2/3",$O391*参照!$I$5,IF(AS391="1/3",$O391*参照!$I$6,IF(AS391="1/4(多子)",$O391*参照!$I$7,IF(AS391="1/4(工･農)",$O391*参照!$I$7,IF(AS391="対象外",0))))))</f>
        <v>0</v>
      </c>
      <c r="CB391" s="185" t="b">
        <f>IF(AT391="3/3",$O391*参照!$I$4,IF(AT391="2/3",$O391*参照!$I$5,IF(AT391="1/3",$O391*参照!$I$6,IF(AT391="1/4(多子)",$O391*参照!$I$7,IF(AT391="1/4(工･農)",$O391*参照!$I$7,IF(AT391="対象外",0))))))</f>
        <v>0</v>
      </c>
      <c r="CC391" s="185" t="b">
        <f>IF(AU391="3/3",$O391*参照!$I$4,IF(AU391="2/3",$O391*参照!$I$5,IF(AU391="1/3",$O391*参照!$I$6,IF(AU391="1/4(多子)",$O391*参照!$I$7,IF(AU391="1/4(工･農)",$O391*参照!$I$7,IF(AU391="対象外",0))))))</f>
        <v>0</v>
      </c>
      <c r="CD391" s="185">
        <f t="shared" si="248"/>
        <v>0</v>
      </c>
      <c r="CE391" s="98"/>
      <c r="CF391" s="252"/>
      <c r="CG391" s="252"/>
      <c r="CH391" s="252"/>
      <c r="CI391" s="252"/>
      <c r="CJ391" s="252"/>
      <c r="CK391" s="254"/>
      <c r="CL391" s="137"/>
      <c r="CM391" s="252"/>
      <c r="CN391" s="252"/>
      <c r="CO391" s="252"/>
      <c r="CP391" s="252"/>
      <c r="CQ391" s="252"/>
      <c r="CR391" s="253">
        <f t="shared" si="249"/>
        <v>0</v>
      </c>
      <c r="CS391" s="111">
        <f>IF(BP391=0,0,(ROUNDUP(P391*(BK391*参照!$C$5+BL391*参照!$C$6+BM391*参照!$C$7+BN391*参照!$C$8+BO391*参照!$C$9)/BP391,-2)))</f>
        <v>0</v>
      </c>
      <c r="CT391" s="239" t="str">
        <f t="shared" si="216"/>
        <v>B</v>
      </c>
    </row>
    <row r="392" spans="1:98" ht="14.4">
      <c r="A392" s="241">
        <v>362</v>
      </c>
      <c r="B392" s="654"/>
      <c r="C392" s="652"/>
      <c r="D392" s="651"/>
      <c r="E392" s="652"/>
      <c r="F392" s="186"/>
      <c r="G392" s="187"/>
      <c r="H392" s="305"/>
      <c r="I392" s="359"/>
      <c r="J392" s="651"/>
      <c r="K392" s="652"/>
      <c r="L392" s="306">
        <v>0</v>
      </c>
      <c r="M392" s="307">
        <f>IF(F392="昼間",参照!$E$4,IF(F392="夜間等",参照!$E$5,IF(F392="通信",参照!$E$6,0)))</f>
        <v>0</v>
      </c>
      <c r="N392" s="57">
        <f t="shared" si="217"/>
        <v>0</v>
      </c>
      <c r="O392" s="301">
        <f t="shared" si="218"/>
        <v>0</v>
      </c>
      <c r="P392" s="56"/>
      <c r="Q392" s="387">
        <v>0</v>
      </c>
      <c r="R392" s="309">
        <f>IF(F392="昼間",参照!$F$4,IF(F392="夜間等",参照!$F$5,IF(F392="通信",参照!$F$6,0)))</f>
        <v>0</v>
      </c>
      <c r="S392" s="308">
        <f t="shared" si="219"/>
        <v>0</v>
      </c>
      <c r="T392" s="361"/>
      <c r="U392" s="32">
        <f t="shared" si="220"/>
        <v>0</v>
      </c>
      <c r="V392" s="114">
        <f t="shared" si="221"/>
        <v>0</v>
      </c>
      <c r="W392" s="179">
        <f t="shared" si="222"/>
        <v>0</v>
      </c>
      <c r="X392" s="87">
        <f t="shared" si="223"/>
        <v>0</v>
      </c>
      <c r="Y392" s="77" t="str">
        <f t="shared" si="213"/>
        <v>0</v>
      </c>
      <c r="Z392" s="302">
        <f t="shared" si="224"/>
        <v>0</v>
      </c>
      <c r="AA392" s="375"/>
      <c r="AB392" s="375"/>
      <c r="AC392" s="374">
        <f t="shared" si="225"/>
        <v>0</v>
      </c>
      <c r="AD392" s="639">
        <f t="shared" si="226"/>
        <v>0</v>
      </c>
      <c r="AE392" s="640"/>
      <c r="AF392" s="177">
        <f t="shared" si="214"/>
        <v>0</v>
      </c>
      <c r="AG392" s="177">
        <f t="shared" si="215"/>
        <v>0</v>
      </c>
      <c r="AH392" s="299"/>
      <c r="AI392" s="36"/>
      <c r="AJ392" s="134"/>
      <c r="AK392" s="37"/>
      <c r="AL392" s="134"/>
      <c r="AM392" s="37"/>
      <c r="AN392" s="134"/>
      <c r="AO392" s="135"/>
      <c r="AP392" s="136"/>
      <c r="AQ392" s="252"/>
      <c r="AR392" s="252"/>
      <c r="AS392" s="252"/>
      <c r="AT392" s="252"/>
      <c r="AU392" s="37"/>
      <c r="AV392" s="303">
        <f t="shared" si="227"/>
        <v>0</v>
      </c>
      <c r="AW392" s="139">
        <f t="shared" si="228"/>
        <v>0</v>
      </c>
      <c r="AX392" s="139">
        <f t="shared" si="229"/>
        <v>0</v>
      </c>
      <c r="AY392" s="139">
        <f t="shared" si="230"/>
        <v>0</v>
      </c>
      <c r="AZ392" s="139">
        <f t="shared" si="231"/>
        <v>0</v>
      </c>
      <c r="BA392" s="303">
        <f t="shared" si="232"/>
        <v>0</v>
      </c>
      <c r="BB392" s="139">
        <f t="shared" si="233"/>
        <v>0</v>
      </c>
      <c r="BC392" s="139">
        <f t="shared" si="234"/>
        <v>0</v>
      </c>
      <c r="BD392" s="139">
        <f t="shared" si="235"/>
        <v>0</v>
      </c>
      <c r="BE392" s="139">
        <f t="shared" si="236"/>
        <v>0</v>
      </c>
      <c r="BF392" s="304">
        <f t="shared" si="237"/>
        <v>0</v>
      </c>
      <c r="BG392" s="142">
        <f t="shared" si="238"/>
        <v>0</v>
      </c>
      <c r="BH392" s="142">
        <f t="shared" si="239"/>
        <v>0</v>
      </c>
      <c r="BI392" s="142">
        <f t="shared" si="240"/>
        <v>0</v>
      </c>
      <c r="BJ392" s="142">
        <f t="shared" si="241"/>
        <v>0</v>
      </c>
      <c r="BK392" s="145">
        <f t="shared" si="242"/>
        <v>0</v>
      </c>
      <c r="BL392" s="95">
        <f t="shared" si="243"/>
        <v>0</v>
      </c>
      <c r="BM392" s="95">
        <f t="shared" si="244"/>
        <v>0</v>
      </c>
      <c r="BN392" s="95">
        <f t="shared" si="245"/>
        <v>0</v>
      </c>
      <c r="BO392" s="95">
        <f t="shared" si="246"/>
        <v>0</v>
      </c>
      <c r="BP392" s="96">
        <f t="shared" si="247"/>
        <v>0</v>
      </c>
      <c r="BQ392" s="184">
        <f>IF($AH392="3/3",$S392*参照!$J$4,IF($AH392="2/3",$S392*参照!$J$5,IF($AH392="1/3",$S392*参照!$J$6,IF($AH392="1/4(多子)",$S392*参照!$J$7,IF($AH392="1/4(工･農)",$S392*参照!$J$7,)))))</f>
        <v>0</v>
      </c>
      <c r="BR392" s="185" t="b">
        <f>IF(AJ392="3/3",$O392*参照!$I$4,IF(AJ392="2/3",$O392*参照!$I$5,IF(AJ392="1/3",$O392*参照!$I$6,IF(AJ392="1/4(多子)",$O392*参照!$I$7,IF(AJ392="1/4(工･農)",$O392*参照!$I$7,IF(AJ392="対象外",0))))))</f>
        <v>0</v>
      </c>
      <c r="BS392" s="185" t="b">
        <f>IF(AK392="3/3",$O392*参照!$I$4,IF(AK392="2/3",$O392*参照!$I$5,IF(AK392="1/3",$O392*参照!$I$6,IF(AK392="1/4(多子)",$O392*参照!$I$7,IF(AK392="1/4(工･農)",$O392*参照!$I$7,IF(AK392="対象外",0))))))</f>
        <v>0</v>
      </c>
      <c r="BT392" s="185" t="b">
        <f>IF(AL392="3/3",$O392*参照!$I$4,IF(AL392="2/3",$O392*参照!$I$5,IF(AL392="1/3",$O392*参照!$I$6,IF(AL392="1/4(多子)",$O392*参照!$I$7,IF(AL392="1/4(工･農)",$O392*参照!$I$7,IF(AL392="対象外",0))))))</f>
        <v>0</v>
      </c>
      <c r="BU392" s="185" t="b">
        <f>IF(AM392="3/3",$O392*参照!$I$4,IF(AM392="2/3",$O392*参照!$I$5,IF(AM392="1/3",$O392*参照!$I$6,IF(AM392="1/4(多子)",$O392*参照!$I$7,IF(AM392="1/4(工･農)",$O392*参照!$I$7,IF(AM392="対象外",0))))))</f>
        <v>0</v>
      </c>
      <c r="BV392" s="185" t="b">
        <f>IF(AN392="3/3",$O392*参照!$I$4,IF(AN392="2/3",$O392*参照!$I$5,IF(AN392="1/3",$O392*参照!$I$6,IF(AN392="1/4(多子)",$O392*参照!$I$7,IF(AN392="1/4(工･農)",$O392*参照!$I$7,IF(AN392="対象外",0))))))</f>
        <v>0</v>
      </c>
      <c r="BW392" s="185" t="b">
        <f>IF(AO392="3/3",$O392*参照!$I$4,IF(AO392="2/3",$O392*参照!$I$5,IF(AO392="1/3",$O392*参照!$I$6,IF(AO392="1/4(多子)",$O392*参照!$I$7,IF(AO392="1/4(工･農)",$O392*参照!$I$7,IF(AO392="対象外",0))))))</f>
        <v>0</v>
      </c>
      <c r="BX392" s="185" t="b">
        <f>IF(AP392="3/3",$O392*参照!$I$4,IF(AP392="2/3",$O392*参照!$I$5,IF(AP392="1/3",$O392*参照!$I$6,IF(AP392="1/4(多子)",$O392*参照!$I$7,IF(AP392="1/4(工･農)",$O392*参照!$I$7,IF(AP392="対象外",0))))))</f>
        <v>0</v>
      </c>
      <c r="BY392" s="185" t="b">
        <f>IF(AQ392="3/3",$O392*参照!$I$4,IF(AQ392="2/3",$O392*参照!$I$5,IF(AQ392="1/3",$O392*参照!$I$6,IF(AQ392="1/4(多子)",$O392*参照!$I$7,IF(AQ392="1/4(工･農)",$O392*参照!$I$7,IF(AQ392="対象外",0))))))</f>
        <v>0</v>
      </c>
      <c r="BZ392" s="185" t="b">
        <f>IF(AR392="3/3",$O392*参照!$I$4,IF(AR392="2/3",$O392*参照!$I$5,IF(AR392="1/3",$O392*参照!$I$6,IF(AR392="1/4(多子)",$O392*参照!$I$7,IF(AR392="1/4(工･農)",$O392*参照!$I$7,IF(AR392="対象外",0))))))</f>
        <v>0</v>
      </c>
      <c r="CA392" s="185" t="b">
        <f>IF(AS392="3/3",$O392*参照!$I$4,IF(AS392="2/3",$O392*参照!$I$5,IF(AS392="1/3",$O392*参照!$I$6,IF(AS392="1/4(多子)",$O392*参照!$I$7,IF(AS392="1/4(工･農)",$O392*参照!$I$7,IF(AS392="対象外",0))))))</f>
        <v>0</v>
      </c>
      <c r="CB392" s="185" t="b">
        <f>IF(AT392="3/3",$O392*参照!$I$4,IF(AT392="2/3",$O392*参照!$I$5,IF(AT392="1/3",$O392*参照!$I$6,IF(AT392="1/4(多子)",$O392*参照!$I$7,IF(AT392="1/4(工･農)",$O392*参照!$I$7,IF(AT392="対象外",0))))))</f>
        <v>0</v>
      </c>
      <c r="CC392" s="185" t="b">
        <f>IF(AU392="3/3",$O392*参照!$I$4,IF(AU392="2/3",$O392*参照!$I$5,IF(AU392="1/3",$O392*参照!$I$6,IF(AU392="1/4(多子)",$O392*参照!$I$7,IF(AU392="1/4(工･農)",$O392*参照!$I$7,IF(AU392="対象外",0))))))</f>
        <v>0</v>
      </c>
      <c r="CD392" s="185">
        <f t="shared" si="248"/>
        <v>0</v>
      </c>
      <c r="CE392" s="98"/>
      <c r="CF392" s="252"/>
      <c r="CG392" s="252"/>
      <c r="CH392" s="252"/>
      <c r="CI392" s="252"/>
      <c r="CJ392" s="252"/>
      <c r="CK392" s="254"/>
      <c r="CL392" s="137"/>
      <c r="CM392" s="252"/>
      <c r="CN392" s="252"/>
      <c r="CO392" s="252"/>
      <c r="CP392" s="252"/>
      <c r="CQ392" s="252"/>
      <c r="CR392" s="253">
        <f t="shared" si="249"/>
        <v>0</v>
      </c>
      <c r="CS392" s="111">
        <f>IF(BP392=0,0,(ROUNDUP(P392*(BK392*参照!$C$5+BL392*参照!$C$6+BM392*参照!$C$7+BN392*参照!$C$8+BO392*参照!$C$9)/BP392,-2)))</f>
        <v>0</v>
      </c>
      <c r="CT392" s="239" t="str">
        <f t="shared" si="216"/>
        <v>B</v>
      </c>
    </row>
    <row r="393" spans="1:98" ht="14.4">
      <c r="A393" s="241">
        <v>363</v>
      </c>
      <c r="B393" s="654"/>
      <c r="C393" s="652"/>
      <c r="D393" s="651"/>
      <c r="E393" s="652"/>
      <c r="F393" s="186"/>
      <c r="G393" s="187"/>
      <c r="H393" s="305"/>
      <c r="I393" s="359"/>
      <c r="J393" s="651"/>
      <c r="K393" s="652"/>
      <c r="L393" s="306">
        <v>0</v>
      </c>
      <c r="M393" s="307">
        <f>IF(F393="昼間",参照!$E$4,IF(F393="夜間等",参照!$E$5,IF(F393="通信",参照!$E$6,0)))</f>
        <v>0</v>
      </c>
      <c r="N393" s="57">
        <f t="shared" si="217"/>
        <v>0</v>
      </c>
      <c r="O393" s="301">
        <f t="shared" si="218"/>
        <v>0</v>
      </c>
      <c r="P393" s="56"/>
      <c r="Q393" s="387">
        <v>0</v>
      </c>
      <c r="R393" s="309">
        <f>IF(F393="昼間",参照!$F$4,IF(F393="夜間等",参照!$F$5,IF(F393="通信",参照!$F$6,0)))</f>
        <v>0</v>
      </c>
      <c r="S393" s="308">
        <f t="shared" si="219"/>
        <v>0</v>
      </c>
      <c r="T393" s="361"/>
      <c r="U393" s="32">
        <f t="shared" si="220"/>
        <v>0</v>
      </c>
      <c r="V393" s="114">
        <f t="shared" si="221"/>
        <v>0</v>
      </c>
      <c r="W393" s="179">
        <f t="shared" si="222"/>
        <v>0</v>
      </c>
      <c r="X393" s="87">
        <f t="shared" si="223"/>
        <v>0</v>
      </c>
      <c r="Y393" s="77" t="str">
        <f t="shared" si="213"/>
        <v>0</v>
      </c>
      <c r="Z393" s="302">
        <f t="shared" si="224"/>
        <v>0</v>
      </c>
      <c r="AA393" s="375"/>
      <c r="AB393" s="375"/>
      <c r="AC393" s="374">
        <f t="shared" si="225"/>
        <v>0</v>
      </c>
      <c r="AD393" s="639">
        <f t="shared" si="226"/>
        <v>0</v>
      </c>
      <c r="AE393" s="640"/>
      <c r="AF393" s="177">
        <f t="shared" si="214"/>
        <v>0</v>
      </c>
      <c r="AG393" s="177">
        <f t="shared" si="215"/>
        <v>0</v>
      </c>
      <c r="AH393" s="299"/>
      <c r="AI393" s="36"/>
      <c r="AJ393" s="134"/>
      <c r="AK393" s="37"/>
      <c r="AL393" s="134"/>
      <c r="AM393" s="37"/>
      <c r="AN393" s="134"/>
      <c r="AO393" s="135"/>
      <c r="AP393" s="136"/>
      <c r="AQ393" s="252"/>
      <c r="AR393" s="252"/>
      <c r="AS393" s="252"/>
      <c r="AT393" s="252"/>
      <c r="AU393" s="37"/>
      <c r="AV393" s="303">
        <f t="shared" si="227"/>
        <v>0</v>
      </c>
      <c r="AW393" s="139">
        <f t="shared" si="228"/>
        <v>0</v>
      </c>
      <c r="AX393" s="139">
        <f t="shared" si="229"/>
        <v>0</v>
      </c>
      <c r="AY393" s="139">
        <f t="shared" si="230"/>
        <v>0</v>
      </c>
      <c r="AZ393" s="139">
        <f t="shared" si="231"/>
        <v>0</v>
      </c>
      <c r="BA393" s="303">
        <f t="shared" si="232"/>
        <v>0</v>
      </c>
      <c r="BB393" s="139">
        <f t="shared" si="233"/>
        <v>0</v>
      </c>
      <c r="BC393" s="139">
        <f t="shared" si="234"/>
        <v>0</v>
      </c>
      <c r="BD393" s="139">
        <f t="shared" si="235"/>
        <v>0</v>
      </c>
      <c r="BE393" s="139">
        <f t="shared" si="236"/>
        <v>0</v>
      </c>
      <c r="BF393" s="304">
        <f t="shared" si="237"/>
        <v>0</v>
      </c>
      <c r="BG393" s="142">
        <f t="shared" si="238"/>
        <v>0</v>
      </c>
      <c r="BH393" s="142">
        <f t="shared" si="239"/>
        <v>0</v>
      </c>
      <c r="BI393" s="142">
        <f t="shared" si="240"/>
        <v>0</v>
      </c>
      <c r="BJ393" s="142">
        <f t="shared" si="241"/>
        <v>0</v>
      </c>
      <c r="BK393" s="145">
        <f t="shared" si="242"/>
        <v>0</v>
      </c>
      <c r="BL393" s="95">
        <f t="shared" si="243"/>
        <v>0</v>
      </c>
      <c r="BM393" s="95">
        <f t="shared" si="244"/>
        <v>0</v>
      </c>
      <c r="BN393" s="95">
        <f t="shared" si="245"/>
        <v>0</v>
      </c>
      <c r="BO393" s="95">
        <f t="shared" si="246"/>
        <v>0</v>
      </c>
      <c r="BP393" s="96">
        <f t="shared" si="247"/>
        <v>0</v>
      </c>
      <c r="BQ393" s="184">
        <f>IF($AH393="3/3",$S393*参照!$J$4,IF($AH393="2/3",$S393*参照!$J$5,IF($AH393="1/3",$S393*参照!$J$6,IF($AH393="1/4(多子)",$S393*参照!$J$7,IF($AH393="1/4(工･農)",$S393*参照!$J$7,)))))</f>
        <v>0</v>
      </c>
      <c r="BR393" s="185" t="b">
        <f>IF(AJ393="3/3",$O393*参照!$I$4,IF(AJ393="2/3",$O393*参照!$I$5,IF(AJ393="1/3",$O393*参照!$I$6,IF(AJ393="1/4(多子)",$O393*参照!$I$7,IF(AJ393="1/4(工･農)",$O393*参照!$I$7,IF(AJ393="対象外",0))))))</f>
        <v>0</v>
      </c>
      <c r="BS393" s="185" t="b">
        <f>IF(AK393="3/3",$O393*参照!$I$4,IF(AK393="2/3",$O393*参照!$I$5,IF(AK393="1/3",$O393*参照!$I$6,IF(AK393="1/4(多子)",$O393*参照!$I$7,IF(AK393="1/4(工･農)",$O393*参照!$I$7,IF(AK393="対象外",0))))))</f>
        <v>0</v>
      </c>
      <c r="BT393" s="185" t="b">
        <f>IF(AL393="3/3",$O393*参照!$I$4,IF(AL393="2/3",$O393*参照!$I$5,IF(AL393="1/3",$O393*参照!$I$6,IF(AL393="1/4(多子)",$O393*参照!$I$7,IF(AL393="1/4(工･農)",$O393*参照!$I$7,IF(AL393="対象外",0))))))</f>
        <v>0</v>
      </c>
      <c r="BU393" s="185" t="b">
        <f>IF(AM393="3/3",$O393*参照!$I$4,IF(AM393="2/3",$O393*参照!$I$5,IF(AM393="1/3",$O393*参照!$I$6,IF(AM393="1/4(多子)",$O393*参照!$I$7,IF(AM393="1/4(工･農)",$O393*参照!$I$7,IF(AM393="対象外",0))))))</f>
        <v>0</v>
      </c>
      <c r="BV393" s="185" t="b">
        <f>IF(AN393="3/3",$O393*参照!$I$4,IF(AN393="2/3",$O393*参照!$I$5,IF(AN393="1/3",$O393*参照!$I$6,IF(AN393="1/4(多子)",$O393*参照!$I$7,IF(AN393="1/4(工･農)",$O393*参照!$I$7,IF(AN393="対象外",0))))))</f>
        <v>0</v>
      </c>
      <c r="BW393" s="185" t="b">
        <f>IF(AO393="3/3",$O393*参照!$I$4,IF(AO393="2/3",$O393*参照!$I$5,IF(AO393="1/3",$O393*参照!$I$6,IF(AO393="1/4(多子)",$O393*参照!$I$7,IF(AO393="1/4(工･農)",$O393*参照!$I$7,IF(AO393="対象外",0))))))</f>
        <v>0</v>
      </c>
      <c r="BX393" s="185" t="b">
        <f>IF(AP393="3/3",$O393*参照!$I$4,IF(AP393="2/3",$O393*参照!$I$5,IF(AP393="1/3",$O393*参照!$I$6,IF(AP393="1/4(多子)",$O393*参照!$I$7,IF(AP393="1/4(工･農)",$O393*参照!$I$7,IF(AP393="対象外",0))))))</f>
        <v>0</v>
      </c>
      <c r="BY393" s="185" t="b">
        <f>IF(AQ393="3/3",$O393*参照!$I$4,IF(AQ393="2/3",$O393*参照!$I$5,IF(AQ393="1/3",$O393*参照!$I$6,IF(AQ393="1/4(多子)",$O393*参照!$I$7,IF(AQ393="1/4(工･農)",$O393*参照!$I$7,IF(AQ393="対象外",0))))))</f>
        <v>0</v>
      </c>
      <c r="BZ393" s="185" t="b">
        <f>IF(AR393="3/3",$O393*参照!$I$4,IF(AR393="2/3",$O393*参照!$I$5,IF(AR393="1/3",$O393*参照!$I$6,IF(AR393="1/4(多子)",$O393*参照!$I$7,IF(AR393="1/4(工･農)",$O393*参照!$I$7,IF(AR393="対象外",0))))))</f>
        <v>0</v>
      </c>
      <c r="CA393" s="185" t="b">
        <f>IF(AS393="3/3",$O393*参照!$I$4,IF(AS393="2/3",$O393*参照!$I$5,IF(AS393="1/3",$O393*参照!$I$6,IF(AS393="1/4(多子)",$O393*参照!$I$7,IF(AS393="1/4(工･農)",$O393*参照!$I$7,IF(AS393="対象外",0))))))</f>
        <v>0</v>
      </c>
      <c r="CB393" s="185" t="b">
        <f>IF(AT393="3/3",$O393*参照!$I$4,IF(AT393="2/3",$O393*参照!$I$5,IF(AT393="1/3",$O393*参照!$I$6,IF(AT393="1/4(多子)",$O393*参照!$I$7,IF(AT393="1/4(工･農)",$O393*参照!$I$7,IF(AT393="対象外",0))))))</f>
        <v>0</v>
      </c>
      <c r="CC393" s="185" t="b">
        <f>IF(AU393="3/3",$O393*参照!$I$4,IF(AU393="2/3",$O393*参照!$I$5,IF(AU393="1/3",$O393*参照!$I$6,IF(AU393="1/4(多子)",$O393*参照!$I$7,IF(AU393="1/4(工･農)",$O393*参照!$I$7,IF(AU393="対象外",0))))))</f>
        <v>0</v>
      </c>
      <c r="CD393" s="185">
        <f t="shared" si="248"/>
        <v>0</v>
      </c>
      <c r="CE393" s="98"/>
      <c r="CF393" s="252"/>
      <c r="CG393" s="252"/>
      <c r="CH393" s="252"/>
      <c r="CI393" s="252"/>
      <c r="CJ393" s="252"/>
      <c r="CK393" s="254"/>
      <c r="CL393" s="137"/>
      <c r="CM393" s="252"/>
      <c r="CN393" s="252"/>
      <c r="CO393" s="252"/>
      <c r="CP393" s="252"/>
      <c r="CQ393" s="252"/>
      <c r="CR393" s="253">
        <f t="shared" si="249"/>
        <v>0</v>
      </c>
      <c r="CS393" s="111">
        <f>IF(BP393=0,0,(ROUNDUP(P393*(BK393*参照!$C$5+BL393*参照!$C$6+BM393*参照!$C$7+BN393*参照!$C$8+BO393*参照!$C$9)/BP393,-2)))</f>
        <v>0</v>
      </c>
      <c r="CT393" s="239" t="str">
        <f t="shared" si="216"/>
        <v>B</v>
      </c>
    </row>
    <row r="394" spans="1:98" ht="14.4">
      <c r="A394" s="241">
        <v>364</v>
      </c>
      <c r="B394" s="634"/>
      <c r="C394" s="635"/>
      <c r="D394" s="636"/>
      <c r="E394" s="635"/>
      <c r="F394" s="358"/>
      <c r="G394" s="358"/>
      <c r="H394" s="305"/>
      <c r="I394" s="359"/>
      <c r="J394" s="668"/>
      <c r="K394" s="668"/>
      <c r="L394" s="362">
        <v>0</v>
      </c>
      <c r="M394" s="307">
        <f>IF(F394="昼間",参照!$E$4,IF(F394="夜間等",参照!$E$5,IF(F394="通信",参照!$E$6,0)))</f>
        <v>0</v>
      </c>
      <c r="N394" s="57">
        <f t="shared" si="217"/>
        <v>0</v>
      </c>
      <c r="O394" s="301">
        <f t="shared" si="218"/>
        <v>0</v>
      </c>
      <c r="P394" s="56"/>
      <c r="Q394" s="387">
        <v>0</v>
      </c>
      <c r="R394" s="309">
        <f>IF(F394="昼間",参照!$F$4,IF(F394="夜間等",参照!$F$5,IF(F394="通信",参照!$F$6,0)))</f>
        <v>0</v>
      </c>
      <c r="S394" s="308">
        <f t="shared" si="219"/>
        <v>0</v>
      </c>
      <c r="T394" s="361"/>
      <c r="U394" s="32">
        <f t="shared" si="220"/>
        <v>0</v>
      </c>
      <c r="V394" s="114">
        <f t="shared" si="221"/>
        <v>0</v>
      </c>
      <c r="W394" s="179">
        <f t="shared" si="222"/>
        <v>0</v>
      </c>
      <c r="X394" s="87">
        <f t="shared" si="223"/>
        <v>0</v>
      </c>
      <c r="Y394" s="77" t="str">
        <f t="shared" si="213"/>
        <v>0</v>
      </c>
      <c r="Z394" s="302">
        <f t="shared" si="224"/>
        <v>0</v>
      </c>
      <c r="AA394" s="375"/>
      <c r="AB394" s="375"/>
      <c r="AC394" s="374">
        <f t="shared" si="225"/>
        <v>0</v>
      </c>
      <c r="AD394" s="639">
        <f t="shared" si="226"/>
        <v>0</v>
      </c>
      <c r="AE394" s="640"/>
      <c r="AF394" s="177">
        <f t="shared" si="214"/>
        <v>0</v>
      </c>
      <c r="AG394" s="177">
        <f t="shared" si="215"/>
        <v>0</v>
      </c>
      <c r="AH394" s="299"/>
      <c r="AI394" s="36"/>
      <c r="AJ394" s="134"/>
      <c r="AK394" s="37"/>
      <c r="AL394" s="134"/>
      <c r="AM394" s="37"/>
      <c r="AN394" s="134"/>
      <c r="AO394" s="135"/>
      <c r="AP394" s="136"/>
      <c r="AQ394" s="252"/>
      <c r="AR394" s="252"/>
      <c r="AS394" s="252"/>
      <c r="AT394" s="252"/>
      <c r="AU394" s="37"/>
      <c r="AV394" s="303">
        <f t="shared" si="227"/>
        <v>0</v>
      </c>
      <c r="AW394" s="139">
        <f t="shared" si="228"/>
        <v>0</v>
      </c>
      <c r="AX394" s="139">
        <f t="shared" si="229"/>
        <v>0</v>
      </c>
      <c r="AY394" s="139">
        <f t="shared" si="230"/>
        <v>0</v>
      </c>
      <c r="AZ394" s="139">
        <f t="shared" si="231"/>
        <v>0</v>
      </c>
      <c r="BA394" s="303">
        <f t="shared" si="232"/>
        <v>0</v>
      </c>
      <c r="BB394" s="139">
        <f t="shared" si="233"/>
        <v>0</v>
      </c>
      <c r="BC394" s="139">
        <f t="shared" si="234"/>
        <v>0</v>
      </c>
      <c r="BD394" s="139">
        <f t="shared" si="235"/>
        <v>0</v>
      </c>
      <c r="BE394" s="139">
        <f t="shared" si="236"/>
        <v>0</v>
      </c>
      <c r="BF394" s="304">
        <f t="shared" si="237"/>
        <v>0</v>
      </c>
      <c r="BG394" s="142">
        <f t="shared" si="238"/>
        <v>0</v>
      </c>
      <c r="BH394" s="142">
        <f t="shared" si="239"/>
        <v>0</v>
      </c>
      <c r="BI394" s="142">
        <f t="shared" si="240"/>
        <v>0</v>
      </c>
      <c r="BJ394" s="142">
        <f t="shared" si="241"/>
        <v>0</v>
      </c>
      <c r="BK394" s="145">
        <f t="shared" si="242"/>
        <v>0</v>
      </c>
      <c r="BL394" s="95">
        <f t="shared" si="243"/>
        <v>0</v>
      </c>
      <c r="BM394" s="95">
        <f t="shared" si="244"/>
        <v>0</v>
      </c>
      <c r="BN394" s="95">
        <f t="shared" si="245"/>
        <v>0</v>
      </c>
      <c r="BO394" s="95">
        <f t="shared" si="246"/>
        <v>0</v>
      </c>
      <c r="BP394" s="96">
        <f t="shared" si="247"/>
        <v>0</v>
      </c>
      <c r="BQ394" s="184">
        <f>IF($AH394="3/3",$S394*参照!$J$4,IF($AH394="2/3",$S394*参照!$J$5,IF($AH394="1/3",$S394*参照!$J$6,IF($AH394="1/4(多子)",$S394*参照!$J$7,IF($AH394="1/4(工･農)",$S394*参照!$J$7,)))))</f>
        <v>0</v>
      </c>
      <c r="BR394" s="185" t="b">
        <f>IF(AJ394="3/3",$O394*参照!$I$4,IF(AJ394="2/3",$O394*参照!$I$5,IF(AJ394="1/3",$O394*参照!$I$6,IF(AJ394="1/4(多子)",$O394*参照!$I$7,IF(AJ394="1/4(工･農)",$O394*参照!$I$7,IF(AJ394="対象外",0))))))</f>
        <v>0</v>
      </c>
      <c r="BS394" s="185" t="b">
        <f>IF(AK394="3/3",$O394*参照!$I$4,IF(AK394="2/3",$O394*参照!$I$5,IF(AK394="1/3",$O394*参照!$I$6,IF(AK394="1/4(多子)",$O394*参照!$I$7,IF(AK394="1/4(工･農)",$O394*参照!$I$7,IF(AK394="対象外",0))))))</f>
        <v>0</v>
      </c>
      <c r="BT394" s="185" t="b">
        <f>IF(AL394="3/3",$O394*参照!$I$4,IF(AL394="2/3",$O394*参照!$I$5,IF(AL394="1/3",$O394*参照!$I$6,IF(AL394="1/4(多子)",$O394*参照!$I$7,IF(AL394="1/4(工･農)",$O394*参照!$I$7,IF(AL394="対象外",0))))))</f>
        <v>0</v>
      </c>
      <c r="BU394" s="185" t="b">
        <f>IF(AM394="3/3",$O394*参照!$I$4,IF(AM394="2/3",$O394*参照!$I$5,IF(AM394="1/3",$O394*参照!$I$6,IF(AM394="1/4(多子)",$O394*参照!$I$7,IF(AM394="1/4(工･農)",$O394*参照!$I$7,IF(AM394="対象外",0))))))</f>
        <v>0</v>
      </c>
      <c r="BV394" s="185" t="b">
        <f>IF(AN394="3/3",$O394*参照!$I$4,IF(AN394="2/3",$O394*参照!$I$5,IF(AN394="1/3",$O394*参照!$I$6,IF(AN394="1/4(多子)",$O394*参照!$I$7,IF(AN394="1/4(工･農)",$O394*参照!$I$7,IF(AN394="対象外",0))))))</f>
        <v>0</v>
      </c>
      <c r="BW394" s="185" t="b">
        <f>IF(AO394="3/3",$O394*参照!$I$4,IF(AO394="2/3",$O394*参照!$I$5,IF(AO394="1/3",$O394*参照!$I$6,IF(AO394="1/4(多子)",$O394*参照!$I$7,IF(AO394="1/4(工･農)",$O394*参照!$I$7,IF(AO394="対象外",0))))))</f>
        <v>0</v>
      </c>
      <c r="BX394" s="185" t="b">
        <f>IF(AP394="3/3",$O394*参照!$I$4,IF(AP394="2/3",$O394*参照!$I$5,IF(AP394="1/3",$O394*参照!$I$6,IF(AP394="1/4(多子)",$O394*参照!$I$7,IF(AP394="1/4(工･農)",$O394*参照!$I$7,IF(AP394="対象外",0))))))</f>
        <v>0</v>
      </c>
      <c r="BY394" s="185" t="b">
        <f>IF(AQ394="3/3",$O394*参照!$I$4,IF(AQ394="2/3",$O394*参照!$I$5,IF(AQ394="1/3",$O394*参照!$I$6,IF(AQ394="1/4(多子)",$O394*参照!$I$7,IF(AQ394="1/4(工･農)",$O394*参照!$I$7,IF(AQ394="対象外",0))))))</f>
        <v>0</v>
      </c>
      <c r="BZ394" s="185" t="b">
        <f>IF(AR394="3/3",$O394*参照!$I$4,IF(AR394="2/3",$O394*参照!$I$5,IF(AR394="1/3",$O394*参照!$I$6,IF(AR394="1/4(多子)",$O394*参照!$I$7,IF(AR394="1/4(工･農)",$O394*参照!$I$7,IF(AR394="対象外",0))))))</f>
        <v>0</v>
      </c>
      <c r="CA394" s="185" t="b">
        <f>IF(AS394="3/3",$O394*参照!$I$4,IF(AS394="2/3",$O394*参照!$I$5,IF(AS394="1/3",$O394*参照!$I$6,IF(AS394="1/4(多子)",$O394*参照!$I$7,IF(AS394="1/4(工･農)",$O394*参照!$I$7,IF(AS394="対象外",0))))))</f>
        <v>0</v>
      </c>
      <c r="CB394" s="185" t="b">
        <f>IF(AT394="3/3",$O394*参照!$I$4,IF(AT394="2/3",$O394*参照!$I$5,IF(AT394="1/3",$O394*参照!$I$6,IF(AT394="1/4(多子)",$O394*参照!$I$7,IF(AT394="1/4(工･農)",$O394*参照!$I$7,IF(AT394="対象外",0))))))</f>
        <v>0</v>
      </c>
      <c r="CC394" s="185" t="b">
        <f>IF(AU394="3/3",$O394*参照!$I$4,IF(AU394="2/3",$O394*参照!$I$5,IF(AU394="1/3",$O394*参照!$I$6,IF(AU394="1/4(多子)",$O394*参照!$I$7,IF(AU394="1/4(工･農)",$O394*参照!$I$7,IF(AU394="対象外",0))))))</f>
        <v>0</v>
      </c>
      <c r="CD394" s="185">
        <f t="shared" si="248"/>
        <v>0</v>
      </c>
      <c r="CE394" s="98"/>
      <c r="CF394" s="252"/>
      <c r="CG394" s="252"/>
      <c r="CH394" s="252"/>
      <c r="CI394" s="252"/>
      <c r="CJ394" s="252"/>
      <c r="CK394" s="254"/>
      <c r="CL394" s="137"/>
      <c r="CM394" s="252"/>
      <c r="CN394" s="252"/>
      <c r="CO394" s="252"/>
      <c r="CP394" s="252"/>
      <c r="CQ394" s="252"/>
      <c r="CR394" s="253">
        <f t="shared" si="249"/>
        <v>0</v>
      </c>
      <c r="CS394" s="111">
        <f>IF(BP394=0,0,(ROUNDUP(P394*(BK394*参照!$C$5+BL394*参照!$C$6+BM394*参照!$C$7+BN394*参照!$C$8+BO394*参照!$C$9)/BP394,-2)))</f>
        <v>0</v>
      </c>
      <c r="CT394" s="239" t="str">
        <f t="shared" si="216"/>
        <v>B</v>
      </c>
    </row>
    <row r="395" spans="1:98" ht="14.4">
      <c r="A395" s="241">
        <v>365</v>
      </c>
      <c r="B395" s="654"/>
      <c r="C395" s="652"/>
      <c r="D395" s="651"/>
      <c r="E395" s="652"/>
      <c r="F395" s="186"/>
      <c r="G395" s="187"/>
      <c r="H395" s="305"/>
      <c r="I395" s="359"/>
      <c r="J395" s="651"/>
      <c r="K395" s="652"/>
      <c r="L395" s="306">
        <v>0</v>
      </c>
      <c r="M395" s="307">
        <f>IF(F395="昼間",参照!$E$4,IF(F395="夜間等",参照!$E$5,IF(F395="通信",参照!$E$6,0)))</f>
        <v>0</v>
      </c>
      <c r="N395" s="57">
        <f t="shared" si="217"/>
        <v>0</v>
      </c>
      <c r="O395" s="301">
        <f t="shared" si="218"/>
        <v>0</v>
      </c>
      <c r="P395" s="56"/>
      <c r="Q395" s="387">
        <v>0</v>
      </c>
      <c r="R395" s="309">
        <f>IF(F395="昼間",参照!$F$4,IF(F395="夜間等",参照!$F$5,IF(F395="通信",参照!$F$6,0)))</f>
        <v>0</v>
      </c>
      <c r="S395" s="308">
        <f t="shared" si="219"/>
        <v>0</v>
      </c>
      <c r="T395" s="361"/>
      <c r="U395" s="32">
        <f t="shared" si="220"/>
        <v>0</v>
      </c>
      <c r="V395" s="114">
        <f t="shared" si="221"/>
        <v>0</v>
      </c>
      <c r="W395" s="179">
        <f t="shared" si="222"/>
        <v>0</v>
      </c>
      <c r="X395" s="87">
        <f t="shared" si="223"/>
        <v>0</v>
      </c>
      <c r="Y395" s="77" t="str">
        <f t="shared" si="213"/>
        <v>0</v>
      </c>
      <c r="Z395" s="302">
        <f t="shared" si="224"/>
        <v>0</v>
      </c>
      <c r="AA395" s="375"/>
      <c r="AB395" s="375"/>
      <c r="AC395" s="374">
        <f t="shared" si="225"/>
        <v>0</v>
      </c>
      <c r="AD395" s="639">
        <f t="shared" si="226"/>
        <v>0</v>
      </c>
      <c r="AE395" s="640"/>
      <c r="AF395" s="177">
        <f t="shared" si="214"/>
        <v>0</v>
      </c>
      <c r="AG395" s="177">
        <f t="shared" si="215"/>
        <v>0</v>
      </c>
      <c r="AH395" s="299"/>
      <c r="AI395" s="36"/>
      <c r="AJ395" s="134"/>
      <c r="AK395" s="37"/>
      <c r="AL395" s="134"/>
      <c r="AM395" s="37"/>
      <c r="AN395" s="134"/>
      <c r="AO395" s="135"/>
      <c r="AP395" s="136"/>
      <c r="AQ395" s="252"/>
      <c r="AR395" s="252"/>
      <c r="AS395" s="252"/>
      <c r="AT395" s="252"/>
      <c r="AU395" s="37"/>
      <c r="AV395" s="303">
        <f t="shared" si="227"/>
        <v>0</v>
      </c>
      <c r="AW395" s="139">
        <f t="shared" si="228"/>
        <v>0</v>
      </c>
      <c r="AX395" s="139">
        <f t="shared" si="229"/>
        <v>0</v>
      </c>
      <c r="AY395" s="139">
        <f t="shared" si="230"/>
        <v>0</v>
      </c>
      <c r="AZ395" s="139">
        <f t="shared" si="231"/>
        <v>0</v>
      </c>
      <c r="BA395" s="303">
        <f t="shared" si="232"/>
        <v>0</v>
      </c>
      <c r="BB395" s="139">
        <f t="shared" si="233"/>
        <v>0</v>
      </c>
      <c r="BC395" s="139">
        <f t="shared" si="234"/>
        <v>0</v>
      </c>
      <c r="BD395" s="139">
        <f t="shared" si="235"/>
        <v>0</v>
      </c>
      <c r="BE395" s="139">
        <f t="shared" si="236"/>
        <v>0</v>
      </c>
      <c r="BF395" s="304">
        <f t="shared" si="237"/>
        <v>0</v>
      </c>
      <c r="BG395" s="142">
        <f t="shared" si="238"/>
        <v>0</v>
      </c>
      <c r="BH395" s="142">
        <f t="shared" si="239"/>
        <v>0</v>
      </c>
      <c r="BI395" s="142">
        <f t="shared" si="240"/>
        <v>0</v>
      </c>
      <c r="BJ395" s="142">
        <f t="shared" si="241"/>
        <v>0</v>
      </c>
      <c r="BK395" s="145">
        <f t="shared" si="242"/>
        <v>0</v>
      </c>
      <c r="BL395" s="95">
        <f t="shared" si="243"/>
        <v>0</v>
      </c>
      <c r="BM395" s="95">
        <f t="shared" si="244"/>
        <v>0</v>
      </c>
      <c r="BN395" s="95">
        <f t="shared" si="245"/>
        <v>0</v>
      </c>
      <c r="BO395" s="95">
        <f t="shared" si="246"/>
        <v>0</v>
      </c>
      <c r="BP395" s="96">
        <f t="shared" si="247"/>
        <v>0</v>
      </c>
      <c r="BQ395" s="184">
        <f>IF($AH395="3/3",$S395*参照!$J$4,IF($AH395="2/3",$S395*参照!$J$5,IF($AH395="1/3",$S395*参照!$J$6,IF($AH395="1/4(多子)",$S395*参照!$J$7,IF($AH395="1/4(工･農)",$S395*参照!$J$7,)))))</f>
        <v>0</v>
      </c>
      <c r="BR395" s="185" t="b">
        <f>IF(AJ395="3/3",$O395*参照!$I$4,IF(AJ395="2/3",$O395*参照!$I$5,IF(AJ395="1/3",$O395*参照!$I$6,IF(AJ395="1/4(多子)",$O395*参照!$I$7,IF(AJ395="1/4(工･農)",$O395*参照!$I$7,IF(AJ395="対象外",0))))))</f>
        <v>0</v>
      </c>
      <c r="BS395" s="185" t="b">
        <f>IF(AK395="3/3",$O395*参照!$I$4,IF(AK395="2/3",$O395*参照!$I$5,IF(AK395="1/3",$O395*参照!$I$6,IF(AK395="1/4(多子)",$O395*参照!$I$7,IF(AK395="1/4(工･農)",$O395*参照!$I$7,IF(AK395="対象外",0))))))</f>
        <v>0</v>
      </c>
      <c r="BT395" s="185" t="b">
        <f>IF(AL395="3/3",$O395*参照!$I$4,IF(AL395="2/3",$O395*参照!$I$5,IF(AL395="1/3",$O395*参照!$I$6,IF(AL395="1/4(多子)",$O395*参照!$I$7,IF(AL395="1/4(工･農)",$O395*参照!$I$7,IF(AL395="対象外",0))))))</f>
        <v>0</v>
      </c>
      <c r="BU395" s="185" t="b">
        <f>IF(AM395="3/3",$O395*参照!$I$4,IF(AM395="2/3",$O395*参照!$I$5,IF(AM395="1/3",$O395*参照!$I$6,IF(AM395="1/4(多子)",$O395*参照!$I$7,IF(AM395="1/4(工･農)",$O395*参照!$I$7,IF(AM395="対象外",0))))))</f>
        <v>0</v>
      </c>
      <c r="BV395" s="185" t="b">
        <f>IF(AN395="3/3",$O395*参照!$I$4,IF(AN395="2/3",$O395*参照!$I$5,IF(AN395="1/3",$O395*参照!$I$6,IF(AN395="1/4(多子)",$O395*参照!$I$7,IF(AN395="1/4(工･農)",$O395*参照!$I$7,IF(AN395="対象外",0))))))</f>
        <v>0</v>
      </c>
      <c r="BW395" s="185" t="b">
        <f>IF(AO395="3/3",$O395*参照!$I$4,IF(AO395="2/3",$O395*参照!$I$5,IF(AO395="1/3",$O395*参照!$I$6,IF(AO395="1/4(多子)",$O395*参照!$I$7,IF(AO395="1/4(工･農)",$O395*参照!$I$7,IF(AO395="対象外",0))))))</f>
        <v>0</v>
      </c>
      <c r="BX395" s="185" t="b">
        <f>IF(AP395="3/3",$O395*参照!$I$4,IF(AP395="2/3",$O395*参照!$I$5,IF(AP395="1/3",$O395*参照!$I$6,IF(AP395="1/4(多子)",$O395*参照!$I$7,IF(AP395="1/4(工･農)",$O395*参照!$I$7,IF(AP395="対象外",0))))))</f>
        <v>0</v>
      </c>
      <c r="BY395" s="185" t="b">
        <f>IF(AQ395="3/3",$O395*参照!$I$4,IF(AQ395="2/3",$O395*参照!$I$5,IF(AQ395="1/3",$O395*参照!$I$6,IF(AQ395="1/4(多子)",$O395*参照!$I$7,IF(AQ395="1/4(工･農)",$O395*参照!$I$7,IF(AQ395="対象外",0))))))</f>
        <v>0</v>
      </c>
      <c r="BZ395" s="185" t="b">
        <f>IF(AR395="3/3",$O395*参照!$I$4,IF(AR395="2/3",$O395*参照!$I$5,IF(AR395="1/3",$O395*参照!$I$6,IF(AR395="1/4(多子)",$O395*参照!$I$7,IF(AR395="1/4(工･農)",$O395*参照!$I$7,IF(AR395="対象外",0))))))</f>
        <v>0</v>
      </c>
      <c r="CA395" s="185" t="b">
        <f>IF(AS395="3/3",$O395*参照!$I$4,IF(AS395="2/3",$O395*参照!$I$5,IF(AS395="1/3",$O395*参照!$I$6,IF(AS395="1/4(多子)",$O395*参照!$I$7,IF(AS395="1/4(工･農)",$O395*参照!$I$7,IF(AS395="対象外",0))))))</f>
        <v>0</v>
      </c>
      <c r="CB395" s="185" t="b">
        <f>IF(AT395="3/3",$O395*参照!$I$4,IF(AT395="2/3",$O395*参照!$I$5,IF(AT395="1/3",$O395*参照!$I$6,IF(AT395="1/4(多子)",$O395*参照!$I$7,IF(AT395="1/4(工･農)",$O395*参照!$I$7,IF(AT395="対象外",0))))))</f>
        <v>0</v>
      </c>
      <c r="CC395" s="185" t="b">
        <f>IF(AU395="3/3",$O395*参照!$I$4,IF(AU395="2/3",$O395*参照!$I$5,IF(AU395="1/3",$O395*参照!$I$6,IF(AU395="1/4(多子)",$O395*参照!$I$7,IF(AU395="1/4(工･農)",$O395*参照!$I$7,IF(AU395="対象外",0))))))</f>
        <v>0</v>
      </c>
      <c r="CD395" s="185">
        <f t="shared" si="248"/>
        <v>0</v>
      </c>
      <c r="CE395" s="98"/>
      <c r="CF395" s="252"/>
      <c r="CG395" s="252"/>
      <c r="CH395" s="252"/>
      <c r="CI395" s="252"/>
      <c r="CJ395" s="252"/>
      <c r="CK395" s="254"/>
      <c r="CL395" s="137"/>
      <c r="CM395" s="252"/>
      <c r="CN395" s="252"/>
      <c r="CO395" s="252"/>
      <c r="CP395" s="252"/>
      <c r="CQ395" s="252"/>
      <c r="CR395" s="253">
        <f t="shared" si="249"/>
        <v>0</v>
      </c>
      <c r="CS395" s="111">
        <f>IF(BP395=0,0,(ROUNDUP(P395*(BK395*参照!$C$5+BL395*参照!$C$6+BM395*参照!$C$7+BN395*参照!$C$8+BO395*参照!$C$9)/BP395,-2)))</f>
        <v>0</v>
      </c>
      <c r="CT395" s="239" t="str">
        <f t="shared" si="216"/>
        <v>B</v>
      </c>
    </row>
    <row r="396" spans="1:98" ht="14.4">
      <c r="A396" s="241">
        <v>366</v>
      </c>
      <c r="B396" s="654"/>
      <c r="C396" s="652"/>
      <c r="D396" s="651"/>
      <c r="E396" s="652"/>
      <c r="F396" s="186"/>
      <c r="G396" s="187"/>
      <c r="H396" s="305"/>
      <c r="I396" s="359"/>
      <c r="J396" s="651"/>
      <c r="K396" s="652"/>
      <c r="L396" s="306">
        <v>0</v>
      </c>
      <c r="M396" s="307">
        <f>IF(F396="昼間",参照!$E$4,IF(F396="夜間等",参照!$E$5,IF(F396="通信",参照!$E$6,0)))</f>
        <v>0</v>
      </c>
      <c r="N396" s="57">
        <f t="shared" si="217"/>
        <v>0</v>
      </c>
      <c r="O396" s="301">
        <f t="shared" si="218"/>
        <v>0</v>
      </c>
      <c r="P396" s="56"/>
      <c r="Q396" s="387">
        <v>0</v>
      </c>
      <c r="R396" s="309">
        <f>IF(F396="昼間",参照!$F$4,IF(F396="夜間等",参照!$F$5,IF(F396="通信",参照!$F$6,0)))</f>
        <v>0</v>
      </c>
      <c r="S396" s="308">
        <f t="shared" si="219"/>
        <v>0</v>
      </c>
      <c r="T396" s="361"/>
      <c r="U396" s="32">
        <f t="shared" si="220"/>
        <v>0</v>
      </c>
      <c r="V396" s="114">
        <f t="shared" si="221"/>
        <v>0</v>
      </c>
      <c r="W396" s="179">
        <f t="shared" si="222"/>
        <v>0</v>
      </c>
      <c r="X396" s="87">
        <f t="shared" si="223"/>
        <v>0</v>
      </c>
      <c r="Y396" s="77" t="str">
        <f t="shared" si="213"/>
        <v>0</v>
      </c>
      <c r="Z396" s="302">
        <f t="shared" si="224"/>
        <v>0</v>
      </c>
      <c r="AA396" s="375"/>
      <c r="AB396" s="375"/>
      <c r="AC396" s="374">
        <f t="shared" si="225"/>
        <v>0</v>
      </c>
      <c r="AD396" s="639">
        <f t="shared" si="226"/>
        <v>0</v>
      </c>
      <c r="AE396" s="640"/>
      <c r="AF396" s="177">
        <f t="shared" si="214"/>
        <v>0</v>
      </c>
      <c r="AG396" s="177">
        <f t="shared" si="215"/>
        <v>0</v>
      </c>
      <c r="AH396" s="299"/>
      <c r="AI396" s="36"/>
      <c r="AJ396" s="134"/>
      <c r="AK396" s="37"/>
      <c r="AL396" s="134"/>
      <c r="AM396" s="37"/>
      <c r="AN396" s="134"/>
      <c r="AO396" s="135"/>
      <c r="AP396" s="136"/>
      <c r="AQ396" s="252"/>
      <c r="AR396" s="252"/>
      <c r="AS396" s="252"/>
      <c r="AT396" s="252"/>
      <c r="AU396" s="37"/>
      <c r="AV396" s="303">
        <f t="shared" si="227"/>
        <v>0</v>
      </c>
      <c r="AW396" s="139">
        <f t="shared" si="228"/>
        <v>0</v>
      </c>
      <c r="AX396" s="139">
        <f t="shared" si="229"/>
        <v>0</v>
      </c>
      <c r="AY396" s="139">
        <f t="shared" si="230"/>
        <v>0</v>
      </c>
      <c r="AZ396" s="139">
        <f t="shared" si="231"/>
        <v>0</v>
      </c>
      <c r="BA396" s="303">
        <f t="shared" si="232"/>
        <v>0</v>
      </c>
      <c r="BB396" s="139">
        <f t="shared" si="233"/>
        <v>0</v>
      </c>
      <c r="BC396" s="139">
        <f t="shared" si="234"/>
        <v>0</v>
      </c>
      <c r="BD396" s="139">
        <f t="shared" si="235"/>
        <v>0</v>
      </c>
      <c r="BE396" s="139">
        <f t="shared" si="236"/>
        <v>0</v>
      </c>
      <c r="BF396" s="304">
        <f t="shared" si="237"/>
        <v>0</v>
      </c>
      <c r="BG396" s="142">
        <f t="shared" si="238"/>
        <v>0</v>
      </c>
      <c r="BH396" s="142">
        <f t="shared" si="239"/>
        <v>0</v>
      </c>
      <c r="BI396" s="142">
        <f t="shared" si="240"/>
        <v>0</v>
      </c>
      <c r="BJ396" s="142">
        <f t="shared" si="241"/>
        <v>0</v>
      </c>
      <c r="BK396" s="145">
        <f t="shared" si="242"/>
        <v>0</v>
      </c>
      <c r="BL396" s="95">
        <f t="shared" si="243"/>
        <v>0</v>
      </c>
      <c r="BM396" s="95">
        <f t="shared" si="244"/>
        <v>0</v>
      </c>
      <c r="BN396" s="95">
        <f t="shared" si="245"/>
        <v>0</v>
      </c>
      <c r="BO396" s="95">
        <f t="shared" si="246"/>
        <v>0</v>
      </c>
      <c r="BP396" s="96">
        <f t="shared" si="247"/>
        <v>0</v>
      </c>
      <c r="BQ396" s="184">
        <f>IF($AH396="3/3",$S396*参照!$J$4,IF($AH396="2/3",$S396*参照!$J$5,IF($AH396="1/3",$S396*参照!$J$6,IF($AH396="1/4(多子)",$S396*参照!$J$7,IF($AH396="1/4(工･農)",$S396*参照!$J$7,)))))</f>
        <v>0</v>
      </c>
      <c r="BR396" s="185" t="b">
        <f>IF(AJ396="3/3",$O396*参照!$I$4,IF(AJ396="2/3",$O396*参照!$I$5,IF(AJ396="1/3",$O396*参照!$I$6,IF(AJ396="1/4(多子)",$O396*参照!$I$7,IF(AJ396="1/4(工･農)",$O396*参照!$I$7,IF(AJ396="対象外",0))))))</f>
        <v>0</v>
      </c>
      <c r="BS396" s="185" t="b">
        <f>IF(AK396="3/3",$O396*参照!$I$4,IF(AK396="2/3",$O396*参照!$I$5,IF(AK396="1/3",$O396*参照!$I$6,IF(AK396="1/4(多子)",$O396*参照!$I$7,IF(AK396="1/4(工･農)",$O396*参照!$I$7,IF(AK396="対象外",0))))))</f>
        <v>0</v>
      </c>
      <c r="BT396" s="185" t="b">
        <f>IF(AL396="3/3",$O396*参照!$I$4,IF(AL396="2/3",$O396*参照!$I$5,IF(AL396="1/3",$O396*参照!$I$6,IF(AL396="1/4(多子)",$O396*参照!$I$7,IF(AL396="1/4(工･農)",$O396*参照!$I$7,IF(AL396="対象外",0))))))</f>
        <v>0</v>
      </c>
      <c r="BU396" s="185" t="b">
        <f>IF(AM396="3/3",$O396*参照!$I$4,IF(AM396="2/3",$O396*参照!$I$5,IF(AM396="1/3",$O396*参照!$I$6,IF(AM396="1/4(多子)",$O396*参照!$I$7,IF(AM396="1/4(工･農)",$O396*参照!$I$7,IF(AM396="対象外",0))))))</f>
        <v>0</v>
      </c>
      <c r="BV396" s="185" t="b">
        <f>IF(AN396="3/3",$O396*参照!$I$4,IF(AN396="2/3",$O396*参照!$I$5,IF(AN396="1/3",$O396*参照!$I$6,IF(AN396="1/4(多子)",$O396*参照!$I$7,IF(AN396="1/4(工･農)",$O396*参照!$I$7,IF(AN396="対象外",0))))))</f>
        <v>0</v>
      </c>
      <c r="BW396" s="185" t="b">
        <f>IF(AO396="3/3",$O396*参照!$I$4,IF(AO396="2/3",$O396*参照!$I$5,IF(AO396="1/3",$O396*参照!$I$6,IF(AO396="1/4(多子)",$O396*参照!$I$7,IF(AO396="1/4(工･農)",$O396*参照!$I$7,IF(AO396="対象外",0))))))</f>
        <v>0</v>
      </c>
      <c r="BX396" s="185" t="b">
        <f>IF(AP396="3/3",$O396*参照!$I$4,IF(AP396="2/3",$O396*参照!$I$5,IF(AP396="1/3",$O396*参照!$I$6,IF(AP396="1/4(多子)",$O396*参照!$I$7,IF(AP396="1/4(工･農)",$O396*参照!$I$7,IF(AP396="対象外",0))))))</f>
        <v>0</v>
      </c>
      <c r="BY396" s="185" t="b">
        <f>IF(AQ396="3/3",$O396*参照!$I$4,IF(AQ396="2/3",$O396*参照!$I$5,IF(AQ396="1/3",$O396*参照!$I$6,IF(AQ396="1/4(多子)",$O396*参照!$I$7,IF(AQ396="1/4(工･農)",$O396*参照!$I$7,IF(AQ396="対象外",0))))))</f>
        <v>0</v>
      </c>
      <c r="BZ396" s="185" t="b">
        <f>IF(AR396="3/3",$O396*参照!$I$4,IF(AR396="2/3",$O396*参照!$I$5,IF(AR396="1/3",$O396*参照!$I$6,IF(AR396="1/4(多子)",$O396*参照!$I$7,IF(AR396="1/4(工･農)",$O396*参照!$I$7,IF(AR396="対象外",0))))))</f>
        <v>0</v>
      </c>
      <c r="CA396" s="185" t="b">
        <f>IF(AS396="3/3",$O396*参照!$I$4,IF(AS396="2/3",$O396*参照!$I$5,IF(AS396="1/3",$O396*参照!$I$6,IF(AS396="1/4(多子)",$O396*参照!$I$7,IF(AS396="1/4(工･農)",$O396*参照!$I$7,IF(AS396="対象外",0))))))</f>
        <v>0</v>
      </c>
      <c r="CB396" s="185" t="b">
        <f>IF(AT396="3/3",$O396*参照!$I$4,IF(AT396="2/3",$O396*参照!$I$5,IF(AT396="1/3",$O396*参照!$I$6,IF(AT396="1/4(多子)",$O396*参照!$I$7,IF(AT396="1/4(工･農)",$O396*参照!$I$7,IF(AT396="対象外",0))))))</f>
        <v>0</v>
      </c>
      <c r="CC396" s="185" t="b">
        <f>IF(AU396="3/3",$O396*参照!$I$4,IF(AU396="2/3",$O396*参照!$I$5,IF(AU396="1/3",$O396*参照!$I$6,IF(AU396="1/4(多子)",$O396*参照!$I$7,IF(AU396="1/4(工･農)",$O396*参照!$I$7,IF(AU396="対象外",0))))))</f>
        <v>0</v>
      </c>
      <c r="CD396" s="185">
        <f t="shared" si="248"/>
        <v>0</v>
      </c>
      <c r="CE396" s="98"/>
      <c r="CF396" s="252"/>
      <c r="CG396" s="252"/>
      <c r="CH396" s="252"/>
      <c r="CI396" s="252"/>
      <c r="CJ396" s="252"/>
      <c r="CK396" s="254"/>
      <c r="CL396" s="137"/>
      <c r="CM396" s="252"/>
      <c r="CN396" s="252"/>
      <c r="CO396" s="252"/>
      <c r="CP396" s="252"/>
      <c r="CQ396" s="252"/>
      <c r="CR396" s="253">
        <f t="shared" si="249"/>
        <v>0</v>
      </c>
      <c r="CS396" s="111">
        <f>IF(BP396=0,0,(ROUNDUP(P396*(BK396*参照!$C$5+BL396*参照!$C$6+BM396*参照!$C$7+BN396*参照!$C$8+BO396*参照!$C$9)/BP396,-2)))</f>
        <v>0</v>
      </c>
      <c r="CT396" s="239" t="str">
        <f t="shared" si="216"/>
        <v>B</v>
      </c>
    </row>
    <row r="397" spans="1:98" ht="14.4">
      <c r="A397" s="241">
        <v>367</v>
      </c>
      <c r="B397" s="654"/>
      <c r="C397" s="652"/>
      <c r="D397" s="651"/>
      <c r="E397" s="652"/>
      <c r="F397" s="186"/>
      <c r="G397" s="187"/>
      <c r="H397" s="305"/>
      <c r="I397" s="359"/>
      <c r="J397" s="651"/>
      <c r="K397" s="652"/>
      <c r="L397" s="306">
        <v>0</v>
      </c>
      <c r="M397" s="307">
        <f>IF(F397="昼間",参照!$E$4,IF(F397="夜間等",参照!$E$5,IF(F397="通信",参照!$E$6,0)))</f>
        <v>0</v>
      </c>
      <c r="N397" s="57">
        <f t="shared" si="217"/>
        <v>0</v>
      </c>
      <c r="O397" s="301">
        <f t="shared" si="218"/>
        <v>0</v>
      </c>
      <c r="P397" s="56"/>
      <c r="Q397" s="387">
        <v>0</v>
      </c>
      <c r="R397" s="309">
        <f>IF(F397="昼間",参照!$F$4,IF(F397="夜間等",参照!$F$5,IF(F397="通信",参照!$F$6,0)))</f>
        <v>0</v>
      </c>
      <c r="S397" s="308">
        <f t="shared" si="219"/>
        <v>0</v>
      </c>
      <c r="T397" s="361"/>
      <c r="U397" s="32">
        <f t="shared" si="220"/>
        <v>0</v>
      </c>
      <c r="V397" s="114">
        <f t="shared" si="221"/>
        <v>0</v>
      </c>
      <c r="W397" s="179">
        <f t="shared" si="222"/>
        <v>0</v>
      </c>
      <c r="X397" s="87">
        <f t="shared" si="223"/>
        <v>0</v>
      </c>
      <c r="Y397" s="77" t="str">
        <f t="shared" si="213"/>
        <v>0</v>
      </c>
      <c r="Z397" s="302">
        <f t="shared" si="224"/>
        <v>0</v>
      </c>
      <c r="AA397" s="375"/>
      <c r="AB397" s="375"/>
      <c r="AC397" s="374">
        <f t="shared" si="225"/>
        <v>0</v>
      </c>
      <c r="AD397" s="639">
        <f t="shared" si="226"/>
        <v>0</v>
      </c>
      <c r="AE397" s="640"/>
      <c r="AF397" s="177">
        <f t="shared" si="214"/>
        <v>0</v>
      </c>
      <c r="AG397" s="177">
        <f t="shared" si="215"/>
        <v>0</v>
      </c>
      <c r="AH397" s="299"/>
      <c r="AI397" s="36"/>
      <c r="AJ397" s="134"/>
      <c r="AK397" s="37"/>
      <c r="AL397" s="134"/>
      <c r="AM397" s="37"/>
      <c r="AN397" s="134"/>
      <c r="AO397" s="135"/>
      <c r="AP397" s="136"/>
      <c r="AQ397" s="252"/>
      <c r="AR397" s="252"/>
      <c r="AS397" s="252"/>
      <c r="AT397" s="252"/>
      <c r="AU397" s="37"/>
      <c r="AV397" s="303">
        <f t="shared" si="227"/>
        <v>0</v>
      </c>
      <c r="AW397" s="139">
        <f t="shared" si="228"/>
        <v>0</v>
      </c>
      <c r="AX397" s="139">
        <f t="shared" si="229"/>
        <v>0</v>
      </c>
      <c r="AY397" s="139">
        <f t="shared" si="230"/>
        <v>0</v>
      </c>
      <c r="AZ397" s="139">
        <f t="shared" si="231"/>
        <v>0</v>
      </c>
      <c r="BA397" s="303">
        <f t="shared" si="232"/>
        <v>0</v>
      </c>
      <c r="BB397" s="139">
        <f t="shared" si="233"/>
        <v>0</v>
      </c>
      <c r="BC397" s="139">
        <f t="shared" si="234"/>
        <v>0</v>
      </c>
      <c r="BD397" s="139">
        <f t="shared" si="235"/>
        <v>0</v>
      </c>
      <c r="BE397" s="139">
        <f t="shared" si="236"/>
        <v>0</v>
      </c>
      <c r="BF397" s="304">
        <f t="shared" si="237"/>
        <v>0</v>
      </c>
      <c r="BG397" s="142">
        <f t="shared" si="238"/>
        <v>0</v>
      </c>
      <c r="BH397" s="142">
        <f t="shared" si="239"/>
        <v>0</v>
      </c>
      <c r="BI397" s="142">
        <f t="shared" si="240"/>
        <v>0</v>
      </c>
      <c r="BJ397" s="142">
        <f t="shared" si="241"/>
        <v>0</v>
      </c>
      <c r="BK397" s="145">
        <f t="shared" si="242"/>
        <v>0</v>
      </c>
      <c r="BL397" s="95">
        <f t="shared" si="243"/>
        <v>0</v>
      </c>
      <c r="BM397" s="95">
        <f t="shared" si="244"/>
        <v>0</v>
      </c>
      <c r="BN397" s="95">
        <f t="shared" si="245"/>
        <v>0</v>
      </c>
      <c r="BO397" s="95">
        <f t="shared" si="246"/>
        <v>0</v>
      </c>
      <c r="BP397" s="96">
        <f t="shared" si="247"/>
        <v>0</v>
      </c>
      <c r="BQ397" s="184">
        <f>IF($AH397="3/3",$S397*参照!$J$4,IF($AH397="2/3",$S397*参照!$J$5,IF($AH397="1/3",$S397*参照!$J$6,IF($AH397="1/4(多子)",$S397*参照!$J$7,IF($AH397="1/4(工･農)",$S397*参照!$J$7,)))))</f>
        <v>0</v>
      </c>
      <c r="BR397" s="185" t="b">
        <f>IF(AJ397="3/3",$O397*参照!$I$4,IF(AJ397="2/3",$O397*参照!$I$5,IF(AJ397="1/3",$O397*参照!$I$6,IF(AJ397="1/4(多子)",$O397*参照!$I$7,IF(AJ397="1/4(工･農)",$O397*参照!$I$7,IF(AJ397="対象外",0))))))</f>
        <v>0</v>
      </c>
      <c r="BS397" s="185" t="b">
        <f>IF(AK397="3/3",$O397*参照!$I$4,IF(AK397="2/3",$O397*参照!$I$5,IF(AK397="1/3",$O397*参照!$I$6,IF(AK397="1/4(多子)",$O397*参照!$I$7,IF(AK397="1/4(工･農)",$O397*参照!$I$7,IF(AK397="対象外",0))))))</f>
        <v>0</v>
      </c>
      <c r="BT397" s="185" t="b">
        <f>IF(AL397="3/3",$O397*参照!$I$4,IF(AL397="2/3",$O397*参照!$I$5,IF(AL397="1/3",$O397*参照!$I$6,IF(AL397="1/4(多子)",$O397*参照!$I$7,IF(AL397="1/4(工･農)",$O397*参照!$I$7,IF(AL397="対象外",0))))))</f>
        <v>0</v>
      </c>
      <c r="BU397" s="185" t="b">
        <f>IF(AM397="3/3",$O397*参照!$I$4,IF(AM397="2/3",$O397*参照!$I$5,IF(AM397="1/3",$O397*参照!$I$6,IF(AM397="1/4(多子)",$O397*参照!$I$7,IF(AM397="1/4(工･農)",$O397*参照!$I$7,IF(AM397="対象外",0))))))</f>
        <v>0</v>
      </c>
      <c r="BV397" s="185" t="b">
        <f>IF(AN397="3/3",$O397*参照!$I$4,IF(AN397="2/3",$O397*参照!$I$5,IF(AN397="1/3",$O397*参照!$I$6,IF(AN397="1/4(多子)",$O397*参照!$I$7,IF(AN397="1/4(工･農)",$O397*参照!$I$7,IF(AN397="対象外",0))))))</f>
        <v>0</v>
      </c>
      <c r="BW397" s="185" t="b">
        <f>IF(AO397="3/3",$O397*参照!$I$4,IF(AO397="2/3",$O397*参照!$I$5,IF(AO397="1/3",$O397*参照!$I$6,IF(AO397="1/4(多子)",$O397*参照!$I$7,IF(AO397="1/4(工･農)",$O397*参照!$I$7,IF(AO397="対象外",0))))))</f>
        <v>0</v>
      </c>
      <c r="BX397" s="185" t="b">
        <f>IF(AP397="3/3",$O397*参照!$I$4,IF(AP397="2/3",$O397*参照!$I$5,IF(AP397="1/3",$O397*参照!$I$6,IF(AP397="1/4(多子)",$O397*参照!$I$7,IF(AP397="1/4(工･農)",$O397*参照!$I$7,IF(AP397="対象外",0))))))</f>
        <v>0</v>
      </c>
      <c r="BY397" s="185" t="b">
        <f>IF(AQ397="3/3",$O397*参照!$I$4,IF(AQ397="2/3",$O397*参照!$I$5,IF(AQ397="1/3",$O397*参照!$I$6,IF(AQ397="1/4(多子)",$O397*参照!$I$7,IF(AQ397="1/4(工･農)",$O397*参照!$I$7,IF(AQ397="対象外",0))))))</f>
        <v>0</v>
      </c>
      <c r="BZ397" s="185" t="b">
        <f>IF(AR397="3/3",$O397*参照!$I$4,IF(AR397="2/3",$O397*参照!$I$5,IF(AR397="1/3",$O397*参照!$I$6,IF(AR397="1/4(多子)",$O397*参照!$I$7,IF(AR397="1/4(工･農)",$O397*参照!$I$7,IF(AR397="対象外",0))))))</f>
        <v>0</v>
      </c>
      <c r="CA397" s="185" t="b">
        <f>IF(AS397="3/3",$O397*参照!$I$4,IF(AS397="2/3",$O397*参照!$I$5,IF(AS397="1/3",$O397*参照!$I$6,IF(AS397="1/4(多子)",$O397*参照!$I$7,IF(AS397="1/4(工･農)",$O397*参照!$I$7,IF(AS397="対象外",0))))))</f>
        <v>0</v>
      </c>
      <c r="CB397" s="185" t="b">
        <f>IF(AT397="3/3",$O397*参照!$I$4,IF(AT397="2/3",$O397*参照!$I$5,IF(AT397="1/3",$O397*参照!$I$6,IF(AT397="1/4(多子)",$O397*参照!$I$7,IF(AT397="1/4(工･農)",$O397*参照!$I$7,IF(AT397="対象外",0))))))</f>
        <v>0</v>
      </c>
      <c r="CC397" s="185" t="b">
        <f>IF(AU397="3/3",$O397*参照!$I$4,IF(AU397="2/3",$O397*参照!$I$5,IF(AU397="1/3",$O397*参照!$I$6,IF(AU397="1/4(多子)",$O397*参照!$I$7,IF(AU397="1/4(工･農)",$O397*参照!$I$7,IF(AU397="対象外",0))))))</f>
        <v>0</v>
      </c>
      <c r="CD397" s="185">
        <f t="shared" si="248"/>
        <v>0</v>
      </c>
      <c r="CE397" s="98"/>
      <c r="CF397" s="252"/>
      <c r="CG397" s="252"/>
      <c r="CH397" s="252"/>
      <c r="CI397" s="252"/>
      <c r="CJ397" s="252"/>
      <c r="CK397" s="254"/>
      <c r="CL397" s="137"/>
      <c r="CM397" s="252"/>
      <c r="CN397" s="252"/>
      <c r="CO397" s="252"/>
      <c r="CP397" s="252"/>
      <c r="CQ397" s="252"/>
      <c r="CR397" s="253">
        <f t="shared" si="249"/>
        <v>0</v>
      </c>
      <c r="CS397" s="111">
        <f>IF(BP397=0,0,(ROUNDUP(P397*(BK397*参照!$C$5+BL397*参照!$C$6+BM397*参照!$C$7+BN397*参照!$C$8+BO397*参照!$C$9)/BP397,-2)))</f>
        <v>0</v>
      </c>
      <c r="CT397" s="239" t="str">
        <f t="shared" si="216"/>
        <v>B</v>
      </c>
    </row>
    <row r="398" spans="1:98" ht="14.4">
      <c r="A398" s="241">
        <v>368</v>
      </c>
      <c r="B398" s="634"/>
      <c r="C398" s="635"/>
      <c r="D398" s="636"/>
      <c r="E398" s="635"/>
      <c r="F398" s="358"/>
      <c r="G398" s="358"/>
      <c r="H398" s="305"/>
      <c r="I398" s="359"/>
      <c r="J398" s="668"/>
      <c r="K398" s="668"/>
      <c r="L398" s="362">
        <v>0</v>
      </c>
      <c r="M398" s="307">
        <f>IF(F398="昼間",参照!$E$4,IF(F398="夜間等",参照!$E$5,IF(F398="通信",参照!$E$6,0)))</f>
        <v>0</v>
      </c>
      <c r="N398" s="57">
        <f t="shared" si="217"/>
        <v>0</v>
      </c>
      <c r="O398" s="301">
        <f t="shared" si="218"/>
        <v>0</v>
      </c>
      <c r="P398" s="56"/>
      <c r="Q398" s="387">
        <v>0</v>
      </c>
      <c r="R398" s="309">
        <f>IF(F398="昼間",参照!$F$4,IF(F398="夜間等",参照!$F$5,IF(F398="通信",参照!$F$6,0)))</f>
        <v>0</v>
      </c>
      <c r="S398" s="308">
        <f t="shared" si="219"/>
        <v>0</v>
      </c>
      <c r="T398" s="361"/>
      <c r="U398" s="32">
        <f t="shared" si="220"/>
        <v>0</v>
      </c>
      <c r="V398" s="114">
        <f t="shared" si="221"/>
        <v>0</v>
      </c>
      <c r="W398" s="179">
        <f t="shared" si="222"/>
        <v>0</v>
      </c>
      <c r="X398" s="87">
        <f t="shared" si="223"/>
        <v>0</v>
      </c>
      <c r="Y398" s="77" t="str">
        <f t="shared" si="213"/>
        <v>0</v>
      </c>
      <c r="Z398" s="302">
        <f t="shared" si="224"/>
        <v>0</v>
      </c>
      <c r="AA398" s="375"/>
      <c r="AB398" s="375"/>
      <c r="AC398" s="374">
        <f t="shared" si="225"/>
        <v>0</v>
      </c>
      <c r="AD398" s="639">
        <f t="shared" si="226"/>
        <v>0</v>
      </c>
      <c r="AE398" s="640"/>
      <c r="AF398" s="177">
        <f t="shared" si="214"/>
        <v>0</v>
      </c>
      <c r="AG398" s="177">
        <f t="shared" si="215"/>
        <v>0</v>
      </c>
      <c r="AH398" s="299"/>
      <c r="AI398" s="36"/>
      <c r="AJ398" s="134"/>
      <c r="AK398" s="37"/>
      <c r="AL398" s="134"/>
      <c r="AM398" s="37"/>
      <c r="AN398" s="134"/>
      <c r="AO398" s="135"/>
      <c r="AP398" s="136"/>
      <c r="AQ398" s="252"/>
      <c r="AR398" s="252"/>
      <c r="AS398" s="252"/>
      <c r="AT398" s="252"/>
      <c r="AU398" s="37"/>
      <c r="AV398" s="303">
        <f t="shared" si="227"/>
        <v>0</v>
      </c>
      <c r="AW398" s="139">
        <f t="shared" si="228"/>
        <v>0</v>
      </c>
      <c r="AX398" s="139">
        <f t="shared" si="229"/>
        <v>0</v>
      </c>
      <c r="AY398" s="139">
        <f t="shared" si="230"/>
        <v>0</v>
      </c>
      <c r="AZ398" s="139">
        <f t="shared" si="231"/>
        <v>0</v>
      </c>
      <c r="BA398" s="303">
        <f t="shared" si="232"/>
        <v>0</v>
      </c>
      <c r="BB398" s="139">
        <f t="shared" si="233"/>
        <v>0</v>
      </c>
      <c r="BC398" s="139">
        <f t="shared" si="234"/>
        <v>0</v>
      </c>
      <c r="BD398" s="139">
        <f t="shared" si="235"/>
        <v>0</v>
      </c>
      <c r="BE398" s="139">
        <f t="shared" si="236"/>
        <v>0</v>
      </c>
      <c r="BF398" s="304">
        <f t="shared" si="237"/>
        <v>0</v>
      </c>
      <c r="BG398" s="142">
        <f t="shared" si="238"/>
        <v>0</v>
      </c>
      <c r="BH398" s="142">
        <f t="shared" si="239"/>
        <v>0</v>
      </c>
      <c r="BI398" s="142">
        <f t="shared" si="240"/>
        <v>0</v>
      </c>
      <c r="BJ398" s="142">
        <f t="shared" si="241"/>
        <v>0</v>
      </c>
      <c r="BK398" s="145">
        <f t="shared" si="242"/>
        <v>0</v>
      </c>
      <c r="BL398" s="95">
        <f t="shared" si="243"/>
        <v>0</v>
      </c>
      <c r="BM398" s="95">
        <f t="shared" si="244"/>
        <v>0</v>
      </c>
      <c r="BN398" s="95">
        <f t="shared" si="245"/>
        <v>0</v>
      </c>
      <c r="BO398" s="95">
        <f t="shared" si="246"/>
        <v>0</v>
      </c>
      <c r="BP398" s="96">
        <f t="shared" si="247"/>
        <v>0</v>
      </c>
      <c r="BQ398" s="184">
        <f>IF($AH398="3/3",$S398*参照!$J$4,IF($AH398="2/3",$S398*参照!$J$5,IF($AH398="1/3",$S398*参照!$J$6,IF($AH398="1/4(多子)",$S398*参照!$J$7,IF($AH398="1/4(工･農)",$S398*参照!$J$7,)))))</f>
        <v>0</v>
      </c>
      <c r="BR398" s="185" t="b">
        <f>IF(AJ398="3/3",$O398*参照!$I$4,IF(AJ398="2/3",$O398*参照!$I$5,IF(AJ398="1/3",$O398*参照!$I$6,IF(AJ398="1/4(多子)",$O398*参照!$I$7,IF(AJ398="1/4(工･農)",$O398*参照!$I$7,IF(AJ398="対象外",0))))))</f>
        <v>0</v>
      </c>
      <c r="BS398" s="185" t="b">
        <f>IF(AK398="3/3",$O398*参照!$I$4,IF(AK398="2/3",$O398*参照!$I$5,IF(AK398="1/3",$O398*参照!$I$6,IF(AK398="1/4(多子)",$O398*参照!$I$7,IF(AK398="1/4(工･農)",$O398*参照!$I$7,IF(AK398="対象外",0))))))</f>
        <v>0</v>
      </c>
      <c r="BT398" s="185" t="b">
        <f>IF(AL398="3/3",$O398*参照!$I$4,IF(AL398="2/3",$O398*参照!$I$5,IF(AL398="1/3",$O398*参照!$I$6,IF(AL398="1/4(多子)",$O398*参照!$I$7,IF(AL398="1/4(工･農)",$O398*参照!$I$7,IF(AL398="対象外",0))))))</f>
        <v>0</v>
      </c>
      <c r="BU398" s="185" t="b">
        <f>IF(AM398="3/3",$O398*参照!$I$4,IF(AM398="2/3",$O398*参照!$I$5,IF(AM398="1/3",$O398*参照!$I$6,IF(AM398="1/4(多子)",$O398*参照!$I$7,IF(AM398="1/4(工･農)",$O398*参照!$I$7,IF(AM398="対象外",0))))))</f>
        <v>0</v>
      </c>
      <c r="BV398" s="185" t="b">
        <f>IF(AN398="3/3",$O398*参照!$I$4,IF(AN398="2/3",$O398*参照!$I$5,IF(AN398="1/3",$O398*参照!$I$6,IF(AN398="1/4(多子)",$O398*参照!$I$7,IF(AN398="1/4(工･農)",$O398*参照!$I$7,IF(AN398="対象外",0))))))</f>
        <v>0</v>
      </c>
      <c r="BW398" s="185" t="b">
        <f>IF(AO398="3/3",$O398*参照!$I$4,IF(AO398="2/3",$O398*参照!$I$5,IF(AO398="1/3",$O398*参照!$I$6,IF(AO398="1/4(多子)",$O398*参照!$I$7,IF(AO398="1/4(工･農)",$O398*参照!$I$7,IF(AO398="対象外",0))))))</f>
        <v>0</v>
      </c>
      <c r="BX398" s="185" t="b">
        <f>IF(AP398="3/3",$O398*参照!$I$4,IF(AP398="2/3",$O398*参照!$I$5,IF(AP398="1/3",$O398*参照!$I$6,IF(AP398="1/4(多子)",$O398*参照!$I$7,IF(AP398="1/4(工･農)",$O398*参照!$I$7,IF(AP398="対象外",0))))))</f>
        <v>0</v>
      </c>
      <c r="BY398" s="185" t="b">
        <f>IF(AQ398="3/3",$O398*参照!$I$4,IF(AQ398="2/3",$O398*参照!$I$5,IF(AQ398="1/3",$O398*参照!$I$6,IF(AQ398="1/4(多子)",$O398*参照!$I$7,IF(AQ398="1/4(工･農)",$O398*参照!$I$7,IF(AQ398="対象外",0))))))</f>
        <v>0</v>
      </c>
      <c r="BZ398" s="185" t="b">
        <f>IF(AR398="3/3",$O398*参照!$I$4,IF(AR398="2/3",$O398*参照!$I$5,IF(AR398="1/3",$O398*参照!$I$6,IF(AR398="1/4(多子)",$O398*参照!$I$7,IF(AR398="1/4(工･農)",$O398*参照!$I$7,IF(AR398="対象外",0))))))</f>
        <v>0</v>
      </c>
      <c r="CA398" s="185" t="b">
        <f>IF(AS398="3/3",$O398*参照!$I$4,IF(AS398="2/3",$O398*参照!$I$5,IF(AS398="1/3",$O398*参照!$I$6,IF(AS398="1/4(多子)",$O398*参照!$I$7,IF(AS398="1/4(工･農)",$O398*参照!$I$7,IF(AS398="対象外",0))))))</f>
        <v>0</v>
      </c>
      <c r="CB398" s="185" t="b">
        <f>IF(AT398="3/3",$O398*参照!$I$4,IF(AT398="2/3",$O398*参照!$I$5,IF(AT398="1/3",$O398*参照!$I$6,IF(AT398="1/4(多子)",$O398*参照!$I$7,IF(AT398="1/4(工･農)",$O398*参照!$I$7,IF(AT398="対象外",0))))))</f>
        <v>0</v>
      </c>
      <c r="CC398" s="185" t="b">
        <f>IF(AU398="3/3",$O398*参照!$I$4,IF(AU398="2/3",$O398*参照!$I$5,IF(AU398="1/3",$O398*参照!$I$6,IF(AU398="1/4(多子)",$O398*参照!$I$7,IF(AU398="1/4(工･農)",$O398*参照!$I$7,IF(AU398="対象外",0))))))</f>
        <v>0</v>
      </c>
      <c r="CD398" s="185">
        <f t="shared" si="248"/>
        <v>0</v>
      </c>
      <c r="CE398" s="98"/>
      <c r="CF398" s="252"/>
      <c r="CG398" s="252"/>
      <c r="CH398" s="252"/>
      <c r="CI398" s="252"/>
      <c r="CJ398" s="252"/>
      <c r="CK398" s="254"/>
      <c r="CL398" s="137"/>
      <c r="CM398" s="252"/>
      <c r="CN398" s="252"/>
      <c r="CO398" s="252"/>
      <c r="CP398" s="252"/>
      <c r="CQ398" s="252"/>
      <c r="CR398" s="253">
        <f t="shared" si="249"/>
        <v>0</v>
      </c>
      <c r="CS398" s="111">
        <f>IF(BP398=0,0,(ROUNDUP(P398*(BK398*参照!$C$5+BL398*参照!$C$6+BM398*参照!$C$7+BN398*参照!$C$8+BO398*参照!$C$9)/BP398,-2)))</f>
        <v>0</v>
      </c>
      <c r="CT398" s="239" t="str">
        <f t="shared" si="216"/>
        <v>B</v>
      </c>
    </row>
    <row r="399" spans="1:98" ht="14.4">
      <c r="A399" s="241">
        <v>369</v>
      </c>
      <c r="B399" s="654"/>
      <c r="C399" s="652"/>
      <c r="D399" s="651"/>
      <c r="E399" s="652"/>
      <c r="F399" s="186"/>
      <c r="G399" s="187"/>
      <c r="H399" s="305"/>
      <c r="I399" s="359"/>
      <c r="J399" s="651"/>
      <c r="K399" s="652"/>
      <c r="L399" s="306">
        <v>0</v>
      </c>
      <c r="M399" s="307">
        <f>IF(F399="昼間",参照!$E$4,IF(F399="夜間等",参照!$E$5,IF(F399="通信",参照!$E$6,0)))</f>
        <v>0</v>
      </c>
      <c r="N399" s="57">
        <f t="shared" si="217"/>
        <v>0</v>
      </c>
      <c r="O399" s="301">
        <f t="shared" si="218"/>
        <v>0</v>
      </c>
      <c r="P399" s="56"/>
      <c r="Q399" s="387">
        <v>0</v>
      </c>
      <c r="R399" s="309">
        <f>IF(F399="昼間",参照!$F$4,IF(F399="夜間等",参照!$F$5,IF(F399="通信",参照!$F$6,0)))</f>
        <v>0</v>
      </c>
      <c r="S399" s="308">
        <f t="shared" si="219"/>
        <v>0</v>
      </c>
      <c r="T399" s="361"/>
      <c r="U399" s="32">
        <f t="shared" si="220"/>
        <v>0</v>
      </c>
      <c r="V399" s="114">
        <f t="shared" si="221"/>
        <v>0</v>
      </c>
      <c r="W399" s="179">
        <f t="shared" si="222"/>
        <v>0</v>
      </c>
      <c r="X399" s="87">
        <f t="shared" si="223"/>
        <v>0</v>
      </c>
      <c r="Y399" s="77" t="str">
        <f t="shared" si="213"/>
        <v>0</v>
      </c>
      <c r="Z399" s="302">
        <f t="shared" si="224"/>
        <v>0</v>
      </c>
      <c r="AA399" s="375"/>
      <c r="AB399" s="375"/>
      <c r="AC399" s="374">
        <f t="shared" si="225"/>
        <v>0</v>
      </c>
      <c r="AD399" s="639">
        <f t="shared" si="226"/>
        <v>0</v>
      </c>
      <c r="AE399" s="640"/>
      <c r="AF399" s="177">
        <f t="shared" si="214"/>
        <v>0</v>
      </c>
      <c r="AG399" s="177">
        <f t="shared" si="215"/>
        <v>0</v>
      </c>
      <c r="AH399" s="299"/>
      <c r="AI399" s="36"/>
      <c r="AJ399" s="134"/>
      <c r="AK399" s="37"/>
      <c r="AL399" s="134"/>
      <c r="AM399" s="37"/>
      <c r="AN399" s="134"/>
      <c r="AO399" s="135"/>
      <c r="AP399" s="136"/>
      <c r="AQ399" s="252"/>
      <c r="AR399" s="252"/>
      <c r="AS399" s="252"/>
      <c r="AT399" s="252"/>
      <c r="AU399" s="37"/>
      <c r="AV399" s="303">
        <f t="shared" si="227"/>
        <v>0</v>
      </c>
      <c r="AW399" s="139">
        <f t="shared" si="228"/>
        <v>0</v>
      </c>
      <c r="AX399" s="139">
        <f t="shared" si="229"/>
        <v>0</v>
      </c>
      <c r="AY399" s="139">
        <f t="shared" si="230"/>
        <v>0</v>
      </c>
      <c r="AZ399" s="139">
        <f t="shared" si="231"/>
        <v>0</v>
      </c>
      <c r="BA399" s="303">
        <f t="shared" si="232"/>
        <v>0</v>
      </c>
      <c r="BB399" s="139">
        <f t="shared" si="233"/>
        <v>0</v>
      </c>
      <c r="BC399" s="139">
        <f t="shared" si="234"/>
        <v>0</v>
      </c>
      <c r="BD399" s="139">
        <f t="shared" si="235"/>
        <v>0</v>
      </c>
      <c r="BE399" s="139">
        <f t="shared" si="236"/>
        <v>0</v>
      </c>
      <c r="BF399" s="304">
        <f t="shared" si="237"/>
        <v>0</v>
      </c>
      <c r="BG399" s="142">
        <f t="shared" si="238"/>
        <v>0</v>
      </c>
      <c r="BH399" s="142">
        <f t="shared" si="239"/>
        <v>0</v>
      </c>
      <c r="BI399" s="142">
        <f t="shared" si="240"/>
        <v>0</v>
      </c>
      <c r="BJ399" s="142">
        <f t="shared" si="241"/>
        <v>0</v>
      </c>
      <c r="BK399" s="145">
        <f t="shared" si="242"/>
        <v>0</v>
      </c>
      <c r="BL399" s="95">
        <f t="shared" si="243"/>
        <v>0</v>
      </c>
      <c r="BM399" s="95">
        <f t="shared" si="244"/>
        <v>0</v>
      </c>
      <c r="BN399" s="95">
        <f t="shared" si="245"/>
        <v>0</v>
      </c>
      <c r="BO399" s="95">
        <f t="shared" si="246"/>
        <v>0</v>
      </c>
      <c r="BP399" s="96">
        <f t="shared" si="247"/>
        <v>0</v>
      </c>
      <c r="BQ399" s="184">
        <f>IF($AH399="3/3",$S399*参照!$J$4,IF($AH399="2/3",$S399*参照!$J$5,IF($AH399="1/3",$S399*参照!$J$6,IF($AH399="1/4(多子)",$S399*参照!$J$7,IF($AH399="1/4(工･農)",$S399*参照!$J$7,)))))</f>
        <v>0</v>
      </c>
      <c r="BR399" s="185" t="b">
        <f>IF(AJ399="3/3",$O399*参照!$I$4,IF(AJ399="2/3",$O399*参照!$I$5,IF(AJ399="1/3",$O399*参照!$I$6,IF(AJ399="1/4(多子)",$O399*参照!$I$7,IF(AJ399="1/4(工･農)",$O399*参照!$I$7,IF(AJ399="対象外",0))))))</f>
        <v>0</v>
      </c>
      <c r="BS399" s="185" t="b">
        <f>IF(AK399="3/3",$O399*参照!$I$4,IF(AK399="2/3",$O399*参照!$I$5,IF(AK399="1/3",$O399*参照!$I$6,IF(AK399="1/4(多子)",$O399*参照!$I$7,IF(AK399="1/4(工･農)",$O399*参照!$I$7,IF(AK399="対象外",0))))))</f>
        <v>0</v>
      </c>
      <c r="BT399" s="185" t="b">
        <f>IF(AL399="3/3",$O399*参照!$I$4,IF(AL399="2/3",$O399*参照!$I$5,IF(AL399="1/3",$O399*参照!$I$6,IF(AL399="1/4(多子)",$O399*参照!$I$7,IF(AL399="1/4(工･農)",$O399*参照!$I$7,IF(AL399="対象外",0))))))</f>
        <v>0</v>
      </c>
      <c r="BU399" s="185" t="b">
        <f>IF(AM399="3/3",$O399*参照!$I$4,IF(AM399="2/3",$O399*参照!$I$5,IF(AM399="1/3",$O399*参照!$I$6,IF(AM399="1/4(多子)",$O399*参照!$I$7,IF(AM399="1/4(工･農)",$O399*参照!$I$7,IF(AM399="対象外",0))))))</f>
        <v>0</v>
      </c>
      <c r="BV399" s="185" t="b">
        <f>IF(AN399="3/3",$O399*参照!$I$4,IF(AN399="2/3",$O399*参照!$I$5,IF(AN399="1/3",$O399*参照!$I$6,IF(AN399="1/4(多子)",$O399*参照!$I$7,IF(AN399="1/4(工･農)",$O399*参照!$I$7,IF(AN399="対象外",0))))))</f>
        <v>0</v>
      </c>
      <c r="BW399" s="185" t="b">
        <f>IF(AO399="3/3",$O399*参照!$I$4,IF(AO399="2/3",$O399*参照!$I$5,IF(AO399="1/3",$O399*参照!$I$6,IF(AO399="1/4(多子)",$O399*参照!$I$7,IF(AO399="1/4(工･農)",$O399*参照!$I$7,IF(AO399="対象外",0))))))</f>
        <v>0</v>
      </c>
      <c r="BX399" s="185" t="b">
        <f>IF(AP399="3/3",$O399*参照!$I$4,IF(AP399="2/3",$O399*参照!$I$5,IF(AP399="1/3",$O399*参照!$I$6,IF(AP399="1/4(多子)",$O399*参照!$I$7,IF(AP399="1/4(工･農)",$O399*参照!$I$7,IF(AP399="対象外",0))))))</f>
        <v>0</v>
      </c>
      <c r="BY399" s="185" t="b">
        <f>IF(AQ399="3/3",$O399*参照!$I$4,IF(AQ399="2/3",$O399*参照!$I$5,IF(AQ399="1/3",$O399*参照!$I$6,IF(AQ399="1/4(多子)",$O399*参照!$I$7,IF(AQ399="1/4(工･農)",$O399*参照!$I$7,IF(AQ399="対象外",0))))))</f>
        <v>0</v>
      </c>
      <c r="BZ399" s="185" t="b">
        <f>IF(AR399="3/3",$O399*参照!$I$4,IF(AR399="2/3",$O399*参照!$I$5,IF(AR399="1/3",$O399*参照!$I$6,IF(AR399="1/4(多子)",$O399*参照!$I$7,IF(AR399="1/4(工･農)",$O399*参照!$I$7,IF(AR399="対象外",0))))))</f>
        <v>0</v>
      </c>
      <c r="CA399" s="185" t="b">
        <f>IF(AS399="3/3",$O399*参照!$I$4,IF(AS399="2/3",$O399*参照!$I$5,IF(AS399="1/3",$O399*参照!$I$6,IF(AS399="1/4(多子)",$O399*参照!$I$7,IF(AS399="1/4(工･農)",$O399*参照!$I$7,IF(AS399="対象外",0))))))</f>
        <v>0</v>
      </c>
      <c r="CB399" s="185" t="b">
        <f>IF(AT399="3/3",$O399*参照!$I$4,IF(AT399="2/3",$O399*参照!$I$5,IF(AT399="1/3",$O399*参照!$I$6,IF(AT399="1/4(多子)",$O399*参照!$I$7,IF(AT399="1/4(工･農)",$O399*参照!$I$7,IF(AT399="対象外",0))))))</f>
        <v>0</v>
      </c>
      <c r="CC399" s="185" t="b">
        <f>IF(AU399="3/3",$O399*参照!$I$4,IF(AU399="2/3",$O399*参照!$I$5,IF(AU399="1/3",$O399*参照!$I$6,IF(AU399="1/4(多子)",$O399*参照!$I$7,IF(AU399="1/4(工･農)",$O399*参照!$I$7,IF(AU399="対象外",0))))))</f>
        <v>0</v>
      </c>
      <c r="CD399" s="185">
        <f t="shared" si="248"/>
        <v>0</v>
      </c>
      <c r="CE399" s="98"/>
      <c r="CF399" s="252"/>
      <c r="CG399" s="252"/>
      <c r="CH399" s="252"/>
      <c r="CI399" s="252"/>
      <c r="CJ399" s="252"/>
      <c r="CK399" s="254"/>
      <c r="CL399" s="137"/>
      <c r="CM399" s="252"/>
      <c r="CN399" s="252"/>
      <c r="CO399" s="252"/>
      <c r="CP399" s="252"/>
      <c r="CQ399" s="252"/>
      <c r="CR399" s="253">
        <f t="shared" si="249"/>
        <v>0</v>
      </c>
      <c r="CS399" s="111">
        <f>IF(BP399=0,0,(ROUNDUP(P399*(BK399*参照!$C$5+BL399*参照!$C$6+BM399*参照!$C$7+BN399*参照!$C$8+BO399*参照!$C$9)/BP399,-2)))</f>
        <v>0</v>
      </c>
      <c r="CT399" s="239" t="str">
        <f t="shared" si="216"/>
        <v>B</v>
      </c>
    </row>
    <row r="400" spans="1:98" ht="14.4">
      <c r="A400" s="241">
        <v>370</v>
      </c>
      <c r="B400" s="654"/>
      <c r="C400" s="652"/>
      <c r="D400" s="651"/>
      <c r="E400" s="652"/>
      <c r="F400" s="186"/>
      <c r="G400" s="187"/>
      <c r="H400" s="305"/>
      <c r="I400" s="359"/>
      <c r="J400" s="651"/>
      <c r="K400" s="652"/>
      <c r="L400" s="306">
        <v>0</v>
      </c>
      <c r="M400" s="307">
        <f>IF(F400="昼間",参照!$E$4,IF(F400="夜間等",参照!$E$5,IF(F400="通信",参照!$E$6,0)))</f>
        <v>0</v>
      </c>
      <c r="N400" s="57">
        <f t="shared" si="217"/>
        <v>0</v>
      </c>
      <c r="O400" s="301">
        <f t="shared" si="218"/>
        <v>0</v>
      </c>
      <c r="P400" s="56"/>
      <c r="Q400" s="387">
        <v>0</v>
      </c>
      <c r="R400" s="309">
        <f>IF(F400="昼間",参照!$F$4,IF(F400="夜間等",参照!$F$5,IF(F400="通信",参照!$F$6,0)))</f>
        <v>0</v>
      </c>
      <c r="S400" s="308">
        <f t="shared" si="219"/>
        <v>0</v>
      </c>
      <c r="T400" s="361"/>
      <c r="U400" s="32">
        <f t="shared" si="220"/>
        <v>0</v>
      </c>
      <c r="V400" s="114">
        <f t="shared" si="221"/>
        <v>0</v>
      </c>
      <c r="W400" s="179">
        <f t="shared" si="222"/>
        <v>0</v>
      </c>
      <c r="X400" s="87">
        <f t="shared" si="223"/>
        <v>0</v>
      </c>
      <c r="Y400" s="77" t="str">
        <f t="shared" si="213"/>
        <v>0</v>
      </c>
      <c r="Z400" s="302">
        <f t="shared" si="224"/>
        <v>0</v>
      </c>
      <c r="AA400" s="375"/>
      <c r="AB400" s="375"/>
      <c r="AC400" s="374">
        <f t="shared" si="225"/>
        <v>0</v>
      </c>
      <c r="AD400" s="639">
        <f t="shared" si="226"/>
        <v>0</v>
      </c>
      <c r="AE400" s="640"/>
      <c r="AF400" s="177">
        <f t="shared" si="214"/>
        <v>0</v>
      </c>
      <c r="AG400" s="177">
        <f t="shared" si="215"/>
        <v>0</v>
      </c>
      <c r="AH400" s="299"/>
      <c r="AI400" s="36"/>
      <c r="AJ400" s="134"/>
      <c r="AK400" s="37"/>
      <c r="AL400" s="134"/>
      <c r="AM400" s="37"/>
      <c r="AN400" s="134"/>
      <c r="AO400" s="135"/>
      <c r="AP400" s="136"/>
      <c r="AQ400" s="252"/>
      <c r="AR400" s="252"/>
      <c r="AS400" s="252"/>
      <c r="AT400" s="252"/>
      <c r="AU400" s="37"/>
      <c r="AV400" s="303">
        <f t="shared" si="227"/>
        <v>0</v>
      </c>
      <c r="AW400" s="139">
        <f t="shared" si="228"/>
        <v>0</v>
      </c>
      <c r="AX400" s="139">
        <f t="shared" si="229"/>
        <v>0</v>
      </c>
      <c r="AY400" s="139">
        <f t="shared" si="230"/>
        <v>0</v>
      </c>
      <c r="AZ400" s="139">
        <f t="shared" si="231"/>
        <v>0</v>
      </c>
      <c r="BA400" s="303">
        <f t="shared" si="232"/>
        <v>0</v>
      </c>
      <c r="BB400" s="139">
        <f t="shared" si="233"/>
        <v>0</v>
      </c>
      <c r="BC400" s="139">
        <f t="shared" si="234"/>
        <v>0</v>
      </c>
      <c r="BD400" s="139">
        <f t="shared" si="235"/>
        <v>0</v>
      </c>
      <c r="BE400" s="139">
        <f t="shared" si="236"/>
        <v>0</v>
      </c>
      <c r="BF400" s="304">
        <f t="shared" si="237"/>
        <v>0</v>
      </c>
      <c r="BG400" s="142">
        <f t="shared" si="238"/>
        <v>0</v>
      </c>
      <c r="BH400" s="142">
        <f t="shared" si="239"/>
        <v>0</v>
      </c>
      <c r="BI400" s="142">
        <f t="shared" si="240"/>
        <v>0</v>
      </c>
      <c r="BJ400" s="142">
        <f t="shared" si="241"/>
        <v>0</v>
      </c>
      <c r="BK400" s="145">
        <f t="shared" si="242"/>
        <v>0</v>
      </c>
      <c r="BL400" s="95">
        <f t="shared" si="243"/>
        <v>0</v>
      </c>
      <c r="BM400" s="95">
        <f t="shared" si="244"/>
        <v>0</v>
      </c>
      <c r="BN400" s="95">
        <f t="shared" si="245"/>
        <v>0</v>
      </c>
      <c r="BO400" s="95">
        <f t="shared" si="246"/>
        <v>0</v>
      </c>
      <c r="BP400" s="96">
        <f t="shared" si="247"/>
        <v>0</v>
      </c>
      <c r="BQ400" s="184">
        <f>IF($AH400="3/3",$S400*参照!$J$4,IF($AH400="2/3",$S400*参照!$J$5,IF($AH400="1/3",$S400*参照!$J$6,IF($AH400="1/4(多子)",$S400*参照!$J$7,IF($AH400="1/4(工･農)",$S400*参照!$J$7,)))))</f>
        <v>0</v>
      </c>
      <c r="BR400" s="185" t="b">
        <f>IF(AJ400="3/3",$O400*参照!$I$4,IF(AJ400="2/3",$O400*参照!$I$5,IF(AJ400="1/3",$O400*参照!$I$6,IF(AJ400="1/4(多子)",$O400*参照!$I$7,IF(AJ400="1/4(工･農)",$O400*参照!$I$7,IF(AJ400="対象外",0))))))</f>
        <v>0</v>
      </c>
      <c r="BS400" s="185" t="b">
        <f>IF(AK400="3/3",$O400*参照!$I$4,IF(AK400="2/3",$O400*参照!$I$5,IF(AK400="1/3",$O400*参照!$I$6,IF(AK400="1/4(多子)",$O400*参照!$I$7,IF(AK400="1/4(工･農)",$O400*参照!$I$7,IF(AK400="対象外",0))))))</f>
        <v>0</v>
      </c>
      <c r="BT400" s="185" t="b">
        <f>IF(AL400="3/3",$O400*参照!$I$4,IF(AL400="2/3",$O400*参照!$I$5,IF(AL400="1/3",$O400*参照!$I$6,IF(AL400="1/4(多子)",$O400*参照!$I$7,IF(AL400="1/4(工･農)",$O400*参照!$I$7,IF(AL400="対象外",0))))))</f>
        <v>0</v>
      </c>
      <c r="BU400" s="185" t="b">
        <f>IF(AM400="3/3",$O400*参照!$I$4,IF(AM400="2/3",$O400*参照!$I$5,IF(AM400="1/3",$O400*参照!$I$6,IF(AM400="1/4(多子)",$O400*参照!$I$7,IF(AM400="1/4(工･農)",$O400*参照!$I$7,IF(AM400="対象外",0))))))</f>
        <v>0</v>
      </c>
      <c r="BV400" s="185" t="b">
        <f>IF(AN400="3/3",$O400*参照!$I$4,IF(AN400="2/3",$O400*参照!$I$5,IF(AN400="1/3",$O400*参照!$I$6,IF(AN400="1/4(多子)",$O400*参照!$I$7,IF(AN400="1/4(工･農)",$O400*参照!$I$7,IF(AN400="対象外",0))))))</f>
        <v>0</v>
      </c>
      <c r="BW400" s="185" t="b">
        <f>IF(AO400="3/3",$O400*参照!$I$4,IF(AO400="2/3",$O400*参照!$I$5,IF(AO400="1/3",$O400*参照!$I$6,IF(AO400="1/4(多子)",$O400*参照!$I$7,IF(AO400="1/4(工･農)",$O400*参照!$I$7,IF(AO400="対象外",0))))))</f>
        <v>0</v>
      </c>
      <c r="BX400" s="185" t="b">
        <f>IF(AP400="3/3",$O400*参照!$I$4,IF(AP400="2/3",$O400*参照!$I$5,IF(AP400="1/3",$O400*参照!$I$6,IF(AP400="1/4(多子)",$O400*参照!$I$7,IF(AP400="1/4(工･農)",$O400*参照!$I$7,IF(AP400="対象外",0))))))</f>
        <v>0</v>
      </c>
      <c r="BY400" s="185" t="b">
        <f>IF(AQ400="3/3",$O400*参照!$I$4,IF(AQ400="2/3",$O400*参照!$I$5,IF(AQ400="1/3",$O400*参照!$I$6,IF(AQ400="1/4(多子)",$O400*参照!$I$7,IF(AQ400="1/4(工･農)",$O400*参照!$I$7,IF(AQ400="対象外",0))))))</f>
        <v>0</v>
      </c>
      <c r="BZ400" s="185" t="b">
        <f>IF(AR400="3/3",$O400*参照!$I$4,IF(AR400="2/3",$O400*参照!$I$5,IF(AR400="1/3",$O400*参照!$I$6,IF(AR400="1/4(多子)",$O400*参照!$I$7,IF(AR400="1/4(工･農)",$O400*参照!$I$7,IF(AR400="対象外",0))))))</f>
        <v>0</v>
      </c>
      <c r="CA400" s="185" t="b">
        <f>IF(AS400="3/3",$O400*参照!$I$4,IF(AS400="2/3",$O400*参照!$I$5,IF(AS400="1/3",$O400*参照!$I$6,IF(AS400="1/4(多子)",$O400*参照!$I$7,IF(AS400="1/4(工･農)",$O400*参照!$I$7,IF(AS400="対象外",0))))))</f>
        <v>0</v>
      </c>
      <c r="CB400" s="185" t="b">
        <f>IF(AT400="3/3",$O400*参照!$I$4,IF(AT400="2/3",$O400*参照!$I$5,IF(AT400="1/3",$O400*参照!$I$6,IF(AT400="1/4(多子)",$O400*参照!$I$7,IF(AT400="1/4(工･農)",$O400*参照!$I$7,IF(AT400="対象外",0))))))</f>
        <v>0</v>
      </c>
      <c r="CC400" s="185" t="b">
        <f>IF(AU400="3/3",$O400*参照!$I$4,IF(AU400="2/3",$O400*参照!$I$5,IF(AU400="1/3",$O400*参照!$I$6,IF(AU400="1/4(多子)",$O400*参照!$I$7,IF(AU400="1/4(工･農)",$O400*参照!$I$7,IF(AU400="対象外",0))))))</f>
        <v>0</v>
      </c>
      <c r="CD400" s="185">
        <f t="shared" si="248"/>
        <v>0</v>
      </c>
      <c r="CE400" s="98"/>
      <c r="CF400" s="252"/>
      <c r="CG400" s="252"/>
      <c r="CH400" s="252"/>
      <c r="CI400" s="252"/>
      <c r="CJ400" s="252"/>
      <c r="CK400" s="254"/>
      <c r="CL400" s="137"/>
      <c r="CM400" s="252"/>
      <c r="CN400" s="252"/>
      <c r="CO400" s="252"/>
      <c r="CP400" s="252"/>
      <c r="CQ400" s="252"/>
      <c r="CR400" s="253">
        <f t="shared" si="249"/>
        <v>0</v>
      </c>
      <c r="CS400" s="111">
        <f>IF(BP400=0,0,(ROUNDUP(P400*(BK400*参照!$C$5+BL400*参照!$C$6+BM400*参照!$C$7+BN400*参照!$C$8+BO400*参照!$C$9)/BP400,-2)))</f>
        <v>0</v>
      </c>
      <c r="CT400" s="239" t="str">
        <f t="shared" si="216"/>
        <v>B</v>
      </c>
    </row>
    <row r="401" spans="1:98" ht="14.4">
      <c r="A401" s="241">
        <v>371</v>
      </c>
      <c r="B401" s="654"/>
      <c r="C401" s="652"/>
      <c r="D401" s="651"/>
      <c r="E401" s="652"/>
      <c r="F401" s="186"/>
      <c r="G401" s="187"/>
      <c r="H401" s="305"/>
      <c r="I401" s="359"/>
      <c r="J401" s="651"/>
      <c r="K401" s="652"/>
      <c r="L401" s="306">
        <v>0</v>
      </c>
      <c r="M401" s="307">
        <f>IF(F401="昼間",参照!$E$4,IF(F401="夜間等",参照!$E$5,IF(F401="通信",参照!$E$6,0)))</f>
        <v>0</v>
      </c>
      <c r="N401" s="57">
        <f t="shared" si="217"/>
        <v>0</v>
      </c>
      <c r="O401" s="301">
        <f t="shared" si="218"/>
        <v>0</v>
      </c>
      <c r="P401" s="56"/>
      <c r="Q401" s="387">
        <v>0</v>
      </c>
      <c r="R401" s="309">
        <f>IF(F401="昼間",参照!$F$4,IF(F401="夜間等",参照!$F$5,IF(F401="通信",参照!$F$6,0)))</f>
        <v>0</v>
      </c>
      <c r="S401" s="308">
        <f t="shared" si="219"/>
        <v>0</v>
      </c>
      <c r="T401" s="361"/>
      <c r="U401" s="32">
        <f t="shared" si="220"/>
        <v>0</v>
      </c>
      <c r="V401" s="114">
        <f t="shared" si="221"/>
        <v>0</v>
      </c>
      <c r="W401" s="179">
        <f t="shared" si="222"/>
        <v>0</v>
      </c>
      <c r="X401" s="87">
        <f t="shared" si="223"/>
        <v>0</v>
      </c>
      <c r="Y401" s="77" t="str">
        <f t="shared" si="213"/>
        <v>0</v>
      </c>
      <c r="Z401" s="302">
        <f t="shared" si="224"/>
        <v>0</v>
      </c>
      <c r="AA401" s="375"/>
      <c r="AB401" s="375"/>
      <c r="AC401" s="374">
        <f t="shared" si="225"/>
        <v>0</v>
      </c>
      <c r="AD401" s="639">
        <f t="shared" si="226"/>
        <v>0</v>
      </c>
      <c r="AE401" s="640"/>
      <c r="AF401" s="177">
        <f t="shared" si="214"/>
        <v>0</v>
      </c>
      <c r="AG401" s="177">
        <f t="shared" si="215"/>
        <v>0</v>
      </c>
      <c r="AH401" s="299"/>
      <c r="AI401" s="36"/>
      <c r="AJ401" s="134"/>
      <c r="AK401" s="37"/>
      <c r="AL401" s="134"/>
      <c r="AM401" s="37"/>
      <c r="AN401" s="134"/>
      <c r="AO401" s="135"/>
      <c r="AP401" s="136"/>
      <c r="AQ401" s="252"/>
      <c r="AR401" s="252"/>
      <c r="AS401" s="252"/>
      <c r="AT401" s="252"/>
      <c r="AU401" s="37"/>
      <c r="AV401" s="303">
        <f t="shared" si="227"/>
        <v>0</v>
      </c>
      <c r="AW401" s="139">
        <f t="shared" si="228"/>
        <v>0</v>
      </c>
      <c r="AX401" s="139">
        <f t="shared" si="229"/>
        <v>0</v>
      </c>
      <c r="AY401" s="139">
        <f t="shared" si="230"/>
        <v>0</v>
      </c>
      <c r="AZ401" s="139">
        <f t="shared" si="231"/>
        <v>0</v>
      </c>
      <c r="BA401" s="303">
        <f t="shared" si="232"/>
        <v>0</v>
      </c>
      <c r="BB401" s="139">
        <f t="shared" si="233"/>
        <v>0</v>
      </c>
      <c r="BC401" s="139">
        <f t="shared" si="234"/>
        <v>0</v>
      </c>
      <c r="BD401" s="139">
        <f t="shared" si="235"/>
        <v>0</v>
      </c>
      <c r="BE401" s="139">
        <f t="shared" si="236"/>
        <v>0</v>
      </c>
      <c r="BF401" s="304">
        <f t="shared" si="237"/>
        <v>0</v>
      </c>
      <c r="BG401" s="142">
        <f t="shared" si="238"/>
        <v>0</v>
      </c>
      <c r="BH401" s="142">
        <f t="shared" si="239"/>
        <v>0</v>
      </c>
      <c r="BI401" s="142">
        <f t="shared" si="240"/>
        <v>0</v>
      </c>
      <c r="BJ401" s="142">
        <f t="shared" si="241"/>
        <v>0</v>
      </c>
      <c r="BK401" s="145">
        <f t="shared" si="242"/>
        <v>0</v>
      </c>
      <c r="BL401" s="95">
        <f t="shared" si="243"/>
        <v>0</v>
      </c>
      <c r="BM401" s="95">
        <f t="shared" si="244"/>
        <v>0</v>
      </c>
      <c r="BN401" s="95">
        <f t="shared" si="245"/>
        <v>0</v>
      </c>
      <c r="BO401" s="95">
        <f t="shared" si="246"/>
        <v>0</v>
      </c>
      <c r="BP401" s="96">
        <f t="shared" si="247"/>
        <v>0</v>
      </c>
      <c r="BQ401" s="184">
        <f>IF($AH401="3/3",$S401*参照!$J$4,IF($AH401="2/3",$S401*参照!$J$5,IF($AH401="1/3",$S401*参照!$J$6,IF($AH401="1/4(多子)",$S401*参照!$J$7,IF($AH401="1/4(工･農)",$S401*参照!$J$7,)))))</f>
        <v>0</v>
      </c>
      <c r="BR401" s="185" t="b">
        <f>IF(AJ401="3/3",$O401*参照!$I$4,IF(AJ401="2/3",$O401*参照!$I$5,IF(AJ401="1/3",$O401*参照!$I$6,IF(AJ401="1/4(多子)",$O401*参照!$I$7,IF(AJ401="1/4(工･農)",$O401*参照!$I$7,IF(AJ401="対象外",0))))))</f>
        <v>0</v>
      </c>
      <c r="BS401" s="185" t="b">
        <f>IF(AK401="3/3",$O401*参照!$I$4,IF(AK401="2/3",$O401*参照!$I$5,IF(AK401="1/3",$O401*参照!$I$6,IF(AK401="1/4(多子)",$O401*参照!$I$7,IF(AK401="1/4(工･農)",$O401*参照!$I$7,IF(AK401="対象外",0))))))</f>
        <v>0</v>
      </c>
      <c r="BT401" s="185" t="b">
        <f>IF(AL401="3/3",$O401*参照!$I$4,IF(AL401="2/3",$O401*参照!$I$5,IF(AL401="1/3",$O401*参照!$I$6,IF(AL401="1/4(多子)",$O401*参照!$I$7,IF(AL401="1/4(工･農)",$O401*参照!$I$7,IF(AL401="対象外",0))))))</f>
        <v>0</v>
      </c>
      <c r="BU401" s="185" t="b">
        <f>IF(AM401="3/3",$O401*参照!$I$4,IF(AM401="2/3",$O401*参照!$I$5,IF(AM401="1/3",$O401*参照!$I$6,IF(AM401="1/4(多子)",$O401*参照!$I$7,IF(AM401="1/4(工･農)",$O401*参照!$I$7,IF(AM401="対象外",0))))))</f>
        <v>0</v>
      </c>
      <c r="BV401" s="185" t="b">
        <f>IF(AN401="3/3",$O401*参照!$I$4,IF(AN401="2/3",$O401*参照!$I$5,IF(AN401="1/3",$O401*参照!$I$6,IF(AN401="1/4(多子)",$O401*参照!$I$7,IF(AN401="1/4(工･農)",$O401*参照!$I$7,IF(AN401="対象外",0))))))</f>
        <v>0</v>
      </c>
      <c r="BW401" s="185" t="b">
        <f>IF(AO401="3/3",$O401*参照!$I$4,IF(AO401="2/3",$O401*参照!$I$5,IF(AO401="1/3",$O401*参照!$I$6,IF(AO401="1/4(多子)",$O401*参照!$I$7,IF(AO401="1/4(工･農)",$O401*参照!$I$7,IF(AO401="対象外",0))))))</f>
        <v>0</v>
      </c>
      <c r="BX401" s="185" t="b">
        <f>IF(AP401="3/3",$O401*参照!$I$4,IF(AP401="2/3",$O401*参照!$I$5,IF(AP401="1/3",$O401*参照!$I$6,IF(AP401="1/4(多子)",$O401*参照!$I$7,IF(AP401="1/4(工･農)",$O401*参照!$I$7,IF(AP401="対象外",0))))))</f>
        <v>0</v>
      </c>
      <c r="BY401" s="185" t="b">
        <f>IF(AQ401="3/3",$O401*参照!$I$4,IF(AQ401="2/3",$O401*参照!$I$5,IF(AQ401="1/3",$O401*参照!$I$6,IF(AQ401="1/4(多子)",$O401*参照!$I$7,IF(AQ401="1/4(工･農)",$O401*参照!$I$7,IF(AQ401="対象外",0))))))</f>
        <v>0</v>
      </c>
      <c r="BZ401" s="185" t="b">
        <f>IF(AR401="3/3",$O401*参照!$I$4,IF(AR401="2/3",$O401*参照!$I$5,IF(AR401="1/3",$O401*参照!$I$6,IF(AR401="1/4(多子)",$O401*参照!$I$7,IF(AR401="1/4(工･農)",$O401*参照!$I$7,IF(AR401="対象外",0))))))</f>
        <v>0</v>
      </c>
      <c r="CA401" s="185" t="b">
        <f>IF(AS401="3/3",$O401*参照!$I$4,IF(AS401="2/3",$O401*参照!$I$5,IF(AS401="1/3",$O401*参照!$I$6,IF(AS401="1/4(多子)",$O401*参照!$I$7,IF(AS401="1/4(工･農)",$O401*参照!$I$7,IF(AS401="対象外",0))))))</f>
        <v>0</v>
      </c>
      <c r="CB401" s="185" t="b">
        <f>IF(AT401="3/3",$O401*参照!$I$4,IF(AT401="2/3",$O401*参照!$I$5,IF(AT401="1/3",$O401*参照!$I$6,IF(AT401="1/4(多子)",$O401*参照!$I$7,IF(AT401="1/4(工･農)",$O401*参照!$I$7,IF(AT401="対象外",0))))))</f>
        <v>0</v>
      </c>
      <c r="CC401" s="185" t="b">
        <f>IF(AU401="3/3",$O401*参照!$I$4,IF(AU401="2/3",$O401*参照!$I$5,IF(AU401="1/3",$O401*参照!$I$6,IF(AU401="1/4(多子)",$O401*参照!$I$7,IF(AU401="1/4(工･農)",$O401*参照!$I$7,IF(AU401="対象外",0))))))</f>
        <v>0</v>
      </c>
      <c r="CD401" s="185">
        <f t="shared" si="248"/>
        <v>0</v>
      </c>
      <c r="CE401" s="98"/>
      <c r="CF401" s="252"/>
      <c r="CG401" s="252"/>
      <c r="CH401" s="252"/>
      <c r="CI401" s="252"/>
      <c r="CJ401" s="252"/>
      <c r="CK401" s="254"/>
      <c r="CL401" s="137"/>
      <c r="CM401" s="252"/>
      <c r="CN401" s="252"/>
      <c r="CO401" s="252"/>
      <c r="CP401" s="252"/>
      <c r="CQ401" s="252"/>
      <c r="CR401" s="253">
        <f t="shared" si="249"/>
        <v>0</v>
      </c>
      <c r="CS401" s="111">
        <f>IF(BP401=0,0,(ROUNDUP(P401*(BK401*参照!$C$5+BL401*参照!$C$6+BM401*参照!$C$7+BN401*参照!$C$8+BO401*参照!$C$9)/BP401,-2)))</f>
        <v>0</v>
      </c>
      <c r="CT401" s="239" t="str">
        <f t="shared" si="216"/>
        <v>B</v>
      </c>
    </row>
    <row r="402" spans="1:98" ht="14.4">
      <c r="A402" s="241">
        <v>372</v>
      </c>
      <c r="B402" s="634"/>
      <c r="C402" s="635"/>
      <c r="D402" s="636"/>
      <c r="E402" s="635"/>
      <c r="F402" s="358"/>
      <c r="G402" s="358"/>
      <c r="H402" s="305"/>
      <c r="I402" s="359"/>
      <c r="J402" s="668"/>
      <c r="K402" s="668"/>
      <c r="L402" s="362">
        <v>0</v>
      </c>
      <c r="M402" s="307">
        <f>IF(F402="昼間",参照!$E$4,IF(F402="夜間等",参照!$E$5,IF(F402="通信",参照!$E$6,0)))</f>
        <v>0</v>
      </c>
      <c r="N402" s="57">
        <f t="shared" si="217"/>
        <v>0</v>
      </c>
      <c r="O402" s="301">
        <f t="shared" si="218"/>
        <v>0</v>
      </c>
      <c r="P402" s="56"/>
      <c r="Q402" s="387">
        <v>0</v>
      </c>
      <c r="R402" s="309">
        <f>IF(F402="昼間",参照!$F$4,IF(F402="夜間等",参照!$F$5,IF(F402="通信",参照!$F$6,0)))</f>
        <v>0</v>
      </c>
      <c r="S402" s="308">
        <f t="shared" si="219"/>
        <v>0</v>
      </c>
      <c r="T402" s="361"/>
      <c r="U402" s="32">
        <f t="shared" si="220"/>
        <v>0</v>
      </c>
      <c r="V402" s="114">
        <f t="shared" si="221"/>
        <v>0</v>
      </c>
      <c r="W402" s="179">
        <f t="shared" si="222"/>
        <v>0</v>
      </c>
      <c r="X402" s="87">
        <f t="shared" si="223"/>
        <v>0</v>
      </c>
      <c r="Y402" s="77" t="str">
        <f t="shared" si="213"/>
        <v>0</v>
      </c>
      <c r="Z402" s="302">
        <f t="shared" si="224"/>
        <v>0</v>
      </c>
      <c r="AA402" s="375"/>
      <c r="AB402" s="375"/>
      <c r="AC402" s="374">
        <f t="shared" si="225"/>
        <v>0</v>
      </c>
      <c r="AD402" s="639">
        <f t="shared" si="226"/>
        <v>0</v>
      </c>
      <c r="AE402" s="640"/>
      <c r="AF402" s="177">
        <f t="shared" si="214"/>
        <v>0</v>
      </c>
      <c r="AG402" s="177">
        <f t="shared" si="215"/>
        <v>0</v>
      </c>
      <c r="AH402" s="299"/>
      <c r="AI402" s="36"/>
      <c r="AJ402" s="134"/>
      <c r="AK402" s="37"/>
      <c r="AL402" s="134"/>
      <c r="AM402" s="37"/>
      <c r="AN402" s="134"/>
      <c r="AO402" s="135"/>
      <c r="AP402" s="136"/>
      <c r="AQ402" s="252"/>
      <c r="AR402" s="252"/>
      <c r="AS402" s="252"/>
      <c r="AT402" s="252"/>
      <c r="AU402" s="37"/>
      <c r="AV402" s="303">
        <f t="shared" si="227"/>
        <v>0</v>
      </c>
      <c r="AW402" s="139">
        <f t="shared" si="228"/>
        <v>0</v>
      </c>
      <c r="AX402" s="139">
        <f t="shared" si="229"/>
        <v>0</v>
      </c>
      <c r="AY402" s="139">
        <f t="shared" si="230"/>
        <v>0</v>
      </c>
      <c r="AZ402" s="139">
        <f t="shared" si="231"/>
        <v>0</v>
      </c>
      <c r="BA402" s="303">
        <f t="shared" si="232"/>
        <v>0</v>
      </c>
      <c r="BB402" s="139">
        <f t="shared" si="233"/>
        <v>0</v>
      </c>
      <c r="BC402" s="139">
        <f t="shared" si="234"/>
        <v>0</v>
      </c>
      <c r="BD402" s="139">
        <f t="shared" si="235"/>
        <v>0</v>
      </c>
      <c r="BE402" s="139">
        <f t="shared" si="236"/>
        <v>0</v>
      </c>
      <c r="BF402" s="304">
        <f t="shared" si="237"/>
        <v>0</v>
      </c>
      <c r="BG402" s="142">
        <f t="shared" si="238"/>
        <v>0</v>
      </c>
      <c r="BH402" s="142">
        <f t="shared" si="239"/>
        <v>0</v>
      </c>
      <c r="BI402" s="142">
        <f t="shared" si="240"/>
        <v>0</v>
      </c>
      <c r="BJ402" s="142">
        <f t="shared" si="241"/>
        <v>0</v>
      </c>
      <c r="BK402" s="145">
        <f t="shared" si="242"/>
        <v>0</v>
      </c>
      <c r="BL402" s="95">
        <f t="shared" si="243"/>
        <v>0</v>
      </c>
      <c r="BM402" s="95">
        <f t="shared" si="244"/>
        <v>0</v>
      </c>
      <c r="BN402" s="95">
        <f t="shared" si="245"/>
        <v>0</v>
      </c>
      <c r="BO402" s="95">
        <f t="shared" si="246"/>
        <v>0</v>
      </c>
      <c r="BP402" s="96">
        <f t="shared" si="247"/>
        <v>0</v>
      </c>
      <c r="BQ402" s="184">
        <f>IF($AH402="3/3",$S402*参照!$J$4,IF($AH402="2/3",$S402*参照!$J$5,IF($AH402="1/3",$S402*参照!$J$6,IF($AH402="1/4(多子)",$S402*参照!$J$7,IF($AH402="1/4(工･農)",$S402*参照!$J$7,)))))</f>
        <v>0</v>
      </c>
      <c r="BR402" s="185" t="b">
        <f>IF(AJ402="3/3",$O402*参照!$I$4,IF(AJ402="2/3",$O402*参照!$I$5,IF(AJ402="1/3",$O402*参照!$I$6,IF(AJ402="1/4(多子)",$O402*参照!$I$7,IF(AJ402="1/4(工･農)",$O402*参照!$I$7,IF(AJ402="対象外",0))))))</f>
        <v>0</v>
      </c>
      <c r="BS402" s="185" t="b">
        <f>IF(AK402="3/3",$O402*参照!$I$4,IF(AK402="2/3",$O402*参照!$I$5,IF(AK402="1/3",$O402*参照!$I$6,IF(AK402="1/4(多子)",$O402*参照!$I$7,IF(AK402="1/4(工･農)",$O402*参照!$I$7,IF(AK402="対象外",0))))))</f>
        <v>0</v>
      </c>
      <c r="BT402" s="185" t="b">
        <f>IF(AL402="3/3",$O402*参照!$I$4,IF(AL402="2/3",$O402*参照!$I$5,IF(AL402="1/3",$O402*参照!$I$6,IF(AL402="1/4(多子)",$O402*参照!$I$7,IF(AL402="1/4(工･農)",$O402*参照!$I$7,IF(AL402="対象外",0))))))</f>
        <v>0</v>
      </c>
      <c r="BU402" s="185" t="b">
        <f>IF(AM402="3/3",$O402*参照!$I$4,IF(AM402="2/3",$O402*参照!$I$5,IF(AM402="1/3",$O402*参照!$I$6,IF(AM402="1/4(多子)",$O402*参照!$I$7,IF(AM402="1/4(工･農)",$O402*参照!$I$7,IF(AM402="対象外",0))))))</f>
        <v>0</v>
      </c>
      <c r="BV402" s="185" t="b">
        <f>IF(AN402="3/3",$O402*参照!$I$4,IF(AN402="2/3",$O402*参照!$I$5,IF(AN402="1/3",$O402*参照!$I$6,IF(AN402="1/4(多子)",$O402*参照!$I$7,IF(AN402="1/4(工･農)",$O402*参照!$I$7,IF(AN402="対象外",0))))))</f>
        <v>0</v>
      </c>
      <c r="BW402" s="185" t="b">
        <f>IF(AO402="3/3",$O402*参照!$I$4,IF(AO402="2/3",$O402*参照!$I$5,IF(AO402="1/3",$O402*参照!$I$6,IF(AO402="1/4(多子)",$O402*参照!$I$7,IF(AO402="1/4(工･農)",$O402*参照!$I$7,IF(AO402="対象外",0))))))</f>
        <v>0</v>
      </c>
      <c r="BX402" s="185" t="b">
        <f>IF(AP402="3/3",$O402*参照!$I$4,IF(AP402="2/3",$O402*参照!$I$5,IF(AP402="1/3",$O402*参照!$I$6,IF(AP402="1/4(多子)",$O402*参照!$I$7,IF(AP402="1/4(工･農)",$O402*参照!$I$7,IF(AP402="対象外",0))))))</f>
        <v>0</v>
      </c>
      <c r="BY402" s="185" t="b">
        <f>IF(AQ402="3/3",$O402*参照!$I$4,IF(AQ402="2/3",$O402*参照!$I$5,IF(AQ402="1/3",$O402*参照!$I$6,IF(AQ402="1/4(多子)",$O402*参照!$I$7,IF(AQ402="1/4(工･農)",$O402*参照!$I$7,IF(AQ402="対象外",0))))))</f>
        <v>0</v>
      </c>
      <c r="BZ402" s="185" t="b">
        <f>IF(AR402="3/3",$O402*参照!$I$4,IF(AR402="2/3",$O402*参照!$I$5,IF(AR402="1/3",$O402*参照!$I$6,IF(AR402="1/4(多子)",$O402*参照!$I$7,IF(AR402="1/4(工･農)",$O402*参照!$I$7,IF(AR402="対象外",0))))))</f>
        <v>0</v>
      </c>
      <c r="CA402" s="185" t="b">
        <f>IF(AS402="3/3",$O402*参照!$I$4,IF(AS402="2/3",$O402*参照!$I$5,IF(AS402="1/3",$O402*参照!$I$6,IF(AS402="1/4(多子)",$O402*参照!$I$7,IF(AS402="1/4(工･農)",$O402*参照!$I$7,IF(AS402="対象外",0))))))</f>
        <v>0</v>
      </c>
      <c r="CB402" s="185" t="b">
        <f>IF(AT402="3/3",$O402*参照!$I$4,IF(AT402="2/3",$O402*参照!$I$5,IF(AT402="1/3",$O402*参照!$I$6,IF(AT402="1/4(多子)",$O402*参照!$I$7,IF(AT402="1/4(工･農)",$O402*参照!$I$7,IF(AT402="対象外",0))))))</f>
        <v>0</v>
      </c>
      <c r="CC402" s="185" t="b">
        <f>IF(AU402="3/3",$O402*参照!$I$4,IF(AU402="2/3",$O402*参照!$I$5,IF(AU402="1/3",$O402*参照!$I$6,IF(AU402="1/4(多子)",$O402*参照!$I$7,IF(AU402="1/4(工･農)",$O402*参照!$I$7,IF(AU402="対象外",0))))))</f>
        <v>0</v>
      </c>
      <c r="CD402" s="185">
        <f t="shared" si="248"/>
        <v>0</v>
      </c>
      <c r="CE402" s="98"/>
      <c r="CF402" s="252"/>
      <c r="CG402" s="252"/>
      <c r="CH402" s="252"/>
      <c r="CI402" s="252"/>
      <c r="CJ402" s="252"/>
      <c r="CK402" s="254"/>
      <c r="CL402" s="137"/>
      <c r="CM402" s="252"/>
      <c r="CN402" s="252"/>
      <c r="CO402" s="252"/>
      <c r="CP402" s="252"/>
      <c r="CQ402" s="252"/>
      <c r="CR402" s="253">
        <f t="shared" si="249"/>
        <v>0</v>
      </c>
      <c r="CS402" s="111">
        <f>IF(BP402=0,0,(ROUNDUP(P402*(BK402*参照!$C$5+BL402*参照!$C$6+BM402*参照!$C$7+BN402*参照!$C$8+BO402*参照!$C$9)/BP402,-2)))</f>
        <v>0</v>
      </c>
      <c r="CT402" s="239" t="str">
        <f t="shared" si="216"/>
        <v>B</v>
      </c>
    </row>
    <row r="403" spans="1:98" ht="14.4">
      <c r="A403" s="241">
        <v>373</v>
      </c>
      <c r="B403" s="654"/>
      <c r="C403" s="652"/>
      <c r="D403" s="651"/>
      <c r="E403" s="652"/>
      <c r="F403" s="186"/>
      <c r="G403" s="187"/>
      <c r="H403" s="305"/>
      <c r="I403" s="359"/>
      <c r="J403" s="651"/>
      <c r="K403" s="652"/>
      <c r="L403" s="306">
        <v>0</v>
      </c>
      <c r="M403" s="307">
        <f>IF(F403="昼間",参照!$E$4,IF(F403="夜間等",参照!$E$5,IF(F403="通信",参照!$E$6,0)))</f>
        <v>0</v>
      </c>
      <c r="N403" s="57">
        <f t="shared" si="217"/>
        <v>0</v>
      </c>
      <c r="O403" s="301">
        <f t="shared" si="218"/>
        <v>0</v>
      </c>
      <c r="P403" s="56"/>
      <c r="Q403" s="387">
        <v>0</v>
      </c>
      <c r="R403" s="309">
        <f>IF(F403="昼間",参照!$F$4,IF(F403="夜間等",参照!$F$5,IF(F403="通信",参照!$F$6,0)))</f>
        <v>0</v>
      </c>
      <c r="S403" s="308">
        <f t="shared" si="219"/>
        <v>0</v>
      </c>
      <c r="T403" s="361"/>
      <c r="U403" s="32">
        <f t="shared" si="220"/>
        <v>0</v>
      </c>
      <c r="V403" s="114">
        <f t="shared" si="221"/>
        <v>0</v>
      </c>
      <c r="W403" s="179">
        <f t="shared" si="222"/>
        <v>0</v>
      </c>
      <c r="X403" s="87">
        <f t="shared" si="223"/>
        <v>0</v>
      </c>
      <c r="Y403" s="77" t="str">
        <f t="shared" si="213"/>
        <v>0</v>
      </c>
      <c r="Z403" s="302">
        <f t="shared" si="224"/>
        <v>0</v>
      </c>
      <c r="AA403" s="375"/>
      <c r="AB403" s="375"/>
      <c r="AC403" s="374">
        <f t="shared" si="225"/>
        <v>0</v>
      </c>
      <c r="AD403" s="639">
        <f t="shared" si="226"/>
        <v>0</v>
      </c>
      <c r="AE403" s="640"/>
      <c r="AF403" s="177">
        <f t="shared" si="214"/>
        <v>0</v>
      </c>
      <c r="AG403" s="177">
        <f t="shared" si="215"/>
        <v>0</v>
      </c>
      <c r="AH403" s="299"/>
      <c r="AI403" s="36"/>
      <c r="AJ403" s="134"/>
      <c r="AK403" s="37"/>
      <c r="AL403" s="134"/>
      <c r="AM403" s="37"/>
      <c r="AN403" s="134"/>
      <c r="AO403" s="135"/>
      <c r="AP403" s="136"/>
      <c r="AQ403" s="252"/>
      <c r="AR403" s="252"/>
      <c r="AS403" s="252"/>
      <c r="AT403" s="252"/>
      <c r="AU403" s="37"/>
      <c r="AV403" s="303">
        <f t="shared" si="227"/>
        <v>0</v>
      </c>
      <c r="AW403" s="139">
        <f t="shared" si="228"/>
        <v>0</v>
      </c>
      <c r="AX403" s="139">
        <f t="shared" si="229"/>
        <v>0</v>
      </c>
      <c r="AY403" s="139">
        <f t="shared" si="230"/>
        <v>0</v>
      </c>
      <c r="AZ403" s="139">
        <f t="shared" si="231"/>
        <v>0</v>
      </c>
      <c r="BA403" s="303">
        <f t="shared" si="232"/>
        <v>0</v>
      </c>
      <c r="BB403" s="139">
        <f t="shared" si="233"/>
        <v>0</v>
      </c>
      <c r="BC403" s="139">
        <f t="shared" si="234"/>
        <v>0</v>
      </c>
      <c r="BD403" s="139">
        <f t="shared" si="235"/>
        <v>0</v>
      </c>
      <c r="BE403" s="139">
        <f t="shared" si="236"/>
        <v>0</v>
      </c>
      <c r="BF403" s="304">
        <f t="shared" si="237"/>
        <v>0</v>
      </c>
      <c r="BG403" s="142">
        <f t="shared" si="238"/>
        <v>0</v>
      </c>
      <c r="BH403" s="142">
        <f t="shared" si="239"/>
        <v>0</v>
      </c>
      <c r="BI403" s="142">
        <f t="shared" si="240"/>
        <v>0</v>
      </c>
      <c r="BJ403" s="142">
        <f t="shared" si="241"/>
        <v>0</v>
      </c>
      <c r="BK403" s="145">
        <f t="shared" si="242"/>
        <v>0</v>
      </c>
      <c r="BL403" s="95">
        <f t="shared" si="243"/>
        <v>0</v>
      </c>
      <c r="BM403" s="95">
        <f t="shared" si="244"/>
        <v>0</v>
      </c>
      <c r="BN403" s="95">
        <f t="shared" si="245"/>
        <v>0</v>
      </c>
      <c r="BO403" s="95">
        <f t="shared" si="246"/>
        <v>0</v>
      </c>
      <c r="BP403" s="96">
        <f t="shared" si="247"/>
        <v>0</v>
      </c>
      <c r="BQ403" s="184">
        <f>IF($AH403="3/3",$S403*参照!$J$4,IF($AH403="2/3",$S403*参照!$J$5,IF($AH403="1/3",$S403*参照!$J$6,IF($AH403="1/4(多子)",$S403*参照!$J$7,IF($AH403="1/4(工･農)",$S403*参照!$J$7,)))))</f>
        <v>0</v>
      </c>
      <c r="BR403" s="185" t="b">
        <f>IF(AJ403="3/3",$O403*参照!$I$4,IF(AJ403="2/3",$O403*参照!$I$5,IF(AJ403="1/3",$O403*参照!$I$6,IF(AJ403="1/4(多子)",$O403*参照!$I$7,IF(AJ403="1/4(工･農)",$O403*参照!$I$7,IF(AJ403="対象外",0))))))</f>
        <v>0</v>
      </c>
      <c r="BS403" s="185" t="b">
        <f>IF(AK403="3/3",$O403*参照!$I$4,IF(AK403="2/3",$O403*参照!$I$5,IF(AK403="1/3",$O403*参照!$I$6,IF(AK403="1/4(多子)",$O403*参照!$I$7,IF(AK403="1/4(工･農)",$O403*参照!$I$7,IF(AK403="対象外",0))))))</f>
        <v>0</v>
      </c>
      <c r="BT403" s="185" t="b">
        <f>IF(AL403="3/3",$O403*参照!$I$4,IF(AL403="2/3",$O403*参照!$I$5,IF(AL403="1/3",$O403*参照!$I$6,IF(AL403="1/4(多子)",$O403*参照!$I$7,IF(AL403="1/4(工･農)",$O403*参照!$I$7,IF(AL403="対象外",0))))))</f>
        <v>0</v>
      </c>
      <c r="BU403" s="185" t="b">
        <f>IF(AM403="3/3",$O403*参照!$I$4,IF(AM403="2/3",$O403*参照!$I$5,IF(AM403="1/3",$O403*参照!$I$6,IF(AM403="1/4(多子)",$O403*参照!$I$7,IF(AM403="1/4(工･農)",$O403*参照!$I$7,IF(AM403="対象外",0))))))</f>
        <v>0</v>
      </c>
      <c r="BV403" s="185" t="b">
        <f>IF(AN403="3/3",$O403*参照!$I$4,IF(AN403="2/3",$O403*参照!$I$5,IF(AN403="1/3",$O403*参照!$I$6,IF(AN403="1/4(多子)",$O403*参照!$I$7,IF(AN403="1/4(工･農)",$O403*参照!$I$7,IF(AN403="対象外",0))))))</f>
        <v>0</v>
      </c>
      <c r="BW403" s="185" t="b">
        <f>IF(AO403="3/3",$O403*参照!$I$4,IF(AO403="2/3",$O403*参照!$I$5,IF(AO403="1/3",$O403*参照!$I$6,IF(AO403="1/4(多子)",$O403*参照!$I$7,IF(AO403="1/4(工･農)",$O403*参照!$I$7,IF(AO403="対象外",0))))))</f>
        <v>0</v>
      </c>
      <c r="BX403" s="185" t="b">
        <f>IF(AP403="3/3",$O403*参照!$I$4,IF(AP403="2/3",$O403*参照!$I$5,IF(AP403="1/3",$O403*参照!$I$6,IF(AP403="1/4(多子)",$O403*参照!$I$7,IF(AP403="1/4(工･農)",$O403*参照!$I$7,IF(AP403="対象外",0))))))</f>
        <v>0</v>
      </c>
      <c r="BY403" s="185" t="b">
        <f>IF(AQ403="3/3",$O403*参照!$I$4,IF(AQ403="2/3",$O403*参照!$I$5,IF(AQ403="1/3",$O403*参照!$I$6,IF(AQ403="1/4(多子)",$O403*参照!$I$7,IF(AQ403="1/4(工･農)",$O403*参照!$I$7,IF(AQ403="対象外",0))))))</f>
        <v>0</v>
      </c>
      <c r="BZ403" s="185" t="b">
        <f>IF(AR403="3/3",$O403*参照!$I$4,IF(AR403="2/3",$O403*参照!$I$5,IF(AR403="1/3",$O403*参照!$I$6,IF(AR403="1/4(多子)",$O403*参照!$I$7,IF(AR403="1/4(工･農)",$O403*参照!$I$7,IF(AR403="対象外",0))))))</f>
        <v>0</v>
      </c>
      <c r="CA403" s="185" t="b">
        <f>IF(AS403="3/3",$O403*参照!$I$4,IF(AS403="2/3",$O403*参照!$I$5,IF(AS403="1/3",$O403*参照!$I$6,IF(AS403="1/4(多子)",$O403*参照!$I$7,IF(AS403="1/4(工･農)",$O403*参照!$I$7,IF(AS403="対象外",0))))))</f>
        <v>0</v>
      </c>
      <c r="CB403" s="185" t="b">
        <f>IF(AT403="3/3",$O403*参照!$I$4,IF(AT403="2/3",$O403*参照!$I$5,IF(AT403="1/3",$O403*参照!$I$6,IF(AT403="1/4(多子)",$O403*参照!$I$7,IF(AT403="1/4(工･農)",$O403*参照!$I$7,IF(AT403="対象外",0))))))</f>
        <v>0</v>
      </c>
      <c r="CC403" s="185" t="b">
        <f>IF(AU403="3/3",$O403*参照!$I$4,IF(AU403="2/3",$O403*参照!$I$5,IF(AU403="1/3",$O403*参照!$I$6,IF(AU403="1/4(多子)",$O403*参照!$I$7,IF(AU403="1/4(工･農)",$O403*参照!$I$7,IF(AU403="対象外",0))))))</f>
        <v>0</v>
      </c>
      <c r="CD403" s="185">
        <f t="shared" si="248"/>
        <v>0</v>
      </c>
      <c r="CE403" s="98"/>
      <c r="CF403" s="252"/>
      <c r="CG403" s="252"/>
      <c r="CH403" s="252"/>
      <c r="CI403" s="252"/>
      <c r="CJ403" s="252"/>
      <c r="CK403" s="254"/>
      <c r="CL403" s="137"/>
      <c r="CM403" s="252"/>
      <c r="CN403" s="252"/>
      <c r="CO403" s="252"/>
      <c r="CP403" s="252"/>
      <c r="CQ403" s="252"/>
      <c r="CR403" s="253">
        <f t="shared" si="249"/>
        <v>0</v>
      </c>
      <c r="CS403" s="111">
        <f>IF(BP403=0,0,(ROUNDUP(P403*(BK403*参照!$C$5+BL403*参照!$C$6+BM403*参照!$C$7+BN403*参照!$C$8+BO403*参照!$C$9)/BP403,-2)))</f>
        <v>0</v>
      </c>
      <c r="CT403" s="239" t="str">
        <f t="shared" si="216"/>
        <v>B</v>
      </c>
    </row>
    <row r="404" spans="1:98" ht="14.4">
      <c r="A404" s="241">
        <v>374</v>
      </c>
      <c r="B404" s="654"/>
      <c r="C404" s="652"/>
      <c r="D404" s="651"/>
      <c r="E404" s="652"/>
      <c r="F404" s="186"/>
      <c r="G404" s="187"/>
      <c r="H404" s="305"/>
      <c r="I404" s="359"/>
      <c r="J404" s="651"/>
      <c r="K404" s="652"/>
      <c r="L404" s="306">
        <v>0</v>
      </c>
      <c r="M404" s="307">
        <f>IF(F404="昼間",参照!$E$4,IF(F404="夜間等",参照!$E$5,IF(F404="通信",参照!$E$6,0)))</f>
        <v>0</v>
      </c>
      <c r="N404" s="57">
        <f t="shared" si="217"/>
        <v>0</v>
      </c>
      <c r="O404" s="301">
        <f t="shared" si="218"/>
        <v>0</v>
      </c>
      <c r="P404" s="56"/>
      <c r="Q404" s="387">
        <v>0</v>
      </c>
      <c r="R404" s="309">
        <f>IF(F404="昼間",参照!$F$4,IF(F404="夜間等",参照!$F$5,IF(F404="通信",参照!$F$6,0)))</f>
        <v>0</v>
      </c>
      <c r="S404" s="308">
        <f t="shared" si="219"/>
        <v>0</v>
      </c>
      <c r="T404" s="361"/>
      <c r="U404" s="32">
        <f t="shared" si="220"/>
        <v>0</v>
      </c>
      <c r="V404" s="114">
        <f t="shared" si="221"/>
        <v>0</v>
      </c>
      <c r="W404" s="179">
        <f t="shared" si="222"/>
        <v>0</v>
      </c>
      <c r="X404" s="87">
        <f t="shared" si="223"/>
        <v>0</v>
      </c>
      <c r="Y404" s="77" t="str">
        <f t="shared" si="213"/>
        <v>0</v>
      </c>
      <c r="Z404" s="302">
        <f t="shared" si="224"/>
        <v>0</v>
      </c>
      <c r="AA404" s="375"/>
      <c r="AB404" s="375"/>
      <c r="AC404" s="374">
        <f t="shared" si="225"/>
        <v>0</v>
      </c>
      <c r="AD404" s="639">
        <f t="shared" si="226"/>
        <v>0</v>
      </c>
      <c r="AE404" s="640"/>
      <c r="AF404" s="177">
        <f t="shared" si="214"/>
        <v>0</v>
      </c>
      <c r="AG404" s="177">
        <f t="shared" si="215"/>
        <v>0</v>
      </c>
      <c r="AH404" s="299"/>
      <c r="AI404" s="36"/>
      <c r="AJ404" s="134"/>
      <c r="AK404" s="37"/>
      <c r="AL404" s="134"/>
      <c r="AM404" s="37"/>
      <c r="AN404" s="134"/>
      <c r="AO404" s="135"/>
      <c r="AP404" s="136"/>
      <c r="AQ404" s="252"/>
      <c r="AR404" s="252"/>
      <c r="AS404" s="252"/>
      <c r="AT404" s="252"/>
      <c r="AU404" s="37"/>
      <c r="AV404" s="303">
        <f t="shared" si="227"/>
        <v>0</v>
      </c>
      <c r="AW404" s="139">
        <f t="shared" si="228"/>
        <v>0</v>
      </c>
      <c r="AX404" s="139">
        <f t="shared" si="229"/>
        <v>0</v>
      </c>
      <c r="AY404" s="139">
        <f t="shared" si="230"/>
        <v>0</v>
      </c>
      <c r="AZ404" s="139">
        <f t="shared" si="231"/>
        <v>0</v>
      </c>
      <c r="BA404" s="303">
        <f t="shared" si="232"/>
        <v>0</v>
      </c>
      <c r="BB404" s="139">
        <f t="shared" si="233"/>
        <v>0</v>
      </c>
      <c r="BC404" s="139">
        <f t="shared" si="234"/>
        <v>0</v>
      </c>
      <c r="BD404" s="139">
        <f t="shared" si="235"/>
        <v>0</v>
      </c>
      <c r="BE404" s="139">
        <f t="shared" si="236"/>
        <v>0</v>
      </c>
      <c r="BF404" s="304">
        <f t="shared" si="237"/>
        <v>0</v>
      </c>
      <c r="BG404" s="142">
        <f t="shared" si="238"/>
        <v>0</v>
      </c>
      <c r="BH404" s="142">
        <f t="shared" si="239"/>
        <v>0</v>
      </c>
      <c r="BI404" s="142">
        <f t="shared" si="240"/>
        <v>0</v>
      </c>
      <c r="BJ404" s="142">
        <f t="shared" si="241"/>
        <v>0</v>
      </c>
      <c r="BK404" s="145">
        <f t="shared" si="242"/>
        <v>0</v>
      </c>
      <c r="BL404" s="95">
        <f t="shared" si="243"/>
        <v>0</v>
      </c>
      <c r="BM404" s="95">
        <f t="shared" si="244"/>
        <v>0</v>
      </c>
      <c r="BN404" s="95">
        <f t="shared" si="245"/>
        <v>0</v>
      </c>
      <c r="BO404" s="95">
        <f t="shared" si="246"/>
        <v>0</v>
      </c>
      <c r="BP404" s="96">
        <f t="shared" si="247"/>
        <v>0</v>
      </c>
      <c r="BQ404" s="184">
        <f>IF($AH404="3/3",$S404*参照!$J$4,IF($AH404="2/3",$S404*参照!$J$5,IF($AH404="1/3",$S404*参照!$J$6,IF($AH404="1/4(多子)",$S404*参照!$J$7,IF($AH404="1/4(工･農)",$S404*参照!$J$7,)))))</f>
        <v>0</v>
      </c>
      <c r="BR404" s="185" t="b">
        <f>IF(AJ404="3/3",$O404*参照!$I$4,IF(AJ404="2/3",$O404*参照!$I$5,IF(AJ404="1/3",$O404*参照!$I$6,IF(AJ404="1/4(多子)",$O404*参照!$I$7,IF(AJ404="1/4(工･農)",$O404*参照!$I$7,IF(AJ404="対象外",0))))))</f>
        <v>0</v>
      </c>
      <c r="BS404" s="185" t="b">
        <f>IF(AK404="3/3",$O404*参照!$I$4,IF(AK404="2/3",$O404*参照!$I$5,IF(AK404="1/3",$O404*参照!$I$6,IF(AK404="1/4(多子)",$O404*参照!$I$7,IF(AK404="1/4(工･農)",$O404*参照!$I$7,IF(AK404="対象外",0))))))</f>
        <v>0</v>
      </c>
      <c r="BT404" s="185" t="b">
        <f>IF(AL404="3/3",$O404*参照!$I$4,IF(AL404="2/3",$O404*参照!$I$5,IF(AL404="1/3",$O404*参照!$I$6,IF(AL404="1/4(多子)",$O404*参照!$I$7,IF(AL404="1/4(工･農)",$O404*参照!$I$7,IF(AL404="対象外",0))))))</f>
        <v>0</v>
      </c>
      <c r="BU404" s="185" t="b">
        <f>IF(AM404="3/3",$O404*参照!$I$4,IF(AM404="2/3",$O404*参照!$I$5,IF(AM404="1/3",$O404*参照!$I$6,IF(AM404="1/4(多子)",$O404*参照!$I$7,IF(AM404="1/4(工･農)",$O404*参照!$I$7,IF(AM404="対象外",0))))))</f>
        <v>0</v>
      </c>
      <c r="BV404" s="185" t="b">
        <f>IF(AN404="3/3",$O404*参照!$I$4,IF(AN404="2/3",$O404*参照!$I$5,IF(AN404="1/3",$O404*参照!$I$6,IF(AN404="1/4(多子)",$O404*参照!$I$7,IF(AN404="1/4(工･農)",$O404*参照!$I$7,IF(AN404="対象外",0))))))</f>
        <v>0</v>
      </c>
      <c r="BW404" s="185" t="b">
        <f>IF(AO404="3/3",$O404*参照!$I$4,IF(AO404="2/3",$O404*参照!$I$5,IF(AO404="1/3",$O404*参照!$I$6,IF(AO404="1/4(多子)",$O404*参照!$I$7,IF(AO404="1/4(工･農)",$O404*参照!$I$7,IF(AO404="対象外",0))))))</f>
        <v>0</v>
      </c>
      <c r="BX404" s="185" t="b">
        <f>IF(AP404="3/3",$O404*参照!$I$4,IF(AP404="2/3",$O404*参照!$I$5,IF(AP404="1/3",$O404*参照!$I$6,IF(AP404="1/4(多子)",$O404*参照!$I$7,IF(AP404="1/4(工･農)",$O404*参照!$I$7,IF(AP404="対象外",0))))))</f>
        <v>0</v>
      </c>
      <c r="BY404" s="185" t="b">
        <f>IF(AQ404="3/3",$O404*参照!$I$4,IF(AQ404="2/3",$O404*参照!$I$5,IF(AQ404="1/3",$O404*参照!$I$6,IF(AQ404="1/4(多子)",$O404*参照!$I$7,IF(AQ404="1/4(工･農)",$O404*参照!$I$7,IF(AQ404="対象外",0))))))</f>
        <v>0</v>
      </c>
      <c r="BZ404" s="185" t="b">
        <f>IF(AR404="3/3",$O404*参照!$I$4,IF(AR404="2/3",$O404*参照!$I$5,IF(AR404="1/3",$O404*参照!$I$6,IF(AR404="1/4(多子)",$O404*参照!$I$7,IF(AR404="1/4(工･農)",$O404*参照!$I$7,IF(AR404="対象外",0))))))</f>
        <v>0</v>
      </c>
      <c r="CA404" s="185" t="b">
        <f>IF(AS404="3/3",$O404*参照!$I$4,IF(AS404="2/3",$O404*参照!$I$5,IF(AS404="1/3",$O404*参照!$I$6,IF(AS404="1/4(多子)",$O404*参照!$I$7,IF(AS404="1/4(工･農)",$O404*参照!$I$7,IF(AS404="対象外",0))))))</f>
        <v>0</v>
      </c>
      <c r="CB404" s="185" t="b">
        <f>IF(AT404="3/3",$O404*参照!$I$4,IF(AT404="2/3",$O404*参照!$I$5,IF(AT404="1/3",$O404*参照!$I$6,IF(AT404="1/4(多子)",$O404*参照!$I$7,IF(AT404="1/4(工･農)",$O404*参照!$I$7,IF(AT404="対象外",0))))))</f>
        <v>0</v>
      </c>
      <c r="CC404" s="185" t="b">
        <f>IF(AU404="3/3",$O404*参照!$I$4,IF(AU404="2/3",$O404*参照!$I$5,IF(AU404="1/3",$O404*参照!$I$6,IF(AU404="1/4(多子)",$O404*参照!$I$7,IF(AU404="1/4(工･農)",$O404*参照!$I$7,IF(AU404="対象外",0))))))</f>
        <v>0</v>
      </c>
      <c r="CD404" s="185">
        <f t="shared" si="248"/>
        <v>0</v>
      </c>
      <c r="CE404" s="98"/>
      <c r="CF404" s="252"/>
      <c r="CG404" s="252"/>
      <c r="CH404" s="252"/>
      <c r="CI404" s="252"/>
      <c r="CJ404" s="252"/>
      <c r="CK404" s="254"/>
      <c r="CL404" s="137"/>
      <c r="CM404" s="252"/>
      <c r="CN404" s="252"/>
      <c r="CO404" s="252"/>
      <c r="CP404" s="252"/>
      <c r="CQ404" s="252"/>
      <c r="CR404" s="253">
        <f t="shared" si="249"/>
        <v>0</v>
      </c>
      <c r="CS404" s="111">
        <f>IF(BP404=0,0,(ROUNDUP(P404*(BK404*参照!$C$5+BL404*参照!$C$6+BM404*参照!$C$7+BN404*参照!$C$8+BO404*参照!$C$9)/BP404,-2)))</f>
        <v>0</v>
      </c>
      <c r="CT404" s="239" t="str">
        <f t="shared" si="216"/>
        <v>B</v>
      </c>
    </row>
    <row r="405" spans="1:98" ht="14.4">
      <c r="A405" s="241">
        <v>375</v>
      </c>
      <c r="B405" s="654"/>
      <c r="C405" s="652"/>
      <c r="D405" s="651"/>
      <c r="E405" s="652"/>
      <c r="F405" s="186"/>
      <c r="G405" s="187"/>
      <c r="H405" s="305"/>
      <c r="I405" s="359"/>
      <c r="J405" s="651"/>
      <c r="K405" s="652"/>
      <c r="L405" s="306">
        <v>0</v>
      </c>
      <c r="M405" s="307">
        <f>IF(F405="昼間",参照!$E$4,IF(F405="夜間等",参照!$E$5,IF(F405="通信",参照!$E$6,0)))</f>
        <v>0</v>
      </c>
      <c r="N405" s="57">
        <f t="shared" si="217"/>
        <v>0</v>
      </c>
      <c r="O405" s="301">
        <f t="shared" si="218"/>
        <v>0</v>
      </c>
      <c r="P405" s="56"/>
      <c r="Q405" s="387">
        <v>0</v>
      </c>
      <c r="R405" s="309">
        <f>IF(F405="昼間",参照!$F$4,IF(F405="夜間等",参照!$F$5,IF(F405="通信",参照!$F$6,0)))</f>
        <v>0</v>
      </c>
      <c r="S405" s="308">
        <f t="shared" si="219"/>
        <v>0</v>
      </c>
      <c r="T405" s="361"/>
      <c r="U405" s="32">
        <f t="shared" si="220"/>
        <v>0</v>
      </c>
      <c r="V405" s="114">
        <f t="shared" si="221"/>
        <v>0</v>
      </c>
      <c r="W405" s="179">
        <f t="shared" si="222"/>
        <v>0</v>
      </c>
      <c r="X405" s="87">
        <f t="shared" si="223"/>
        <v>0</v>
      </c>
      <c r="Y405" s="77" t="str">
        <f t="shared" si="213"/>
        <v>0</v>
      </c>
      <c r="Z405" s="302">
        <f t="shared" si="224"/>
        <v>0</v>
      </c>
      <c r="AA405" s="375"/>
      <c r="AB405" s="375"/>
      <c r="AC405" s="374">
        <f t="shared" si="225"/>
        <v>0</v>
      </c>
      <c r="AD405" s="639">
        <f t="shared" si="226"/>
        <v>0</v>
      </c>
      <c r="AE405" s="640"/>
      <c r="AF405" s="177">
        <f t="shared" si="214"/>
        <v>0</v>
      </c>
      <c r="AG405" s="177">
        <f t="shared" si="215"/>
        <v>0</v>
      </c>
      <c r="AH405" s="299"/>
      <c r="AI405" s="36"/>
      <c r="AJ405" s="134"/>
      <c r="AK405" s="37"/>
      <c r="AL405" s="134"/>
      <c r="AM405" s="37"/>
      <c r="AN405" s="134"/>
      <c r="AO405" s="135"/>
      <c r="AP405" s="136"/>
      <c r="AQ405" s="252"/>
      <c r="AR405" s="252"/>
      <c r="AS405" s="252"/>
      <c r="AT405" s="252"/>
      <c r="AU405" s="37"/>
      <c r="AV405" s="303">
        <f t="shared" si="227"/>
        <v>0</v>
      </c>
      <c r="AW405" s="139">
        <f t="shared" si="228"/>
        <v>0</v>
      </c>
      <c r="AX405" s="139">
        <f t="shared" si="229"/>
        <v>0</v>
      </c>
      <c r="AY405" s="139">
        <f t="shared" si="230"/>
        <v>0</v>
      </c>
      <c r="AZ405" s="139">
        <f t="shared" si="231"/>
        <v>0</v>
      </c>
      <c r="BA405" s="303">
        <f t="shared" si="232"/>
        <v>0</v>
      </c>
      <c r="BB405" s="139">
        <f t="shared" si="233"/>
        <v>0</v>
      </c>
      <c r="BC405" s="139">
        <f t="shared" si="234"/>
        <v>0</v>
      </c>
      <c r="BD405" s="139">
        <f t="shared" si="235"/>
        <v>0</v>
      </c>
      <c r="BE405" s="139">
        <f t="shared" si="236"/>
        <v>0</v>
      </c>
      <c r="BF405" s="304">
        <f t="shared" si="237"/>
        <v>0</v>
      </c>
      <c r="BG405" s="142">
        <f t="shared" si="238"/>
        <v>0</v>
      </c>
      <c r="BH405" s="142">
        <f t="shared" si="239"/>
        <v>0</v>
      </c>
      <c r="BI405" s="142">
        <f t="shared" si="240"/>
        <v>0</v>
      </c>
      <c r="BJ405" s="142">
        <f t="shared" si="241"/>
        <v>0</v>
      </c>
      <c r="BK405" s="145">
        <f t="shared" si="242"/>
        <v>0</v>
      </c>
      <c r="BL405" s="95">
        <f t="shared" si="243"/>
        <v>0</v>
      </c>
      <c r="BM405" s="95">
        <f t="shared" si="244"/>
        <v>0</v>
      </c>
      <c r="BN405" s="95">
        <f t="shared" si="245"/>
        <v>0</v>
      </c>
      <c r="BO405" s="95">
        <f t="shared" si="246"/>
        <v>0</v>
      </c>
      <c r="BP405" s="96">
        <f t="shared" si="247"/>
        <v>0</v>
      </c>
      <c r="BQ405" s="184">
        <f>IF($AH405="3/3",$S405*参照!$J$4,IF($AH405="2/3",$S405*参照!$J$5,IF($AH405="1/3",$S405*参照!$J$6,IF($AH405="1/4(多子)",$S405*参照!$J$7,IF($AH405="1/4(工･農)",$S405*参照!$J$7,)))))</f>
        <v>0</v>
      </c>
      <c r="BR405" s="185" t="b">
        <f>IF(AJ405="3/3",$O405*参照!$I$4,IF(AJ405="2/3",$O405*参照!$I$5,IF(AJ405="1/3",$O405*参照!$I$6,IF(AJ405="1/4(多子)",$O405*参照!$I$7,IF(AJ405="1/4(工･農)",$O405*参照!$I$7,IF(AJ405="対象外",0))))))</f>
        <v>0</v>
      </c>
      <c r="BS405" s="185" t="b">
        <f>IF(AK405="3/3",$O405*参照!$I$4,IF(AK405="2/3",$O405*参照!$I$5,IF(AK405="1/3",$O405*参照!$I$6,IF(AK405="1/4(多子)",$O405*参照!$I$7,IF(AK405="1/4(工･農)",$O405*参照!$I$7,IF(AK405="対象外",0))))))</f>
        <v>0</v>
      </c>
      <c r="BT405" s="185" t="b">
        <f>IF(AL405="3/3",$O405*参照!$I$4,IF(AL405="2/3",$O405*参照!$I$5,IF(AL405="1/3",$O405*参照!$I$6,IF(AL405="1/4(多子)",$O405*参照!$I$7,IF(AL405="1/4(工･農)",$O405*参照!$I$7,IF(AL405="対象外",0))))))</f>
        <v>0</v>
      </c>
      <c r="BU405" s="185" t="b">
        <f>IF(AM405="3/3",$O405*参照!$I$4,IF(AM405="2/3",$O405*参照!$I$5,IF(AM405="1/3",$O405*参照!$I$6,IF(AM405="1/4(多子)",$O405*参照!$I$7,IF(AM405="1/4(工･農)",$O405*参照!$I$7,IF(AM405="対象外",0))))))</f>
        <v>0</v>
      </c>
      <c r="BV405" s="185" t="b">
        <f>IF(AN405="3/3",$O405*参照!$I$4,IF(AN405="2/3",$O405*参照!$I$5,IF(AN405="1/3",$O405*参照!$I$6,IF(AN405="1/4(多子)",$O405*参照!$I$7,IF(AN405="1/4(工･農)",$O405*参照!$I$7,IF(AN405="対象外",0))))))</f>
        <v>0</v>
      </c>
      <c r="BW405" s="185" t="b">
        <f>IF(AO405="3/3",$O405*参照!$I$4,IF(AO405="2/3",$O405*参照!$I$5,IF(AO405="1/3",$O405*参照!$I$6,IF(AO405="1/4(多子)",$O405*参照!$I$7,IF(AO405="1/4(工･農)",$O405*参照!$I$7,IF(AO405="対象外",0))))))</f>
        <v>0</v>
      </c>
      <c r="BX405" s="185" t="b">
        <f>IF(AP405="3/3",$O405*参照!$I$4,IF(AP405="2/3",$O405*参照!$I$5,IF(AP405="1/3",$O405*参照!$I$6,IF(AP405="1/4(多子)",$O405*参照!$I$7,IF(AP405="1/4(工･農)",$O405*参照!$I$7,IF(AP405="対象外",0))))))</f>
        <v>0</v>
      </c>
      <c r="BY405" s="185" t="b">
        <f>IF(AQ405="3/3",$O405*参照!$I$4,IF(AQ405="2/3",$O405*参照!$I$5,IF(AQ405="1/3",$O405*参照!$I$6,IF(AQ405="1/4(多子)",$O405*参照!$I$7,IF(AQ405="1/4(工･農)",$O405*参照!$I$7,IF(AQ405="対象外",0))))))</f>
        <v>0</v>
      </c>
      <c r="BZ405" s="185" t="b">
        <f>IF(AR405="3/3",$O405*参照!$I$4,IF(AR405="2/3",$O405*参照!$I$5,IF(AR405="1/3",$O405*参照!$I$6,IF(AR405="1/4(多子)",$O405*参照!$I$7,IF(AR405="1/4(工･農)",$O405*参照!$I$7,IF(AR405="対象外",0))))))</f>
        <v>0</v>
      </c>
      <c r="CA405" s="185" t="b">
        <f>IF(AS405="3/3",$O405*参照!$I$4,IF(AS405="2/3",$O405*参照!$I$5,IF(AS405="1/3",$O405*参照!$I$6,IF(AS405="1/4(多子)",$O405*参照!$I$7,IF(AS405="1/4(工･農)",$O405*参照!$I$7,IF(AS405="対象外",0))))))</f>
        <v>0</v>
      </c>
      <c r="CB405" s="185" t="b">
        <f>IF(AT405="3/3",$O405*参照!$I$4,IF(AT405="2/3",$O405*参照!$I$5,IF(AT405="1/3",$O405*参照!$I$6,IF(AT405="1/4(多子)",$O405*参照!$I$7,IF(AT405="1/4(工･農)",$O405*参照!$I$7,IF(AT405="対象外",0))))))</f>
        <v>0</v>
      </c>
      <c r="CC405" s="185" t="b">
        <f>IF(AU405="3/3",$O405*参照!$I$4,IF(AU405="2/3",$O405*参照!$I$5,IF(AU405="1/3",$O405*参照!$I$6,IF(AU405="1/4(多子)",$O405*参照!$I$7,IF(AU405="1/4(工･農)",$O405*参照!$I$7,IF(AU405="対象外",0))))))</f>
        <v>0</v>
      </c>
      <c r="CD405" s="185">
        <f t="shared" si="248"/>
        <v>0</v>
      </c>
      <c r="CE405" s="98"/>
      <c r="CF405" s="252"/>
      <c r="CG405" s="252"/>
      <c r="CH405" s="252"/>
      <c r="CI405" s="252"/>
      <c r="CJ405" s="252"/>
      <c r="CK405" s="254"/>
      <c r="CL405" s="137"/>
      <c r="CM405" s="252"/>
      <c r="CN405" s="252"/>
      <c r="CO405" s="252"/>
      <c r="CP405" s="252"/>
      <c r="CQ405" s="252"/>
      <c r="CR405" s="253">
        <f t="shared" si="249"/>
        <v>0</v>
      </c>
      <c r="CS405" s="111">
        <f>IF(BP405=0,0,(ROUNDUP(P405*(BK405*参照!$C$5+BL405*参照!$C$6+BM405*参照!$C$7+BN405*参照!$C$8+BO405*参照!$C$9)/BP405,-2)))</f>
        <v>0</v>
      </c>
      <c r="CT405" s="239" t="str">
        <f t="shared" si="216"/>
        <v>B</v>
      </c>
    </row>
    <row r="406" spans="1:98" ht="14.4">
      <c r="A406" s="241">
        <v>376</v>
      </c>
      <c r="B406" s="634"/>
      <c r="C406" s="635"/>
      <c r="D406" s="636"/>
      <c r="E406" s="635"/>
      <c r="F406" s="358"/>
      <c r="G406" s="358"/>
      <c r="H406" s="305"/>
      <c r="I406" s="359"/>
      <c r="J406" s="668"/>
      <c r="K406" s="668"/>
      <c r="L406" s="362">
        <v>0</v>
      </c>
      <c r="M406" s="307">
        <f>IF(F406="昼間",参照!$E$4,IF(F406="夜間等",参照!$E$5,IF(F406="通信",参照!$E$6,0)))</f>
        <v>0</v>
      </c>
      <c r="N406" s="57">
        <f t="shared" si="217"/>
        <v>0</v>
      </c>
      <c r="O406" s="301">
        <f t="shared" si="218"/>
        <v>0</v>
      </c>
      <c r="P406" s="56"/>
      <c r="Q406" s="387">
        <v>0</v>
      </c>
      <c r="R406" s="309">
        <f>IF(F406="昼間",参照!$F$4,IF(F406="夜間等",参照!$F$5,IF(F406="通信",参照!$F$6,0)))</f>
        <v>0</v>
      </c>
      <c r="S406" s="308">
        <f t="shared" si="219"/>
        <v>0</v>
      </c>
      <c r="T406" s="361"/>
      <c r="U406" s="32">
        <f t="shared" si="220"/>
        <v>0</v>
      </c>
      <c r="V406" s="114">
        <f t="shared" si="221"/>
        <v>0</v>
      </c>
      <c r="W406" s="179">
        <f t="shared" si="222"/>
        <v>0</v>
      </c>
      <c r="X406" s="87">
        <f t="shared" si="223"/>
        <v>0</v>
      </c>
      <c r="Y406" s="77" t="str">
        <f t="shared" si="213"/>
        <v>0</v>
      </c>
      <c r="Z406" s="302">
        <f t="shared" si="224"/>
        <v>0</v>
      </c>
      <c r="AA406" s="375"/>
      <c r="AB406" s="375"/>
      <c r="AC406" s="374">
        <f t="shared" si="225"/>
        <v>0</v>
      </c>
      <c r="AD406" s="639">
        <f t="shared" si="226"/>
        <v>0</v>
      </c>
      <c r="AE406" s="640"/>
      <c r="AF406" s="177">
        <f t="shared" si="214"/>
        <v>0</v>
      </c>
      <c r="AG406" s="177">
        <f t="shared" si="215"/>
        <v>0</v>
      </c>
      <c r="AH406" s="299"/>
      <c r="AI406" s="36"/>
      <c r="AJ406" s="134"/>
      <c r="AK406" s="37"/>
      <c r="AL406" s="134"/>
      <c r="AM406" s="37"/>
      <c r="AN406" s="134"/>
      <c r="AO406" s="135"/>
      <c r="AP406" s="136"/>
      <c r="AQ406" s="252"/>
      <c r="AR406" s="252"/>
      <c r="AS406" s="252"/>
      <c r="AT406" s="252"/>
      <c r="AU406" s="37"/>
      <c r="AV406" s="303">
        <f t="shared" si="227"/>
        <v>0</v>
      </c>
      <c r="AW406" s="139">
        <f t="shared" si="228"/>
        <v>0</v>
      </c>
      <c r="AX406" s="139">
        <f t="shared" si="229"/>
        <v>0</v>
      </c>
      <c r="AY406" s="139">
        <f t="shared" si="230"/>
        <v>0</v>
      </c>
      <c r="AZ406" s="139">
        <f t="shared" si="231"/>
        <v>0</v>
      </c>
      <c r="BA406" s="303">
        <f t="shared" si="232"/>
        <v>0</v>
      </c>
      <c r="BB406" s="139">
        <f t="shared" si="233"/>
        <v>0</v>
      </c>
      <c r="BC406" s="139">
        <f t="shared" si="234"/>
        <v>0</v>
      </c>
      <c r="BD406" s="139">
        <f t="shared" si="235"/>
        <v>0</v>
      </c>
      <c r="BE406" s="139">
        <f t="shared" si="236"/>
        <v>0</v>
      </c>
      <c r="BF406" s="304">
        <f t="shared" si="237"/>
        <v>0</v>
      </c>
      <c r="BG406" s="142">
        <f t="shared" si="238"/>
        <v>0</v>
      </c>
      <c r="BH406" s="142">
        <f t="shared" si="239"/>
        <v>0</v>
      </c>
      <c r="BI406" s="142">
        <f t="shared" si="240"/>
        <v>0</v>
      </c>
      <c r="BJ406" s="142">
        <f t="shared" si="241"/>
        <v>0</v>
      </c>
      <c r="BK406" s="145">
        <f t="shared" si="242"/>
        <v>0</v>
      </c>
      <c r="BL406" s="95">
        <f t="shared" si="243"/>
        <v>0</v>
      </c>
      <c r="BM406" s="95">
        <f t="shared" si="244"/>
        <v>0</v>
      </c>
      <c r="BN406" s="95">
        <f t="shared" si="245"/>
        <v>0</v>
      </c>
      <c r="BO406" s="95">
        <f t="shared" si="246"/>
        <v>0</v>
      </c>
      <c r="BP406" s="96">
        <f t="shared" si="247"/>
        <v>0</v>
      </c>
      <c r="BQ406" s="184">
        <f>IF($AH406="3/3",$S406*参照!$J$4,IF($AH406="2/3",$S406*参照!$J$5,IF($AH406="1/3",$S406*参照!$J$6,IF($AH406="1/4(多子)",$S406*参照!$J$7,IF($AH406="1/4(工･農)",$S406*参照!$J$7,)))))</f>
        <v>0</v>
      </c>
      <c r="BR406" s="185" t="b">
        <f>IF(AJ406="3/3",$O406*参照!$I$4,IF(AJ406="2/3",$O406*参照!$I$5,IF(AJ406="1/3",$O406*参照!$I$6,IF(AJ406="1/4(多子)",$O406*参照!$I$7,IF(AJ406="1/4(工･農)",$O406*参照!$I$7,IF(AJ406="対象外",0))))))</f>
        <v>0</v>
      </c>
      <c r="BS406" s="185" t="b">
        <f>IF(AK406="3/3",$O406*参照!$I$4,IF(AK406="2/3",$O406*参照!$I$5,IF(AK406="1/3",$O406*参照!$I$6,IF(AK406="1/4(多子)",$O406*参照!$I$7,IF(AK406="1/4(工･農)",$O406*参照!$I$7,IF(AK406="対象外",0))))))</f>
        <v>0</v>
      </c>
      <c r="BT406" s="185" t="b">
        <f>IF(AL406="3/3",$O406*参照!$I$4,IF(AL406="2/3",$O406*参照!$I$5,IF(AL406="1/3",$O406*参照!$I$6,IF(AL406="1/4(多子)",$O406*参照!$I$7,IF(AL406="1/4(工･農)",$O406*参照!$I$7,IF(AL406="対象外",0))))))</f>
        <v>0</v>
      </c>
      <c r="BU406" s="185" t="b">
        <f>IF(AM406="3/3",$O406*参照!$I$4,IF(AM406="2/3",$O406*参照!$I$5,IF(AM406="1/3",$O406*参照!$I$6,IF(AM406="1/4(多子)",$O406*参照!$I$7,IF(AM406="1/4(工･農)",$O406*参照!$I$7,IF(AM406="対象外",0))))))</f>
        <v>0</v>
      </c>
      <c r="BV406" s="185" t="b">
        <f>IF(AN406="3/3",$O406*参照!$I$4,IF(AN406="2/3",$O406*参照!$I$5,IF(AN406="1/3",$O406*参照!$I$6,IF(AN406="1/4(多子)",$O406*参照!$I$7,IF(AN406="1/4(工･農)",$O406*参照!$I$7,IF(AN406="対象外",0))))))</f>
        <v>0</v>
      </c>
      <c r="BW406" s="185" t="b">
        <f>IF(AO406="3/3",$O406*参照!$I$4,IF(AO406="2/3",$O406*参照!$I$5,IF(AO406="1/3",$O406*参照!$I$6,IF(AO406="1/4(多子)",$O406*参照!$I$7,IF(AO406="1/4(工･農)",$O406*参照!$I$7,IF(AO406="対象外",0))))))</f>
        <v>0</v>
      </c>
      <c r="BX406" s="185" t="b">
        <f>IF(AP406="3/3",$O406*参照!$I$4,IF(AP406="2/3",$O406*参照!$I$5,IF(AP406="1/3",$O406*参照!$I$6,IF(AP406="1/4(多子)",$O406*参照!$I$7,IF(AP406="1/4(工･農)",$O406*参照!$I$7,IF(AP406="対象外",0))))))</f>
        <v>0</v>
      </c>
      <c r="BY406" s="185" t="b">
        <f>IF(AQ406="3/3",$O406*参照!$I$4,IF(AQ406="2/3",$O406*参照!$I$5,IF(AQ406="1/3",$O406*参照!$I$6,IF(AQ406="1/4(多子)",$O406*参照!$I$7,IF(AQ406="1/4(工･農)",$O406*参照!$I$7,IF(AQ406="対象外",0))))))</f>
        <v>0</v>
      </c>
      <c r="BZ406" s="185" t="b">
        <f>IF(AR406="3/3",$O406*参照!$I$4,IF(AR406="2/3",$O406*参照!$I$5,IF(AR406="1/3",$O406*参照!$I$6,IF(AR406="1/4(多子)",$O406*参照!$I$7,IF(AR406="1/4(工･農)",$O406*参照!$I$7,IF(AR406="対象外",0))))))</f>
        <v>0</v>
      </c>
      <c r="CA406" s="185" t="b">
        <f>IF(AS406="3/3",$O406*参照!$I$4,IF(AS406="2/3",$O406*参照!$I$5,IF(AS406="1/3",$O406*参照!$I$6,IF(AS406="1/4(多子)",$O406*参照!$I$7,IF(AS406="1/4(工･農)",$O406*参照!$I$7,IF(AS406="対象外",0))))))</f>
        <v>0</v>
      </c>
      <c r="CB406" s="185" t="b">
        <f>IF(AT406="3/3",$O406*参照!$I$4,IF(AT406="2/3",$O406*参照!$I$5,IF(AT406="1/3",$O406*参照!$I$6,IF(AT406="1/4(多子)",$O406*参照!$I$7,IF(AT406="1/4(工･農)",$O406*参照!$I$7,IF(AT406="対象外",0))))))</f>
        <v>0</v>
      </c>
      <c r="CC406" s="185" t="b">
        <f>IF(AU406="3/3",$O406*参照!$I$4,IF(AU406="2/3",$O406*参照!$I$5,IF(AU406="1/3",$O406*参照!$I$6,IF(AU406="1/4(多子)",$O406*参照!$I$7,IF(AU406="1/4(工･農)",$O406*参照!$I$7,IF(AU406="対象外",0))))))</f>
        <v>0</v>
      </c>
      <c r="CD406" s="185">
        <f t="shared" si="248"/>
        <v>0</v>
      </c>
      <c r="CE406" s="98"/>
      <c r="CF406" s="252"/>
      <c r="CG406" s="252"/>
      <c r="CH406" s="252"/>
      <c r="CI406" s="252"/>
      <c r="CJ406" s="252"/>
      <c r="CK406" s="254"/>
      <c r="CL406" s="137"/>
      <c r="CM406" s="252"/>
      <c r="CN406" s="252"/>
      <c r="CO406" s="252"/>
      <c r="CP406" s="252"/>
      <c r="CQ406" s="252"/>
      <c r="CR406" s="253">
        <f t="shared" si="249"/>
        <v>0</v>
      </c>
      <c r="CS406" s="111">
        <f>IF(BP406=0,0,(ROUNDUP(P406*(BK406*参照!$C$5+BL406*参照!$C$6+BM406*参照!$C$7+BN406*参照!$C$8+BO406*参照!$C$9)/BP406,-2)))</f>
        <v>0</v>
      </c>
      <c r="CT406" s="239" t="str">
        <f t="shared" si="216"/>
        <v>B</v>
      </c>
    </row>
    <row r="407" spans="1:98" ht="14.4">
      <c r="A407" s="241">
        <v>377</v>
      </c>
      <c r="B407" s="654"/>
      <c r="C407" s="652"/>
      <c r="D407" s="651"/>
      <c r="E407" s="652"/>
      <c r="F407" s="186"/>
      <c r="G407" s="187"/>
      <c r="H407" s="305"/>
      <c r="I407" s="359"/>
      <c r="J407" s="651"/>
      <c r="K407" s="652"/>
      <c r="L407" s="306">
        <v>0</v>
      </c>
      <c r="M407" s="307">
        <f>IF(F407="昼間",参照!$E$4,IF(F407="夜間等",参照!$E$5,IF(F407="通信",参照!$E$6,0)))</f>
        <v>0</v>
      </c>
      <c r="N407" s="57">
        <f t="shared" si="217"/>
        <v>0</v>
      </c>
      <c r="O407" s="301">
        <f t="shared" si="218"/>
        <v>0</v>
      </c>
      <c r="P407" s="56"/>
      <c r="Q407" s="387">
        <v>0</v>
      </c>
      <c r="R407" s="309">
        <f>IF(F407="昼間",参照!$F$4,IF(F407="夜間等",参照!$F$5,IF(F407="通信",参照!$F$6,0)))</f>
        <v>0</v>
      </c>
      <c r="S407" s="308">
        <f t="shared" si="219"/>
        <v>0</v>
      </c>
      <c r="T407" s="361"/>
      <c r="U407" s="32">
        <f t="shared" si="220"/>
        <v>0</v>
      </c>
      <c r="V407" s="114">
        <f t="shared" si="221"/>
        <v>0</v>
      </c>
      <c r="W407" s="179">
        <f t="shared" si="222"/>
        <v>0</v>
      </c>
      <c r="X407" s="87">
        <f t="shared" si="223"/>
        <v>0</v>
      </c>
      <c r="Y407" s="77" t="str">
        <f t="shared" si="213"/>
        <v>0</v>
      </c>
      <c r="Z407" s="302">
        <f t="shared" si="224"/>
        <v>0</v>
      </c>
      <c r="AA407" s="375"/>
      <c r="AB407" s="375"/>
      <c r="AC407" s="374">
        <f t="shared" si="225"/>
        <v>0</v>
      </c>
      <c r="AD407" s="639">
        <f t="shared" si="226"/>
        <v>0</v>
      </c>
      <c r="AE407" s="640"/>
      <c r="AF407" s="177">
        <f t="shared" si="214"/>
        <v>0</v>
      </c>
      <c r="AG407" s="177">
        <f t="shared" si="215"/>
        <v>0</v>
      </c>
      <c r="AH407" s="299"/>
      <c r="AI407" s="36"/>
      <c r="AJ407" s="134"/>
      <c r="AK407" s="37"/>
      <c r="AL407" s="134"/>
      <c r="AM407" s="37"/>
      <c r="AN407" s="134"/>
      <c r="AO407" s="135"/>
      <c r="AP407" s="136"/>
      <c r="AQ407" s="252"/>
      <c r="AR407" s="252"/>
      <c r="AS407" s="252"/>
      <c r="AT407" s="252"/>
      <c r="AU407" s="37"/>
      <c r="AV407" s="303">
        <f t="shared" si="227"/>
        <v>0</v>
      </c>
      <c r="AW407" s="139">
        <f t="shared" si="228"/>
        <v>0</v>
      </c>
      <c r="AX407" s="139">
        <f t="shared" si="229"/>
        <v>0</v>
      </c>
      <c r="AY407" s="139">
        <f t="shared" si="230"/>
        <v>0</v>
      </c>
      <c r="AZ407" s="139">
        <f t="shared" si="231"/>
        <v>0</v>
      </c>
      <c r="BA407" s="303">
        <f t="shared" si="232"/>
        <v>0</v>
      </c>
      <c r="BB407" s="139">
        <f t="shared" si="233"/>
        <v>0</v>
      </c>
      <c r="BC407" s="139">
        <f t="shared" si="234"/>
        <v>0</v>
      </c>
      <c r="BD407" s="139">
        <f t="shared" si="235"/>
        <v>0</v>
      </c>
      <c r="BE407" s="139">
        <f t="shared" si="236"/>
        <v>0</v>
      </c>
      <c r="BF407" s="304">
        <f t="shared" si="237"/>
        <v>0</v>
      </c>
      <c r="BG407" s="142">
        <f t="shared" si="238"/>
        <v>0</v>
      </c>
      <c r="BH407" s="142">
        <f t="shared" si="239"/>
        <v>0</v>
      </c>
      <c r="BI407" s="142">
        <f t="shared" si="240"/>
        <v>0</v>
      </c>
      <c r="BJ407" s="142">
        <f t="shared" si="241"/>
        <v>0</v>
      </c>
      <c r="BK407" s="145">
        <f t="shared" si="242"/>
        <v>0</v>
      </c>
      <c r="BL407" s="95">
        <f t="shared" si="243"/>
        <v>0</v>
      </c>
      <c r="BM407" s="95">
        <f t="shared" si="244"/>
        <v>0</v>
      </c>
      <c r="BN407" s="95">
        <f t="shared" si="245"/>
        <v>0</v>
      </c>
      <c r="BO407" s="95">
        <f t="shared" si="246"/>
        <v>0</v>
      </c>
      <c r="BP407" s="96">
        <f t="shared" si="247"/>
        <v>0</v>
      </c>
      <c r="BQ407" s="184">
        <f>IF($AH407="3/3",$S407*参照!$J$4,IF($AH407="2/3",$S407*参照!$J$5,IF($AH407="1/3",$S407*参照!$J$6,IF($AH407="1/4(多子)",$S407*参照!$J$7,IF($AH407="1/4(工･農)",$S407*参照!$J$7,)))))</f>
        <v>0</v>
      </c>
      <c r="BR407" s="185" t="b">
        <f>IF(AJ407="3/3",$O407*参照!$I$4,IF(AJ407="2/3",$O407*参照!$I$5,IF(AJ407="1/3",$O407*参照!$I$6,IF(AJ407="1/4(多子)",$O407*参照!$I$7,IF(AJ407="1/4(工･農)",$O407*参照!$I$7,IF(AJ407="対象外",0))))))</f>
        <v>0</v>
      </c>
      <c r="BS407" s="185" t="b">
        <f>IF(AK407="3/3",$O407*参照!$I$4,IF(AK407="2/3",$O407*参照!$I$5,IF(AK407="1/3",$O407*参照!$I$6,IF(AK407="1/4(多子)",$O407*参照!$I$7,IF(AK407="1/4(工･農)",$O407*参照!$I$7,IF(AK407="対象外",0))))))</f>
        <v>0</v>
      </c>
      <c r="BT407" s="185" t="b">
        <f>IF(AL407="3/3",$O407*参照!$I$4,IF(AL407="2/3",$O407*参照!$I$5,IF(AL407="1/3",$O407*参照!$I$6,IF(AL407="1/4(多子)",$O407*参照!$I$7,IF(AL407="1/4(工･農)",$O407*参照!$I$7,IF(AL407="対象外",0))))))</f>
        <v>0</v>
      </c>
      <c r="BU407" s="185" t="b">
        <f>IF(AM407="3/3",$O407*参照!$I$4,IF(AM407="2/3",$O407*参照!$I$5,IF(AM407="1/3",$O407*参照!$I$6,IF(AM407="1/4(多子)",$O407*参照!$I$7,IF(AM407="1/4(工･農)",$O407*参照!$I$7,IF(AM407="対象外",0))))))</f>
        <v>0</v>
      </c>
      <c r="BV407" s="185" t="b">
        <f>IF(AN407="3/3",$O407*参照!$I$4,IF(AN407="2/3",$O407*参照!$I$5,IF(AN407="1/3",$O407*参照!$I$6,IF(AN407="1/4(多子)",$O407*参照!$I$7,IF(AN407="1/4(工･農)",$O407*参照!$I$7,IF(AN407="対象外",0))))))</f>
        <v>0</v>
      </c>
      <c r="BW407" s="185" t="b">
        <f>IF(AO407="3/3",$O407*参照!$I$4,IF(AO407="2/3",$O407*参照!$I$5,IF(AO407="1/3",$O407*参照!$I$6,IF(AO407="1/4(多子)",$O407*参照!$I$7,IF(AO407="1/4(工･農)",$O407*参照!$I$7,IF(AO407="対象外",0))))))</f>
        <v>0</v>
      </c>
      <c r="BX407" s="185" t="b">
        <f>IF(AP407="3/3",$O407*参照!$I$4,IF(AP407="2/3",$O407*参照!$I$5,IF(AP407="1/3",$O407*参照!$I$6,IF(AP407="1/4(多子)",$O407*参照!$I$7,IF(AP407="1/4(工･農)",$O407*参照!$I$7,IF(AP407="対象外",0))))))</f>
        <v>0</v>
      </c>
      <c r="BY407" s="185" t="b">
        <f>IF(AQ407="3/3",$O407*参照!$I$4,IF(AQ407="2/3",$O407*参照!$I$5,IF(AQ407="1/3",$O407*参照!$I$6,IF(AQ407="1/4(多子)",$O407*参照!$I$7,IF(AQ407="1/4(工･農)",$O407*参照!$I$7,IF(AQ407="対象外",0))))))</f>
        <v>0</v>
      </c>
      <c r="BZ407" s="185" t="b">
        <f>IF(AR407="3/3",$O407*参照!$I$4,IF(AR407="2/3",$O407*参照!$I$5,IF(AR407="1/3",$O407*参照!$I$6,IF(AR407="1/4(多子)",$O407*参照!$I$7,IF(AR407="1/4(工･農)",$O407*参照!$I$7,IF(AR407="対象外",0))))))</f>
        <v>0</v>
      </c>
      <c r="CA407" s="185" t="b">
        <f>IF(AS407="3/3",$O407*参照!$I$4,IF(AS407="2/3",$O407*参照!$I$5,IF(AS407="1/3",$O407*参照!$I$6,IF(AS407="1/4(多子)",$O407*参照!$I$7,IF(AS407="1/4(工･農)",$O407*参照!$I$7,IF(AS407="対象外",0))))))</f>
        <v>0</v>
      </c>
      <c r="CB407" s="185" t="b">
        <f>IF(AT407="3/3",$O407*参照!$I$4,IF(AT407="2/3",$O407*参照!$I$5,IF(AT407="1/3",$O407*参照!$I$6,IF(AT407="1/4(多子)",$O407*参照!$I$7,IF(AT407="1/4(工･農)",$O407*参照!$I$7,IF(AT407="対象外",0))))))</f>
        <v>0</v>
      </c>
      <c r="CC407" s="185" t="b">
        <f>IF(AU407="3/3",$O407*参照!$I$4,IF(AU407="2/3",$O407*参照!$I$5,IF(AU407="1/3",$O407*参照!$I$6,IF(AU407="1/4(多子)",$O407*参照!$I$7,IF(AU407="1/4(工･農)",$O407*参照!$I$7,IF(AU407="対象外",0))))))</f>
        <v>0</v>
      </c>
      <c r="CD407" s="185">
        <f t="shared" si="248"/>
        <v>0</v>
      </c>
      <c r="CE407" s="98"/>
      <c r="CF407" s="252"/>
      <c r="CG407" s="252"/>
      <c r="CH407" s="252"/>
      <c r="CI407" s="252"/>
      <c r="CJ407" s="252"/>
      <c r="CK407" s="254"/>
      <c r="CL407" s="137"/>
      <c r="CM407" s="252"/>
      <c r="CN407" s="252"/>
      <c r="CO407" s="252"/>
      <c r="CP407" s="252"/>
      <c r="CQ407" s="252"/>
      <c r="CR407" s="253">
        <f t="shared" si="249"/>
        <v>0</v>
      </c>
      <c r="CS407" s="111">
        <f>IF(BP407=0,0,(ROUNDUP(P407*(BK407*参照!$C$5+BL407*参照!$C$6+BM407*参照!$C$7+BN407*参照!$C$8+BO407*参照!$C$9)/BP407,-2)))</f>
        <v>0</v>
      </c>
      <c r="CT407" s="239" t="str">
        <f t="shared" si="216"/>
        <v>B</v>
      </c>
    </row>
    <row r="408" spans="1:98" ht="14.4">
      <c r="A408" s="241">
        <v>378</v>
      </c>
      <c r="B408" s="654"/>
      <c r="C408" s="652"/>
      <c r="D408" s="651"/>
      <c r="E408" s="652"/>
      <c r="F408" s="186"/>
      <c r="G408" s="187"/>
      <c r="H408" s="305"/>
      <c r="I408" s="359"/>
      <c r="J408" s="651"/>
      <c r="K408" s="652"/>
      <c r="L408" s="306">
        <v>0</v>
      </c>
      <c r="M408" s="307">
        <f>IF(F408="昼間",参照!$E$4,IF(F408="夜間等",参照!$E$5,IF(F408="通信",参照!$E$6,0)))</f>
        <v>0</v>
      </c>
      <c r="N408" s="57">
        <f t="shared" si="217"/>
        <v>0</v>
      </c>
      <c r="O408" s="301">
        <f t="shared" si="218"/>
        <v>0</v>
      </c>
      <c r="P408" s="56"/>
      <c r="Q408" s="387">
        <v>0</v>
      </c>
      <c r="R408" s="309">
        <f>IF(F408="昼間",参照!$F$4,IF(F408="夜間等",参照!$F$5,IF(F408="通信",参照!$F$6,0)))</f>
        <v>0</v>
      </c>
      <c r="S408" s="308">
        <f t="shared" si="219"/>
        <v>0</v>
      </c>
      <c r="T408" s="361"/>
      <c r="U408" s="32">
        <f t="shared" si="220"/>
        <v>0</v>
      </c>
      <c r="V408" s="114">
        <f t="shared" si="221"/>
        <v>0</v>
      </c>
      <c r="W408" s="179">
        <f t="shared" si="222"/>
        <v>0</v>
      </c>
      <c r="X408" s="87">
        <f t="shared" si="223"/>
        <v>0</v>
      </c>
      <c r="Y408" s="77" t="str">
        <f t="shared" si="213"/>
        <v>0</v>
      </c>
      <c r="Z408" s="302">
        <f t="shared" si="224"/>
        <v>0</v>
      </c>
      <c r="AA408" s="375"/>
      <c r="AB408" s="375"/>
      <c r="AC408" s="374">
        <f t="shared" si="225"/>
        <v>0</v>
      </c>
      <c r="AD408" s="639">
        <f t="shared" si="226"/>
        <v>0</v>
      </c>
      <c r="AE408" s="640"/>
      <c r="AF408" s="177">
        <f t="shared" si="214"/>
        <v>0</v>
      </c>
      <c r="AG408" s="177">
        <f t="shared" si="215"/>
        <v>0</v>
      </c>
      <c r="AH408" s="299"/>
      <c r="AI408" s="36"/>
      <c r="AJ408" s="134"/>
      <c r="AK408" s="37"/>
      <c r="AL408" s="134"/>
      <c r="AM408" s="37"/>
      <c r="AN408" s="134"/>
      <c r="AO408" s="135"/>
      <c r="AP408" s="136"/>
      <c r="AQ408" s="252"/>
      <c r="AR408" s="252"/>
      <c r="AS408" s="252"/>
      <c r="AT408" s="252"/>
      <c r="AU408" s="37"/>
      <c r="AV408" s="303">
        <f t="shared" si="227"/>
        <v>0</v>
      </c>
      <c r="AW408" s="139">
        <f t="shared" si="228"/>
        <v>0</v>
      </c>
      <c r="AX408" s="139">
        <f t="shared" si="229"/>
        <v>0</v>
      </c>
      <c r="AY408" s="139">
        <f t="shared" si="230"/>
        <v>0</v>
      </c>
      <c r="AZ408" s="139">
        <f t="shared" si="231"/>
        <v>0</v>
      </c>
      <c r="BA408" s="303">
        <f t="shared" si="232"/>
        <v>0</v>
      </c>
      <c r="BB408" s="139">
        <f t="shared" si="233"/>
        <v>0</v>
      </c>
      <c r="BC408" s="139">
        <f t="shared" si="234"/>
        <v>0</v>
      </c>
      <c r="BD408" s="139">
        <f t="shared" si="235"/>
        <v>0</v>
      </c>
      <c r="BE408" s="139">
        <f t="shared" si="236"/>
        <v>0</v>
      </c>
      <c r="BF408" s="304">
        <f t="shared" si="237"/>
        <v>0</v>
      </c>
      <c r="BG408" s="142">
        <f t="shared" si="238"/>
        <v>0</v>
      </c>
      <c r="BH408" s="142">
        <f t="shared" si="239"/>
        <v>0</v>
      </c>
      <c r="BI408" s="142">
        <f t="shared" si="240"/>
        <v>0</v>
      </c>
      <c r="BJ408" s="142">
        <f t="shared" si="241"/>
        <v>0</v>
      </c>
      <c r="BK408" s="145">
        <f t="shared" si="242"/>
        <v>0</v>
      </c>
      <c r="BL408" s="95">
        <f t="shared" si="243"/>
        <v>0</v>
      </c>
      <c r="BM408" s="95">
        <f t="shared" si="244"/>
        <v>0</v>
      </c>
      <c r="BN408" s="95">
        <f t="shared" si="245"/>
        <v>0</v>
      </c>
      <c r="BO408" s="95">
        <f t="shared" si="246"/>
        <v>0</v>
      </c>
      <c r="BP408" s="96">
        <f t="shared" si="247"/>
        <v>0</v>
      </c>
      <c r="BQ408" s="184">
        <f>IF($AH408="3/3",$S408*参照!$J$4,IF($AH408="2/3",$S408*参照!$J$5,IF($AH408="1/3",$S408*参照!$J$6,IF($AH408="1/4(多子)",$S408*参照!$J$7,IF($AH408="1/4(工･農)",$S408*参照!$J$7,)))))</f>
        <v>0</v>
      </c>
      <c r="BR408" s="185" t="b">
        <f>IF(AJ408="3/3",$O408*参照!$I$4,IF(AJ408="2/3",$O408*参照!$I$5,IF(AJ408="1/3",$O408*参照!$I$6,IF(AJ408="1/4(多子)",$O408*参照!$I$7,IF(AJ408="1/4(工･農)",$O408*参照!$I$7,IF(AJ408="対象外",0))))))</f>
        <v>0</v>
      </c>
      <c r="BS408" s="185" t="b">
        <f>IF(AK408="3/3",$O408*参照!$I$4,IF(AK408="2/3",$O408*参照!$I$5,IF(AK408="1/3",$O408*参照!$I$6,IF(AK408="1/4(多子)",$O408*参照!$I$7,IF(AK408="1/4(工･農)",$O408*参照!$I$7,IF(AK408="対象外",0))))))</f>
        <v>0</v>
      </c>
      <c r="BT408" s="185" t="b">
        <f>IF(AL408="3/3",$O408*参照!$I$4,IF(AL408="2/3",$O408*参照!$I$5,IF(AL408="1/3",$O408*参照!$I$6,IF(AL408="1/4(多子)",$O408*参照!$I$7,IF(AL408="1/4(工･農)",$O408*参照!$I$7,IF(AL408="対象外",0))))))</f>
        <v>0</v>
      </c>
      <c r="BU408" s="185" t="b">
        <f>IF(AM408="3/3",$O408*参照!$I$4,IF(AM408="2/3",$O408*参照!$I$5,IF(AM408="1/3",$O408*参照!$I$6,IF(AM408="1/4(多子)",$O408*参照!$I$7,IF(AM408="1/4(工･農)",$O408*参照!$I$7,IF(AM408="対象外",0))))))</f>
        <v>0</v>
      </c>
      <c r="BV408" s="185" t="b">
        <f>IF(AN408="3/3",$O408*参照!$I$4,IF(AN408="2/3",$O408*参照!$I$5,IF(AN408="1/3",$O408*参照!$I$6,IF(AN408="1/4(多子)",$O408*参照!$I$7,IF(AN408="1/4(工･農)",$O408*参照!$I$7,IF(AN408="対象外",0))))))</f>
        <v>0</v>
      </c>
      <c r="BW408" s="185" t="b">
        <f>IF(AO408="3/3",$O408*参照!$I$4,IF(AO408="2/3",$O408*参照!$I$5,IF(AO408="1/3",$O408*参照!$I$6,IF(AO408="1/4(多子)",$O408*参照!$I$7,IF(AO408="1/4(工･農)",$O408*参照!$I$7,IF(AO408="対象外",0))))))</f>
        <v>0</v>
      </c>
      <c r="BX408" s="185" t="b">
        <f>IF(AP408="3/3",$O408*参照!$I$4,IF(AP408="2/3",$O408*参照!$I$5,IF(AP408="1/3",$O408*参照!$I$6,IF(AP408="1/4(多子)",$O408*参照!$I$7,IF(AP408="1/4(工･農)",$O408*参照!$I$7,IF(AP408="対象外",0))))))</f>
        <v>0</v>
      </c>
      <c r="BY408" s="185" t="b">
        <f>IF(AQ408="3/3",$O408*参照!$I$4,IF(AQ408="2/3",$O408*参照!$I$5,IF(AQ408="1/3",$O408*参照!$I$6,IF(AQ408="1/4(多子)",$O408*参照!$I$7,IF(AQ408="1/4(工･農)",$O408*参照!$I$7,IF(AQ408="対象外",0))))))</f>
        <v>0</v>
      </c>
      <c r="BZ408" s="185" t="b">
        <f>IF(AR408="3/3",$O408*参照!$I$4,IF(AR408="2/3",$O408*参照!$I$5,IF(AR408="1/3",$O408*参照!$I$6,IF(AR408="1/4(多子)",$O408*参照!$I$7,IF(AR408="1/4(工･農)",$O408*参照!$I$7,IF(AR408="対象外",0))))))</f>
        <v>0</v>
      </c>
      <c r="CA408" s="185" t="b">
        <f>IF(AS408="3/3",$O408*参照!$I$4,IF(AS408="2/3",$O408*参照!$I$5,IF(AS408="1/3",$O408*参照!$I$6,IF(AS408="1/4(多子)",$O408*参照!$I$7,IF(AS408="1/4(工･農)",$O408*参照!$I$7,IF(AS408="対象外",0))))))</f>
        <v>0</v>
      </c>
      <c r="CB408" s="185" t="b">
        <f>IF(AT408="3/3",$O408*参照!$I$4,IF(AT408="2/3",$O408*参照!$I$5,IF(AT408="1/3",$O408*参照!$I$6,IF(AT408="1/4(多子)",$O408*参照!$I$7,IF(AT408="1/4(工･農)",$O408*参照!$I$7,IF(AT408="対象外",0))))))</f>
        <v>0</v>
      </c>
      <c r="CC408" s="185" t="b">
        <f>IF(AU408="3/3",$O408*参照!$I$4,IF(AU408="2/3",$O408*参照!$I$5,IF(AU408="1/3",$O408*参照!$I$6,IF(AU408="1/4(多子)",$O408*参照!$I$7,IF(AU408="1/4(工･農)",$O408*参照!$I$7,IF(AU408="対象外",0))))))</f>
        <v>0</v>
      </c>
      <c r="CD408" s="185">
        <f t="shared" si="248"/>
        <v>0</v>
      </c>
      <c r="CE408" s="98"/>
      <c r="CF408" s="252"/>
      <c r="CG408" s="252"/>
      <c r="CH408" s="252"/>
      <c r="CI408" s="252"/>
      <c r="CJ408" s="252"/>
      <c r="CK408" s="254"/>
      <c r="CL408" s="137"/>
      <c r="CM408" s="252"/>
      <c r="CN408" s="252"/>
      <c r="CO408" s="252"/>
      <c r="CP408" s="252"/>
      <c r="CQ408" s="252"/>
      <c r="CR408" s="253">
        <f t="shared" si="249"/>
        <v>0</v>
      </c>
      <c r="CS408" s="111">
        <f>IF(BP408=0,0,(ROUNDUP(P408*(BK408*参照!$C$5+BL408*参照!$C$6+BM408*参照!$C$7+BN408*参照!$C$8+BO408*参照!$C$9)/BP408,-2)))</f>
        <v>0</v>
      </c>
      <c r="CT408" s="239" t="str">
        <f t="shared" si="216"/>
        <v>B</v>
      </c>
    </row>
    <row r="409" spans="1:98" ht="14.4">
      <c r="A409" s="241">
        <v>379</v>
      </c>
      <c r="B409" s="654"/>
      <c r="C409" s="652"/>
      <c r="D409" s="651"/>
      <c r="E409" s="652"/>
      <c r="F409" s="186"/>
      <c r="G409" s="187"/>
      <c r="H409" s="305"/>
      <c r="I409" s="359"/>
      <c r="J409" s="651"/>
      <c r="K409" s="652"/>
      <c r="L409" s="306">
        <v>0</v>
      </c>
      <c r="M409" s="307">
        <f>IF(F409="昼間",参照!$E$4,IF(F409="夜間等",参照!$E$5,IF(F409="通信",参照!$E$6,0)))</f>
        <v>0</v>
      </c>
      <c r="N409" s="57">
        <f t="shared" si="217"/>
        <v>0</v>
      </c>
      <c r="O409" s="301">
        <f t="shared" si="218"/>
        <v>0</v>
      </c>
      <c r="P409" s="56"/>
      <c r="Q409" s="387">
        <v>0</v>
      </c>
      <c r="R409" s="309">
        <f>IF(F409="昼間",参照!$F$4,IF(F409="夜間等",参照!$F$5,IF(F409="通信",参照!$F$6,0)))</f>
        <v>0</v>
      </c>
      <c r="S409" s="308">
        <f t="shared" si="219"/>
        <v>0</v>
      </c>
      <c r="T409" s="361"/>
      <c r="U409" s="32">
        <f t="shared" si="220"/>
        <v>0</v>
      </c>
      <c r="V409" s="114">
        <f t="shared" si="221"/>
        <v>0</v>
      </c>
      <c r="W409" s="179">
        <f t="shared" si="222"/>
        <v>0</v>
      </c>
      <c r="X409" s="87">
        <f t="shared" si="223"/>
        <v>0</v>
      </c>
      <c r="Y409" s="77" t="str">
        <f t="shared" si="213"/>
        <v>0</v>
      </c>
      <c r="Z409" s="302">
        <f t="shared" si="224"/>
        <v>0</v>
      </c>
      <c r="AA409" s="375"/>
      <c r="AB409" s="375"/>
      <c r="AC409" s="374">
        <f t="shared" si="225"/>
        <v>0</v>
      </c>
      <c r="AD409" s="639">
        <f t="shared" si="226"/>
        <v>0</v>
      </c>
      <c r="AE409" s="640"/>
      <c r="AF409" s="177">
        <f t="shared" si="214"/>
        <v>0</v>
      </c>
      <c r="AG409" s="177">
        <f t="shared" si="215"/>
        <v>0</v>
      </c>
      <c r="AH409" s="299"/>
      <c r="AI409" s="36"/>
      <c r="AJ409" s="134"/>
      <c r="AK409" s="37"/>
      <c r="AL409" s="134"/>
      <c r="AM409" s="37"/>
      <c r="AN409" s="134"/>
      <c r="AO409" s="135"/>
      <c r="AP409" s="136"/>
      <c r="AQ409" s="252"/>
      <c r="AR409" s="252"/>
      <c r="AS409" s="252"/>
      <c r="AT409" s="252"/>
      <c r="AU409" s="37"/>
      <c r="AV409" s="303">
        <f t="shared" si="227"/>
        <v>0</v>
      </c>
      <c r="AW409" s="139">
        <f t="shared" si="228"/>
        <v>0</v>
      </c>
      <c r="AX409" s="139">
        <f t="shared" si="229"/>
        <v>0</v>
      </c>
      <c r="AY409" s="139">
        <f t="shared" si="230"/>
        <v>0</v>
      </c>
      <c r="AZ409" s="139">
        <f t="shared" si="231"/>
        <v>0</v>
      </c>
      <c r="BA409" s="303">
        <f t="shared" si="232"/>
        <v>0</v>
      </c>
      <c r="BB409" s="139">
        <f t="shared" si="233"/>
        <v>0</v>
      </c>
      <c r="BC409" s="139">
        <f t="shared" si="234"/>
        <v>0</v>
      </c>
      <c r="BD409" s="139">
        <f t="shared" si="235"/>
        <v>0</v>
      </c>
      <c r="BE409" s="139">
        <f t="shared" si="236"/>
        <v>0</v>
      </c>
      <c r="BF409" s="304">
        <f t="shared" si="237"/>
        <v>0</v>
      </c>
      <c r="BG409" s="142">
        <f t="shared" si="238"/>
        <v>0</v>
      </c>
      <c r="BH409" s="142">
        <f t="shared" si="239"/>
        <v>0</v>
      </c>
      <c r="BI409" s="142">
        <f t="shared" si="240"/>
        <v>0</v>
      </c>
      <c r="BJ409" s="142">
        <f t="shared" si="241"/>
        <v>0</v>
      </c>
      <c r="BK409" s="145">
        <f t="shared" si="242"/>
        <v>0</v>
      </c>
      <c r="BL409" s="95">
        <f t="shared" si="243"/>
        <v>0</v>
      </c>
      <c r="BM409" s="95">
        <f t="shared" si="244"/>
        <v>0</v>
      </c>
      <c r="BN409" s="95">
        <f t="shared" si="245"/>
        <v>0</v>
      </c>
      <c r="BO409" s="95">
        <f t="shared" si="246"/>
        <v>0</v>
      </c>
      <c r="BP409" s="96">
        <f t="shared" si="247"/>
        <v>0</v>
      </c>
      <c r="BQ409" s="184">
        <f>IF($AH409="3/3",$S409*参照!$J$4,IF($AH409="2/3",$S409*参照!$J$5,IF($AH409="1/3",$S409*参照!$J$6,IF($AH409="1/4(多子)",$S409*参照!$J$7,IF($AH409="1/4(工･農)",$S409*参照!$J$7,)))))</f>
        <v>0</v>
      </c>
      <c r="BR409" s="185" t="b">
        <f>IF(AJ409="3/3",$O409*参照!$I$4,IF(AJ409="2/3",$O409*参照!$I$5,IF(AJ409="1/3",$O409*参照!$I$6,IF(AJ409="1/4(多子)",$O409*参照!$I$7,IF(AJ409="1/4(工･農)",$O409*参照!$I$7,IF(AJ409="対象外",0))))))</f>
        <v>0</v>
      </c>
      <c r="BS409" s="185" t="b">
        <f>IF(AK409="3/3",$O409*参照!$I$4,IF(AK409="2/3",$O409*参照!$I$5,IF(AK409="1/3",$O409*参照!$I$6,IF(AK409="1/4(多子)",$O409*参照!$I$7,IF(AK409="1/4(工･農)",$O409*参照!$I$7,IF(AK409="対象外",0))))))</f>
        <v>0</v>
      </c>
      <c r="BT409" s="185" t="b">
        <f>IF(AL409="3/3",$O409*参照!$I$4,IF(AL409="2/3",$O409*参照!$I$5,IF(AL409="1/3",$O409*参照!$I$6,IF(AL409="1/4(多子)",$O409*参照!$I$7,IF(AL409="1/4(工･農)",$O409*参照!$I$7,IF(AL409="対象外",0))))))</f>
        <v>0</v>
      </c>
      <c r="BU409" s="185" t="b">
        <f>IF(AM409="3/3",$O409*参照!$I$4,IF(AM409="2/3",$O409*参照!$I$5,IF(AM409="1/3",$O409*参照!$I$6,IF(AM409="1/4(多子)",$O409*参照!$I$7,IF(AM409="1/4(工･農)",$O409*参照!$I$7,IF(AM409="対象外",0))))))</f>
        <v>0</v>
      </c>
      <c r="BV409" s="185" t="b">
        <f>IF(AN409="3/3",$O409*参照!$I$4,IF(AN409="2/3",$O409*参照!$I$5,IF(AN409="1/3",$O409*参照!$I$6,IF(AN409="1/4(多子)",$O409*参照!$I$7,IF(AN409="1/4(工･農)",$O409*参照!$I$7,IF(AN409="対象外",0))))))</f>
        <v>0</v>
      </c>
      <c r="BW409" s="185" t="b">
        <f>IF(AO409="3/3",$O409*参照!$I$4,IF(AO409="2/3",$O409*参照!$I$5,IF(AO409="1/3",$O409*参照!$I$6,IF(AO409="1/4(多子)",$O409*参照!$I$7,IF(AO409="1/4(工･農)",$O409*参照!$I$7,IF(AO409="対象外",0))))))</f>
        <v>0</v>
      </c>
      <c r="BX409" s="185" t="b">
        <f>IF(AP409="3/3",$O409*参照!$I$4,IF(AP409="2/3",$O409*参照!$I$5,IF(AP409="1/3",$O409*参照!$I$6,IF(AP409="1/4(多子)",$O409*参照!$I$7,IF(AP409="1/4(工･農)",$O409*参照!$I$7,IF(AP409="対象外",0))))))</f>
        <v>0</v>
      </c>
      <c r="BY409" s="185" t="b">
        <f>IF(AQ409="3/3",$O409*参照!$I$4,IF(AQ409="2/3",$O409*参照!$I$5,IF(AQ409="1/3",$O409*参照!$I$6,IF(AQ409="1/4(多子)",$O409*参照!$I$7,IF(AQ409="1/4(工･農)",$O409*参照!$I$7,IF(AQ409="対象外",0))))))</f>
        <v>0</v>
      </c>
      <c r="BZ409" s="185" t="b">
        <f>IF(AR409="3/3",$O409*参照!$I$4,IF(AR409="2/3",$O409*参照!$I$5,IF(AR409="1/3",$O409*参照!$I$6,IF(AR409="1/4(多子)",$O409*参照!$I$7,IF(AR409="1/4(工･農)",$O409*参照!$I$7,IF(AR409="対象外",0))))))</f>
        <v>0</v>
      </c>
      <c r="CA409" s="185" t="b">
        <f>IF(AS409="3/3",$O409*参照!$I$4,IF(AS409="2/3",$O409*参照!$I$5,IF(AS409="1/3",$O409*参照!$I$6,IF(AS409="1/4(多子)",$O409*参照!$I$7,IF(AS409="1/4(工･農)",$O409*参照!$I$7,IF(AS409="対象外",0))))))</f>
        <v>0</v>
      </c>
      <c r="CB409" s="185" t="b">
        <f>IF(AT409="3/3",$O409*参照!$I$4,IF(AT409="2/3",$O409*参照!$I$5,IF(AT409="1/3",$O409*参照!$I$6,IF(AT409="1/4(多子)",$O409*参照!$I$7,IF(AT409="1/4(工･農)",$O409*参照!$I$7,IF(AT409="対象外",0))))))</f>
        <v>0</v>
      </c>
      <c r="CC409" s="185" t="b">
        <f>IF(AU409="3/3",$O409*参照!$I$4,IF(AU409="2/3",$O409*参照!$I$5,IF(AU409="1/3",$O409*参照!$I$6,IF(AU409="1/4(多子)",$O409*参照!$I$7,IF(AU409="1/4(工･農)",$O409*参照!$I$7,IF(AU409="対象外",0))))))</f>
        <v>0</v>
      </c>
      <c r="CD409" s="185">
        <f t="shared" si="248"/>
        <v>0</v>
      </c>
      <c r="CE409" s="98"/>
      <c r="CF409" s="252"/>
      <c r="CG409" s="252"/>
      <c r="CH409" s="252"/>
      <c r="CI409" s="252"/>
      <c r="CJ409" s="252"/>
      <c r="CK409" s="254"/>
      <c r="CL409" s="137"/>
      <c r="CM409" s="252"/>
      <c r="CN409" s="252"/>
      <c r="CO409" s="252"/>
      <c r="CP409" s="252"/>
      <c r="CQ409" s="252"/>
      <c r="CR409" s="253">
        <f t="shared" si="249"/>
        <v>0</v>
      </c>
      <c r="CS409" s="111">
        <f>IF(BP409=0,0,(ROUNDUP(P409*(BK409*参照!$C$5+BL409*参照!$C$6+BM409*参照!$C$7+BN409*参照!$C$8+BO409*参照!$C$9)/BP409,-2)))</f>
        <v>0</v>
      </c>
      <c r="CT409" s="239" t="str">
        <f t="shared" si="216"/>
        <v>B</v>
      </c>
    </row>
    <row r="410" spans="1:98" ht="14.4">
      <c r="A410" s="241">
        <v>380</v>
      </c>
      <c r="B410" s="634"/>
      <c r="C410" s="635"/>
      <c r="D410" s="636"/>
      <c r="E410" s="635"/>
      <c r="F410" s="358"/>
      <c r="G410" s="358"/>
      <c r="H410" s="305"/>
      <c r="I410" s="359"/>
      <c r="J410" s="668"/>
      <c r="K410" s="668"/>
      <c r="L410" s="362">
        <v>0</v>
      </c>
      <c r="M410" s="307">
        <f>IF(F410="昼間",参照!$E$4,IF(F410="夜間等",参照!$E$5,IF(F410="通信",参照!$E$6,0)))</f>
        <v>0</v>
      </c>
      <c r="N410" s="57">
        <f t="shared" si="217"/>
        <v>0</v>
      </c>
      <c r="O410" s="301">
        <f t="shared" si="218"/>
        <v>0</v>
      </c>
      <c r="P410" s="56"/>
      <c r="Q410" s="387">
        <v>0</v>
      </c>
      <c r="R410" s="309">
        <f>IF(F410="昼間",参照!$F$4,IF(F410="夜間等",参照!$F$5,IF(F410="通信",参照!$F$6,0)))</f>
        <v>0</v>
      </c>
      <c r="S410" s="308">
        <f t="shared" si="219"/>
        <v>0</v>
      </c>
      <c r="T410" s="361"/>
      <c r="U410" s="32">
        <f t="shared" si="220"/>
        <v>0</v>
      </c>
      <c r="V410" s="114">
        <f t="shared" si="221"/>
        <v>0</v>
      </c>
      <c r="W410" s="179">
        <f t="shared" si="222"/>
        <v>0</v>
      </c>
      <c r="X410" s="87">
        <f t="shared" si="223"/>
        <v>0</v>
      </c>
      <c r="Y410" s="77" t="str">
        <f t="shared" si="213"/>
        <v>0</v>
      </c>
      <c r="Z410" s="302">
        <f t="shared" si="224"/>
        <v>0</v>
      </c>
      <c r="AA410" s="375"/>
      <c r="AB410" s="375"/>
      <c r="AC410" s="374">
        <f t="shared" si="225"/>
        <v>0</v>
      </c>
      <c r="AD410" s="639">
        <f t="shared" si="226"/>
        <v>0</v>
      </c>
      <c r="AE410" s="640"/>
      <c r="AF410" s="177">
        <f t="shared" si="214"/>
        <v>0</v>
      </c>
      <c r="AG410" s="177">
        <f t="shared" si="215"/>
        <v>0</v>
      </c>
      <c r="AH410" s="299"/>
      <c r="AI410" s="36"/>
      <c r="AJ410" s="134"/>
      <c r="AK410" s="37"/>
      <c r="AL410" s="134"/>
      <c r="AM410" s="37"/>
      <c r="AN410" s="134"/>
      <c r="AO410" s="135"/>
      <c r="AP410" s="136"/>
      <c r="AQ410" s="252"/>
      <c r="AR410" s="252"/>
      <c r="AS410" s="252"/>
      <c r="AT410" s="252"/>
      <c r="AU410" s="37"/>
      <c r="AV410" s="303">
        <f t="shared" si="227"/>
        <v>0</v>
      </c>
      <c r="AW410" s="139">
        <f t="shared" si="228"/>
        <v>0</v>
      </c>
      <c r="AX410" s="139">
        <f t="shared" si="229"/>
        <v>0</v>
      </c>
      <c r="AY410" s="139">
        <f t="shared" si="230"/>
        <v>0</v>
      </c>
      <c r="AZ410" s="139">
        <f t="shared" si="231"/>
        <v>0</v>
      </c>
      <c r="BA410" s="303">
        <f t="shared" si="232"/>
        <v>0</v>
      </c>
      <c r="BB410" s="139">
        <f t="shared" si="233"/>
        <v>0</v>
      </c>
      <c r="BC410" s="139">
        <f t="shared" si="234"/>
        <v>0</v>
      </c>
      <c r="BD410" s="139">
        <f t="shared" si="235"/>
        <v>0</v>
      </c>
      <c r="BE410" s="139">
        <f t="shared" si="236"/>
        <v>0</v>
      </c>
      <c r="BF410" s="304">
        <f t="shared" si="237"/>
        <v>0</v>
      </c>
      <c r="BG410" s="142">
        <f t="shared" si="238"/>
        <v>0</v>
      </c>
      <c r="BH410" s="142">
        <f t="shared" si="239"/>
        <v>0</v>
      </c>
      <c r="BI410" s="142">
        <f t="shared" si="240"/>
        <v>0</v>
      </c>
      <c r="BJ410" s="142">
        <f t="shared" si="241"/>
        <v>0</v>
      </c>
      <c r="BK410" s="145">
        <f t="shared" si="242"/>
        <v>0</v>
      </c>
      <c r="BL410" s="95">
        <f t="shared" si="243"/>
        <v>0</v>
      </c>
      <c r="BM410" s="95">
        <f t="shared" si="244"/>
        <v>0</v>
      </c>
      <c r="BN410" s="95">
        <f t="shared" si="245"/>
        <v>0</v>
      </c>
      <c r="BO410" s="95">
        <f t="shared" si="246"/>
        <v>0</v>
      </c>
      <c r="BP410" s="96">
        <f t="shared" si="247"/>
        <v>0</v>
      </c>
      <c r="BQ410" s="184">
        <f>IF($AH410="3/3",$S410*参照!$J$4,IF($AH410="2/3",$S410*参照!$J$5,IF($AH410="1/3",$S410*参照!$J$6,IF($AH410="1/4(多子)",$S410*参照!$J$7,IF($AH410="1/4(工･農)",$S410*参照!$J$7,)))))</f>
        <v>0</v>
      </c>
      <c r="BR410" s="185" t="b">
        <f>IF(AJ410="3/3",$O410*参照!$I$4,IF(AJ410="2/3",$O410*参照!$I$5,IF(AJ410="1/3",$O410*参照!$I$6,IF(AJ410="1/4(多子)",$O410*参照!$I$7,IF(AJ410="1/4(工･農)",$O410*参照!$I$7,IF(AJ410="対象外",0))))))</f>
        <v>0</v>
      </c>
      <c r="BS410" s="185" t="b">
        <f>IF(AK410="3/3",$O410*参照!$I$4,IF(AK410="2/3",$O410*参照!$I$5,IF(AK410="1/3",$O410*参照!$I$6,IF(AK410="1/4(多子)",$O410*参照!$I$7,IF(AK410="1/4(工･農)",$O410*参照!$I$7,IF(AK410="対象外",0))))))</f>
        <v>0</v>
      </c>
      <c r="BT410" s="185" t="b">
        <f>IF(AL410="3/3",$O410*参照!$I$4,IF(AL410="2/3",$O410*参照!$I$5,IF(AL410="1/3",$O410*参照!$I$6,IF(AL410="1/4(多子)",$O410*参照!$I$7,IF(AL410="1/4(工･農)",$O410*参照!$I$7,IF(AL410="対象外",0))))))</f>
        <v>0</v>
      </c>
      <c r="BU410" s="185" t="b">
        <f>IF(AM410="3/3",$O410*参照!$I$4,IF(AM410="2/3",$O410*参照!$I$5,IF(AM410="1/3",$O410*参照!$I$6,IF(AM410="1/4(多子)",$O410*参照!$I$7,IF(AM410="1/4(工･農)",$O410*参照!$I$7,IF(AM410="対象外",0))))))</f>
        <v>0</v>
      </c>
      <c r="BV410" s="185" t="b">
        <f>IF(AN410="3/3",$O410*参照!$I$4,IF(AN410="2/3",$O410*参照!$I$5,IF(AN410="1/3",$O410*参照!$I$6,IF(AN410="1/4(多子)",$O410*参照!$I$7,IF(AN410="1/4(工･農)",$O410*参照!$I$7,IF(AN410="対象外",0))))))</f>
        <v>0</v>
      </c>
      <c r="BW410" s="185" t="b">
        <f>IF(AO410="3/3",$O410*参照!$I$4,IF(AO410="2/3",$O410*参照!$I$5,IF(AO410="1/3",$O410*参照!$I$6,IF(AO410="1/4(多子)",$O410*参照!$I$7,IF(AO410="1/4(工･農)",$O410*参照!$I$7,IF(AO410="対象外",0))))))</f>
        <v>0</v>
      </c>
      <c r="BX410" s="185" t="b">
        <f>IF(AP410="3/3",$O410*参照!$I$4,IF(AP410="2/3",$O410*参照!$I$5,IF(AP410="1/3",$O410*参照!$I$6,IF(AP410="1/4(多子)",$O410*参照!$I$7,IF(AP410="1/4(工･農)",$O410*参照!$I$7,IF(AP410="対象外",0))))))</f>
        <v>0</v>
      </c>
      <c r="BY410" s="185" t="b">
        <f>IF(AQ410="3/3",$O410*参照!$I$4,IF(AQ410="2/3",$O410*参照!$I$5,IF(AQ410="1/3",$O410*参照!$I$6,IF(AQ410="1/4(多子)",$O410*参照!$I$7,IF(AQ410="1/4(工･農)",$O410*参照!$I$7,IF(AQ410="対象外",0))))))</f>
        <v>0</v>
      </c>
      <c r="BZ410" s="185" t="b">
        <f>IF(AR410="3/3",$O410*参照!$I$4,IF(AR410="2/3",$O410*参照!$I$5,IF(AR410="1/3",$O410*参照!$I$6,IF(AR410="1/4(多子)",$O410*参照!$I$7,IF(AR410="1/4(工･農)",$O410*参照!$I$7,IF(AR410="対象外",0))))))</f>
        <v>0</v>
      </c>
      <c r="CA410" s="185" t="b">
        <f>IF(AS410="3/3",$O410*参照!$I$4,IF(AS410="2/3",$O410*参照!$I$5,IF(AS410="1/3",$O410*参照!$I$6,IF(AS410="1/4(多子)",$O410*参照!$I$7,IF(AS410="1/4(工･農)",$O410*参照!$I$7,IF(AS410="対象外",0))))))</f>
        <v>0</v>
      </c>
      <c r="CB410" s="185" t="b">
        <f>IF(AT410="3/3",$O410*参照!$I$4,IF(AT410="2/3",$O410*参照!$I$5,IF(AT410="1/3",$O410*参照!$I$6,IF(AT410="1/4(多子)",$O410*参照!$I$7,IF(AT410="1/4(工･農)",$O410*参照!$I$7,IF(AT410="対象外",0))))))</f>
        <v>0</v>
      </c>
      <c r="CC410" s="185" t="b">
        <f>IF(AU410="3/3",$O410*参照!$I$4,IF(AU410="2/3",$O410*参照!$I$5,IF(AU410="1/3",$O410*参照!$I$6,IF(AU410="1/4(多子)",$O410*参照!$I$7,IF(AU410="1/4(工･農)",$O410*参照!$I$7,IF(AU410="対象外",0))))))</f>
        <v>0</v>
      </c>
      <c r="CD410" s="185">
        <f t="shared" si="248"/>
        <v>0</v>
      </c>
      <c r="CE410" s="98"/>
      <c r="CF410" s="252"/>
      <c r="CG410" s="252"/>
      <c r="CH410" s="252"/>
      <c r="CI410" s="252"/>
      <c r="CJ410" s="252"/>
      <c r="CK410" s="254"/>
      <c r="CL410" s="137"/>
      <c r="CM410" s="252"/>
      <c r="CN410" s="252"/>
      <c r="CO410" s="252"/>
      <c r="CP410" s="252"/>
      <c r="CQ410" s="252"/>
      <c r="CR410" s="253">
        <f t="shared" si="249"/>
        <v>0</v>
      </c>
      <c r="CS410" s="111">
        <f>IF(BP410=0,0,(ROUNDUP(P410*(BK410*参照!$C$5+BL410*参照!$C$6+BM410*参照!$C$7+BN410*参照!$C$8+BO410*参照!$C$9)/BP410,-2)))</f>
        <v>0</v>
      </c>
      <c r="CT410" s="239" t="str">
        <f t="shared" si="216"/>
        <v>B</v>
      </c>
    </row>
    <row r="411" spans="1:98" ht="14.4">
      <c r="A411" s="241">
        <v>381</v>
      </c>
      <c r="B411" s="654"/>
      <c r="C411" s="652"/>
      <c r="D411" s="651"/>
      <c r="E411" s="652"/>
      <c r="F411" s="186"/>
      <c r="G411" s="187"/>
      <c r="H411" s="305"/>
      <c r="I411" s="359"/>
      <c r="J411" s="651"/>
      <c r="K411" s="652"/>
      <c r="L411" s="306">
        <v>0</v>
      </c>
      <c r="M411" s="307">
        <f>IF(F411="昼間",参照!$E$4,IF(F411="夜間等",参照!$E$5,IF(F411="通信",参照!$E$6,0)))</f>
        <v>0</v>
      </c>
      <c r="N411" s="57">
        <f t="shared" si="217"/>
        <v>0</v>
      </c>
      <c r="O411" s="301">
        <f t="shared" si="218"/>
        <v>0</v>
      </c>
      <c r="P411" s="56"/>
      <c r="Q411" s="387">
        <v>0</v>
      </c>
      <c r="R411" s="309">
        <f>IF(F411="昼間",参照!$F$4,IF(F411="夜間等",参照!$F$5,IF(F411="通信",参照!$F$6,0)))</f>
        <v>0</v>
      </c>
      <c r="S411" s="308">
        <f t="shared" si="219"/>
        <v>0</v>
      </c>
      <c r="T411" s="361"/>
      <c r="U411" s="32">
        <f t="shared" si="220"/>
        <v>0</v>
      </c>
      <c r="V411" s="114">
        <f t="shared" si="221"/>
        <v>0</v>
      </c>
      <c r="W411" s="179">
        <f t="shared" si="222"/>
        <v>0</v>
      </c>
      <c r="X411" s="87">
        <f t="shared" si="223"/>
        <v>0</v>
      </c>
      <c r="Y411" s="77" t="str">
        <f t="shared" si="213"/>
        <v>0</v>
      </c>
      <c r="Z411" s="302">
        <f t="shared" si="224"/>
        <v>0</v>
      </c>
      <c r="AA411" s="375"/>
      <c r="AB411" s="375"/>
      <c r="AC411" s="374">
        <f t="shared" si="225"/>
        <v>0</v>
      </c>
      <c r="AD411" s="639">
        <f t="shared" si="226"/>
        <v>0</v>
      </c>
      <c r="AE411" s="640"/>
      <c r="AF411" s="177">
        <f t="shared" si="214"/>
        <v>0</v>
      </c>
      <c r="AG411" s="177">
        <f t="shared" si="215"/>
        <v>0</v>
      </c>
      <c r="AH411" s="299"/>
      <c r="AI411" s="36"/>
      <c r="AJ411" s="134"/>
      <c r="AK411" s="37"/>
      <c r="AL411" s="134"/>
      <c r="AM411" s="37"/>
      <c r="AN411" s="134"/>
      <c r="AO411" s="135"/>
      <c r="AP411" s="136"/>
      <c r="AQ411" s="252"/>
      <c r="AR411" s="252"/>
      <c r="AS411" s="252"/>
      <c r="AT411" s="252"/>
      <c r="AU411" s="37"/>
      <c r="AV411" s="303">
        <f t="shared" si="227"/>
        <v>0</v>
      </c>
      <c r="AW411" s="139">
        <f t="shared" si="228"/>
        <v>0</v>
      </c>
      <c r="AX411" s="139">
        <f t="shared" si="229"/>
        <v>0</v>
      </c>
      <c r="AY411" s="139">
        <f t="shared" si="230"/>
        <v>0</v>
      </c>
      <c r="AZ411" s="139">
        <f t="shared" si="231"/>
        <v>0</v>
      </c>
      <c r="BA411" s="303">
        <f t="shared" si="232"/>
        <v>0</v>
      </c>
      <c r="BB411" s="139">
        <f t="shared" si="233"/>
        <v>0</v>
      </c>
      <c r="BC411" s="139">
        <f t="shared" si="234"/>
        <v>0</v>
      </c>
      <c r="BD411" s="139">
        <f t="shared" si="235"/>
        <v>0</v>
      </c>
      <c r="BE411" s="139">
        <f t="shared" si="236"/>
        <v>0</v>
      </c>
      <c r="BF411" s="304">
        <f t="shared" si="237"/>
        <v>0</v>
      </c>
      <c r="BG411" s="142">
        <f t="shared" si="238"/>
        <v>0</v>
      </c>
      <c r="BH411" s="142">
        <f t="shared" si="239"/>
        <v>0</v>
      </c>
      <c r="BI411" s="142">
        <f t="shared" si="240"/>
        <v>0</v>
      </c>
      <c r="BJ411" s="142">
        <f t="shared" si="241"/>
        <v>0</v>
      </c>
      <c r="BK411" s="145">
        <f t="shared" si="242"/>
        <v>0</v>
      </c>
      <c r="BL411" s="95">
        <f t="shared" si="243"/>
        <v>0</v>
      </c>
      <c r="BM411" s="95">
        <f t="shared" si="244"/>
        <v>0</v>
      </c>
      <c r="BN411" s="95">
        <f t="shared" si="245"/>
        <v>0</v>
      </c>
      <c r="BO411" s="95">
        <f t="shared" si="246"/>
        <v>0</v>
      </c>
      <c r="BP411" s="96">
        <f t="shared" si="247"/>
        <v>0</v>
      </c>
      <c r="BQ411" s="184">
        <f>IF($AH411="3/3",$S411*参照!$J$4,IF($AH411="2/3",$S411*参照!$J$5,IF($AH411="1/3",$S411*参照!$J$6,IF($AH411="1/4(多子)",$S411*参照!$J$7,IF($AH411="1/4(工･農)",$S411*参照!$J$7,)))))</f>
        <v>0</v>
      </c>
      <c r="BR411" s="185" t="b">
        <f>IF(AJ411="3/3",$O411*参照!$I$4,IF(AJ411="2/3",$O411*参照!$I$5,IF(AJ411="1/3",$O411*参照!$I$6,IF(AJ411="1/4(多子)",$O411*参照!$I$7,IF(AJ411="1/4(工･農)",$O411*参照!$I$7,IF(AJ411="対象外",0))))))</f>
        <v>0</v>
      </c>
      <c r="BS411" s="185" t="b">
        <f>IF(AK411="3/3",$O411*参照!$I$4,IF(AK411="2/3",$O411*参照!$I$5,IF(AK411="1/3",$O411*参照!$I$6,IF(AK411="1/4(多子)",$O411*参照!$I$7,IF(AK411="1/4(工･農)",$O411*参照!$I$7,IF(AK411="対象外",0))))))</f>
        <v>0</v>
      </c>
      <c r="BT411" s="185" t="b">
        <f>IF(AL411="3/3",$O411*参照!$I$4,IF(AL411="2/3",$O411*参照!$I$5,IF(AL411="1/3",$O411*参照!$I$6,IF(AL411="1/4(多子)",$O411*参照!$I$7,IF(AL411="1/4(工･農)",$O411*参照!$I$7,IF(AL411="対象外",0))))))</f>
        <v>0</v>
      </c>
      <c r="BU411" s="185" t="b">
        <f>IF(AM411="3/3",$O411*参照!$I$4,IF(AM411="2/3",$O411*参照!$I$5,IF(AM411="1/3",$O411*参照!$I$6,IF(AM411="1/4(多子)",$O411*参照!$I$7,IF(AM411="1/4(工･農)",$O411*参照!$I$7,IF(AM411="対象外",0))))))</f>
        <v>0</v>
      </c>
      <c r="BV411" s="185" t="b">
        <f>IF(AN411="3/3",$O411*参照!$I$4,IF(AN411="2/3",$O411*参照!$I$5,IF(AN411="1/3",$O411*参照!$I$6,IF(AN411="1/4(多子)",$O411*参照!$I$7,IF(AN411="1/4(工･農)",$O411*参照!$I$7,IF(AN411="対象外",0))))))</f>
        <v>0</v>
      </c>
      <c r="BW411" s="185" t="b">
        <f>IF(AO411="3/3",$O411*参照!$I$4,IF(AO411="2/3",$O411*参照!$I$5,IF(AO411="1/3",$O411*参照!$I$6,IF(AO411="1/4(多子)",$O411*参照!$I$7,IF(AO411="1/4(工･農)",$O411*参照!$I$7,IF(AO411="対象外",0))))))</f>
        <v>0</v>
      </c>
      <c r="BX411" s="185" t="b">
        <f>IF(AP411="3/3",$O411*参照!$I$4,IF(AP411="2/3",$O411*参照!$I$5,IF(AP411="1/3",$O411*参照!$I$6,IF(AP411="1/4(多子)",$O411*参照!$I$7,IF(AP411="1/4(工･農)",$O411*参照!$I$7,IF(AP411="対象外",0))))))</f>
        <v>0</v>
      </c>
      <c r="BY411" s="185" t="b">
        <f>IF(AQ411="3/3",$O411*参照!$I$4,IF(AQ411="2/3",$O411*参照!$I$5,IF(AQ411="1/3",$O411*参照!$I$6,IF(AQ411="1/4(多子)",$O411*参照!$I$7,IF(AQ411="1/4(工･農)",$O411*参照!$I$7,IF(AQ411="対象外",0))))))</f>
        <v>0</v>
      </c>
      <c r="BZ411" s="185" t="b">
        <f>IF(AR411="3/3",$O411*参照!$I$4,IF(AR411="2/3",$O411*参照!$I$5,IF(AR411="1/3",$O411*参照!$I$6,IF(AR411="1/4(多子)",$O411*参照!$I$7,IF(AR411="1/4(工･農)",$O411*参照!$I$7,IF(AR411="対象外",0))))))</f>
        <v>0</v>
      </c>
      <c r="CA411" s="185" t="b">
        <f>IF(AS411="3/3",$O411*参照!$I$4,IF(AS411="2/3",$O411*参照!$I$5,IF(AS411="1/3",$O411*参照!$I$6,IF(AS411="1/4(多子)",$O411*参照!$I$7,IF(AS411="1/4(工･農)",$O411*参照!$I$7,IF(AS411="対象外",0))))))</f>
        <v>0</v>
      </c>
      <c r="CB411" s="185" t="b">
        <f>IF(AT411="3/3",$O411*参照!$I$4,IF(AT411="2/3",$O411*参照!$I$5,IF(AT411="1/3",$O411*参照!$I$6,IF(AT411="1/4(多子)",$O411*参照!$I$7,IF(AT411="1/4(工･農)",$O411*参照!$I$7,IF(AT411="対象外",0))))))</f>
        <v>0</v>
      </c>
      <c r="CC411" s="185" t="b">
        <f>IF(AU411="3/3",$O411*参照!$I$4,IF(AU411="2/3",$O411*参照!$I$5,IF(AU411="1/3",$O411*参照!$I$6,IF(AU411="1/4(多子)",$O411*参照!$I$7,IF(AU411="1/4(工･農)",$O411*参照!$I$7,IF(AU411="対象外",0))))))</f>
        <v>0</v>
      </c>
      <c r="CD411" s="185">
        <f t="shared" si="248"/>
        <v>0</v>
      </c>
      <c r="CE411" s="98"/>
      <c r="CF411" s="252"/>
      <c r="CG411" s="252"/>
      <c r="CH411" s="252"/>
      <c r="CI411" s="252"/>
      <c r="CJ411" s="252"/>
      <c r="CK411" s="254"/>
      <c r="CL411" s="137"/>
      <c r="CM411" s="252"/>
      <c r="CN411" s="252"/>
      <c r="CO411" s="252"/>
      <c r="CP411" s="252"/>
      <c r="CQ411" s="252"/>
      <c r="CR411" s="253">
        <f t="shared" si="249"/>
        <v>0</v>
      </c>
      <c r="CS411" s="111">
        <f>IF(BP411=0,0,(ROUNDUP(P411*(BK411*参照!$C$5+BL411*参照!$C$6+BM411*参照!$C$7+BN411*参照!$C$8+BO411*参照!$C$9)/BP411,-2)))</f>
        <v>0</v>
      </c>
      <c r="CT411" s="239" t="str">
        <f t="shared" si="216"/>
        <v>B</v>
      </c>
    </row>
    <row r="412" spans="1:98" ht="14.4">
      <c r="A412" s="241">
        <v>382</v>
      </c>
      <c r="B412" s="654"/>
      <c r="C412" s="652"/>
      <c r="D412" s="651"/>
      <c r="E412" s="652"/>
      <c r="F412" s="186"/>
      <c r="G412" s="187"/>
      <c r="H412" s="305"/>
      <c r="I412" s="359"/>
      <c r="J412" s="651"/>
      <c r="K412" s="652"/>
      <c r="L412" s="306">
        <v>0</v>
      </c>
      <c r="M412" s="307">
        <f>IF(F412="昼間",参照!$E$4,IF(F412="夜間等",参照!$E$5,IF(F412="通信",参照!$E$6,0)))</f>
        <v>0</v>
      </c>
      <c r="N412" s="57">
        <f t="shared" si="217"/>
        <v>0</v>
      </c>
      <c r="O412" s="301">
        <f t="shared" si="218"/>
        <v>0</v>
      </c>
      <c r="P412" s="56"/>
      <c r="Q412" s="387">
        <v>0</v>
      </c>
      <c r="R412" s="309">
        <f>IF(F412="昼間",参照!$F$4,IF(F412="夜間等",参照!$F$5,IF(F412="通信",参照!$F$6,0)))</f>
        <v>0</v>
      </c>
      <c r="S412" s="308">
        <f t="shared" si="219"/>
        <v>0</v>
      </c>
      <c r="T412" s="361"/>
      <c r="U412" s="32">
        <f t="shared" si="220"/>
        <v>0</v>
      </c>
      <c r="V412" s="114">
        <f t="shared" si="221"/>
        <v>0</v>
      </c>
      <c r="W412" s="179">
        <f t="shared" si="222"/>
        <v>0</v>
      </c>
      <c r="X412" s="87">
        <f t="shared" si="223"/>
        <v>0</v>
      </c>
      <c r="Y412" s="77" t="str">
        <f t="shared" si="213"/>
        <v>0</v>
      </c>
      <c r="Z412" s="302">
        <f t="shared" si="224"/>
        <v>0</v>
      </c>
      <c r="AA412" s="375"/>
      <c r="AB412" s="375"/>
      <c r="AC412" s="374">
        <f t="shared" si="225"/>
        <v>0</v>
      </c>
      <c r="AD412" s="639">
        <f t="shared" si="226"/>
        <v>0</v>
      </c>
      <c r="AE412" s="640"/>
      <c r="AF412" s="177">
        <f t="shared" si="214"/>
        <v>0</v>
      </c>
      <c r="AG412" s="177">
        <f t="shared" si="215"/>
        <v>0</v>
      </c>
      <c r="AH412" s="299"/>
      <c r="AI412" s="36"/>
      <c r="AJ412" s="134"/>
      <c r="AK412" s="37"/>
      <c r="AL412" s="134"/>
      <c r="AM412" s="37"/>
      <c r="AN412" s="134"/>
      <c r="AO412" s="135"/>
      <c r="AP412" s="136"/>
      <c r="AQ412" s="252"/>
      <c r="AR412" s="252"/>
      <c r="AS412" s="252"/>
      <c r="AT412" s="252"/>
      <c r="AU412" s="37"/>
      <c r="AV412" s="303">
        <f t="shared" si="227"/>
        <v>0</v>
      </c>
      <c r="AW412" s="139">
        <f t="shared" si="228"/>
        <v>0</v>
      </c>
      <c r="AX412" s="139">
        <f t="shared" si="229"/>
        <v>0</v>
      </c>
      <c r="AY412" s="139">
        <f t="shared" si="230"/>
        <v>0</v>
      </c>
      <c r="AZ412" s="139">
        <f t="shared" si="231"/>
        <v>0</v>
      </c>
      <c r="BA412" s="303">
        <f t="shared" si="232"/>
        <v>0</v>
      </c>
      <c r="BB412" s="139">
        <f t="shared" si="233"/>
        <v>0</v>
      </c>
      <c r="BC412" s="139">
        <f t="shared" si="234"/>
        <v>0</v>
      </c>
      <c r="BD412" s="139">
        <f t="shared" si="235"/>
        <v>0</v>
      </c>
      <c r="BE412" s="139">
        <f t="shared" si="236"/>
        <v>0</v>
      </c>
      <c r="BF412" s="304">
        <f t="shared" si="237"/>
        <v>0</v>
      </c>
      <c r="BG412" s="142">
        <f t="shared" si="238"/>
        <v>0</v>
      </c>
      <c r="BH412" s="142">
        <f t="shared" si="239"/>
        <v>0</v>
      </c>
      <c r="BI412" s="142">
        <f t="shared" si="240"/>
        <v>0</v>
      </c>
      <c r="BJ412" s="142">
        <f t="shared" si="241"/>
        <v>0</v>
      </c>
      <c r="BK412" s="145">
        <f t="shared" si="242"/>
        <v>0</v>
      </c>
      <c r="BL412" s="95">
        <f t="shared" si="243"/>
        <v>0</v>
      </c>
      <c r="BM412" s="95">
        <f t="shared" si="244"/>
        <v>0</v>
      </c>
      <c r="BN412" s="95">
        <f t="shared" si="245"/>
        <v>0</v>
      </c>
      <c r="BO412" s="95">
        <f t="shared" si="246"/>
        <v>0</v>
      </c>
      <c r="BP412" s="96">
        <f t="shared" si="247"/>
        <v>0</v>
      </c>
      <c r="BQ412" s="184">
        <f>IF($AH412="3/3",$S412*参照!$J$4,IF($AH412="2/3",$S412*参照!$J$5,IF($AH412="1/3",$S412*参照!$J$6,IF($AH412="1/4(多子)",$S412*参照!$J$7,IF($AH412="1/4(工･農)",$S412*参照!$J$7,)))))</f>
        <v>0</v>
      </c>
      <c r="BR412" s="185" t="b">
        <f>IF(AJ412="3/3",$O412*参照!$I$4,IF(AJ412="2/3",$O412*参照!$I$5,IF(AJ412="1/3",$O412*参照!$I$6,IF(AJ412="1/4(多子)",$O412*参照!$I$7,IF(AJ412="1/4(工･農)",$O412*参照!$I$7,IF(AJ412="対象外",0))))))</f>
        <v>0</v>
      </c>
      <c r="BS412" s="185" t="b">
        <f>IF(AK412="3/3",$O412*参照!$I$4,IF(AK412="2/3",$O412*参照!$I$5,IF(AK412="1/3",$O412*参照!$I$6,IF(AK412="1/4(多子)",$O412*参照!$I$7,IF(AK412="1/4(工･農)",$O412*参照!$I$7,IF(AK412="対象外",0))))))</f>
        <v>0</v>
      </c>
      <c r="BT412" s="185" t="b">
        <f>IF(AL412="3/3",$O412*参照!$I$4,IF(AL412="2/3",$O412*参照!$I$5,IF(AL412="1/3",$O412*参照!$I$6,IF(AL412="1/4(多子)",$O412*参照!$I$7,IF(AL412="1/4(工･農)",$O412*参照!$I$7,IF(AL412="対象外",0))))))</f>
        <v>0</v>
      </c>
      <c r="BU412" s="185" t="b">
        <f>IF(AM412="3/3",$O412*参照!$I$4,IF(AM412="2/3",$O412*参照!$I$5,IF(AM412="1/3",$O412*参照!$I$6,IF(AM412="1/4(多子)",$O412*参照!$I$7,IF(AM412="1/4(工･農)",$O412*参照!$I$7,IF(AM412="対象外",0))))))</f>
        <v>0</v>
      </c>
      <c r="BV412" s="185" t="b">
        <f>IF(AN412="3/3",$O412*参照!$I$4,IF(AN412="2/3",$O412*参照!$I$5,IF(AN412="1/3",$O412*参照!$I$6,IF(AN412="1/4(多子)",$O412*参照!$I$7,IF(AN412="1/4(工･農)",$O412*参照!$I$7,IF(AN412="対象外",0))))))</f>
        <v>0</v>
      </c>
      <c r="BW412" s="185" t="b">
        <f>IF(AO412="3/3",$O412*参照!$I$4,IF(AO412="2/3",$O412*参照!$I$5,IF(AO412="1/3",$O412*参照!$I$6,IF(AO412="1/4(多子)",$O412*参照!$I$7,IF(AO412="1/4(工･農)",$O412*参照!$I$7,IF(AO412="対象外",0))))))</f>
        <v>0</v>
      </c>
      <c r="BX412" s="185" t="b">
        <f>IF(AP412="3/3",$O412*参照!$I$4,IF(AP412="2/3",$O412*参照!$I$5,IF(AP412="1/3",$O412*参照!$I$6,IF(AP412="1/4(多子)",$O412*参照!$I$7,IF(AP412="1/4(工･農)",$O412*参照!$I$7,IF(AP412="対象外",0))))))</f>
        <v>0</v>
      </c>
      <c r="BY412" s="185" t="b">
        <f>IF(AQ412="3/3",$O412*参照!$I$4,IF(AQ412="2/3",$O412*参照!$I$5,IF(AQ412="1/3",$O412*参照!$I$6,IF(AQ412="1/4(多子)",$O412*参照!$I$7,IF(AQ412="1/4(工･農)",$O412*参照!$I$7,IF(AQ412="対象外",0))))))</f>
        <v>0</v>
      </c>
      <c r="BZ412" s="185" t="b">
        <f>IF(AR412="3/3",$O412*参照!$I$4,IF(AR412="2/3",$O412*参照!$I$5,IF(AR412="1/3",$O412*参照!$I$6,IF(AR412="1/4(多子)",$O412*参照!$I$7,IF(AR412="1/4(工･農)",$O412*参照!$I$7,IF(AR412="対象外",0))))))</f>
        <v>0</v>
      </c>
      <c r="CA412" s="185" t="b">
        <f>IF(AS412="3/3",$O412*参照!$I$4,IF(AS412="2/3",$O412*参照!$I$5,IF(AS412="1/3",$O412*参照!$I$6,IF(AS412="1/4(多子)",$O412*参照!$I$7,IF(AS412="1/4(工･農)",$O412*参照!$I$7,IF(AS412="対象外",0))))))</f>
        <v>0</v>
      </c>
      <c r="CB412" s="185" t="b">
        <f>IF(AT412="3/3",$O412*参照!$I$4,IF(AT412="2/3",$O412*参照!$I$5,IF(AT412="1/3",$O412*参照!$I$6,IF(AT412="1/4(多子)",$O412*参照!$I$7,IF(AT412="1/4(工･農)",$O412*参照!$I$7,IF(AT412="対象外",0))))))</f>
        <v>0</v>
      </c>
      <c r="CC412" s="185" t="b">
        <f>IF(AU412="3/3",$O412*参照!$I$4,IF(AU412="2/3",$O412*参照!$I$5,IF(AU412="1/3",$O412*参照!$I$6,IF(AU412="1/4(多子)",$O412*参照!$I$7,IF(AU412="1/4(工･農)",$O412*参照!$I$7,IF(AU412="対象外",0))))))</f>
        <v>0</v>
      </c>
      <c r="CD412" s="185">
        <f t="shared" si="248"/>
        <v>0</v>
      </c>
      <c r="CE412" s="98"/>
      <c r="CF412" s="252"/>
      <c r="CG412" s="252"/>
      <c r="CH412" s="252"/>
      <c r="CI412" s="252"/>
      <c r="CJ412" s="252"/>
      <c r="CK412" s="254"/>
      <c r="CL412" s="137"/>
      <c r="CM412" s="252"/>
      <c r="CN412" s="252"/>
      <c r="CO412" s="252"/>
      <c r="CP412" s="252"/>
      <c r="CQ412" s="252"/>
      <c r="CR412" s="253">
        <f t="shared" si="249"/>
        <v>0</v>
      </c>
      <c r="CS412" s="111">
        <f>IF(BP412=0,0,(ROUNDUP(P412*(BK412*参照!$C$5+BL412*参照!$C$6+BM412*参照!$C$7+BN412*参照!$C$8+BO412*参照!$C$9)/BP412,-2)))</f>
        <v>0</v>
      </c>
      <c r="CT412" s="239" t="str">
        <f t="shared" si="216"/>
        <v>B</v>
      </c>
    </row>
    <row r="413" spans="1:98" ht="14.4">
      <c r="A413" s="241">
        <v>383</v>
      </c>
      <c r="B413" s="654"/>
      <c r="C413" s="652"/>
      <c r="D413" s="651"/>
      <c r="E413" s="652"/>
      <c r="F413" s="186"/>
      <c r="G413" s="187"/>
      <c r="H413" s="305"/>
      <c r="I413" s="359"/>
      <c r="J413" s="651"/>
      <c r="K413" s="652"/>
      <c r="L413" s="306">
        <v>0</v>
      </c>
      <c r="M413" s="307">
        <f>IF(F413="昼間",参照!$E$4,IF(F413="夜間等",参照!$E$5,IF(F413="通信",参照!$E$6,0)))</f>
        <v>0</v>
      </c>
      <c r="N413" s="57">
        <f t="shared" si="217"/>
        <v>0</v>
      </c>
      <c r="O413" s="301">
        <f t="shared" si="218"/>
        <v>0</v>
      </c>
      <c r="P413" s="56"/>
      <c r="Q413" s="387">
        <v>0</v>
      </c>
      <c r="R413" s="309">
        <f>IF(F413="昼間",参照!$F$4,IF(F413="夜間等",参照!$F$5,IF(F413="通信",参照!$F$6,0)))</f>
        <v>0</v>
      </c>
      <c r="S413" s="308">
        <f t="shared" si="219"/>
        <v>0</v>
      </c>
      <c r="T413" s="361"/>
      <c r="U413" s="32">
        <f t="shared" si="220"/>
        <v>0</v>
      </c>
      <c r="V413" s="114">
        <f t="shared" si="221"/>
        <v>0</v>
      </c>
      <c r="W413" s="179">
        <f t="shared" si="222"/>
        <v>0</v>
      </c>
      <c r="X413" s="87">
        <f t="shared" si="223"/>
        <v>0</v>
      </c>
      <c r="Y413" s="77" t="str">
        <f t="shared" si="213"/>
        <v>0</v>
      </c>
      <c r="Z413" s="302">
        <f t="shared" si="224"/>
        <v>0</v>
      </c>
      <c r="AA413" s="375"/>
      <c r="AB413" s="375"/>
      <c r="AC413" s="374">
        <f t="shared" si="225"/>
        <v>0</v>
      </c>
      <c r="AD413" s="639">
        <f t="shared" si="226"/>
        <v>0</v>
      </c>
      <c r="AE413" s="640"/>
      <c r="AF413" s="177">
        <f t="shared" si="214"/>
        <v>0</v>
      </c>
      <c r="AG413" s="177">
        <f t="shared" si="215"/>
        <v>0</v>
      </c>
      <c r="AH413" s="299"/>
      <c r="AI413" s="36"/>
      <c r="AJ413" s="134"/>
      <c r="AK413" s="37"/>
      <c r="AL413" s="134"/>
      <c r="AM413" s="37"/>
      <c r="AN413" s="134"/>
      <c r="AO413" s="135"/>
      <c r="AP413" s="136"/>
      <c r="AQ413" s="252"/>
      <c r="AR413" s="252"/>
      <c r="AS413" s="252"/>
      <c r="AT413" s="252"/>
      <c r="AU413" s="37"/>
      <c r="AV413" s="303">
        <f t="shared" si="227"/>
        <v>0</v>
      </c>
      <c r="AW413" s="139">
        <f t="shared" si="228"/>
        <v>0</v>
      </c>
      <c r="AX413" s="139">
        <f t="shared" si="229"/>
        <v>0</v>
      </c>
      <c r="AY413" s="139">
        <f t="shared" si="230"/>
        <v>0</v>
      </c>
      <c r="AZ413" s="139">
        <f t="shared" si="231"/>
        <v>0</v>
      </c>
      <c r="BA413" s="303">
        <f t="shared" si="232"/>
        <v>0</v>
      </c>
      <c r="BB413" s="139">
        <f t="shared" si="233"/>
        <v>0</v>
      </c>
      <c r="BC413" s="139">
        <f t="shared" si="234"/>
        <v>0</v>
      </c>
      <c r="BD413" s="139">
        <f t="shared" si="235"/>
        <v>0</v>
      </c>
      <c r="BE413" s="139">
        <f t="shared" si="236"/>
        <v>0</v>
      </c>
      <c r="BF413" s="304">
        <f t="shared" si="237"/>
        <v>0</v>
      </c>
      <c r="BG413" s="142">
        <f t="shared" si="238"/>
        <v>0</v>
      </c>
      <c r="BH413" s="142">
        <f t="shared" si="239"/>
        <v>0</v>
      </c>
      <c r="BI413" s="142">
        <f t="shared" si="240"/>
        <v>0</v>
      </c>
      <c r="BJ413" s="142">
        <f t="shared" si="241"/>
        <v>0</v>
      </c>
      <c r="BK413" s="145">
        <f t="shared" si="242"/>
        <v>0</v>
      </c>
      <c r="BL413" s="95">
        <f t="shared" si="243"/>
        <v>0</v>
      </c>
      <c r="BM413" s="95">
        <f t="shared" si="244"/>
        <v>0</v>
      </c>
      <c r="BN413" s="95">
        <f t="shared" si="245"/>
        <v>0</v>
      </c>
      <c r="BO413" s="95">
        <f t="shared" si="246"/>
        <v>0</v>
      </c>
      <c r="BP413" s="96">
        <f t="shared" si="247"/>
        <v>0</v>
      </c>
      <c r="BQ413" s="184">
        <f>IF($AH413="3/3",$S413*参照!$J$4,IF($AH413="2/3",$S413*参照!$J$5,IF($AH413="1/3",$S413*参照!$J$6,IF($AH413="1/4(多子)",$S413*参照!$J$7,IF($AH413="1/4(工･農)",$S413*参照!$J$7,)))))</f>
        <v>0</v>
      </c>
      <c r="BR413" s="185" t="b">
        <f>IF(AJ413="3/3",$O413*参照!$I$4,IF(AJ413="2/3",$O413*参照!$I$5,IF(AJ413="1/3",$O413*参照!$I$6,IF(AJ413="1/4(多子)",$O413*参照!$I$7,IF(AJ413="1/4(工･農)",$O413*参照!$I$7,IF(AJ413="対象外",0))))))</f>
        <v>0</v>
      </c>
      <c r="BS413" s="185" t="b">
        <f>IF(AK413="3/3",$O413*参照!$I$4,IF(AK413="2/3",$O413*参照!$I$5,IF(AK413="1/3",$O413*参照!$I$6,IF(AK413="1/4(多子)",$O413*参照!$I$7,IF(AK413="1/4(工･農)",$O413*参照!$I$7,IF(AK413="対象外",0))))))</f>
        <v>0</v>
      </c>
      <c r="BT413" s="185" t="b">
        <f>IF(AL413="3/3",$O413*参照!$I$4,IF(AL413="2/3",$O413*参照!$I$5,IF(AL413="1/3",$O413*参照!$I$6,IF(AL413="1/4(多子)",$O413*参照!$I$7,IF(AL413="1/4(工･農)",$O413*参照!$I$7,IF(AL413="対象外",0))))))</f>
        <v>0</v>
      </c>
      <c r="BU413" s="185" t="b">
        <f>IF(AM413="3/3",$O413*参照!$I$4,IF(AM413="2/3",$O413*参照!$I$5,IF(AM413="1/3",$O413*参照!$I$6,IF(AM413="1/4(多子)",$O413*参照!$I$7,IF(AM413="1/4(工･農)",$O413*参照!$I$7,IF(AM413="対象外",0))))))</f>
        <v>0</v>
      </c>
      <c r="BV413" s="185" t="b">
        <f>IF(AN413="3/3",$O413*参照!$I$4,IF(AN413="2/3",$O413*参照!$I$5,IF(AN413="1/3",$O413*参照!$I$6,IF(AN413="1/4(多子)",$O413*参照!$I$7,IF(AN413="1/4(工･農)",$O413*参照!$I$7,IF(AN413="対象外",0))))))</f>
        <v>0</v>
      </c>
      <c r="BW413" s="185" t="b">
        <f>IF(AO413="3/3",$O413*参照!$I$4,IF(AO413="2/3",$O413*参照!$I$5,IF(AO413="1/3",$O413*参照!$I$6,IF(AO413="1/4(多子)",$O413*参照!$I$7,IF(AO413="1/4(工･農)",$O413*参照!$I$7,IF(AO413="対象外",0))))))</f>
        <v>0</v>
      </c>
      <c r="BX413" s="185" t="b">
        <f>IF(AP413="3/3",$O413*参照!$I$4,IF(AP413="2/3",$O413*参照!$I$5,IF(AP413="1/3",$O413*参照!$I$6,IF(AP413="1/4(多子)",$O413*参照!$I$7,IF(AP413="1/4(工･農)",$O413*参照!$I$7,IF(AP413="対象外",0))))))</f>
        <v>0</v>
      </c>
      <c r="BY413" s="185" t="b">
        <f>IF(AQ413="3/3",$O413*参照!$I$4,IF(AQ413="2/3",$O413*参照!$I$5,IF(AQ413="1/3",$O413*参照!$I$6,IF(AQ413="1/4(多子)",$O413*参照!$I$7,IF(AQ413="1/4(工･農)",$O413*参照!$I$7,IF(AQ413="対象外",0))))))</f>
        <v>0</v>
      </c>
      <c r="BZ413" s="185" t="b">
        <f>IF(AR413="3/3",$O413*参照!$I$4,IF(AR413="2/3",$O413*参照!$I$5,IF(AR413="1/3",$O413*参照!$I$6,IF(AR413="1/4(多子)",$O413*参照!$I$7,IF(AR413="1/4(工･農)",$O413*参照!$I$7,IF(AR413="対象外",0))))))</f>
        <v>0</v>
      </c>
      <c r="CA413" s="185" t="b">
        <f>IF(AS413="3/3",$O413*参照!$I$4,IF(AS413="2/3",$O413*参照!$I$5,IF(AS413="1/3",$O413*参照!$I$6,IF(AS413="1/4(多子)",$O413*参照!$I$7,IF(AS413="1/4(工･農)",$O413*参照!$I$7,IF(AS413="対象外",0))))))</f>
        <v>0</v>
      </c>
      <c r="CB413" s="185" t="b">
        <f>IF(AT413="3/3",$O413*参照!$I$4,IF(AT413="2/3",$O413*参照!$I$5,IF(AT413="1/3",$O413*参照!$I$6,IF(AT413="1/4(多子)",$O413*参照!$I$7,IF(AT413="1/4(工･農)",$O413*参照!$I$7,IF(AT413="対象外",0))))))</f>
        <v>0</v>
      </c>
      <c r="CC413" s="185" t="b">
        <f>IF(AU413="3/3",$O413*参照!$I$4,IF(AU413="2/3",$O413*参照!$I$5,IF(AU413="1/3",$O413*参照!$I$6,IF(AU413="1/4(多子)",$O413*参照!$I$7,IF(AU413="1/4(工･農)",$O413*参照!$I$7,IF(AU413="対象外",0))))))</f>
        <v>0</v>
      </c>
      <c r="CD413" s="185">
        <f t="shared" si="248"/>
        <v>0</v>
      </c>
      <c r="CE413" s="98"/>
      <c r="CF413" s="252"/>
      <c r="CG413" s="252"/>
      <c r="CH413" s="252"/>
      <c r="CI413" s="252"/>
      <c r="CJ413" s="252"/>
      <c r="CK413" s="254"/>
      <c r="CL413" s="137"/>
      <c r="CM413" s="252"/>
      <c r="CN413" s="252"/>
      <c r="CO413" s="252"/>
      <c r="CP413" s="252"/>
      <c r="CQ413" s="252"/>
      <c r="CR413" s="253">
        <f t="shared" si="249"/>
        <v>0</v>
      </c>
      <c r="CS413" s="111">
        <f>IF(BP413=0,0,(ROUNDUP(P413*(BK413*参照!$C$5+BL413*参照!$C$6+BM413*参照!$C$7+BN413*参照!$C$8+BO413*参照!$C$9)/BP413,-2)))</f>
        <v>0</v>
      </c>
      <c r="CT413" s="239" t="str">
        <f t="shared" si="216"/>
        <v>B</v>
      </c>
    </row>
    <row r="414" spans="1:98" ht="14.4">
      <c r="A414" s="241">
        <v>384</v>
      </c>
      <c r="B414" s="634"/>
      <c r="C414" s="635"/>
      <c r="D414" s="636"/>
      <c r="E414" s="635"/>
      <c r="F414" s="358"/>
      <c r="G414" s="358"/>
      <c r="H414" s="305"/>
      <c r="I414" s="359"/>
      <c r="J414" s="668"/>
      <c r="K414" s="668"/>
      <c r="L414" s="362">
        <v>0</v>
      </c>
      <c r="M414" s="307">
        <f>IF(F414="昼間",参照!$E$4,IF(F414="夜間等",参照!$E$5,IF(F414="通信",参照!$E$6,0)))</f>
        <v>0</v>
      </c>
      <c r="N414" s="57">
        <f t="shared" si="217"/>
        <v>0</v>
      </c>
      <c r="O414" s="301">
        <f t="shared" si="218"/>
        <v>0</v>
      </c>
      <c r="P414" s="56"/>
      <c r="Q414" s="387">
        <v>0</v>
      </c>
      <c r="R414" s="309">
        <f>IF(F414="昼間",参照!$F$4,IF(F414="夜間等",参照!$F$5,IF(F414="通信",参照!$F$6,0)))</f>
        <v>0</v>
      </c>
      <c r="S414" s="308">
        <f t="shared" si="219"/>
        <v>0</v>
      </c>
      <c r="T414" s="361"/>
      <c r="U414" s="32">
        <f t="shared" si="220"/>
        <v>0</v>
      </c>
      <c r="V414" s="114">
        <f t="shared" si="221"/>
        <v>0</v>
      </c>
      <c r="W414" s="179">
        <f t="shared" si="222"/>
        <v>0</v>
      </c>
      <c r="X414" s="87">
        <f t="shared" si="223"/>
        <v>0</v>
      </c>
      <c r="Y414" s="77" t="str">
        <f t="shared" si="213"/>
        <v>0</v>
      </c>
      <c r="Z414" s="302">
        <f t="shared" si="224"/>
        <v>0</v>
      </c>
      <c r="AA414" s="375"/>
      <c r="AB414" s="375"/>
      <c r="AC414" s="374">
        <f t="shared" si="225"/>
        <v>0</v>
      </c>
      <c r="AD414" s="639">
        <f t="shared" si="226"/>
        <v>0</v>
      </c>
      <c r="AE414" s="640"/>
      <c r="AF414" s="177">
        <f t="shared" si="214"/>
        <v>0</v>
      </c>
      <c r="AG414" s="177">
        <f t="shared" si="215"/>
        <v>0</v>
      </c>
      <c r="AH414" s="299"/>
      <c r="AI414" s="36"/>
      <c r="AJ414" s="134"/>
      <c r="AK414" s="37"/>
      <c r="AL414" s="134"/>
      <c r="AM414" s="37"/>
      <c r="AN414" s="134"/>
      <c r="AO414" s="135"/>
      <c r="AP414" s="136"/>
      <c r="AQ414" s="252"/>
      <c r="AR414" s="252"/>
      <c r="AS414" s="252"/>
      <c r="AT414" s="252"/>
      <c r="AU414" s="37"/>
      <c r="AV414" s="303">
        <f t="shared" si="227"/>
        <v>0</v>
      </c>
      <c r="AW414" s="139">
        <f t="shared" si="228"/>
        <v>0</v>
      </c>
      <c r="AX414" s="139">
        <f t="shared" si="229"/>
        <v>0</v>
      </c>
      <c r="AY414" s="139">
        <f t="shared" si="230"/>
        <v>0</v>
      </c>
      <c r="AZ414" s="139">
        <f t="shared" si="231"/>
        <v>0</v>
      </c>
      <c r="BA414" s="303">
        <f t="shared" si="232"/>
        <v>0</v>
      </c>
      <c r="BB414" s="139">
        <f t="shared" si="233"/>
        <v>0</v>
      </c>
      <c r="BC414" s="139">
        <f t="shared" si="234"/>
        <v>0</v>
      </c>
      <c r="BD414" s="139">
        <f t="shared" si="235"/>
        <v>0</v>
      </c>
      <c r="BE414" s="139">
        <f t="shared" si="236"/>
        <v>0</v>
      </c>
      <c r="BF414" s="304">
        <f t="shared" si="237"/>
        <v>0</v>
      </c>
      <c r="BG414" s="142">
        <f t="shared" si="238"/>
        <v>0</v>
      </c>
      <c r="BH414" s="142">
        <f t="shared" si="239"/>
        <v>0</v>
      </c>
      <c r="BI414" s="142">
        <f t="shared" si="240"/>
        <v>0</v>
      </c>
      <c r="BJ414" s="142">
        <f t="shared" si="241"/>
        <v>0</v>
      </c>
      <c r="BK414" s="145">
        <f t="shared" si="242"/>
        <v>0</v>
      </c>
      <c r="BL414" s="95">
        <f t="shared" si="243"/>
        <v>0</v>
      </c>
      <c r="BM414" s="95">
        <f t="shared" si="244"/>
        <v>0</v>
      </c>
      <c r="BN414" s="95">
        <f t="shared" si="245"/>
        <v>0</v>
      </c>
      <c r="BO414" s="95">
        <f t="shared" si="246"/>
        <v>0</v>
      </c>
      <c r="BP414" s="96">
        <f t="shared" si="247"/>
        <v>0</v>
      </c>
      <c r="BQ414" s="184">
        <f>IF($AH414="3/3",$S414*参照!$J$4,IF($AH414="2/3",$S414*参照!$J$5,IF($AH414="1/3",$S414*参照!$J$6,IF($AH414="1/4(多子)",$S414*参照!$J$7,IF($AH414="1/4(工･農)",$S414*参照!$J$7,)))))</f>
        <v>0</v>
      </c>
      <c r="BR414" s="185" t="b">
        <f>IF(AJ414="3/3",$O414*参照!$I$4,IF(AJ414="2/3",$O414*参照!$I$5,IF(AJ414="1/3",$O414*参照!$I$6,IF(AJ414="1/4(多子)",$O414*参照!$I$7,IF(AJ414="1/4(工･農)",$O414*参照!$I$7,IF(AJ414="対象外",0))))))</f>
        <v>0</v>
      </c>
      <c r="BS414" s="185" t="b">
        <f>IF(AK414="3/3",$O414*参照!$I$4,IF(AK414="2/3",$O414*参照!$I$5,IF(AK414="1/3",$O414*参照!$I$6,IF(AK414="1/4(多子)",$O414*参照!$I$7,IF(AK414="1/4(工･農)",$O414*参照!$I$7,IF(AK414="対象外",0))))))</f>
        <v>0</v>
      </c>
      <c r="BT414" s="185" t="b">
        <f>IF(AL414="3/3",$O414*参照!$I$4,IF(AL414="2/3",$O414*参照!$I$5,IF(AL414="1/3",$O414*参照!$I$6,IF(AL414="1/4(多子)",$O414*参照!$I$7,IF(AL414="1/4(工･農)",$O414*参照!$I$7,IF(AL414="対象外",0))))))</f>
        <v>0</v>
      </c>
      <c r="BU414" s="185" t="b">
        <f>IF(AM414="3/3",$O414*参照!$I$4,IF(AM414="2/3",$O414*参照!$I$5,IF(AM414="1/3",$O414*参照!$I$6,IF(AM414="1/4(多子)",$O414*参照!$I$7,IF(AM414="1/4(工･農)",$O414*参照!$I$7,IF(AM414="対象外",0))))))</f>
        <v>0</v>
      </c>
      <c r="BV414" s="185" t="b">
        <f>IF(AN414="3/3",$O414*参照!$I$4,IF(AN414="2/3",$O414*参照!$I$5,IF(AN414="1/3",$O414*参照!$I$6,IF(AN414="1/4(多子)",$O414*参照!$I$7,IF(AN414="1/4(工･農)",$O414*参照!$I$7,IF(AN414="対象外",0))))))</f>
        <v>0</v>
      </c>
      <c r="BW414" s="185" t="b">
        <f>IF(AO414="3/3",$O414*参照!$I$4,IF(AO414="2/3",$O414*参照!$I$5,IF(AO414="1/3",$O414*参照!$I$6,IF(AO414="1/4(多子)",$O414*参照!$I$7,IF(AO414="1/4(工･農)",$O414*参照!$I$7,IF(AO414="対象外",0))))))</f>
        <v>0</v>
      </c>
      <c r="BX414" s="185" t="b">
        <f>IF(AP414="3/3",$O414*参照!$I$4,IF(AP414="2/3",$O414*参照!$I$5,IF(AP414="1/3",$O414*参照!$I$6,IF(AP414="1/4(多子)",$O414*参照!$I$7,IF(AP414="1/4(工･農)",$O414*参照!$I$7,IF(AP414="対象外",0))))))</f>
        <v>0</v>
      </c>
      <c r="BY414" s="185" t="b">
        <f>IF(AQ414="3/3",$O414*参照!$I$4,IF(AQ414="2/3",$O414*参照!$I$5,IF(AQ414="1/3",$O414*参照!$I$6,IF(AQ414="1/4(多子)",$O414*参照!$I$7,IF(AQ414="1/4(工･農)",$O414*参照!$I$7,IF(AQ414="対象外",0))))))</f>
        <v>0</v>
      </c>
      <c r="BZ414" s="185" t="b">
        <f>IF(AR414="3/3",$O414*参照!$I$4,IF(AR414="2/3",$O414*参照!$I$5,IF(AR414="1/3",$O414*参照!$I$6,IF(AR414="1/4(多子)",$O414*参照!$I$7,IF(AR414="1/4(工･農)",$O414*参照!$I$7,IF(AR414="対象外",0))))))</f>
        <v>0</v>
      </c>
      <c r="CA414" s="185" t="b">
        <f>IF(AS414="3/3",$O414*参照!$I$4,IF(AS414="2/3",$O414*参照!$I$5,IF(AS414="1/3",$O414*参照!$I$6,IF(AS414="1/4(多子)",$O414*参照!$I$7,IF(AS414="1/4(工･農)",$O414*参照!$I$7,IF(AS414="対象外",0))))))</f>
        <v>0</v>
      </c>
      <c r="CB414" s="185" t="b">
        <f>IF(AT414="3/3",$O414*参照!$I$4,IF(AT414="2/3",$O414*参照!$I$5,IF(AT414="1/3",$O414*参照!$I$6,IF(AT414="1/4(多子)",$O414*参照!$I$7,IF(AT414="1/4(工･農)",$O414*参照!$I$7,IF(AT414="対象外",0))))))</f>
        <v>0</v>
      </c>
      <c r="CC414" s="185" t="b">
        <f>IF(AU414="3/3",$O414*参照!$I$4,IF(AU414="2/3",$O414*参照!$I$5,IF(AU414="1/3",$O414*参照!$I$6,IF(AU414="1/4(多子)",$O414*参照!$I$7,IF(AU414="1/4(工･農)",$O414*参照!$I$7,IF(AU414="対象外",0))))))</f>
        <v>0</v>
      </c>
      <c r="CD414" s="185">
        <f t="shared" si="248"/>
        <v>0</v>
      </c>
      <c r="CE414" s="98"/>
      <c r="CF414" s="252"/>
      <c r="CG414" s="252"/>
      <c r="CH414" s="252"/>
      <c r="CI414" s="252"/>
      <c r="CJ414" s="252"/>
      <c r="CK414" s="254"/>
      <c r="CL414" s="137"/>
      <c r="CM414" s="252"/>
      <c r="CN414" s="252"/>
      <c r="CO414" s="252"/>
      <c r="CP414" s="252"/>
      <c r="CQ414" s="252"/>
      <c r="CR414" s="253">
        <f t="shared" si="249"/>
        <v>0</v>
      </c>
      <c r="CS414" s="111">
        <f>IF(BP414=0,0,(ROUNDUP(P414*(BK414*参照!$C$5+BL414*参照!$C$6+BM414*参照!$C$7+BN414*参照!$C$8+BO414*参照!$C$9)/BP414,-2)))</f>
        <v>0</v>
      </c>
      <c r="CT414" s="239" t="str">
        <f t="shared" si="216"/>
        <v>B</v>
      </c>
    </row>
    <row r="415" spans="1:98" ht="14.4">
      <c r="A415" s="241">
        <v>385</v>
      </c>
      <c r="B415" s="654"/>
      <c r="C415" s="652"/>
      <c r="D415" s="651"/>
      <c r="E415" s="652"/>
      <c r="F415" s="186"/>
      <c r="G415" s="187"/>
      <c r="H415" s="305"/>
      <c r="I415" s="359"/>
      <c r="J415" s="651"/>
      <c r="K415" s="652"/>
      <c r="L415" s="306">
        <v>0</v>
      </c>
      <c r="M415" s="307">
        <f>IF(F415="昼間",参照!$E$4,IF(F415="夜間等",参照!$E$5,IF(F415="通信",参照!$E$6,0)))</f>
        <v>0</v>
      </c>
      <c r="N415" s="57">
        <f t="shared" si="217"/>
        <v>0</v>
      </c>
      <c r="O415" s="301">
        <f t="shared" si="218"/>
        <v>0</v>
      </c>
      <c r="P415" s="56"/>
      <c r="Q415" s="387">
        <v>0</v>
      </c>
      <c r="R415" s="309">
        <f>IF(F415="昼間",参照!$F$4,IF(F415="夜間等",参照!$F$5,IF(F415="通信",参照!$F$6,0)))</f>
        <v>0</v>
      </c>
      <c r="S415" s="308">
        <f t="shared" si="219"/>
        <v>0</v>
      </c>
      <c r="T415" s="361"/>
      <c r="U415" s="32">
        <f t="shared" si="220"/>
        <v>0</v>
      </c>
      <c r="V415" s="114">
        <f t="shared" si="221"/>
        <v>0</v>
      </c>
      <c r="W415" s="179">
        <f t="shared" si="222"/>
        <v>0</v>
      </c>
      <c r="X415" s="87">
        <f t="shared" si="223"/>
        <v>0</v>
      </c>
      <c r="Y415" s="77" t="str">
        <f t="shared" ref="Y415:Y478" si="250">IF(G415="1年",X415,"0")</f>
        <v>0</v>
      </c>
      <c r="Z415" s="302">
        <f t="shared" si="224"/>
        <v>0</v>
      </c>
      <c r="AA415" s="375"/>
      <c r="AB415" s="375"/>
      <c r="AC415" s="374">
        <f t="shared" si="225"/>
        <v>0</v>
      </c>
      <c r="AD415" s="639">
        <f t="shared" si="226"/>
        <v>0</v>
      </c>
      <c r="AE415" s="640"/>
      <c r="AF415" s="177">
        <f t="shared" ref="AF415:AF478" si="251">G415</f>
        <v>0</v>
      </c>
      <c r="AG415" s="177">
        <f t="shared" ref="AG415:AG478" si="252">H415</f>
        <v>0</v>
      </c>
      <c r="AH415" s="299"/>
      <c r="AI415" s="36"/>
      <c r="AJ415" s="134"/>
      <c r="AK415" s="37"/>
      <c r="AL415" s="134"/>
      <c r="AM415" s="37"/>
      <c r="AN415" s="134"/>
      <c r="AO415" s="135"/>
      <c r="AP415" s="136"/>
      <c r="AQ415" s="252"/>
      <c r="AR415" s="252"/>
      <c r="AS415" s="252"/>
      <c r="AT415" s="252"/>
      <c r="AU415" s="37"/>
      <c r="AV415" s="303">
        <f t="shared" si="227"/>
        <v>0</v>
      </c>
      <c r="AW415" s="139">
        <f t="shared" si="228"/>
        <v>0</v>
      </c>
      <c r="AX415" s="139">
        <f t="shared" si="229"/>
        <v>0</v>
      </c>
      <c r="AY415" s="139">
        <f t="shared" si="230"/>
        <v>0</v>
      </c>
      <c r="AZ415" s="139">
        <f t="shared" si="231"/>
        <v>0</v>
      </c>
      <c r="BA415" s="303">
        <f t="shared" si="232"/>
        <v>0</v>
      </c>
      <c r="BB415" s="139">
        <f t="shared" si="233"/>
        <v>0</v>
      </c>
      <c r="BC415" s="139">
        <f t="shared" si="234"/>
        <v>0</v>
      </c>
      <c r="BD415" s="139">
        <f t="shared" si="235"/>
        <v>0</v>
      </c>
      <c r="BE415" s="139">
        <f t="shared" si="236"/>
        <v>0</v>
      </c>
      <c r="BF415" s="304">
        <f t="shared" si="237"/>
        <v>0</v>
      </c>
      <c r="BG415" s="142">
        <f t="shared" si="238"/>
        <v>0</v>
      </c>
      <c r="BH415" s="142">
        <f t="shared" si="239"/>
        <v>0</v>
      </c>
      <c r="BI415" s="142">
        <f t="shared" si="240"/>
        <v>0</v>
      </c>
      <c r="BJ415" s="142">
        <f t="shared" si="241"/>
        <v>0</v>
      </c>
      <c r="BK415" s="145">
        <f t="shared" si="242"/>
        <v>0</v>
      </c>
      <c r="BL415" s="95">
        <f t="shared" si="243"/>
        <v>0</v>
      </c>
      <c r="BM415" s="95">
        <f t="shared" si="244"/>
        <v>0</v>
      </c>
      <c r="BN415" s="95">
        <f t="shared" si="245"/>
        <v>0</v>
      </c>
      <c r="BO415" s="95">
        <f t="shared" si="246"/>
        <v>0</v>
      </c>
      <c r="BP415" s="96">
        <f t="shared" si="247"/>
        <v>0</v>
      </c>
      <c r="BQ415" s="184">
        <f>IF($AH415="3/3",$S415*参照!$J$4,IF($AH415="2/3",$S415*参照!$J$5,IF($AH415="1/3",$S415*参照!$J$6,IF($AH415="1/4(多子)",$S415*参照!$J$7,IF($AH415="1/4(工･農)",$S415*参照!$J$7,)))))</f>
        <v>0</v>
      </c>
      <c r="BR415" s="185" t="b">
        <f>IF(AJ415="3/3",$O415*参照!$I$4,IF(AJ415="2/3",$O415*参照!$I$5,IF(AJ415="1/3",$O415*参照!$I$6,IF(AJ415="1/4(多子)",$O415*参照!$I$7,IF(AJ415="1/4(工･農)",$O415*参照!$I$7,IF(AJ415="対象外",0))))))</f>
        <v>0</v>
      </c>
      <c r="BS415" s="185" t="b">
        <f>IF(AK415="3/3",$O415*参照!$I$4,IF(AK415="2/3",$O415*参照!$I$5,IF(AK415="1/3",$O415*参照!$I$6,IF(AK415="1/4(多子)",$O415*参照!$I$7,IF(AK415="1/4(工･農)",$O415*参照!$I$7,IF(AK415="対象外",0))))))</f>
        <v>0</v>
      </c>
      <c r="BT415" s="185" t="b">
        <f>IF(AL415="3/3",$O415*参照!$I$4,IF(AL415="2/3",$O415*参照!$I$5,IF(AL415="1/3",$O415*参照!$I$6,IF(AL415="1/4(多子)",$O415*参照!$I$7,IF(AL415="1/4(工･農)",$O415*参照!$I$7,IF(AL415="対象外",0))))))</f>
        <v>0</v>
      </c>
      <c r="BU415" s="185" t="b">
        <f>IF(AM415="3/3",$O415*参照!$I$4,IF(AM415="2/3",$O415*参照!$I$5,IF(AM415="1/3",$O415*参照!$I$6,IF(AM415="1/4(多子)",$O415*参照!$I$7,IF(AM415="1/4(工･農)",$O415*参照!$I$7,IF(AM415="対象外",0))))))</f>
        <v>0</v>
      </c>
      <c r="BV415" s="185" t="b">
        <f>IF(AN415="3/3",$O415*参照!$I$4,IF(AN415="2/3",$O415*参照!$I$5,IF(AN415="1/3",$O415*参照!$I$6,IF(AN415="1/4(多子)",$O415*参照!$I$7,IF(AN415="1/4(工･農)",$O415*参照!$I$7,IF(AN415="対象外",0))))))</f>
        <v>0</v>
      </c>
      <c r="BW415" s="185" t="b">
        <f>IF(AO415="3/3",$O415*参照!$I$4,IF(AO415="2/3",$O415*参照!$I$5,IF(AO415="1/3",$O415*参照!$I$6,IF(AO415="1/4(多子)",$O415*参照!$I$7,IF(AO415="1/4(工･農)",$O415*参照!$I$7,IF(AO415="対象外",0))))))</f>
        <v>0</v>
      </c>
      <c r="BX415" s="185" t="b">
        <f>IF(AP415="3/3",$O415*参照!$I$4,IF(AP415="2/3",$O415*参照!$I$5,IF(AP415="1/3",$O415*参照!$I$6,IF(AP415="1/4(多子)",$O415*参照!$I$7,IF(AP415="1/4(工･農)",$O415*参照!$I$7,IF(AP415="対象外",0))))))</f>
        <v>0</v>
      </c>
      <c r="BY415" s="185" t="b">
        <f>IF(AQ415="3/3",$O415*参照!$I$4,IF(AQ415="2/3",$O415*参照!$I$5,IF(AQ415="1/3",$O415*参照!$I$6,IF(AQ415="1/4(多子)",$O415*参照!$I$7,IF(AQ415="1/4(工･農)",$O415*参照!$I$7,IF(AQ415="対象外",0))))))</f>
        <v>0</v>
      </c>
      <c r="BZ415" s="185" t="b">
        <f>IF(AR415="3/3",$O415*参照!$I$4,IF(AR415="2/3",$O415*参照!$I$5,IF(AR415="1/3",$O415*参照!$I$6,IF(AR415="1/4(多子)",$O415*参照!$I$7,IF(AR415="1/4(工･農)",$O415*参照!$I$7,IF(AR415="対象外",0))))))</f>
        <v>0</v>
      </c>
      <c r="CA415" s="185" t="b">
        <f>IF(AS415="3/3",$O415*参照!$I$4,IF(AS415="2/3",$O415*参照!$I$5,IF(AS415="1/3",$O415*参照!$I$6,IF(AS415="1/4(多子)",$O415*参照!$I$7,IF(AS415="1/4(工･農)",$O415*参照!$I$7,IF(AS415="対象外",0))))))</f>
        <v>0</v>
      </c>
      <c r="CB415" s="185" t="b">
        <f>IF(AT415="3/3",$O415*参照!$I$4,IF(AT415="2/3",$O415*参照!$I$5,IF(AT415="1/3",$O415*参照!$I$6,IF(AT415="1/4(多子)",$O415*参照!$I$7,IF(AT415="1/4(工･農)",$O415*参照!$I$7,IF(AT415="対象外",0))))))</f>
        <v>0</v>
      </c>
      <c r="CC415" s="185" t="b">
        <f>IF(AU415="3/3",$O415*参照!$I$4,IF(AU415="2/3",$O415*参照!$I$5,IF(AU415="1/3",$O415*参照!$I$6,IF(AU415="1/4(多子)",$O415*参照!$I$7,IF(AU415="1/4(工･農)",$O415*参照!$I$7,IF(AU415="対象外",0))))))</f>
        <v>0</v>
      </c>
      <c r="CD415" s="185">
        <f t="shared" si="248"/>
        <v>0</v>
      </c>
      <c r="CE415" s="98"/>
      <c r="CF415" s="252"/>
      <c r="CG415" s="252"/>
      <c r="CH415" s="252"/>
      <c r="CI415" s="252"/>
      <c r="CJ415" s="252"/>
      <c r="CK415" s="254"/>
      <c r="CL415" s="137"/>
      <c r="CM415" s="252"/>
      <c r="CN415" s="252"/>
      <c r="CO415" s="252"/>
      <c r="CP415" s="252"/>
      <c r="CQ415" s="252"/>
      <c r="CR415" s="253">
        <f t="shared" si="249"/>
        <v>0</v>
      </c>
      <c r="CS415" s="111">
        <f>IF(BP415=0,0,(ROUNDUP(P415*(BK415*参照!$C$5+BL415*参照!$C$6+BM415*参照!$C$7+BN415*参照!$C$8+BO415*参照!$C$9)/BP415,-2)))</f>
        <v>0</v>
      </c>
      <c r="CT415" s="239" t="str">
        <f t="shared" ref="CT415:CT478" si="253">IF(P415&lt;(N415*BP415/12),"A","B")</f>
        <v>B</v>
      </c>
    </row>
    <row r="416" spans="1:98" ht="14.4">
      <c r="A416" s="241">
        <v>386</v>
      </c>
      <c r="B416" s="654"/>
      <c r="C416" s="652"/>
      <c r="D416" s="651"/>
      <c r="E416" s="652"/>
      <c r="F416" s="186"/>
      <c r="G416" s="187"/>
      <c r="H416" s="305"/>
      <c r="I416" s="359"/>
      <c r="J416" s="651"/>
      <c r="K416" s="652"/>
      <c r="L416" s="306">
        <v>0</v>
      </c>
      <c r="M416" s="307">
        <f>IF(F416="昼間",参照!$E$4,IF(F416="夜間等",参照!$E$5,IF(F416="通信",参照!$E$6,0)))</f>
        <v>0</v>
      </c>
      <c r="N416" s="57">
        <f t="shared" ref="N416:N479" si="254">ROUNDDOWN(MIN(L416:M416),-2)</f>
        <v>0</v>
      </c>
      <c r="O416" s="301">
        <f t="shared" ref="O416:O479" si="255">N416/12</f>
        <v>0</v>
      </c>
      <c r="P416" s="56"/>
      <c r="Q416" s="387">
        <v>0</v>
      </c>
      <c r="R416" s="309">
        <f>IF(F416="昼間",参照!$F$4,IF(F416="夜間等",参照!$F$5,IF(F416="通信",参照!$F$6,0)))</f>
        <v>0</v>
      </c>
      <c r="S416" s="308">
        <f t="shared" ref="S416:S479" si="256">ROUNDDOWN(MIN(Q416:R416),-2)</f>
        <v>0</v>
      </c>
      <c r="T416" s="361"/>
      <c r="U416" s="32">
        <f t="shared" ref="U416:U479" si="257">ROUNDUP(CD416,-2)</f>
        <v>0</v>
      </c>
      <c r="V416" s="114">
        <f t="shared" ref="V416:V479" si="258">IF(P416="",0,IF(P416=0,U416,IF(CT416="A",U416-CS416,0)))</f>
        <v>0</v>
      </c>
      <c r="W416" s="179">
        <f t="shared" ref="W416:W479" si="259">U416-V416</f>
        <v>0</v>
      </c>
      <c r="X416" s="87">
        <f t="shared" ref="X416:X479" si="260">ROUNDUP(BQ416,-2)</f>
        <v>0</v>
      </c>
      <c r="Y416" s="77" t="str">
        <f t="shared" si="250"/>
        <v>0</v>
      </c>
      <c r="Z416" s="302">
        <f t="shared" ref="Z416:Z479" si="261">U416-V416+Y416</f>
        <v>0</v>
      </c>
      <c r="AA416" s="375"/>
      <c r="AB416" s="375"/>
      <c r="AC416" s="374">
        <f t="shared" ref="AC416:AC479" si="262">(W416+Y416)-(AA416+AB416)</f>
        <v>0</v>
      </c>
      <c r="AD416" s="639">
        <f t="shared" ref="AD416:AD479" si="263">J416</f>
        <v>0</v>
      </c>
      <c r="AE416" s="640"/>
      <c r="AF416" s="177">
        <f t="shared" si="251"/>
        <v>0</v>
      </c>
      <c r="AG416" s="177">
        <f t="shared" si="252"/>
        <v>0</v>
      </c>
      <c r="AH416" s="299"/>
      <c r="AI416" s="36"/>
      <c r="AJ416" s="134"/>
      <c r="AK416" s="37"/>
      <c r="AL416" s="134"/>
      <c r="AM416" s="37"/>
      <c r="AN416" s="134"/>
      <c r="AO416" s="135"/>
      <c r="AP416" s="136"/>
      <c r="AQ416" s="252"/>
      <c r="AR416" s="252"/>
      <c r="AS416" s="252"/>
      <c r="AT416" s="252"/>
      <c r="AU416" s="37"/>
      <c r="AV416" s="303">
        <f t="shared" ref="AV416:AV479" si="264">IF(U416=0,0,IF(COUNTIF($AJ416:$AO416,"3/3")&gt;0,"1","0"))</f>
        <v>0</v>
      </c>
      <c r="AW416" s="139">
        <f t="shared" ref="AW416:AW479" si="265">IF(U416=0,0,IF(COUNTIF($AJ416:$AO416,"2/3")&gt;0,"1","0"))</f>
        <v>0</v>
      </c>
      <c r="AX416" s="139">
        <f t="shared" ref="AX416:AX479" si="266">IF(U416=0,0,IF(COUNTIF($AJ416:$AO416,"1/3")&gt;0,"1","0"))</f>
        <v>0</v>
      </c>
      <c r="AY416" s="139">
        <f t="shared" ref="AY416:AY479" si="267">IF(U416=0,0,IF(COUNTIF($AJ416:$AO416,"1/4(多子)")&gt;0,"1","0"))</f>
        <v>0</v>
      </c>
      <c r="AZ416" s="139">
        <f t="shared" ref="AZ416:AZ479" si="268">IF(U416=0,0,IF(COUNTIF($AJ416:$AO416,"1/4(工･農)")&gt;0,"1","0"))</f>
        <v>0</v>
      </c>
      <c r="BA416" s="303">
        <f t="shared" ref="BA416:BA479" si="269">IF(U416=0,0,IF(COUNTIF($AP416:$AU416,"3/3")&gt;0,"1","0"))</f>
        <v>0</v>
      </c>
      <c r="BB416" s="139">
        <f t="shared" ref="BB416:BB479" si="270">IF(U416=0,0,IF(COUNTIF($AP416:$AU416,"2/3")&gt;0,"1","0"))</f>
        <v>0</v>
      </c>
      <c r="BC416" s="139">
        <f t="shared" ref="BC416:BC479" si="271">IF(U416=0,0,IF(COUNTIF($AP416:$AU416,"1/3")&gt;0,"1","0"))</f>
        <v>0</v>
      </c>
      <c r="BD416" s="139">
        <f t="shared" ref="BD416:BD479" si="272">IF(U416=0,0,IF(COUNTIF($AP416:$AU416,"1/4(多子)")&gt;0,"1","0"))</f>
        <v>0</v>
      </c>
      <c r="BE416" s="139">
        <f t="shared" ref="BE416:BE479" si="273">IF(U416=0,0,IF(COUNTIF($AP416:$AU416,"1/4(工･農)")&gt;0,"1","0"))</f>
        <v>0</v>
      </c>
      <c r="BF416" s="304">
        <f t="shared" ref="BF416:BF479" si="274">IF((COUNTIF(AV416,"1")&gt;0)+COUNTIF(BA416,"1")&gt;0,1,0)</f>
        <v>0</v>
      </c>
      <c r="BG416" s="142">
        <f t="shared" ref="BG416:BG479" si="275">IF((COUNTIF(AW416,"1")&gt;0)+COUNTIF(BB416,"1")&gt;0,1,0)</f>
        <v>0</v>
      </c>
      <c r="BH416" s="142">
        <f t="shared" ref="BH416:BH479" si="276">IF((COUNTIF(AX416,"1")&gt;0)+COUNTIF(BC416,"1")&gt;0,1,0)</f>
        <v>0</v>
      </c>
      <c r="BI416" s="142">
        <f t="shared" ref="BI416:BI479" si="277">IF((COUNTIF(AY416,"1")&gt;0)+COUNTIF(BD416,"1")&gt;0,1,0)</f>
        <v>0</v>
      </c>
      <c r="BJ416" s="142">
        <f t="shared" ref="BJ416:BJ479" si="278">IF((COUNTIF(AZ416,"1")&gt;0)+COUNTIF(BE416,"1")&gt;0,1,0)</f>
        <v>0</v>
      </c>
      <c r="BK416" s="145">
        <f t="shared" ref="BK416:BK479" si="279">COUNTIF($AJ416:$AU416,"3/3")</f>
        <v>0</v>
      </c>
      <c r="BL416" s="95">
        <f t="shared" ref="BL416:BL479" si="280">COUNTIF($AJ416:$AU416,"2/3")</f>
        <v>0</v>
      </c>
      <c r="BM416" s="95">
        <f t="shared" ref="BM416:BM479" si="281">COUNTIF($AJ416:$AU416,"1/3")</f>
        <v>0</v>
      </c>
      <c r="BN416" s="95">
        <f t="shared" ref="BN416:BN479" si="282">COUNTIF($AJ416:$AU416,"1/4(多子)")</f>
        <v>0</v>
      </c>
      <c r="BO416" s="95">
        <f t="shared" ref="BO416:BO479" si="283">COUNTIF($AJ416:$AU416,"1/4(工･農)")</f>
        <v>0</v>
      </c>
      <c r="BP416" s="96">
        <f t="shared" ref="BP416:BP479" si="284">SUM(BK416:BO416)</f>
        <v>0</v>
      </c>
      <c r="BQ416" s="184">
        <f>IF($AH416="3/3",$S416*参照!$J$4,IF($AH416="2/3",$S416*参照!$J$5,IF($AH416="1/3",$S416*参照!$J$6,IF($AH416="1/4(多子)",$S416*参照!$J$7,IF($AH416="1/4(工･農)",$S416*参照!$J$7,)))))</f>
        <v>0</v>
      </c>
      <c r="BR416" s="185" t="b">
        <f>IF(AJ416="3/3",$O416*参照!$I$4,IF(AJ416="2/3",$O416*参照!$I$5,IF(AJ416="1/3",$O416*参照!$I$6,IF(AJ416="1/4(多子)",$O416*参照!$I$7,IF(AJ416="1/4(工･農)",$O416*参照!$I$7,IF(AJ416="対象外",0))))))</f>
        <v>0</v>
      </c>
      <c r="BS416" s="185" t="b">
        <f>IF(AK416="3/3",$O416*参照!$I$4,IF(AK416="2/3",$O416*参照!$I$5,IF(AK416="1/3",$O416*参照!$I$6,IF(AK416="1/4(多子)",$O416*参照!$I$7,IF(AK416="1/4(工･農)",$O416*参照!$I$7,IF(AK416="対象外",0))))))</f>
        <v>0</v>
      </c>
      <c r="BT416" s="185" t="b">
        <f>IF(AL416="3/3",$O416*参照!$I$4,IF(AL416="2/3",$O416*参照!$I$5,IF(AL416="1/3",$O416*参照!$I$6,IF(AL416="1/4(多子)",$O416*参照!$I$7,IF(AL416="1/4(工･農)",$O416*参照!$I$7,IF(AL416="対象外",0))))))</f>
        <v>0</v>
      </c>
      <c r="BU416" s="185" t="b">
        <f>IF(AM416="3/3",$O416*参照!$I$4,IF(AM416="2/3",$O416*参照!$I$5,IF(AM416="1/3",$O416*参照!$I$6,IF(AM416="1/4(多子)",$O416*参照!$I$7,IF(AM416="1/4(工･農)",$O416*参照!$I$7,IF(AM416="対象外",0))))))</f>
        <v>0</v>
      </c>
      <c r="BV416" s="185" t="b">
        <f>IF(AN416="3/3",$O416*参照!$I$4,IF(AN416="2/3",$O416*参照!$I$5,IF(AN416="1/3",$O416*参照!$I$6,IF(AN416="1/4(多子)",$O416*参照!$I$7,IF(AN416="1/4(工･農)",$O416*参照!$I$7,IF(AN416="対象外",0))))))</f>
        <v>0</v>
      </c>
      <c r="BW416" s="185" t="b">
        <f>IF(AO416="3/3",$O416*参照!$I$4,IF(AO416="2/3",$O416*参照!$I$5,IF(AO416="1/3",$O416*参照!$I$6,IF(AO416="1/4(多子)",$O416*参照!$I$7,IF(AO416="1/4(工･農)",$O416*参照!$I$7,IF(AO416="対象外",0))))))</f>
        <v>0</v>
      </c>
      <c r="BX416" s="185" t="b">
        <f>IF(AP416="3/3",$O416*参照!$I$4,IF(AP416="2/3",$O416*参照!$I$5,IF(AP416="1/3",$O416*参照!$I$6,IF(AP416="1/4(多子)",$O416*参照!$I$7,IF(AP416="1/4(工･農)",$O416*参照!$I$7,IF(AP416="対象外",0))))))</f>
        <v>0</v>
      </c>
      <c r="BY416" s="185" t="b">
        <f>IF(AQ416="3/3",$O416*参照!$I$4,IF(AQ416="2/3",$O416*参照!$I$5,IF(AQ416="1/3",$O416*参照!$I$6,IF(AQ416="1/4(多子)",$O416*参照!$I$7,IF(AQ416="1/4(工･農)",$O416*参照!$I$7,IF(AQ416="対象外",0))))))</f>
        <v>0</v>
      </c>
      <c r="BZ416" s="185" t="b">
        <f>IF(AR416="3/3",$O416*参照!$I$4,IF(AR416="2/3",$O416*参照!$I$5,IF(AR416="1/3",$O416*参照!$I$6,IF(AR416="1/4(多子)",$O416*参照!$I$7,IF(AR416="1/4(工･農)",$O416*参照!$I$7,IF(AR416="対象外",0))))))</f>
        <v>0</v>
      </c>
      <c r="CA416" s="185" t="b">
        <f>IF(AS416="3/3",$O416*参照!$I$4,IF(AS416="2/3",$O416*参照!$I$5,IF(AS416="1/3",$O416*参照!$I$6,IF(AS416="1/4(多子)",$O416*参照!$I$7,IF(AS416="1/4(工･農)",$O416*参照!$I$7,IF(AS416="対象外",0))))))</f>
        <v>0</v>
      </c>
      <c r="CB416" s="185" t="b">
        <f>IF(AT416="3/3",$O416*参照!$I$4,IF(AT416="2/3",$O416*参照!$I$5,IF(AT416="1/3",$O416*参照!$I$6,IF(AT416="1/4(多子)",$O416*参照!$I$7,IF(AT416="1/4(工･農)",$O416*参照!$I$7,IF(AT416="対象外",0))))))</f>
        <v>0</v>
      </c>
      <c r="CC416" s="185" t="b">
        <f>IF(AU416="3/3",$O416*参照!$I$4,IF(AU416="2/3",$O416*参照!$I$5,IF(AU416="1/3",$O416*参照!$I$6,IF(AU416="1/4(多子)",$O416*参照!$I$7,IF(AU416="1/4(工･農)",$O416*参照!$I$7,IF(AU416="対象外",0))))))</f>
        <v>0</v>
      </c>
      <c r="CD416" s="185">
        <f t="shared" ref="CD416:CD479" si="285">SUM(BR416:CC416)</f>
        <v>0</v>
      </c>
      <c r="CE416" s="98"/>
      <c r="CF416" s="252"/>
      <c r="CG416" s="252"/>
      <c r="CH416" s="252"/>
      <c r="CI416" s="252"/>
      <c r="CJ416" s="252"/>
      <c r="CK416" s="254"/>
      <c r="CL416" s="137"/>
      <c r="CM416" s="252"/>
      <c r="CN416" s="252"/>
      <c r="CO416" s="252"/>
      <c r="CP416" s="252"/>
      <c r="CQ416" s="252"/>
      <c r="CR416" s="253">
        <f t="shared" ref="CR416:CR479" si="286">IF(COUNTIF(CF416:CQ416,"家計急変")&gt;0,1,0)</f>
        <v>0</v>
      </c>
      <c r="CS416" s="111">
        <f>IF(BP416=0,0,(ROUNDUP(P416*(BK416*参照!$C$5+BL416*参照!$C$6+BM416*参照!$C$7+BN416*参照!$C$8+BO416*参照!$C$9)/BP416,-2)))</f>
        <v>0</v>
      </c>
      <c r="CT416" s="239" t="str">
        <f t="shared" si="253"/>
        <v>B</v>
      </c>
    </row>
    <row r="417" spans="1:98" ht="14.4">
      <c r="A417" s="241">
        <v>387</v>
      </c>
      <c r="B417" s="654"/>
      <c r="C417" s="652"/>
      <c r="D417" s="651"/>
      <c r="E417" s="652"/>
      <c r="F417" s="186"/>
      <c r="G417" s="187"/>
      <c r="H417" s="305"/>
      <c r="I417" s="359"/>
      <c r="J417" s="651"/>
      <c r="K417" s="652"/>
      <c r="L417" s="306">
        <v>0</v>
      </c>
      <c r="M417" s="307">
        <f>IF(F417="昼間",参照!$E$4,IF(F417="夜間等",参照!$E$5,IF(F417="通信",参照!$E$6,0)))</f>
        <v>0</v>
      </c>
      <c r="N417" s="57">
        <f t="shared" si="254"/>
        <v>0</v>
      </c>
      <c r="O417" s="301">
        <f t="shared" si="255"/>
        <v>0</v>
      </c>
      <c r="P417" s="56"/>
      <c r="Q417" s="387">
        <v>0</v>
      </c>
      <c r="R417" s="309">
        <f>IF(F417="昼間",参照!$F$4,IF(F417="夜間等",参照!$F$5,IF(F417="通信",参照!$F$6,0)))</f>
        <v>0</v>
      </c>
      <c r="S417" s="308">
        <f t="shared" si="256"/>
        <v>0</v>
      </c>
      <c r="T417" s="361"/>
      <c r="U417" s="32">
        <f t="shared" si="257"/>
        <v>0</v>
      </c>
      <c r="V417" s="114">
        <f t="shared" si="258"/>
        <v>0</v>
      </c>
      <c r="W417" s="179">
        <f t="shared" si="259"/>
        <v>0</v>
      </c>
      <c r="X417" s="87">
        <f t="shared" si="260"/>
        <v>0</v>
      </c>
      <c r="Y417" s="77" t="str">
        <f t="shared" si="250"/>
        <v>0</v>
      </c>
      <c r="Z417" s="302">
        <f t="shared" si="261"/>
        <v>0</v>
      </c>
      <c r="AA417" s="375"/>
      <c r="AB417" s="375"/>
      <c r="AC417" s="374">
        <f t="shared" si="262"/>
        <v>0</v>
      </c>
      <c r="AD417" s="639">
        <f t="shared" si="263"/>
        <v>0</v>
      </c>
      <c r="AE417" s="640"/>
      <c r="AF417" s="177">
        <f t="shared" si="251"/>
        <v>0</v>
      </c>
      <c r="AG417" s="177">
        <f t="shared" si="252"/>
        <v>0</v>
      </c>
      <c r="AH417" s="299"/>
      <c r="AI417" s="36"/>
      <c r="AJ417" s="134"/>
      <c r="AK417" s="37"/>
      <c r="AL417" s="134"/>
      <c r="AM417" s="37"/>
      <c r="AN417" s="134"/>
      <c r="AO417" s="135"/>
      <c r="AP417" s="136"/>
      <c r="AQ417" s="252"/>
      <c r="AR417" s="252"/>
      <c r="AS417" s="252"/>
      <c r="AT417" s="252"/>
      <c r="AU417" s="37"/>
      <c r="AV417" s="303">
        <f t="shared" si="264"/>
        <v>0</v>
      </c>
      <c r="AW417" s="139">
        <f t="shared" si="265"/>
        <v>0</v>
      </c>
      <c r="AX417" s="139">
        <f t="shared" si="266"/>
        <v>0</v>
      </c>
      <c r="AY417" s="139">
        <f t="shared" si="267"/>
        <v>0</v>
      </c>
      <c r="AZ417" s="139">
        <f t="shared" si="268"/>
        <v>0</v>
      </c>
      <c r="BA417" s="303">
        <f t="shared" si="269"/>
        <v>0</v>
      </c>
      <c r="BB417" s="139">
        <f t="shared" si="270"/>
        <v>0</v>
      </c>
      <c r="BC417" s="139">
        <f t="shared" si="271"/>
        <v>0</v>
      </c>
      <c r="BD417" s="139">
        <f t="shared" si="272"/>
        <v>0</v>
      </c>
      <c r="BE417" s="139">
        <f t="shared" si="273"/>
        <v>0</v>
      </c>
      <c r="BF417" s="304">
        <f t="shared" si="274"/>
        <v>0</v>
      </c>
      <c r="BG417" s="142">
        <f t="shared" si="275"/>
        <v>0</v>
      </c>
      <c r="BH417" s="142">
        <f t="shared" si="276"/>
        <v>0</v>
      </c>
      <c r="BI417" s="142">
        <f t="shared" si="277"/>
        <v>0</v>
      </c>
      <c r="BJ417" s="142">
        <f t="shared" si="278"/>
        <v>0</v>
      </c>
      <c r="BK417" s="145">
        <f t="shared" si="279"/>
        <v>0</v>
      </c>
      <c r="BL417" s="95">
        <f t="shared" si="280"/>
        <v>0</v>
      </c>
      <c r="BM417" s="95">
        <f t="shared" si="281"/>
        <v>0</v>
      </c>
      <c r="BN417" s="95">
        <f t="shared" si="282"/>
        <v>0</v>
      </c>
      <c r="BO417" s="95">
        <f t="shared" si="283"/>
        <v>0</v>
      </c>
      <c r="BP417" s="96">
        <f t="shared" si="284"/>
        <v>0</v>
      </c>
      <c r="BQ417" s="184">
        <f>IF($AH417="3/3",$S417*参照!$J$4,IF($AH417="2/3",$S417*参照!$J$5,IF($AH417="1/3",$S417*参照!$J$6,IF($AH417="1/4(多子)",$S417*参照!$J$7,IF($AH417="1/4(工･農)",$S417*参照!$J$7,)))))</f>
        <v>0</v>
      </c>
      <c r="BR417" s="185" t="b">
        <f>IF(AJ417="3/3",$O417*参照!$I$4,IF(AJ417="2/3",$O417*参照!$I$5,IF(AJ417="1/3",$O417*参照!$I$6,IF(AJ417="1/4(多子)",$O417*参照!$I$7,IF(AJ417="1/4(工･農)",$O417*参照!$I$7,IF(AJ417="対象外",0))))))</f>
        <v>0</v>
      </c>
      <c r="BS417" s="185" t="b">
        <f>IF(AK417="3/3",$O417*参照!$I$4,IF(AK417="2/3",$O417*参照!$I$5,IF(AK417="1/3",$O417*参照!$I$6,IF(AK417="1/4(多子)",$O417*参照!$I$7,IF(AK417="1/4(工･農)",$O417*参照!$I$7,IF(AK417="対象外",0))))))</f>
        <v>0</v>
      </c>
      <c r="BT417" s="185" t="b">
        <f>IF(AL417="3/3",$O417*参照!$I$4,IF(AL417="2/3",$O417*参照!$I$5,IF(AL417="1/3",$O417*参照!$I$6,IF(AL417="1/4(多子)",$O417*参照!$I$7,IF(AL417="1/4(工･農)",$O417*参照!$I$7,IF(AL417="対象外",0))))))</f>
        <v>0</v>
      </c>
      <c r="BU417" s="185" t="b">
        <f>IF(AM417="3/3",$O417*参照!$I$4,IF(AM417="2/3",$O417*参照!$I$5,IF(AM417="1/3",$O417*参照!$I$6,IF(AM417="1/4(多子)",$O417*参照!$I$7,IF(AM417="1/4(工･農)",$O417*参照!$I$7,IF(AM417="対象外",0))))))</f>
        <v>0</v>
      </c>
      <c r="BV417" s="185" t="b">
        <f>IF(AN417="3/3",$O417*参照!$I$4,IF(AN417="2/3",$O417*参照!$I$5,IF(AN417="1/3",$O417*参照!$I$6,IF(AN417="1/4(多子)",$O417*参照!$I$7,IF(AN417="1/4(工･農)",$O417*参照!$I$7,IF(AN417="対象外",0))))))</f>
        <v>0</v>
      </c>
      <c r="BW417" s="185" t="b">
        <f>IF(AO417="3/3",$O417*参照!$I$4,IF(AO417="2/3",$O417*参照!$I$5,IF(AO417="1/3",$O417*参照!$I$6,IF(AO417="1/4(多子)",$O417*参照!$I$7,IF(AO417="1/4(工･農)",$O417*参照!$I$7,IF(AO417="対象外",0))))))</f>
        <v>0</v>
      </c>
      <c r="BX417" s="185" t="b">
        <f>IF(AP417="3/3",$O417*参照!$I$4,IF(AP417="2/3",$O417*参照!$I$5,IF(AP417="1/3",$O417*参照!$I$6,IF(AP417="1/4(多子)",$O417*参照!$I$7,IF(AP417="1/4(工･農)",$O417*参照!$I$7,IF(AP417="対象外",0))))))</f>
        <v>0</v>
      </c>
      <c r="BY417" s="185" t="b">
        <f>IF(AQ417="3/3",$O417*参照!$I$4,IF(AQ417="2/3",$O417*参照!$I$5,IF(AQ417="1/3",$O417*参照!$I$6,IF(AQ417="1/4(多子)",$O417*参照!$I$7,IF(AQ417="1/4(工･農)",$O417*参照!$I$7,IF(AQ417="対象外",0))))))</f>
        <v>0</v>
      </c>
      <c r="BZ417" s="185" t="b">
        <f>IF(AR417="3/3",$O417*参照!$I$4,IF(AR417="2/3",$O417*参照!$I$5,IF(AR417="1/3",$O417*参照!$I$6,IF(AR417="1/4(多子)",$O417*参照!$I$7,IF(AR417="1/4(工･農)",$O417*参照!$I$7,IF(AR417="対象外",0))))))</f>
        <v>0</v>
      </c>
      <c r="CA417" s="185" t="b">
        <f>IF(AS417="3/3",$O417*参照!$I$4,IF(AS417="2/3",$O417*参照!$I$5,IF(AS417="1/3",$O417*参照!$I$6,IF(AS417="1/4(多子)",$O417*参照!$I$7,IF(AS417="1/4(工･農)",$O417*参照!$I$7,IF(AS417="対象外",0))))))</f>
        <v>0</v>
      </c>
      <c r="CB417" s="185" t="b">
        <f>IF(AT417="3/3",$O417*参照!$I$4,IF(AT417="2/3",$O417*参照!$I$5,IF(AT417="1/3",$O417*参照!$I$6,IF(AT417="1/4(多子)",$O417*参照!$I$7,IF(AT417="1/4(工･農)",$O417*参照!$I$7,IF(AT417="対象外",0))))))</f>
        <v>0</v>
      </c>
      <c r="CC417" s="185" t="b">
        <f>IF(AU417="3/3",$O417*参照!$I$4,IF(AU417="2/3",$O417*参照!$I$5,IF(AU417="1/3",$O417*参照!$I$6,IF(AU417="1/4(多子)",$O417*参照!$I$7,IF(AU417="1/4(工･農)",$O417*参照!$I$7,IF(AU417="対象外",0))))))</f>
        <v>0</v>
      </c>
      <c r="CD417" s="185">
        <f t="shared" si="285"/>
        <v>0</v>
      </c>
      <c r="CE417" s="98"/>
      <c r="CF417" s="252"/>
      <c r="CG417" s="252"/>
      <c r="CH417" s="252"/>
      <c r="CI417" s="252"/>
      <c r="CJ417" s="252"/>
      <c r="CK417" s="254"/>
      <c r="CL417" s="137"/>
      <c r="CM417" s="252"/>
      <c r="CN417" s="252"/>
      <c r="CO417" s="252"/>
      <c r="CP417" s="252"/>
      <c r="CQ417" s="252"/>
      <c r="CR417" s="253">
        <f t="shared" si="286"/>
        <v>0</v>
      </c>
      <c r="CS417" s="111">
        <f>IF(BP417=0,0,(ROUNDUP(P417*(BK417*参照!$C$5+BL417*参照!$C$6+BM417*参照!$C$7+BN417*参照!$C$8+BO417*参照!$C$9)/BP417,-2)))</f>
        <v>0</v>
      </c>
      <c r="CT417" s="239" t="str">
        <f t="shared" si="253"/>
        <v>B</v>
      </c>
    </row>
    <row r="418" spans="1:98" ht="14.4">
      <c r="A418" s="241">
        <v>388</v>
      </c>
      <c r="B418" s="634"/>
      <c r="C418" s="635"/>
      <c r="D418" s="636"/>
      <c r="E418" s="635"/>
      <c r="F418" s="358"/>
      <c r="G418" s="358"/>
      <c r="H418" s="305"/>
      <c r="I418" s="359"/>
      <c r="J418" s="668"/>
      <c r="K418" s="668"/>
      <c r="L418" s="362">
        <v>0</v>
      </c>
      <c r="M418" s="307">
        <f>IF(F418="昼間",参照!$E$4,IF(F418="夜間等",参照!$E$5,IF(F418="通信",参照!$E$6,0)))</f>
        <v>0</v>
      </c>
      <c r="N418" s="57">
        <f t="shared" si="254"/>
        <v>0</v>
      </c>
      <c r="O418" s="301">
        <f t="shared" si="255"/>
        <v>0</v>
      </c>
      <c r="P418" s="56"/>
      <c r="Q418" s="387">
        <v>0</v>
      </c>
      <c r="R418" s="309">
        <f>IF(F418="昼間",参照!$F$4,IF(F418="夜間等",参照!$F$5,IF(F418="通信",参照!$F$6,0)))</f>
        <v>0</v>
      </c>
      <c r="S418" s="308">
        <f t="shared" si="256"/>
        <v>0</v>
      </c>
      <c r="T418" s="361"/>
      <c r="U418" s="32">
        <f t="shared" si="257"/>
        <v>0</v>
      </c>
      <c r="V418" s="114">
        <f t="shared" si="258"/>
        <v>0</v>
      </c>
      <c r="W418" s="179">
        <f t="shared" si="259"/>
        <v>0</v>
      </c>
      <c r="X418" s="87">
        <f t="shared" si="260"/>
        <v>0</v>
      </c>
      <c r="Y418" s="77" t="str">
        <f t="shared" si="250"/>
        <v>0</v>
      </c>
      <c r="Z418" s="302">
        <f t="shared" si="261"/>
        <v>0</v>
      </c>
      <c r="AA418" s="375"/>
      <c r="AB418" s="375"/>
      <c r="AC418" s="374">
        <f t="shared" si="262"/>
        <v>0</v>
      </c>
      <c r="AD418" s="639">
        <f t="shared" si="263"/>
        <v>0</v>
      </c>
      <c r="AE418" s="640"/>
      <c r="AF418" s="177">
        <f t="shared" si="251"/>
        <v>0</v>
      </c>
      <c r="AG418" s="177">
        <f t="shared" si="252"/>
        <v>0</v>
      </c>
      <c r="AH418" s="299"/>
      <c r="AI418" s="36"/>
      <c r="AJ418" s="134"/>
      <c r="AK418" s="37"/>
      <c r="AL418" s="134"/>
      <c r="AM418" s="37"/>
      <c r="AN418" s="134"/>
      <c r="AO418" s="135"/>
      <c r="AP418" s="136"/>
      <c r="AQ418" s="252"/>
      <c r="AR418" s="252"/>
      <c r="AS418" s="252"/>
      <c r="AT418" s="252"/>
      <c r="AU418" s="37"/>
      <c r="AV418" s="303">
        <f t="shared" si="264"/>
        <v>0</v>
      </c>
      <c r="AW418" s="139">
        <f t="shared" si="265"/>
        <v>0</v>
      </c>
      <c r="AX418" s="139">
        <f t="shared" si="266"/>
        <v>0</v>
      </c>
      <c r="AY418" s="139">
        <f t="shared" si="267"/>
        <v>0</v>
      </c>
      <c r="AZ418" s="139">
        <f t="shared" si="268"/>
        <v>0</v>
      </c>
      <c r="BA418" s="303">
        <f t="shared" si="269"/>
        <v>0</v>
      </c>
      <c r="BB418" s="139">
        <f t="shared" si="270"/>
        <v>0</v>
      </c>
      <c r="BC418" s="139">
        <f t="shared" si="271"/>
        <v>0</v>
      </c>
      <c r="BD418" s="139">
        <f t="shared" si="272"/>
        <v>0</v>
      </c>
      <c r="BE418" s="139">
        <f t="shared" si="273"/>
        <v>0</v>
      </c>
      <c r="BF418" s="304">
        <f t="shared" si="274"/>
        <v>0</v>
      </c>
      <c r="BG418" s="142">
        <f t="shared" si="275"/>
        <v>0</v>
      </c>
      <c r="BH418" s="142">
        <f t="shared" si="276"/>
        <v>0</v>
      </c>
      <c r="BI418" s="142">
        <f t="shared" si="277"/>
        <v>0</v>
      </c>
      <c r="BJ418" s="142">
        <f t="shared" si="278"/>
        <v>0</v>
      </c>
      <c r="BK418" s="145">
        <f t="shared" si="279"/>
        <v>0</v>
      </c>
      <c r="BL418" s="95">
        <f t="shared" si="280"/>
        <v>0</v>
      </c>
      <c r="BM418" s="95">
        <f t="shared" si="281"/>
        <v>0</v>
      </c>
      <c r="BN418" s="95">
        <f t="shared" si="282"/>
        <v>0</v>
      </c>
      <c r="BO418" s="95">
        <f t="shared" si="283"/>
        <v>0</v>
      </c>
      <c r="BP418" s="96">
        <f t="shared" si="284"/>
        <v>0</v>
      </c>
      <c r="BQ418" s="184">
        <f>IF($AH418="3/3",$S418*参照!$J$4,IF($AH418="2/3",$S418*参照!$J$5,IF($AH418="1/3",$S418*参照!$J$6,IF($AH418="1/4(多子)",$S418*参照!$J$7,IF($AH418="1/4(工･農)",$S418*参照!$J$7,)))))</f>
        <v>0</v>
      </c>
      <c r="BR418" s="185" t="b">
        <f>IF(AJ418="3/3",$O418*参照!$I$4,IF(AJ418="2/3",$O418*参照!$I$5,IF(AJ418="1/3",$O418*参照!$I$6,IF(AJ418="1/4(多子)",$O418*参照!$I$7,IF(AJ418="1/4(工･農)",$O418*参照!$I$7,IF(AJ418="対象外",0))))))</f>
        <v>0</v>
      </c>
      <c r="BS418" s="185" t="b">
        <f>IF(AK418="3/3",$O418*参照!$I$4,IF(AK418="2/3",$O418*参照!$I$5,IF(AK418="1/3",$O418*参照!$I$6,IF(AK418="1/4(多子)",$O418*参照!$I$7,IF(AK418="1/4(工･農)",$O418*参照!$I$7,IF(AK418="対象外",0))))))</f>
        <v>0</v>
      </c>
      <c r="BT418" s="185" t="b">
        <f>IF(AL418="3/3",$O418*参照!$I$4,IF(AL418="2/3",$O418*参照!$I$5,IF(AL418="1/3",$O418*参照!$I$6,IF(AL418="1/4(多子)",$O418*参照!$I$7,IF(AL418="1/4(工･農)",$O418*参照!$I$7,IF(AL418="対象外",0))))))</f>
        <v>0</v>
      </c>
      <c r="BU418" s="185" t="b">
        <f>IF(AM418="3/3",$O418*参照!$I$4,IF(AM418="2/3",$O418*参照!$I$5,IF(AM418="1/3",$O418*参照!$I$6,IF(AM418="1/4(多子)",$O418*参照!$I$7,IF(AM418="1/4(工･農)",$O418*参照!$I$7,IF(AM418="対象外",0))))))</f>
        <v>0</v>
      </c>
      <c r="BV418" s="185" t="b">
        <f>IF(AN418="3/3",$O418*参照!$I$4,IF(AN418="2/3",$O418*参照!$I$5,IF(AN418="1/3",$O418*参照!$I$6,IF(AN418="1/4(多子)",$O418*参照!$I$7,IF(AN418="1/4(工･農)",$O418*参照!$I$7,IF(AN418="対象外",0))))))</f>
        <v>0</v>
      </c>
      <c r="BW418" s="185" t="b">
        <f>IF(AO418="3/3",$O418*参照!$I$4,IF(AO418="2/3",$O418*参照!$I$5,IF(AO418="1/3",$O418*参照!$I$6,IF(AO418="1/4(多子)",$O418*参照!$I$7,IF(AO418="1/4(工･農)",$O418*参照!$I$7,IF(AO418="対象外",0))))))</f>
        <v>0</v>
      </c>
      <c r="BX418" s="185" t="b">
        <f>IF(AP418="3/3",$O418*参照!$I$4,IF(AP418="2/3",$O418*参照!$I$5,IF(AP418="1/3",$O418*参照!$I$6,IF(AP418="1/4(多子)",$O418*参照!$I$7,IF(AP418="1/4(工･農)",$O418*参照!$I$7,IF(AP418="対象外",0))))))</f>
        <v>0</v>
      </c>
      <c r="BY418" s="185" t="b">
        <f>IF(AQ418="3/3",$O418*参照!$I$4,IF(AQ418="2/3",$O418*参照!$I$5,IF(AQ418="1/3",$O418*参照!$I$6,IF(AQ418="1/4(多子)",$O418*参照!$I$7,IF(AQ418="1/4(工･農)",$O418*参照!$I$7,IF(AQ418="対象外",0))))))</f>
        <v>0</v>
      </c>
      <c r="BZ418" s="185" t="b">
        <f>IF(AR418="3/3",$O418*参照!$I$4,IF(AR418="2/3",$O418*参照!$I$5,IF(AR418="1/3",$O418*参照!$I$6,IF(AR418="1/4(多子)",$O418*参照!$I$7,IF(AR418="1/4(工･農)",$O418*参照!$I$7,IF(AR418="対象外",0))))))</f>
        <v>0</v>
      </c>
      <c r="CA418" s="185" t="b">
        <f>IF(AS418="3/3",$O418*参照!$I$4,IF(AS418="2/3",$O418*参照!$I$5,IF(AS418="1/3",$O418*参照!$I$6,IF(AS418="1/4(多子)",$O418*参照!$I$7,IF(AS418="1/4(工･農)",$O418*参照!$I$7,IF(AS418="対象外",0))))))</f>
        <v>0</v>
      </c>
      <c r="CB418" s="185" t="b">
        <f>IF(AT418="3/3",$O418*参照!$I$4,IF(AT418="2/3",$O418*参照!$I$5,IF(AT418="1/3",$O418*参照!$I$6,IF(AT418="1/4(多子)",$O418*参照!$I$7,IF(AT418="1/4(工･農)",$O418*参照!$I$7,IF(AT418="対象外",0))))))</f>
        <v>0</v>
      </c>
      <c r="CC418" s="185" t="b">
        <f>IF(AU418="3/3",$O418*参照!$I$4,IF(AU418="2/3",$O418*参照!$I$5,IF(AU418="1/3",$O418*参照!$I$6,IF(AU418="1/4(多子)",$O418*参照!$I$7,IF(AU418="1/4(工･農)",$O418*参照!$I$7,IF(AU418="対象外",0))))))</f>
        <v>0</v>
      </c>
      <c r="CD418" s="185">
        <f t="shared" si="285"/>
        <v>0</v>
      </c>
      <c r="CE418" s="98"/>
      <c r="CF418" s="252"/>
      <c r="CG418" s="252"/>
      <c r="CH418" s="252"/>
      <c r="CI418" s="252"/>
      <c r="CJ418" s="252"/>
      <c r="CK418" s="254"/>
      <c r="CL418" s="137"/>
      <c r="CM418" s="252"/>
      <c r="CN418" s="252"/>
      <c r="CO418" s="252"/>
      <c r="CP418" s="252"/>
      <c r="CQ418" s="252"/>
      <c r="CR418" s="253">
        <f t="shared" si="286"/>
        <v>0</v>
      </c>
      <c r="CS418" s="111">
        <f>IF(BP418=0,0,(ROUNDUP(P418*(BK418*参照!$C$5+BL418*参照!$C$6+BM418*参照!$C$7+BN418*参照!$C$8+BO418*参照!$C$9)/BP418,-2)))</f>
        <v>0</v>
      </c>
      <c r="CT418" s="239" t="str">
        <f t="shared" si="253"/>
        <v>B</v>
      </c>
    </row>
    <row r="419" spans="1:98" ht="14.4">
      <c r="A419" s="241">
        <v>389</v>
      </c>
      <c r="B419" s="654"/>
      <c r="C419" s="652"/>
      <c r="D419" s="651"/>
      <c r="E419" s="652"/>
      <c r="F419" s="186"/>
      <c r="G419" s="187"/>
      <c r="H419" s="305"/>
      <c r="I419" s="359"/>
      <c r="J419" s="651"/>
      <c r="K419" s="652"/>
      <c r="L419" s="306">
        <v>0</v>
      </c>
      <c r="M419" s="307">
        <f>IF(F419="昼間",参照!$E$4,IF(F419="夜間等",参照!$E$5,IF(F419="通信",参照!$E$6,0)))</f>
        <v>0</v>
      </c>
      <c r="N419" s="57">
        <f t="shared" si="254"/>
        <v>0</v>
      </c>
      <c r="O419" s="301">
        <f t="shared" si="255"/>
        <v>0</v>
      </c>
      <c r="P419" s="56"/>
      <c r="Q419" s="387">
        <v>0</v>
      </c>
      <c r="R419" s="309">
        <f>IF(F419="昼間",参照!$F$4,IF(F419="夜間等",参照!$F$5,IF(F419="通信",参照!$F$6,0)))</f>
        <v>0</v>
      </c>
      <c r="S419" s="308">
        <f t="shared" si="256"/>
        <v>0</v>
      </c>
      <c r="T419" s="361"/>
      <c r="U419" s="32">
        <f t="shared" si="257"/>
        <v>0</v>
      </c>
      <c r="V419" s="114">
        <f t="shared" si="258"/>
        <v>0</v>
      </c>
      <c r="W419" s="179">
        <f t="shared" si="259"/>
        <v>0</v>
      </c>
      <c r="X419" s="87">
        <f t="shared" si="260"/>
        <v>0</v>
      </c>
      <c r="Y419" s="77" t="str">
        <f t="shared" si="250"/>
        <v>0</v>
      </c>
      <c r="Z419" s="302">
        <f t="shared" si="261"/>
        <v>0</v>
      </c>
      <c r="AA419" s="375"/>
      <c r="AB419" s="375"/>
      <c r="AC419" s="374">
        <f t="shared" si="262"/>
        <v>0</v>
      </c>
      <c r="AD419" s="639">
        <f t="shared" si="263"/>
        <v>0</v>
      </c>
      <c r="AE419" s="640"/>
      <c r="AF419" s="177">
        <f t="shared" si="251"/>
        <v>0</v>
      </c>
      <c r="AG419" s="177">
        <f t="shared" si="252"/>
        <v>0</v>
      </c>
      <c r="AH419" s="299"/>
      <c r="AI419" s="36"/>
      <c r="AJ419" s="134"/>
      <c r="AK419" s="37"/>
      <c r="AL419" s="134"/>
      <c r="AM419" s="37"/>
      <c r="AN419" s="134"/>
      <c r="AO419" s="135"/>
      <c r="AP419" s="136"/>
      <c r="AQ419" s="252"/>
      <c r="AR419" s="252"/>
      <c r="AS419" s="252"/>
      <c r="AT419" s="252"/>
      <c r="AU419" s="37"/>
      <c r="AV419" s="303">
        <f t="shared" si="264"/>
        <v>0</v>
      </c>
      <c r="AW419" s="139">
        <f t="shared" si="265"/>
        <v>0</v>
      </c>
      <c r="AX419" s="139">
        <f t="shared" si="266"/>
        <v>0</v>
      </c>
      <c r="AY419" s="139">
        <f t="shared" si="267"/>
        <v>0</v>
      </c>
      <c r="AZ419" s="139">
        <f t="shared" si="268"/>
        <v>0</v>
      </c>
      <c r="BA419" s="303">
        <f t="shared" si="269"/>
        <v>0</v>
      </c>
      <c r="BB419" s="139">
        <f t="shared" si="270"/>
        <v>0</v>
      </c>
      <c r="BC419" s="139">
        <f t="shared" si="271"/>
        <v>0</v>
      </c>
      <c r="BD419" s="139">
        <f t="shared" si="272"/>
        <v>0</v>
      </c>
      <c r="BE419" s="139">
        <f t="shared" si="273"/>
        <v>0</v>
      </c>
      <c r="BF419" s="304">
        <f t="shared" si="274"/>
        <v>0</v>
      </c>
      <c r="BG419" s="142">
        <f t="shared" si="275"/>
        <v>0</v>
      </c>
      <c r="BH419" s="142">
        <f t="shared" si="276"/>
        <v>0</v>
      </c>
      <c r="BI419" s="142">
        <f t="shared" si="277"/>
        <v>0</v>
      </c>
      <c r="BJ419" s="142">
        <f t="shared" si="278"/>
        <v>0</v>
      </c>
      <c r="BK419" s="145">
        <f t="shared" si="279"/>
        <v>0</v>
      </c>
      <c r="BL419" s="95">
        <f t="shared" si="280"/>
        <v>0</v>
      </c>
      <c r="BM419" s="95">
        <f t="shared" si="281"/>
        <v>0</v>
      </c>
      <c r="BN419" s="95">
        <f t="shared" si="282"/>
        <v>0</v>
      </c>
      <c r="BO419" s="95">
        <f t="shared" si="283"/>
        <v>0</v>
      </c>
      <c r="BP419" s="96">
        <f t="shared" si="284"/>
        <v>0</v>
      </c>
      <c r="BQ419" s="184">
        <f>IF($AH419="3/3",$S419*参照!$J$4,IF($AH419="2/3",$S419*参照!$J$5,IF($AH419="1/3",$S419*参照!$J$6,IF($AH419="1/4(多子)",$S419*参照!$J$7,IF($AH419="1/4(工･農)",$S419*参照!$J$7,)))))</f>
        <v>0</v>
      </c>
      <c r="BR419" s="185" t="b">
        <f>IF(AJ419="3/3",$O419*参照!$I$4,IF(AJ419="2/3",$O419*参照!$I$5,IF(AJ419="1/3",$O419*参照!$I$6,IF(AJ419="1/4(多子)",$O419*参照!$I$7,IF(AJ419="1/4(工･農)",$O419*参照!$I$7,IF(AJ419="対象外",0))))))</f>
        <v>0</v>
      </c>
      <c r="BS419" s="185" t="b">
        <f>IF(AK419="3/3",$O419*参照!$I$4,IF(AK419="2/3",$O419*参照!$I$5,IF(AK419="1/3",$O419*参照!$I$6,IF(AK419="1/4(多子)",$O419*参照!$I$7,IF(AK419="1/4(工･農)",$O419*参照!$I$7,IF(AK419="対象外",0))))))</f>
        <v>0</v>
      </c>
      <c r="BT419" s="185" t="b">
        <f>IF(AL419="3/3",$O419*参照!$I$4,IF(AL419="2/3",$O419*参照!$I$5,IF(AL419="1/3",$O419*参照!$I$6,IF(AL419="1/4(多子)",$O419*参照!$I$7,IF(AL419="1/4(工･農)",$O419*参照!$I$7,IF(AL419="対象外",0))))))</f>
        <v>0</v>
      </c>
      <c r="BU419" s="185" t="b">
        <f>IF(AM419="3/3",$O419*参照!$I$4,IF(AM419="2/3",$O419*参照!$I$5,IF(AM419="1/3",$O419*参照!$I$6,IF(AM419="1/4(多子)",$O419*参照!$I$7,IF(AM419="1/4(工･農)",$O419*参照!$I$7,IF(AM419="対象外",0))))))</f>
        <v>0</v>
      </c>
      <c r="BV419" s="185" t="b">
        <f>IF(AN419="3/3",$O419*参照!$I$4,IF(AN419="2/3",$O419*参照!$I$5,IF(AN419="1/3",$O419*参照!$I$6,IF(AN419="1/4(多子)",$O419*参照!$I$7,IF(AN419="1/4(工･農)",$O419*参照!$I$7,IF(AN419="対象外",0))))))</f>
        <v>0</v>
      </c>
      <c r="BW419" s="185" t="b">
        <f>IF(AO419="3/3",$O419*参照!$I$4,IF(AO419="2/3",$O419*参照!$I$5,IF(AO419="1/3",$O419*参照!$I$6,IF(AO419="1/4(多子)",$O419*参照!$I$7,IF(AO419="1/4(工･農)",$O419*参照!$I$7,IF(AO419="対象外",0))))))</f>
        <v>0</v>
      </c>
      <c r="BX419" s="185" t="b">
        <f>IF(AP419="3/3",$O419*参照!$I$4,IF(AP419="2/3",$O419*参照!$I$5,IF(AP419="1/3",$O419*参照!$I$6,IF(AP419="1/4(多子)",$O419*参照!$I$7,IF(AP419="1/4(工･農)",$O419*参照!$I$7,IF(AP419="対象外",0))))))</f>
        <v>0</v>
      </c>
      <c r="BY419" s="185" t="b">
        <f>IF(AQ419="3/3",$O419*参照!$I$4,IF(AQ419="2/3",$O419*参照!$I$5,IF(AQ419="1/3",$O419*参照!$I$6,IF(AQ419="1/4(多子)",$O419*参照!$I$7,IF(AQ419="1/4(工･農)",$O419*参照!$I$7,IF(AQ419="対象外",0))))))</f>
        <v>0</v>
      </c>
      <c r="BZ419" s="185" t="b">
        <f>IF(AR419="3/3",$O419*参照!$I$4,IF(AR419="2/3",$O419*参照!$I$5,IF(AR419="1/3",$O419*参照!$I$6,IF(AR419="1/4(多子)",$O419*参照!$I$7,IF(AR419="1/4(工･農)",$O419*参照!$I$7,IF(AR419="対象外",0))))))</f>
        <v>0</v>
      </c>
      <c r="CA419" s="185" t="b">
        <f>IF(AS419="3/3",$O419*参照!$I$4,IF(AS419="2/3",$O419*参照!$I$5,IF(AS419="1/3",$O419*参照!$I$6,IF(AS419="1/4(多子)",$O419*参照!$I$7,IF(AS419="1/4(工･農)",$O419*参照!$I$7,IF(AS419="対象外",0))))))</f>
        <v>0</v>
      </c>
      <c r="CB419" s="185" t="b">
        <f>IF(AT419="3/3",$O419*参照!$I$4,IF(AT419="2/3",$O419*参照!$I$5,IF(AT419="1/3",$O419*参照!$I$6,IF(AT419="1/4(多子)",$O419*参照!$I$7,IF(AT419="1/4(工･農)",$O419*参照!$I$7,IF(AT419="対象外",0))))))</f>
        <v>0</v>
      </c>
      <c r="CC419" s="185" t="b">
        <f>IF(AU419="3/3",$O419*参照!$I$4,IF(AU419="2/3",$O419*参照!$I$5,IF(AU419="1/3",$O419*参照!$I$6,IF(AU419="1/4(多子)",$O419*参照!$I$7,IF(AU419="1/4(工･農)",$O419*参照!$I$7,IF(AU419="対象外",0))))))</f>
        <v>0</v>
      </c>
      <c r="CD419" s="185">
        <f t="shared" si="285"/>
        <v>0</v>
      </c>
      <c r="CE419" s="98"/>
      <c r="CF419" s="252"/>
      <c r="CG419" s="252"/>
      <c r="CH419" s="252"/>
      <c r="CI419" s="252"/>
      <c r="CJ419" s="252"/>
      <c r="CK419" s="254"/>
      <c r="CL419" s="137"/>
      <c r="CM419" s="252"/>
      <c r="CN419" s="252"/>
      <c r="CO419" s="252"/>
      <c r="CP419" s="252"/>
      <c r="CQ419" s="252"/>
      <c r="CR419" s="253">
        <f t="shared" si="286"/>
        <v>0</v>
      </c>
      <c r="CS419" s="111">
        <f>IF(BP419=0,0,(ROUNDUP(P419*(BK419*参照!$C$5+BL419*参照!$C$6+BM419*参照!$C$7+BN419*参照!$C$8+BO419*参照!$C$9)/BP419,-2)))</f>
        <v>0</v>
      </c>
      <c r="CT419" s="239" t="str">
        <f t="shared" si="253"/>
        <v>B</v>
      </c>
    </row>
    <row r="420" spans="1:98" ht="14.4">
      <c r="A420" s="241">
        <v>390</v>
      </c>
      <c r="B420" s="654"/>
      <c r="C420" s="652"/>
      <c r="D420" s="651"/>
      <c r="E420" s="652"/>
      <c r="F420" s="186"/>
      <c r="G420" s="187"/>
      <c r="H420" s="305"/>
      <c r="I420" s="359"/>
      <c r="J420" s="651"/>
      <c r="K420" s="652"/>
      <c r="L420" s="306">
        <v>0</v>
      </c>
      <c r="M420" s="307">
        <f>IF(F420="昼間",参照!$E$4,IF(F420="夜間等",参照!$E$5,IF(F420="通信",参照!$E$6,0)))</f>
        <v>0</v>
      </c>
      <c r="N420" s="57">
        <f t="shared" si="254"/>
        <v>0</v>
      </c>
      <c r="O420" s="301">
        <f t="shared" si="255"/>
        <v>0</v>
      </c>
      <c r="P420" s="56"/>
      <c r="Q420" s="387">
        <v>0</v>
      </c>
      <c r="R420" s="309">
        <f>IF(F420="昼間",参照!$F$4,IF(F420="夜間等",参照!$F$5,IF(F420="通信",参照!$F$6,0)))</f>
        <v>0</v>
      </c>
      <c r="S420" s="308">
        <f t="shared" si="256"/>
        <v>0</v>
      </c>
      <c r="T420" s="361"/>
      <c r="U420" s="32">
        <f t="shared" si="257"/>
        <v>0</v>
      </c>
      <c r="V420" s="114">
        <f t="shared" si="258"/>
        <v>0</v>
      </c>
      <c r="W420" s="179">
        <f t="shared" si="259"/>
        <v>0</v>
      </c>
      <c r="X420" s="87">
        <f t="shared" si="260"/>
        <v>0</v>
      </c>
      <c r="Y420" s="77" t="str">
        <f t="shared" si="250"/>
        <v>0</v>
      </c>
      <c r="Z420" s="302">
        <f t="shared" si="261"/>
        <v>0</v>
      </c>
      <c r="AA420" s="375"/>
      <c r="AB420" s="375"/>
      <c r="AC420" s="374">
        <f t="shared" si="262"/>
        <v>0</v>
      </c>
      <c r="AD420" s="639">
        <f t="shared" si="263"/>
        <v>0</v>
      </c>
      <c r="AE420" s="640"/>
      <c r="AF420" s="177">
        <f t="shared" si="251"/>
        <v>0</v>
      </c>
      <c r="AG420" s="177">
        <f t="shared" si="252"/>
        <v>0</v>
      </c>
      <c r="AH420" s="299"/>
      <c r="AI420" s="36"/>
      <c r="AJ420" s="134"/>
      <c r="AK420" s="37"/>
      <c r="AL420" s="134"/>
      <c r="AM420" s="37"/>
      <c r="AN420" s="134"/>
      <c r="AO420" s="135"/>
      <c r="AP420" s="136"/>
      <c r="AQ420" s="252"/>
      <c r="AR420" s="252"/>
      <c r="AS420" s="252"/>
      <c r="AT420" s="252"/>
      <c r="AU420" s="37"/>
      <c r="AV420" s="303">
        <f t="shared" si="264"/>
        <v>0</v>
      </c>
      <c r="AW420" s="139">
        <f t="shared" si="265"/>
        <v>0</v>
      </c>
      <c r="AX420" s="139">
        <f t="shared" si="266"/>
        <v>0</v>
      </c>
      <c r="AY420" s="139">
        <f t="shared" si="267"/>
        <v>0</v>
      </c>
      <c r="AZ420" s="139">
        <f t="shared" si="268"/>
        <v>0</v>
      </c>
      <c r="BA420" s="303">
        <f t="shared" si="269"/>
        <v>0</v>
      </c>
      <c r="BB420" s="139">
        <f t="shared" si="270"/>
        <v>0</v>
      </c>
      <c r="BC420" s="139">
        <f t="shared" si="271"/>
        <v>0</v>
      </c>
      <c r="BD420" s="139">
        <f t="shared" si="272"/>
        <v>0</v>
      </c>
      <c r="BE420" s="139">
        <f t="shared" si="273"/>
        <v>0</v>
      </c>
      <c r="BF420" s="304">
        <f t="shared" si="274"/>
        <v>0</v>
      </c>
      <c r="BG420" s="142">
        <f t="shared" si="275"/>
        <v>0</v>
      </c>
      <c r="BH420" s="142">
        <f t="shared" si="276"/>
        <v>0</v>
      </c>
      <c r="BI420" s="142">
        <f t="shared" si="277"/>
        <v>0</v>
      </c>
      <c r="BJ420" s="142">
        <f t="shared" si="278"/>
        <v>0</v>
      </c>
      <c r="BK420" s="145">
        <f t="shared" si="279"/>
        <v>0</v>
      </c>
      <c r="BL420" s="95">
        <f t="shared" si="280"/>
        <v>0</v>
      </c>
      <c r="BM420" s="95">
        <f t="shared" si="281"/>
        <v>0</v>
      </c>
      <c r="BN420" s="95">
        <f t="shared" si="282"/>
        <v>0</v>
      </c>
      <c r="BO420" s="95">
        <f t="shared" si="283"/>
        <v>0</v>
      </c>
      <c r="BP420" s="96">
        <f t="shared" si="284"/>
        <v>0</v>
      </c>
      <c r="BQ420" s="184">
        <f>IF($AH420="3/3",$S420*参照!$J$4,IF($AH420="2/3",$S420*参照!$J$5,IF($AH420="1/3",$S420*参照!$J$6,IF($AH420="1/4(多子)",$S420*参照!$J$7,IF($AH420="1/4(工･農)",$S420*参照!$J$7,)))))</f>
        <v>0</v>
      </c>
      <c r="BR420" s="185" t="b">
        <f>IF(AJ420="3/3",$O420*参照!$I$4,IF(AJ420="2/3",$O420*参照!$I$5,IF(AJ420="1/3",$O420*参照!$I$6,IF(AJ420="1/4(多子)",$O420*参照!$I$7,IF(AJ420="1/4(工･農)",$O420*参照!$I$7,IF(AJ420="対象外",0))))))</f>
        <v>0</v>
      </c>
      <c r="BS420" s="185" t="b">
        <f>IF(AK420="3/3",$O420*参照!$I$4,IF(AK420="2/3",$O420*参照!$I$5,IF(AK420="1/3",$O420*参照!$I$6,IF(AK420="1/4(多子)",$O420*参照!$I$7,IF(AK420="1/4(工･農)",$O420*参照!$I$7,IF(AK420="対象外",0))))))</f>
        <v>0</v>
      </c>
      <c r="BT420" s="185" t="b">
        <f>IF(AL420="3/3",$O420*参照!$I$4,IF(AL420="2/3",$O420*参照!$I$5,IF(AL420="1/3",$O420*参照!$I$6,IF(AL420="1/4(多子)",$O420*参照!$I$7,IF(AL420="1/4(工･農)",$O420*参照!$I$7,IF(AL420="対象外",0))))))</f>
        <v>0</v>
      </c>
      <c r="BU420" s="185" t="b">
        <f>IF(AM420="3/3",$O420*参照!$I$4,IF(AM420="2/3",$O420*参照!$I$5,IF(AM420="1/3",$O420*参照!$I$6,IF(AM420="1/4(多子)",$O420*参照!$I$7,IF(AM420="1/4(工･農)",$O420*参照!$I$7,IF(AM420="対象外",0))))))</f>
        <v>0</v>
      </c>
      <c r="BV420" s="185" t="b">
        <f>IF(AN420="3/3",$O420*参照!$I$4,IF(AN420="2/3",$O420*参照!$I$5,IF(AN420="1/3",$O420*参照!$I$6,IF(AN420="1/4(多子)",$O420*参照!$I$7,IF(AN420="1/4(工･農)",$O420*参照!$I$7,IF(AN420="対象外",0))))))</f>
        <v>0</v>
      </c>
      <c r="BW420" s="185" t="b">
        <f>IF(AO420="3/3",$O420*参照!$I$4,IF(AO420="2/3",$O420*参照!$I$5,IF(AO420="1/3",$O420*参照!$I$6,IF(AO420="1/4(多子)",$O420*参照!$I$7,IF(AO420="1/4(工･農)",$O420*参照!$I$7,IF(AO420="対象外",0))))))</f>
        <v>0</v>
      </c>
      <c r="BX420" s="185" t="b">
        <f>IF(AP420="3/3",$O420*参照!$I$4,IF(AP420="2/3",$O420*参照!$I$5,IF(AP420="1/3",$O420*参照!$I$6,IF(AP420="1/4(多子)",$O420*参照!$I$7,IF(AP420="1/4(工･農)",$O420*参照!$I$7,IF(AP420="対象外",0))))))</f>
        <v>0</v>
      </c>
      <c r="BY420" s="185" t="b">
        <f>IF(AQ420="3/3",$O420*参照!$I$4,IF(AQ420="2/3",$O420*参照!$I$5,IF(AQ420="1/3",$O420*参照!$I$6,IF(AQ420="1/4(多子)",$O420*参照!$I$7,IF(AQ420="1/4(工･農)",$O420*参照!$I$7,IF(AQ420="対象外",0))))))</f>
        <v>0</v>
      </c>
      <c r="BZ420" s="185" t="b">
        <f>IF(AR420="3/3",$O420*参照!$I$4,IF(AR420="2/3",$O420*参照!$I$5,IF(AR420="1/3",$O420*参照!$I$6,IF(AR420="1/4(多子)",$O420*参照!$I$7,IF(AR420="1/4(工･農)",$O420*参照!$I$7,IF(AR420="対象外",0))))))</f>
        <v>0</v>
      </c>
      <c r="CA420" s="185" t="b">
        <f>IF(AS420="3/3",$O420*参照!$I$4,IF(AS420="2/3",$O420*参照!$I$5,IF(AS420="1/3",$O420*参照!$I$6,IF(AS420="1/4(多子)",$O420*参照!$I$7,IF(AS420="1/4(工･農)",$O420*参照!$I$7,IF(AS420="対象外",0))))))</f>
        <v>0</v>
      </c>
      <c r="CB420" s="185" t="b">
        <f>IF(AT420="3/3",$O420*参照!$I$4,IF(AT420="2/3",$O420*参照!$I$5,IF(AT420="1/3",$O420*参照!$I$6,IF(AT420="1/4(多子)",$O420*参照!$I$7,IF(AT420="1/4(工･農)",$O420*参照!$I$7,IF(AT420="対象外",0))))))</f>
        <v>0</v>
      </c>
      <c r="CC420" s="185" t="b">
        <f>IF(AU420="3/3",$O420*参照!$I$4,IF(AU420="2/3",$O420*参照!$I$5,IF(AU420="1/3",$O420*参照!$I$6,IF(AU420="1/4(多子)",$O420*参照!$I$7,IF(AU420="1/4(工･農)",$O420*参照!$I$7,IF(AU420="対象外",0))))))</f>
        <v>0</v>
      </c>
      <c r="CD420" s="185">
        <f t="shared" si="285"/>
        <v>0</v>
      </c>
      <c r="CE420" s="98"/>
      <c r="CF420" s="252"/>
      <c r="CG420" s="252"/>
      <c r="CH420" s="252"/>
      <c r="CI420" s="252"/>
      <c r="CJ420" s="252"/>
      <c r="CK420" s="254"/>
      <c r="CL420" s="137"/>
      <c r="CM420" s="252"/>
      <c r="CN420" s="252"/>
      <c r="CO420" s="252"/>
      <c r="CP420" s="252"/>
      <c r="CQ420" s="252"/>
      <c r="CR420" s="253">
        <f t="shared" si="286"/>
        <v>0</v>
      </c>
      <c r="CS420" s="111">
        <f>IF(BP420=0,0,(ROUNDUP(P420*(BK420*参照!$C$5+BL420*参照!$C$6+BM420*参照!$C$7+BN420*参照!$C$8+BO420*参照!$C$9)/BP420,-2)))</f>
        <v>0</v>
      </c>
      <c r="CT420" s="239" t="str">
        <f t="shared" si="253"/>
        <v>B</v>
      </c>
    </row>
    <row r="421" spans="1:98" ht="14.4">
      <c r="A421" s="241">
        <v>391</v>
      </c>
      <c r="B421" s="654"/>
      <c r="C421" s="652"/>
      <c r="D421" s="651"/>
      <c r="E421" s="652"/>
      <c r="F421" s="186"/>
      <c r="G421" s="187"/>
      <c r="H421" s="305"/>
      <c r="I421" s="359"/>
      <c r="J421" s="651"/>
      <c r="K421" s="652"/>
      <c r="L421" s="306">
        <v>0</v>
      </c>
      <c r="M421" s="307">
        <f>IF(F421="昼間",参照!$E$4,IF(F421="夜間等",参照!$E$5,IF(F421="通信",参照!$E$6,0)))</f>
        <v>0</v>
      </c>
      <c r="N421" s="57">
        <f t="shared" si="254"/>
        <v>0</v>
      </c>
      <c r="O421" s="301">
        <f t="shared" si="255"/>
        <v>0</v>
      </c>
      <c r="P421" s="56"/>
      <c r="Q421" s="387">
        <v>0</v>
      </c>
      <c r="R421" s="309">
        <f>IF(F421="昼間",参照!$F$4,IF(F421="夜間等",参照!$F$5,IF(F421="通信",参照!$F$6,0)))</f>
        <v>0</v>
      </c>
      <c r="S421" s="308">
        <f t="shared" si="256"/>
        <v>0</v>
      </c>
      <c r="T421" s="361"/>
      <c r="U421" s="32">
        <f t="shared" si="257"/>
        <v>0</v>
      </c>
      <c r="V421" s="114">
        <f t="shared" si="258"/>
        <v>0</v>
      </c>
      <c r="W421" s="179">
        <f t="shared" si="259"/>
        <v>0</v>
      </c>
      <c r="X421" s="87">
        <f t="shared" si="260"/>
        <v>0</v>
      </c>
      <c r="Y421" s="77" t="str">
        <f t="shared" si="250"/>
        <v>0</v>
      </c>
      <c r="Z421" s="302">
        <f t="shared" si="261"/>
        <v>0</v>
      </c>
      <c r="AA421" s="375"/>
      <c r="AB421" s="375"/>
      <c r="AC421" s="374">
        <f t="shared" si="262"/>
        <v>0</v>
      </c>
      <c r="AD421" s="639">
        <f t="shared" si="263"/>
        <v>0</v>
      </c>
      <c r="AE421" s="640"/>
      <c r="AF421" s="177">
        <f t="shared" si="251"/>
        <v>0</v>
      </c>
      <c r="AG421" s="177">
        <f t="shared" si="252"/>
        <v>0</v>
      </c>
      <c r="AH421" s="299"/>
      <c r="AI421" s="36"/>
      <c r="AJ421" s="134"/>
      <c r="AK421" s="37"/>
      <c r="AL421" s="134"/>
      <c r="AM421" s="37"/>
      <c r="AN421" s="134"/>
      <c r="AO421" s="135"/>
      <c r="AP421" s="136"/>
      <c r="AQ421" s="252"/>
      <c r="AR421" s="252"/>
      <c r="AS421" s="252"/>
      <c r="AT421" s="252"/>
      <c r="AU421" s="37"/>
      <c r="AV421" s="303">
        <f t="shared" si="264"/>
        <v>0</v>
      </c>
      <c r="AW421" s="139">
        <f t="shared" si="265"/>
        <v>0</v>
      </c>
      <c r="AX421" s="139">
        <f t="shared" si="266"/>
        <v>0</v>
      </c>
      <c r="AY421" s="139">
        <f t="shared" si="267"/>
        <v>0</v>
      </c>
      <c r="AZ421" s="139">
        <f t="shared" si="268"/>
        <v>0</v>
      </c>
      <c r="BA421" s="303">
        <f t="shared" si="269"/>
        <v>0</v>
      </c>
      <c r="BB421" s="139">
        <f t="shared" si="270"/>
        <v>0</v>
      </c>
      <c r="BC421" s="139">
        <f t="shared" si="271"/>
        <v>0</v>
      </c>
      <c r="BD421" s="139">
        <f t="shared" si="272"/>
        <v>0</v>
      </c>
      <c r="BE421" s="139">
        <f t="shared" si="273"/>
        <v>0</v>
      </c>
      <c r="BF421" s="304">
        <f t="shared" si="274"/>
        <v>0</v>
      </c>
      <c r="BG421" s="142">
        <f t="shared" si="275"/>
        <v>0</v>
      </c>
      <c r="BH421" s="142">
        <f t="shared" si="276"/>
        <v>0</v>
      </c>
      <c r="BI421" s="142">
        <f t="shared" si="277"/>
        <v>0</v>
      </c>
      <c r="BJ421" s="142">
        <f t="shared" si="278"/>
        <v>0</v>
      </c>
      <c r="BK421" s="145">
        <f t="shared" si="279"/>
        <v>0</v>
      </c>
      <c r="BL421" s="95">
        <f t="shared" si="280"/>
        <v>0</v>
      </c>
      <c r="BM421" s="95">
        <f t="shared" si="281"/>
        <v>0</v>
      </c>
      <c r="BN421" s="95">
        <f t="shared" si="282"/>
        <v>0</v>
      </c>
      <c r="BO421" s="95">
        <f t="shared" si="283"/>
        <v>0</v>
      </c>
      <c r="BP421" s="96">
        <f t="shared" si="284"/>
        <v>0</v>
      </c>
      <c r="BQ421" s="184">
        <f>IF($AH421="3/3",$S421*参照!$J$4,IF($AH421="2/3",$S421*参照!$J$5,IF($AH421="1/3",$S421*参照!$J$6,IF($AH421="1/4(多子)",$S421*参照!$J$7,IF($AH421="1/4(工･農)",$S421*参照!$J$7,)))))</f>
        <v>0</v>
      </c>
      <c r="BR421" s="185" t="b">
        <f>IF(AJ421="3/3",$O421*参照!$I$4,IF(AJ421="2/3",$O421*参照!$I$5,IF(AJ421="1/3",$O421*参照!$I$6,IF(AJ421="1/4(多子)",$O421*参照!$I$7,IF(AJ421="1/4(工･農)",$O421*参照!$I$7,IF(AJ421="対象外",0))))))</f>
        <v>0</v>
      </c>
      <c r="BS421" s="185" t="b">
        <f>IF(AK421="3/3",$O421*参照!$I$4,IF(AK421="2/3",$O421*参照!$I$5,IF(AK421="1/3",$O421*参照!$I$6,IF(AK421="1/4(多子)",$O421*参照!$I$7,IF(AK421="1/4(工･農)",$O421*参照!$I$7,IF(AK421="対象外",0))))))</f>
        <v>0</v>
      </c>
      <c r="BT421" s="185" t="b">
        <f>IF(AL421="3/3",$O421*参照!$I$4,IF(AL421="2/3",$O421*参照!$I$5,IF(AL421="1/3",$O421*参照!$I$6,IF(AL421="1/4(多子)",$O421*参照!$I$7,IF(AL421="1/4(工･農)",$O421*参照!$I$7,IF(AL421="対象外",0))))))</f>
        <v>0</v>
      </c>
      <c r="BU421" s="185" t="b">
        <f>IF(AM421="3/3",$O421*参照!$I$4,IF(AM421="2/3",$O421*参照!$I$5,IF(AM421="1/3",$O421*参照!$I$6,IF(AM421="1/4(多子)",$O421*参照!$I$7,IF(AM421="1/4(工･農)",$O421*参照!$I$7,IF(AM421="対象外",0))))))</f>
        <v>0</v>
      </c>
      <c r="BV421" s="185" t="b">
        <f>IF(AN421="3/3",$O421*参照!$I$4,IF(AN421="2/3",$O421*参照!$I$5,IF(AN421="1/3",$O421*参照!$I$6,IF(AN421="1/4(多子)",$O421*参照!$I$7,IF(AN421="1/4(工･農)",$O421*参照!$I$7,IF(AN421="対象外",0))))))</f>
        <v>0</v>
      </c>
      <c r="BW421" s="185" t="b">
        <f>IF(AO421="3/3",$O421*参照!$I$4,IF(AO421="2/3",$O421*参照!$I$5,IF(AO421="1/3",$O421*参照!$I$6,IF(AO421="1/4(多子)",$O421*参照!$I$7,IF(AO421="1/4(工･農)",$O421*参照!$I$7,IF(AO421="対象外",0))))))</f>
        <v>0</v>
      </c>
      <c r="BX421" s="185" t="b">
        <f>IF(AP421="3/3",$O421*参照!$I$4,IF(AP421="2/3",$O421*参照!$I$5,IF(AP421="1/3",$O421*参照!$I$6,IF(AP421="1/4(多子)",$O421*参照!$I$7,IF(AP421="1/4(工･農)",$O421*参照!$I$7,IF(AP421="対象外",0))))))</f>
        <v>0</v>
      </c>
      <c r="BY421" s="185" t="b">
        <f>IF(AQ421="3/3",$O421*参照!$I$4,IF(AQ421="2/3",$O421*参照!$I$5,IF(AQ421="1/3",$O421*参照!$I$6,IF(AQ421="1/4(多子)",$O421*参照!$I$7,IF(AQ421="1/4(工･農)",$O421*参照!$I$7,IF(AQ421="対象外",0))))))</f>
        <v>0</v>
      </c>
      <c r="BZ421" s="185" t="b">
        <f>IF(AR421="3/3",$O421*参照!$I$4,IF(AR421="2/3",$O421*参照!$I$5,IF(AR421="1/3",$O421*参照!$I$6,IF(AR421="1/4(多子)",$O421*参照!$I$7,IF(AR421="1/4(工･農)",$O421*参照!$I$7,IF(AR421="対象外",0))))))</f>
        <v>0</v>
      </c>
      <c r="CA421" s="185" t="b">
        <f>IF(AS421="3/3",$O421*参照!$I$4,IF(AS421="2/3",$O421*参照!$I$5,IF(AS421="1/3",$O421*参照!$I$6,IF(AS421="1/4(多子)",$O421*参照!$I$7,IF(AS421="1/4(工･農)",$O421*参照!$I$7,IF(AS421="対象外",0))))))</f>
        <v>0</v>
      </c>
      <c r="CB421" s="185" t="b">
        <f>IF(AT421="3/3",$O421*参照!$I$4,IF(AT421="2/3",$O421*参照!$I$5,IF(AT421="1/3",$O421*参照!$I$6,IF(AT421="1/4(多子)",$O421*参照!$I$7,IF(AT421="1/4(工･農)",$O421*参照!$I$7,IF(AT421="対象外",0))))))</f>
        <v>0</v>
      </c>
      <c r="CC421" s="185" t="b">
        <f>IF(AU421="3/3",$O421*参照!$I$4,IF(AU421="2/3",$O421*参照!$I$5,IF(AU421="1/3",$O421*参照!$I$6,IF(AU421="1/4(多子)",$O421*参照!$I$7,IF(AU421="1/4(工･農)",$O421*参照!$I$7,IF(AU421="対象外",0))))))</f>
        <v>0</v>
      </c>
      <c r="CD421" s="185">
        <f t="shared" si="285"/>
        <v>0</v>
      </c>
      <c r="CE421" s="98"/>
      <c r="CF421" s="252"/>
      <c r="CG421" s="252"/>
      <c r="CH421" s="252"/>
      <c r="CI421" s="252"/>
      <c r="CJ421" s="252"/>
      <c r="CK421" s="254"/>
      <c r="CL421" s="137"/>
      <c r="CM421" s="252"/>
      <c r="CN421" s="252"/>
      <c r="CO421" s="252"/>
      <c r="CP421" s="252"/>
      <c r="CQ421" s="252"/>
      <c r="CR421" s="253">
        <f t="shared" si="286"/>
        <v>0</v>
      </c>
      <c r="CS421" s="111">
        <f>IF(BP421=0,0,(ROUNDUP(P421*(BK421*参照!$C$5+BL421*参照!$C$6+BM421*参照!$C$7+BN421*参照!$C$8+BO421*参照!$C$9)/BP421,-2)))</f>
        <v>0</v>
      </c>
      <c r="CT421" s="239" t="str">
        <f t="shared" si="253"/>
        <v>B</v>
      </c>
    </row>
    <row r="422" spans="1:98" ht="14.4">
      <c r="A422" s="241">
        <v>392</v>
      </c>
      <c r="B422" s="634"/>
      <c r="C422" s="635"/>
      <c r="D422" s="636"/>
      <c r="E422" s="635"/>
      <c r="F422" s="358"/>
      <c r="G422" s="358"/>
      <c r="H422" s="305"/>
      <c r="I422" s="359"/>
      <c r="J422" s="668"/>
      <c r="K422" s="668"/>
      <c r="L422" s="362">
        <v>0</v>
      </c>
      <c r="M422" s="307">
        <f>IF(F422="昼間",参照!$E$4,IF(F422="夜間等",参照!$E$5,IF(F422="通信",参照!$E$6,0)))</f>
        <v>0</v>
      </c>
      <c r="N422" s="57">
        <f t="shared" si="254"/>
        <v>0</v>
      </c>
      <c r="O422" s="301">
        <f t="shared" si="255"/>
        <v>0</v>
      </c>
      <c r="P422" s="56"/>
      <c r="Q422" s="387">
        <v>0</v>
      </c>
      <c r="R422" s="309">
        <f>IF(F422="昼間",参照!$F$4,IF(F422="夜間等",参照!$F$5,IF(F422="通信",参照!$F$6,0)))</f>
        <v>0</v>
      </c>
      <c r="S422" s="308">
        <f t="shared" si="256"/>
        <v>0</v>
      </c>
      <c r="T422" s="361"/>
      <c r="U422" s="32">
        <f t="shared" si="257"/>
        <v>0</v>
      </c>
      <c r="V422" s="114">
        <f t="shared" si="258"/>
        <v>0</v>
      </c>
      <c r="W422" s="179">
        <f t="shared" si="259"/>
        <v>0</v>
      </c>
      <c r="X422" s="87">
        <f t="shared" si="260"/>
        <v>0</v>
      </c>
      <c r="Y422" s="77" t="str">
        <f t="shared" si="250"/>
        <v>0</v>
      </c>
      <c r="Z422" s="302">
        <f t="shared" si="261"/>
        <v>0</v>
      </c>
      <c r="AA422" s="375"/>
      <c r="AB422" s="375"/>
      <c r="AC422" s="374">
        <f t="shared" si="262"/>
        <v>0</v>
      </c>
      <c r="AD422" s="639">
        <f t="shared" si="263"/>
        <v>0</v>
      </c>
      <c r="AE422" s="640"/>
      <c r="AF422" s="177">
        <f t="shared" si="251"/>
        <v>0</v>
      </c>
      <c r="AG422" s="177">
        <f t="shared" si="252"/>
        <v>0</v>
      </c>
      <c r="AH422" s="299"/>
      <c r="AI422" s="36"/>
      <c r="AJ422" s="134"/>
      <c r="AK422" s="37"/>
      <c r="AL422" s="134"/>
      <c r="AM422" s="37"/>
      <c r="AN422" s="134"/>
      <c r="AO422" s="135"/>
      <c r="AP422" s="136"/>
      <c r="AQ422" s="252"/>
      <c r="AR422" s="252"/>
      <c r="AS422" s="252"/>
      <c r="AT422" s="252"/>
      <c r="AU422" s="37"/>
      <c r="AV422" s="303">
        <f t="shared" si="264"/>
        <v>0</v>
      </c>
      <c r="AW422" s="139">
        <f t="shared" si="265"/>
        <v>0</v>
      </c>
      <c r="AX422" s="139">
        <f t="shared" si="266"/>
        <v>0</v>
      </c>
      <c r="AY422" s="139">
        <f t="shared" si="267"/>
        <v>0</v>
      </c>
      <c r="AZ422" s="139">
        <f t="shared" si="268"/>
        <v>0</v>
      </c>
      <c r="BA422" s="303">
        <f t="shared" si="269"/>
        <v>0</v>
      </c>
      <c r="BB422" s="139">
        <f t="shared" si="270"/>
        <v>0</v>
      </c>
      <c r="BC422" s="139">
        <f t="shared" si="271"/>
        <v>0</v>
      </c>
      <c r="BD422" s="139">
        <f t="shared" si="272"/>
        <v>0</v>
      </c>
      <c r="BE422" s="139">
        <f t="shared" si="273"/>
        <v>0</v>
      </c>
      <c r="BF422" s="304">
        <f t="shared" si="274"/>
        <v>0</v>
      </c>
      <c r="BG422" s="142">
        <f t="shared" si="275"/>
        <v>0</v>
      </c>
      <c r="BH422" s="142">
        <f t="shared" si="276"/>
        <v>0</v>
      </c>
      <c r="BI422" s="142">
        <f t="shared" si="277"/>
        <v>0</v>
      </c>
      <c r="BJ422" s="142">
        <f t="shared" si="278"/>
        <v>0</v>
      </c>
      <c r="BK422" s="145">
        <f t="shared" si="279"/>
        <v>0</v>
      </c>
      <c r="BL422" s="95">
        <f t="shared" si="280"/>
        <v>0</v>
      </c>
      <c r="BM422" s="95">
        <f t="shared" si="281"/>
        <v>0</v>
      </c>
      <c r="BN422" s="95">
        <f t="shared" si="282"/>
        <v>0</v>
      </c>
      <c r="BO422" s="95">
        <f t="shared" si="283"/>
        <v>0</v>
      </c>
      <c r="BP422" s="96">
        <f t="shared" si="284"/>
        <v>0</v>
      </c>
      <c r="BQ422" s="184">
        <f>IF($AH422="3/3",$S422*参照!$J$4,IF($AH422="2/3",$S422*参照!$J$5,IF($AH422="1/3",$S422*参照!$J$6,IF($AH422="1/4(多子)",$S422*参照!$J$7,IF($AH422="1/4(工･農)",$S422*参照!$J$7,)))))</f>
        <v>0</v>
      </c>
      <c r="BR422" s="185" t="b">
        <f>IF(AJ422="3/3",$O422*参照!$I$4,IF(AJ422="2/3",$O422*参照!$I$5,IF(AJ422="1/3",$O422*参照!$I$6,IF(AJ422="1/4(多子)",$O422*参照!$I$7,IF(AJ422="1/4(工･農)",$O422*参照!$I$7,IF(AJ422="対象外",0))))))</f>
        <v>0</v>
      </c>
      <c r="BS422" s="185" t="b">
        <f>IF(AK422="3/3",$O422*参照!$I$4,IF(AK422="2/3",$O422*参照!$I$5,IF(AK422="1/3",$O422*参照!$I$6,IF(AK422="1/4(多子)",$O422*参照!$I$7,IF(AK422="1/4(工･農)",$O422*参照!$I$7,IF(AK422="対象外",0))))))</f>
        <v>0</v>
      </c>
      <c r="BT422" s="185" t="b">
        <f>IF(AL422="3/3",$O422*参照!$I$4,IF(AL422="2/3",$O422*参照!$I$5,IF(AL422="1/3",$O422*参照!$I$6,IF(AL422="1/4(多子)",$O422*参照!$I$7,IF(AL422="1/4(工･農)",$O422*参照!$I$7,IF(AL422="対象外",0))))))</f>
        <v>0</v>
      </c>
      <c r="BU422" s="185" t="b">
        <f>IF(AM422="3/3",$O422*参照!$I$4,IF(AM422="2/3",$O422*参照!$I$5,IF(AM422="1/3",$O422*参照!$I$6,IF(AM422="1/4(多子)",$O422*参照!$I$7,IF(AM422="1/4(工･農)",$O422*参照!$I$7,IF(AM422="対象外",0))))))</f>
        <v>0</v>
      </c>
      <c r="BV422" s="185" t="b">
        <f>IF(AN422="3/3",$O422*参照!$I$4,IF(AN422="2/3",$O422*参照!$I$5,IF(AN422="1/3",$O422*参照!$I$6,IF(AN422="1/4(多子)",$O422*参照!$I$7,IF(AN422="1/4(工･農)",$O422*参照!$I$7,IF(AN422="対象外",0))))))</f>
        <v>0</v>
      </c>
      <c r="BW422" s="185" t="b">
        <f>IF(AO422="3/3",$O422*参照!$I$4,IF(AO422="2/3",$O422*参照!$I$5,IF(AO422="1/3",$O422*参照!$I$6,IF(AO422="1/4(多子)",$O422*参照!$I$7,IF(AO422="1/4(工･農)",$O422*参照!$I$7,IF(AO422="対象外",0))))))</f>
        <v>0</v>
      </c>
      <c r="BX422" s="185" t="b">
        <f>IF(AP422="3/3",$O422*参照!$I$4,IF(AP422="2/3",$O422*参照!$I$5,IF(AP422="1/3",$O422*参照!$I$6,IF(AP422="1/4(多子)",$O422*参照!$I$7,IF(AP422="1/4(工･農)",$O422*参照!$I$7,IF(AP422="対象外",0))))))</f>
        <v>0</v>
      </c>
      <c r="BY422" s="185" t="b">
        <f>IF(AQ422="3/3",$O422*参照!$I$4,IF(AQ422="2/3",$O422*参照!$I$5,IF(AQ422="1/3",$O422*参照!$I$6,IF(AQ422="1/4(多子)",$O422*参照!$I$7,IF(AQ422="1/4(工･農)",$O422*参照!$I$7,IF(AQ422="対象外",0))))))</f>
        <v>0</v>
      </c>
      <c r="BZ422" s="185" t="b">
        <f>IF(AR422="3/3",$O422*参照!$I$4,IF(AR422="2/3",$O422*参照!$I$5,IF(AR422="1/3",$O422*参照!$I$6,IF(AR422="1/4(多子)",$O422*参照!$I$7,IF(AR422="1/4(工･農)",$O422*参照!$I$7,IF(AR422="対象外",0))))))</f>
        <v>0</v>
      </c>
      <c r="CA422" s="185" t="b">
        <f>IF(AS422="3/3",$O422*参照!$I$4,IF(AS422="2/3",$O422*参照!$I$5,IF(AS422="1/3",$O422*参照!$I$6,IF(AS422="1/4(多子)",$O422*参照!$I$7,IF(AS422="1/4(工･農)",$O422*参照!$I$7,IF(AS422="対象外",0))))))</f>
        <v>0</v>
      </c>
      <c r="CB422" s="185" t="b">
        <f>IF(AT422="3/3",$O422*参照!$I$4,IF(AT422="2/3",$O422*参照!$I$5,IF(AT422="1/3",$O422*参照!$I$6,IF(AT422="1/4(多子)",$O422*参照!$I$7,IF(AT422="1/4(工･農)",$O422*参照!$I$7,IF(AT422="対象外",0))))))</f>
        <v>0</v>
      </c>
      <c r="CC422" s="185" t="b">
        <f>IF(AU422="3/3",$O422*参照!$I$4,IF(AU422="2/3",$O422*参照!$I$5,IF(AU422="1/3",$O422*参照!$I$6,IF(AU422="1/4(多子)",$O422*参照!$I$7,IF(AU422="1/4(工･農)",$O422*参照!$I$7,IF(AU422="対象外",0))))))</f>
        <v>0</v>
      </c>
      <c r="CD422" s="185">
        <f t="shared" si="285"/>
        <v>0</v>
      </c>
      <c r="CE422" s="98"/>
      <c r="CF422" s="252"/>
      <c r="CG422" s="252"/>
      <c r="CH422" s="252"/>
      <c r="CI422" s="252"/>
      <c r="CJ422" s="252"/>
      <c r="CK422" s="254"/>
      <c r="CL422" s="137"/>
      <c r="CM422" s="252"/>
      <c r="CN422" s="252"/>
      <c r="CO422" s="252"/>
      <c r="CP422" s="252"/>
      <c r="CQ422" s="252"/>
      <c r="CR422" s="253">
        <f t="shared" si="286"/>
        <v>0</v>
      </c>
      <c r="CS422" s="111">
        <f>IF(BP422=0,0,(ROUNDUP(P422*(BK422*参照!$C$5+BL422*参照!$C$6+BM422*参照!$C$7+BN422*参照!$C$8+BO422*参照!$C$9)/BP422,-2)))</f>
        <v>0</v>
      </c>
      <c r="CT422" s="239" t="str">
        <f t="shared" si="253"/>
        <v>B</v>
      </c>
    </row>
    <row r="423" spans="1:98" ht="14.4">
      <c r="A423" s="241">
        <v>393</v>
      </c>
      <c r="B423" s="654"/>
      <c r="C423" s="652"/>
      <c r="D423" s="651"/>
      <c r="E423" s="652"/>
      <c r="F423" s="186"/>
      <c r="G423" s="187"/>
      <c r="H423" s="305"/>
      <c r="I423" s="359"/>
      <c r="J423" s="651"/>
      <c r="K423" s="652"/>
      <c r="L423" s="306">
        <v>0</v>
      </c>
      <c r="M423" s="307">
        <f>IF(F423="昼間",参照!$E$4,IF(F423="夜間等",参照!$E$5,IF(F423="通信",参照!$E$6,0)))</f>
        <v>0</v>
      </c>
      <c r="N423" s="57">
        <f t="shared" si="254"/>
        <v>0</v>
      </c>
      <c r="O423" s="301">
        <f t="shared" si="255"/>
        <v>0</v>
      </c>
      <c r="P423" s="56"/>
      <c r="Q423" s="387">
        <v>0</v>
      </c>
      <c r="R423" s="309">
        <f>IF(F423="昼間",参照!$F$4,IF(F423="夜間等",参照!$F$5,IF(F423="通信",参照!$F$6,0)))</f>
        <v>0</v>
      </c>
      <c r="S423" s="308">
        <f t="shared" si="256"/>
        <v>0</v>
      </c>
      <c r="T423" s="361"/>
      <c r="U423" s="32">
        <f t="shared" si="257"/>
        <v>0</v>
      </c>
      <c r="V423" s="114">
        <f t="shared" si="258"/>
        <v>0</v>
      </c>
      <c r="W423" s="179">
        <f t="shared" si="259"/>
        <v>0</v>
      </c>
      <c r="X423" s="87">
        <f t="shared" si="260"/>
        <v>0</v>
      </c>
      <c r="Y423" s="77" t="str">
        <f t="shared" si="250"/>
        <v>0</v>
      </c>
      <c r="Z423" s="302">
        <f t="shared" si="261"/>
        <v>0</v>
      </c>
      <c r="AA423" s="375"/>
      <c r="AB423" s="375"/>
      <c r="AC423" s="374">
        <f t="shared" si="262"/>
        <v>0</v>
      </c>
      <c r="AD423" s="639">
        <f t="shared" si="263"/>
        <v>0</v>
      </c>
      <c r="AE423" s="640"/>
      <c r="AF423" s="177">
        <f t="shared" si="251"/>
        <v>0</v>
      </c>
      <c r="AG423" s="177">
        <f t="shared" si="252"/>
        <v>0</v>
      </c>
      <c r="AH423" s="299"/>
      <c r="AI423" s="36"/>
      <c r="AJ423" s="134"/>
      <c r="AK423" s="37"/>
      <c r="AL423" s="134"/>
      <c r="AM423" s="37"/>
      <c r="AN423" s="134"/>
      <c r="AO423" s="135"/>
      <c r="AP423" s="136"/>
      <c r="AQ423" s="252"/>
      <c r="AR423" s="252"/>
      <c r="AS423" s="252"/>
      <c r="AT423" s="252"/>
      <c r="AU423" s="37"/>
      <c r="AV423" s="303">
        <f t="shared" si="264"/>
        <v>0</v>
      </c>
      <c r="AW423" s="139">
        <f t="shared" si="265"/>
        <v>0</v>
      </c>
      <c r="AX423" s="139">
        <f t="shared" si="266"/>
        <v>0</v>
      </c>
      <c r="AY423" s="139">
        <f t="shared" si="267"/>
        <v>0</v>
      </c>
      <c r="AZ423" s="139">
        <f t="shared" si="268"/>
        <v>0</v>
      </c>
      <c r="BA423" s="303">
        <f t="shared" si="269"/>
        <v>0</v>
      </c>
      <c r="BB423" s="139">
        <f t="shared" si="270"/>
        <v>0</v>
      </c>
      <c r="BC423" s="139">
        <f t="shared" si="271"/>
        <v>0</v>
      </c>
      <c r="BD423" s="139">
        <f t="shared" si="272"/>
        <v>0</v>
      </c>
      <c r="BE423" s="139">
        <f t="shared" si="273"/>
        <v>0</v>
      </c>
      <c r="BF423" s="304">
        <f t="shared" si="274"/>
        <v>0</v>
      </c>
      <c r="BG423" s="142">
        <f t="shared" si="275"/>
        <v>0</v>
      </c>
      <c r="BH423" s="142">
        <f t="shared" si="276"/>
        <v>0</v>
      </c>
      <c r="BI423" s="142">
        <f t="shared" si="277"/>
        <v>0</v>
      </c>
      <c r="BJ423" s="142">
        <f t="shared" si="278"/>
        <v>0</v>
      </c>
      <c r="BK423" s="145">
        <f t="shared" si="279"/>
        <v>0</v>
      </c>
      <c r="BL423" s="95">
        <f t="shared" si="280"/>
        <v>0</v>
      </c>
      <c r="BM423" s="95">
        <f t="shared" si="281"/>
        <v>0</v>
      </c>
      <c r="BN423" s="95">
        <f t="shared" si="282"/>
        <v>0</v>
      </c>
      <c r="BO423" s="95">
        <f t="shared" si="283"/>
        <v>0</v>
      </c>
      <c r="BP423" s="96">
        <f t="shared" si="284"/>
        <v>0</v>
      </c>
      <c r="BQ423" s="184">
        <f>IF($AH423="3/3",$S423*参照!$J$4,IF($AH423="2/3",$S423*参照!$J$5,IF($AH423="1/3",$S423*参照!$J$6,IF($AH423="1/4(多子)",$S423*参照!$J$7,IF($AH423="1/4(工･農)",$S423*参照!$J$7,)))))</f>
        <v>0</v>
      </c>
      <c r="BR423" s="185" t="b">
        <f>IF(AJ423="3/3",$O423*参照!$I$4,IF(AJ423="2/3",$O423*参照!$I$5,IF(AJ423="1/3",$O423*参照!$I$6,IF(AJ423="1/4(多子)",$O423*参照!$I$7,IF(AJ423="1/4(工･農)",$O423*参照!$I$7,IF(AJ423="対象外",0))))))</f>
        <v>0</v>
      </c>
      <c r="BS423" s="185" t="b">
        <f>IF(AK423="3/3",$O423*参照!$I$4,IF(AK423="2/3",$O423*参照!$I$5,IF(AK423="1/3",$O423*参照!$I$6,IF(AK423="1/4(多子)",$O423*参照!$I$7,IF(AK423="1/4(工･農)",$O423*参照!$I$7,IF(AK423="対象外",0))))))</f>
        <v>0</v>
      </c>
      <c r="BT423" s="185" t="b">
        <f>IF(AL423="3/3",$O423*参照!$I$4,IF(AL423="2/3",$O423*参照!$I$5,IF(AL423="1/3",$O423*参照!$I$6,IF(AL423="1/4(多子)",$O423*参照!$I$7,IF(AL423="1/4(工･農)",$O423*参照!$I$7,IF(AL423="対象外",0))))))</f>
        <v>0</v>
      </c>
      <c r="BU423" s="185" t="b">
        <f>IF(AM423="3/3",$O423*参照!$I$4,IF(AM423="2/3",$O423*参照!$I$5,IF(AM423="1/3",$O423*参照!$I$6,IF(AM423="1/4(多子)",$O423*参照!$I$7,IF(AM423="1/4(工･農)",$O423*参照!$I$7,IF(AM423="対象外",0))))))</f>
        <v>0</v>
      </c>
      <c r="BV423" s="185" t="b">
        <f>IF(AN423="3/3",$O423*参照!$I$4,IF(AN423="2/3",$O423*参照!$I$5,IF(AN423="1/3",$O423*参照!$I$6,IF(AN423="1/4(多子)",$O423*参照!$I$7,IF(AN423="1/4(工･農)",$O423*参照!$I$7,IF(AN423="対象外",0))))))</f>
        <v>0</v>
      </c>
      <c r="BW423" s="185" t="b">
        <f>IF(AO423="3/3",$O423*参照!$I$4,IF(AO423="2/3",$O423*参照!$I$5,IF(AO423="1/3",$O423*参照!$I$6,IF(AO423="1/4(多子)",$O423*参照!$I$7,IF(AO423="1/4(工･農)",$O423*参照!$I$7,IF(AO423="対象外",0))))))</f>
        <v>0</v>
      </c>
      <c r="BX423" s="185" t="b">
        <f>IF(AP423="3/3",$O423*参照!$I$4,IF(AP423="2/3",$O423*参照!$I$5,IF(AP423="1/3",$O423*参照!$I$6,IF(AP423="1/4(多子)",$O423*参照!$I$7,IF(AP423="1/4(工･農)",$O423*参照!$I$7,IF(AP423="対象外",0))))))</f>
        <v>0</v>
      </c>
      <c r="BY423" s="185" t="b">
        <f>IF(AQ423="3/3",$O423*参照!$I$4,IF(AQ423="2/3",$O423*参照!$I$5,IF(AQ423="1/3",$O423*参照!$I$6,IF(AQ423="1/4(多子)",$O423*参照!$I$7,IF(AQ423="1/4(工･農)",$O423*参照!$I$7,IF(AQ423="対象外",0))))))</f>
        <v>0</v>
      </c>
      <c r="BZ423" s="185" t="b">
        <f>IF(AR423="3/3",$O423*参照!$I$4,IF(AR423="2/3",$O423*参照!$I$5,IF(AR423="1/3",$O423*参照!$I$6,IF(AR423="1/4(多子)",$O423*参照!$I$7,IF(AR423="1/4(工･農)",$O423*参照!$I$7,IF(AR423="対象外",0))))))</f>
        <v>0</v>
      </c>
      <c r="CA423" s="185" t="b">
        <f>IF(AS423="3/3",$O423*参照!$I$4,IF(AS423="2/3",$O423*参照!$I$5,IF(AS423="1/3",$O423*参照!$I$6,IF(AS423="1/4(多子)",$O423*参照!$I$7,IF(AS423="1/4(工･農)",$O423*参照!$I$7,IF(AS423="対象外",0))))))</f>
        <v>0</v>
      </c>
      <c r="CB423" s="185" t="b">
        <f>IF(AT423="3/3",$O423*参照!$I$4,IF(AT423="2/3",$O423*参照!$I$5,IF(AT423="1/3",$O423*参照!$I$6,IF(AT423="1/4(多子)",$O423*参照!$I$7,IF(AT423="1/4(工･農)",$O423*参照!$I$7,IF(AT423="対象外",0))))))</f>
        <v>0</v>
      </c>
      <c r="CC423" s="185" t="b">
        <f>IF(AU423="3/3",$O423*参照!$I$4,IF(AU423="2/3",$O423*参照!$I$5,IF(AU423="1/3",$O423*参照!$I$6,IF(AU423="1/4(多子)",$O423*参照!$I$7,IF(AU423="1/4(工･農)",$O423*参照!$I$7,IF(AU423="対象外",0))))))</f>
        <v>0</v>
      </c>
      <c r="CD423" s="185">
        <f t="shared" si="285"/>
        <v>0</v>
      </c>
      <c r="CE423" s="98"/>
      <c r="CF423" s="252"/>
      <c r="CG423" s="252"/>
      <c r="CH423" s="252"/>
      <c r="CI423" s="252"/>
      <c r="CJ423" s="252"/>
      <c r="CK423" s="254"/>
      <c r="CL423" s="137"/>
      <c r="CM423" s="252"/>
      <c r="CN423" s="252"/>
      <c r="CO423" s="252"/>
      <c r="CP423" s="252"/>
      <c r="CQ423" s="252"/>
      <c r="CR423" s="253">
        <f t="shared" si="286"/>
        <v>0</v>
      </c>
      <c r="CS423" s="111">
        <f>IF(BP423=0,0,(ROUNDUP(P423*(BK423*参照!$C$5+BL423*参照!$C$6+BM423*参照!$C$7+BN423*参照!$C$8+BO423*参照!$C$9)/BP423,-2)))</f>
        <v>0</v>
      </c>
      <c r="CT423" s="239" t="str">
        <f t="shared" si="253"/>
        <v>B</v>
      </c>
    </row>
    <row r="424" spans="1:98" ht="14.4">
      <c r="A424" s="241">
        <v>394</v>
      </c>
      <c r="B424" s="654"/>
      <c r="C424" s="652"/>
      <c r="D424" s="651"/>
      <c r="E424" s="652"/>
      <c r="F424" s="186"/>
      <c r="G424" s="187"/>
      <c r="H424" s="305"/>
      <c r="I424" s="359"/>
      <c r="J424" s="651"/>
      <c r="K424" s="652"/>
      <c r="L424" s="306">
        <v>0</v>
      </c>
      <c r="M424" s="307">
        <f>IF(F424="昼間",参照!$E$4,IF(F424="夜間等",参照!$E$5,IF(F424="通信",参照!$E$6,0)))</f>
        <v>0</v>
      </c>
      <c r="N424" s="57">
        <f t="shared" si="254"/>
        <v>0</v>
      </c>
      <c r="O424" s="301">
        <f t="shared" si="255"/>
        <v>0</v>
      </c>
      <c r="P424" s="56"/>
      <c r="Q424" s="387">
        <v>0</v>
      </c>
      <c r="R424" s="309">
        <f>IF(F424="昼間",参照!$F$4,IF(F424="夜間等",参照!$F$5,IF(F424="通信",参照!$F$6,0)))</f>
        <v>0</v>
      </c>
      <c r="S424" s="308">
        <f t="shared" si="256"/>
        <v>0</v>
      </c>
      <c r="T424" s="361"/>
      <c r="U424" s="32">
        <f t="shared" si="257"/>
        <v>0</v>
      </c>
      <c r="V424" s="114">
        <f t="shared" si="258"/>
        <v>0</v>
      </c>
      <c r="W424" s="179">
        <f t="shared" si="259"/>
        <v>0</v>
      </c>
      <c r="X424" s="87">
        <f t="shared" si="260"/>
        <v>0</v>
      </c>
      <c r="Y424" s="77" t="str">
        <f t="shared" si="250"/>
        <v>0</v>
      </c>
      <c r="Z424" s="302">
        <f t="shared" si="261"/>
        <v>0</v>
      </c>
      <c r="AA424" s="375"/>
      <c r="AB424" s="375"/>
      <c r="AC424" s="374">
        <f t="shared" si="262"/>
        <v>0</v>
      </c>
      <c r="AD424" s="639">
        <f t="shared" si="263"/>
        <v>0</v>
      </c>
      <c r="AE424" s="640"/>
      <c r="AF424" s="177">
        <f t="shared" si="251"/>
        <v>0</v>
      </c>
      <c r="AG424" s="177">
        <f t="shared" si="252"/>
        <v>0</v>
      </c>
      <c r="AH424" s="299"/>
      <c r="AI424" s="36"/>
      <c r="AJ424" s="134"/>
      <c r="AK424" s="37"/>
      <c r="AL424" s="134"/>
      <c r="AM424" s="37"/>
      <c r="AN424" s="134"/>
      <c r="AO424" s="135"/>
      <c r="AP424" s="136"/>
      <c r="AQ424" s="252"/>
      <c r="AR424" s="252"/>
      <c r="AS424" s="252"/>
      <c r="AT424" s="252"/>
      <c r="AU424" s="37"/>
      <c r="AV424" s="303">
        <f t="shared" si="264"/>
        <v>0</v>
      </c>
      <c r="AW424" s="139">
        <f t="shared" si="265"/>
        <v>0</v>
      </c>
      <c r="AX424" s="139">
        <f t="shared" si="266"/>
        <v>0</v>
      </c>
      <c r="AY424" s="139">
        <f t="shared" si="267"/>
        <v>0</v>
      </c>
      <c r="AZ424" s="139">
        <f t="shared" si="268"/>
        <v>0</v>
      </c>
      <c r="BA424" s="303">
        <f t="shared" si="269"/>
        <v>0</v>
      </c>
      <c r="BB424" s="139">
        <f t="shared" si="270"/>
        <v>0</v>
      </c>
      <c r="BC424" s="139">
        <f t="shared" si="271"/>
        <v>0</v>
      </c>
      <c r="BD424" s="139">
        <f t="shared" si="272"/>
        <v>0</v>
      </c>
      <c r="BE424" s="139">
        <f t="shared" si="273"/>
        <v>0</v>
      </c>
      <c r="BF424" s="304">
        <f t="shared" si="274"/>
        <v>0</v>
      </c>
      <c r="BG424" s="142">
        <f t="shared" si="275"/>
        <v>0</v>
      </c>
      <c r="BH424" s="142">
        <f t="shared" si="276"/>
        <v>0</v>
      </c>
      <c r="BI424" s="142">
        <f t="shared" si="277"/>
        <v>0</v>
      </c>
      <c r="BJ424" s="142">
        <f t="shared" si="278"/>
        <v>0</v>
      </c>
      <c r="BK424" s="145">
        <f t="shared" si="279"/>
        <v>0</v>
      </c>
      <c r="BL424" s="95">
        <f t="shared" si="280"/>
        <v>0</v>
      </c>
      <c r="BM424" s="95">
        <f t="shared" si="281"/>
        <v>0</v>
      </c>
      <c r="BN424" s="95">
        <f t="shared" si="282"/>
        <v>0</v>
      </c>
      <c r="BO424" s="95">
        <f t="shared" si="283"/>
        <v>0</v>
      </c>
      <c r="BP424" s="96">
        <f t="shared" si="284"/>
        <v>0</v>
      </c>
      <c r="BQ424" s="184">
        <f>IF($AH424="3/3",$S424*参照!$J$4,IF($AH424="2/3",$S424*参照!$J$5,IF($AH424="1/3",$S424*参照!$J$6,IF($AH424="1/4(多子)",$S424*参照!$J$7,IF($AH424="1/4(工･農)",$S424*参照!$J$7,)))))</f>
        <v>0</v>
      </c>
      <c r="BR424" s="185" t="b">
        <f>IF(AJ424="3/3",$O424*参照!$I$4,IF(AJ424="2/3",$O424*参照!$I$5,IF(AJ424="1/3",$O424*参照!$I$6,IF(AJ424="1/4(多子)",$O424*参照!$I$7,IF(AJ424="1/4(工･農)",$O424*参照!$I$7,IF(AJ424="対象外",0))))))</f>
        <v>0</v>
      </c>
      <c r="BS424" s="185" t="b">
        <f>IF(AK424="3/3",$O424*参照!$I$4,IF(AK424="2/3",$O424*参照!$I$5,IF(AK424="1/3",$O424*参照!$I$6,IF(AK424="1/4(多子)",$O424*参照!$I$7,IF(AK424="1/4(工･農)",$O424*参照!$I$7,IF(AK424="対象外",0))))))</f>
        <v>0</v>
      </c>
      <c r="BT424" s="185" t="b">
        <f>IF(AL424="3/3",$O424*参照!$I$4,IF(AL424="2/3",$O424*参照!$I$5,IF(AL424="1/3",$O424*参照!$I$6,IF(AL424="1/4(多子)",$O424*参照!$I$7,IF(AL424="1/4(工･農)",$O424*参照!$I$7,IF(AL424="対象外",0))))))</f>
        <v>0</v>
      </c>
      <c r="BU424" s="185" t="b">
        <f>IF(AM424="3/3",$O424*参照!$I$4,IF(AM424="2/3",$O424*参照!$I$5,IF(AM424="1/3",$O424*参照!$I$6,IF(AM424="1/4(多子)",$O424*参照!$I$7,IF(AM424="1/4(工･農)",$O424*参照!$I$7,IF(AM424="対象外",0))))))</f>
        <v>0</v>
      </c>
      <c r="BV424" s="185" t="b">
        <f>IF(AN424="3/3",$O424*参照!$I$4,IF(AN424="2/3",$O424*参照!$I$5,IF(AN424="1/3",$O424*参照!$I$6,IF(AN424="1/4(多子)",$O424*参照!$I$7,IF(AN424="1/4(工･農)",$O424*参照!$I$7,IF(AN424="対象外",0))))))</f>
        <v>0</v>
      </c>
      <c r="BW424" s="185" t="b">
        <f>IF(AO424="3/3",$O424*参照!$I$4,IF(AO424="2/3",$O424*参照!$I$5,IF(AO424="1/3",$O424*参照!$I$6,IF(AO424="1/4(多子)",$O424*参照!$I$7,IF(AO424="1/4(工･農)",$O424*参照!$I$7,IF(AO424="対象外",0))))))</f>
        <v>0</v>
      </c>
      <c r="BX424" s="185" t="b">
        <f>IF(AP424="3/3",$O424*参照!$I$4,IF(AP424="2/3",$O424*参照!$I$5,IF(AP424="1/3",$O424*参照!$I$6,IF(AP424="1/4(多子)",$O424*参照!$I$7,IF(AP424="1/4(工･農)",$O424*参照!$I$7,IF(AP424="対象外",0))))))</f>
        <v>0</v>
      </c>
      <c r="BY424" s="185" t="b">
        <f>IF(AQ424="3/3",$O424*参照!$I$4,IF(AQ424="2/3",$O424*参照!$I$5,IF(AQ424="1/3",$O424*参照!$I$6,IF(AQ424="1/4(多子)",$O424*参照!$I$7,IF(AQ424="1/4(工･農)",$O424*参照!$I$7,IF(AQ424="対象外",0))))))</f>
        <v>0</v>
      </c>
      <c r="BZ424" s="185" t="b">
        <f>IF(AR424="3/3",$O424*参照!$I$4,IF(AR424="2/3",$O424*参照!$I$5,IF(AR424="1/3",$O424*参照!$I$6,IF(AR424="1/4(多子)",$O424*参照!$I$7,IF(AR424="1/4(工･農)",$O424*参照!$I$7,IF(AR424="対象外",0))))))</f>
        <v>0</v>
      </c>
      <c r="CA424" s="185" t="b">
        <f>IF(AS424="3/3",$O424*参照!$I$4,IF(AS424="2/3",$O424*参照!$I$5,IF(AS424="1/3",$O424*参照!$I$6,IF(AS424="1/4(多子)",$O424*参照!$I$7,IF(AS424="1/4(工･農)",$O424*参照!$I$7,IF(AS424="対象外",0))))))</f>
        <v>0</v>
      </c>
      <c r="CB424" s="185" t="b">
        <f>IF(AT424="3/3",$O424*参照!$I$4,IF(AT424="2/3",$O424*参照!$I$5,IF(AT424="1/3",$O424*参照!$I$6,IF(AT424="1/4(多子)",$O424*参照!$I$7,IF(AT424="1/4(工･農)",$O424*参照!$I$7,IF(AT424="対象外",0))))))</f>
        <v>0</v>
      </c>
      <c r="CC424" s="185" t="b">
        <f>IF(AU424="3/3",$O424*参照!$I$4,IF(AU424="2/3",$O424*参照!$I$5,IF(AU424="1/3",$O424*参照!$I$6,IF(AU424="1/4(多子)",$O424*参照!$I$7,IF(AU424="1/4(工･農)",$O424*参照!$I$7,IF(AU424="対象外",0))))))</f>
        <v>0</v>
      </c>
      <c r="CD424" s="185">
        <f t="shared" si="285"/>
        <v>0</v>
      </c>
      <c r="CE424" s="98"/>
      <c r="CF424" s="252"/>
      <c r="CG424" s="252"/>
      <c r="CH424" s="252"/>
      <c r="CI424" s="252"/>
      <c r="CJ424" s="252"/>
      <c r="CK424" s="254"/>
      <c r="CL424" s="137"/>
      <c r="CM424" s="252"/>
      <c r="CN424" s="252"/>
      <c r="CO424" s="252"/>
      <c r="CP424" s="252"/>
      <c r="CQ424" s="252"/>
      <c r="CR424" s="253">
        <f t="shared" si="286"/>
        <v>0</v>
      </c>
      <c r="CS424" s="111">
        <f>IF(BP424=0,0,(ROUNDUP(P424*(BK424*参照!$C$5+BL424*参照!$C$6+BM424*参照!$C$7+BN424*参照!$C$8+BO424*参照!$C$9)/BP424,-2)))</f>
        <v>0</v>
      </c>
      <c r="CT424" s="239" t="str">
        <f t="shared" si="253"/>
        <v>B</v>
      </c>
    </row>
    <row r="425" spans="1:98" ht="14.4">
      <c r="A425" s="241">
        <v>395</v>
      </c>
      <c r="B425" s="654"/>
      <c r="C425" s="652"/>
      <c r="D425" s="651"/>
      <c r="E425" s="652"/>
      <c r="F425" s="186"/>
      <c r="G425" s="187"/>
      <c r="H425" s="305"/>
      <c r="I425" s="359"/>
      <c r="J425" s="651"/>
      <c r="K425" s="652"/>
      <c r="L425" s="306">
        <v>0</v>
      </c>
      <c r="M425" s="307">
        <f>IF(F425="昼間",参照!$E$4,IF(F425="夜間等",参照!$E$5,IF(F425="通信",参照!$E$6,0)))</f>
        <v>0</v>
      </c>
      <c r="N425" s="57">
        <f t="shared" si="254"/>
        <v>0</v>
      </c>
      <c r="O425" s="301">
        <f t="shared" si="255"/>
        <v>0</v>
      </c>
      <c r="P425" s="56"/>
      <c r="Q425" s="387">
        <v>0</v>
      </c>
      <c r="R425" s="309">
        <f>IF(F425="昼間",参照!$F$4,IF(F425="夜間等",参照!$F$5,IF(F425="通信",参照!$F$6,0)))</f>
        <v>0</v>
      </c>
      <c r="S425" s="308">
        <f t="shared" si="256"/>
        <v>0</v>
      </c>
      <c r="T425" s="361"/>
      <c r="U425" s="32">
        <f t="shared" si="257"/>
        <v>0</v>
      </c>
      <c r="V425" s="114">
        <f t="shared" si="258"/>
        <v>0</v>
      </c>
      <c r="W425" s="179">
        <f t="shared" si="259"/>
        <v>0</v>
      </c>
      <c r="X425" s="87">
        <f t="shared" si="260"/>
        <v>0</v>
      </c>
      <c r="Y425" s="77" t="str">
        <f t="shared" si="250"/>
        <v>0</v>
      </c>
      <c r="Z425" s="302">
        <f t="shared" si="261"/>
        <v>0</v>
      </c>
      <c r="AA425" s="375"/>
      <c r="AB425" s="375"/>
      <c r="AC425" s="374">
        <f t="shared" si="262"/>
        <v>0</v>
      </c>
      <c r="AD425" s="639">
        <f t="shared" si="263"/>
        <v>0</v>
      </c>
      <c r="AE425" s="640"/>
      <c r="AF425" s="177">
        <f t="shared" si="251"/>
        <v>0</v>
      </c>
      <c r="AG425" s="177">
        <f t="shared" si="252"/>
        <v>0</v>
      </c>
      <c r="AH425" s="299"/>
      <c r="AI425" s="36"/>
      <c r="AJ425" s="134"/>
      <c r="AK425" s="37"/>
      <c r="AL425" s="134"/>
      <c r="AM425" s="37"/>
      <c r="AN425" s="134"/>
      <c r="AO425" s="135"/>
      <c r="AP425" s="136"/>
      <c r="AQ425" s="252"/>
      <c r="AR425" s="252"/>
      <c r="AS425" s="252"/>
      <c r="AT425" s="252"/>
      <c r="AU425" s="37"/>
      <c r="AV425" s="303">
        <f t="shared" si="264"/>
        <v>0</v>
      </c>
      <c r="AW425" s="139">
        <f t="shared" si="265"/>
        <v>0</v>
      </c>
      <c r="AX425" s="139">
        <f t="shared" si="266"/>
        <v>0</v>
      </c>
      <c r="AY425" s="139">
        <f t="shared" si="267"/>
        <v>0</v>
      </c>
      <c r="AZ425" s="139">
        <f t="shared" si="268"/>
        <v>0</v>
      </c>
      <c r="BA425" s="303">
        <f t="shared" si="269"/>
        <v>0</v>
      </c>
      <c r="BB425" s="139">
        <f t="shared" si="270"/>
        <v>0</v>
      </c>
      <c r="BC425" s="139">
        <f t="shared" si="271"/>
        <v>0</v>
      </c>
      <c r="BD425" s="139">
        <f t="shared" si="272"/>
        <v>0</v>
      </c>
      <c r="BE425" s="139">
        <f t="shared" si="273"/>
        <v>0</v>
      </c>
      <c r="BF425" s="304">
        <f t="shared" si="274"/>
        <v>0</v>
      </c>
      <c r="BG425" s="142">
        <f t="shared" si="275"/>
        <v>0</v>
      </c>
      <c r="BH425" s="142">
        <f t="shared" si="276"/>
        <v>0</v>
      </c>
      <c r="BI425" s="142">
        <f t="shared" si="277"/>
        <v>0</v>
      </c>
      <c r="BJ425" s="142">
        <f t="shared" si="278"/>
        <v>0</v>
      </c>
      <c r="BK425" s="145">
        <f t="shared" si="279"/>
        <v>0</v>
      </c>
      <c r="BL425" s="95">
        <f t="shared" si="280"/>
        <v>0</v>
      </c>
      <c r="BM425" s="95">
        <f t="shared" si="281"/>
        <v>0</v>
      </c>
      <c r="BN425" s="95">
        <f t="shared" si="282"/>
        <v>0</v>
      </c>
      <c r="BO425" s="95">
        <f t="shared" si="283"/>
        <v>0</v>
      </c>
      <c r="BP425" s="96">
        <f t="shared" si="284"/>
        <v>0</v>
      </c>
      <c r="BQ425" s="184">
        <f>IF($AH425="3/3",$S425*参照!$J$4,IF($AH425="2/3",$S425*参照!$J$5,IF($AH425="1/3",$S425*参照!$J$6,IF($AH425="1/4(多子)",$S425*参照!$J$7,IF($AH425="1/4(工･農)",$S425*参照!$J$7,)))))</f>
        <v>0</v>
      </c>
      <c r="BR425" s="185" t="b">
        <f>IF(AJ425="3/3",$O425*参照!$I$4,IF(AJ425="2/3",$O425*参照!$I$5,IF(AJ425="1/3",$O425*参照!$I$6,IF(AJ425="1/4(多子)",$O425*参照!$I$7,IF(AJ425="1/4(工･農)",$O425*参照!$I$7,IF(AJ425="対象外",0))))))</f>
        <v>0</v>
      </c>
      <c r="BS425" s="185" t="b">
        <f>IF(AK425="3/3",$O425*参照!$I$4,IF(AK425="2/3",$O425*参照!$I$5,IF(AK425="1/3",$O425*参照!$I$6,IF(AK425="1/4(多子)",$O425*参照!$I$7,IF(AK425="1/4(工･農)",$O425*参照!$I$7,IF(AK425="対象外",0))))))</f>
        <v>0</v>
      </c>
      <c r="BT425" s="185" t="b">
        <f>IF(AL425="3/3",$O425*参照!$I$4,IF(AL425="2/3",$O425*参照!$I$5,IF(AL425="1/3",$O425*参照!$I$6,IF(AL425="1/4(多子)",$O425*参照!$I$7,IF(AL425="1/4(工･農)",$O425*参照!$I$7,IF(AL425="対象外",0))))))</f>
        <v>0</v>
      </c>
      <c r="BU425" s="185" t="b">
        <f>IF(AM425="3/3",$O425*参照!$I$4,IF(AM425="2/3",$O425*参照!$I$5,IF(AM425="1/3",$O425*参照!$I$6,IF(AM425="1/4(多子)",$O425*参照!$I$7,IF(AM425="1/4(工･農)",$O425*参照!$I$7,IF(AM425="対象外",0))))))</f>
        <v>0</v>
      </c>
      <c r="BV425" s="185" t="b">
        <f>IF(AN425="3/3",$O425*参照!$I$4,IF(AN425="2/3",$O425*参照!$I$5,IF(AN425="1/3",$O425*参照!$I$6,IF(AN425="1/4(多子)",$O425*参照!$I$7,IF(AN425="1/4(工･農)",$O425*参照!$I$7,IF(AN425="対象外",0))))))</f>
        <v>0</v>
      </c>
      <c r="BW425" s="185" t="b">
        <f>IF(AO425="3/3",$O425*参照!$I$4,IF(AO425="2/3",$O425*参照!$I$5,IF(AO425="1/3",$O425*参照!$I$6,IF(AO425="1/4(多子)",$O425*参照!$I$7,IF(AO425="1/4(工･農)",$O425*参照!$I$7,IF(AO425="対象外",0))))))</f>
        <v>0</v>
      </c>
      <c r="BX425" s="185" t="b">
        <f>IF(AP425="3/3",$O425*参照!$I$4,IF(AP425="2/3",$O425*参照!$I$5,IF(AP425="1/3",$O425*参照!$I$6,IF(AP425="1/4(多子)",$O425*参照!$I$7,IF(AP425="1/4(工･農)",$O425*参照!$I$7,IF(AP425="対象外",0))))))</f>
        <v>0</v>
      </c>
      <c r="BY425" s="185" t="b">
        <f>IF(AQ425="3/3",$O425*参照!$I$4,IF(AQ425="2/3",$O425*参照!$I$5,IF(AQ425="1/3",$O425*参照!$I$6,IF(AQ425="1/4(多子)",$O425*参照!$I$7,IF(AQ425="1/4(工･農)",$O425*参照!$I$7,IF(AQ425="対象外",0))))))</f>
        <v>0</v>
      </c>
      <c r="BZ425" s="185" t="b">
        <f>IF(AR425="3/3",$O425*参照!$I$4,IF(AR425="2/3",$O425*参照!$I$5,IF(AR425="1/3",$O425*参照!$I$6,IF(AR425="1/4(多子)",$O425*参照!$I$7,IF(AR425="1/4(工･農)",$O425*参照!$I$7,IF(AR425="対象外",0))))))</f>
        <v>0</v>
      </c>
      <c r="CA425" s="185" t="b">
        <f>IF(AS425="3/3",$O425*参照!$I$4,IF(AS425="2/3",$O425*参照!$I$5,IF(AS425="1/3",$O425*参照!$I$6,IF(AS425="1/4(多子)",$O425*参照!$I$7,IF(AS425="1/4(工･農)",$O425*参照!$I$7,IF(AS425="対象外",0))))))</f>
        <v>0</v>
      </c>
      <c r="CB425" s="185" t="b">
        <f>IF(AT425="3/3",$O425*参照!$I$4,IF(AT425="2/3",$O425*参照!$I$5,IF(AT425="1/3",$O425*参照!$I$6,IF(AT425="1/4(多子)",$O425*参照!$I$7,IF(AT425="1/4(工･農)",$O425*参照!$I$7,IF(AT425="対象外",0))))))</f>
        <v>0</v>
      </c>
      <c r="CC425" s="185" t="b">
        <f>IF(AU425="3/3",$O425*参照!$I$4,IF(AU425="2/3",$O425*参照!$I$5,IF(AU425="1/3",$O425*参照!$I$6,IF(AU425="1/4(多子)",$O425*参照!$I$7,IF(AU425="1/4(工･農)",$O425*参照!$I$7,IF(AU425="対象外",0))))))</f>
        <v>0</v>
      </c>
      <c r="CD425" s="185">
        <f t="shared" si="285"/>
        <v>0</v>
      </c>
      <c r="CE425" s="98"/>
      <c r="CF425" s="252"/>
      <c r="CG425" s="252"/>
      <c r="CH425" s="252"/>
      <c r="CI425" s="252"/>
      <c r="CJ425" s="252"/>
      <c r="CK425" s="254"/>
      <c r="CL425" s="137"/>
      <c r="CM425" s="252"/>
      <c r="CN425" s="252"/>
      <c r="CO425" s="252"/>
      <c r="CP425" s="252"/>
      <c r="CQ425" s="252"/>
      <c r="CR425" s="253">
        <f t="shared" si="286"/>
        <v>0</v>
      </c>
      <c r="CS425" s="111">
        <f>IF(BP425=0,0,(ROUNDUP(P425*(BK425*参照!$C$5+BL425*参照!$C$6+BM425*参照!$C$7+BN425*参照!$C$8+BO425*参照!$C$9)/BP425,-2)))</f>
        <v>0</v>
      </c>
      <c r="CT425" s="239" t="str">
        <f t="shared" si="253"/>
        <v>B</v>
      </c>
    </row>
    <row r="426" spans="1:98" ht="14.4">
      <c r="A426" s="241">
        <v>396</v>
      </c>
      <c r="B426" s="634"/>
      <c r="C426" s="635"/>
      <c r="D426" s="636"/>
      <c r="E426" s="635"/>
      <c r="F426" s="358"/>
      <c r="G426" s="358"/>
      <c r="H426" s="305"/>
      <c r="I426" s="359"/>
      <c r="J426" s="668"/>
      <c r="K426" s="668"/>
      <c r="L426" s="362">
        <v>0</v>
      </c>
      <c r="M426" s="307">
        <f>IF(F426="昼間",参照!$E$4,IF(F426="夜間等",参照!$E$5,IF(F426="通信",参照!$E$6,0)))</f>
        <v>0</v>
      </c>
      <c r="N426" s="57">
        <f t="shared" si="254"/>
        <v>0</v>
      </c>
      <c r="O426" s="301">
        <f t="shared" si="255"/>
        <v>0</v>
      </c>
      <c r="P426" s="56"/>
      <c r="Q426" s="387">
        <v>0</v>
      </c>
      <c r="R426" s="309">
        <f>IF(F426="昼間",参照!$F$4,IF(F426="夜間等",参照!$F$5,IF(F426="通信",参照!$F$6,0)))</f>
        <v>0</v>
      </c>
      <c r="S426" s="308">
        <f t="shared" si="256"/>
        <v>0</v>
      </c>
      <c r="T426" s="361"/>
      <c r="U426" s="32">
        <f t="shared" si="257"/>
        <v>0</v>
      </c>
      <c r="V426" s="114">
        <f t="shared" si="258"/>
        <v>0</v>
      </c>
      <c r="W426" s="179">
        <f t="shared" si="259"/>
        <v>0</v>
      </c>
      <c r="X426" s="87">
        <f t="shared" si="260"/>
        <v>0</v>
      </c>
      <c r="Y426" s="77" t="str">
        <f t="shared" si="250"/>
        <v>0</v>
      </c>
      <c r="Z426" s="302">
        <f t="shared" si="261"/>
        <v>0</v>
      </c>
      <c r="AA426" s="375"/>
      <c r="AB426" s="375"/>
      <c r="AC426" s="374">
        <f t="shared" si="262"/>
        <v>0</v>
      </c>
      <c r="AD426" s="639">
        <f t="shared" si="263"/>
        <v>0</v>
      </c>
      <c r="AE426" s="640"/>
      <c r="AF426" s="177">
        <f t="shared" si="251"/>
        <v>0</v>
      </c>
      <c r="AG426" s="177">
        <f t="shared" si="252"/>
        <v>0</v>
      </c>
      <c r="AH426" s="299"/>
      <c r="AI426" s="36"/>
      <c r="AJ426" s="134"/>
      <c r="AK426" s="37"/>
      <c r="AL426" s="134"/>
      <c r="AM426" s="37"/>
      <c r="AN426" s="134"/>
      <c r="AO426" s="135"/>
      <c r="AP426" s="136"/>
      <c r="AQ426" s="252"/>
      <c r="AR426" s="252"/>
      <c r="AS426" s="252"/>
      <c r="AT426" s="252"/>
      <c r="AU426" s="37"/>
      <c r="AV426" s="303">
        <f t="shared" si="264"/>
        <v>0</v>
      </c>
      <c r="AW426" s="139">
        <f t="shared" si="265"/>
        <v>0</v>
      </c>
      <c r="AX426" s="139">
        <f t="shared" si="266"/>
        <v>0</v>
      </c>
      <c r="AY426" s="139">
        <f t="shared" si="267"/>
        <v>0</v>
      </c>
      <c r="AZ426" s="139">
        <f t="shared" si="268"/>
        <v>0</v>
      </c>
      <c r="BA426" s="303">
        <f t="shared" si="269"/>
        <v>0</v>
      </c>
      <c r="BB426" s="139">
        <f t="shared" si="270"/>
        <v>0</v>
      </c>
      <c r="BC426" s="139">
        <f t="shared" si="271"/>
        <v>0</v>
      </c>
      <c r="BD426" s="139">
        <f t="shared" si="272"/>
        <v>0</v>
      </c>
      <c r="BE426" s="139">
        <f t="shared" si="273"/>
        <v>0</v>
      </c>
      <c r="BF426" s="304">
        <f t="shared" si="274"/>
        <v>0</v>
      </c>
      <c r="BG426" s="142">
        <f t="shared" si="275"/>
        <v>0</v>
      </c>
      <c r="BH426" s="142">
        <f t="shared" si="276"/>
        <v>0</v>
      </c>
      <c r="BI426" s="142">
        <f t="shared" si="277"/>
        <v>0</v>
      </c>
      <c r="BJ426" s="142">
        <f t="shared" si="278"/>
        <v>0</v>
      </c>
      <c r="BK426" s="145">
        <f t="shared" si="279"/>
        <v>0</v>
      </c>
      <c r="BL426" s="95">
        <f t="shared" si="280"/>
        <v>0</v>
      </c>
      <c r="BM426" s="95">
        <f t="shared" si="281"/>
        <v>0</v>
      </c>
      <c r="BN426" s="95">
        <f t="shared" si="282"/>
        <v>0</v>
      </c>
      <c r="BO426" s="95">
        <f t="shared" si="283"/>
        <v>0</v>
      </c>
      <c r="BP426" s="96">
        <f t="shared" si="284"/>
        <v>0</v>
      </c>
      <c r="BQ426" s="184">
        <f>IF($AH426="3/3",$S426*参照!$J$4,IF($AH426="2/3",$S426*参照!$J$5,IF($AH426="1/3",$S426*参照!$J$6,IF($AH426="1/4(多子)",$S426*参照!$J$7,IF($AH426="1/4(工･農)",$S426*参照!$J$7,)))))</f>
        <v>0</v>
      </c>
      <c r="BR426" s="185" t="b">
        <f>IF(AJ426="3/3",$O426*参照!$I$4,IF(AJ426="2/3",$O426*参照!$I$5,IF(AJ426="1/3",$O426*参照!$I$6,IF(AJ426="1/4(多子)",$O426*参照!$I$7,IF(AJ426="1/4(工･農)",$O426*参照!$I$7,IF(AJ426="対象外",0))))))</f>
        <v>0</v>
      </c>
      <c r="BS426" s="185" t="b">
        <f>IF(AK426="3/3",$O426*参照!$I$4,IF(AK426="2/3",$O426*参照!$I$5,IF(AK426="1/3",$O426*参照!$I$6,IF(AK426="1/4(多子)",$O426*参照!$I$7,IF(AK426="1/4(工･農)",$O426*参照!$I$7,IF(AK426="対象外",0))))))</f>
        <v>0</v>
      </c>
      <c r="BT426" s="185" t="b">
        <f>IF(AL426="3/3",$O426*参照!$I$4,IF(AL426="2/3",$O426*参照!$I$5,IF(AL426="1/3",$O426*参照!$I$6,IF(AL426="1/4(多子)",$O426*参照!$I$7,IF(AL426="1/4(工･農)",$O426*参照!$I$7,IF(AL426="対象外",0))))))</f>
        <v>0</v>
      </c>
      <c r="BU426" s="185" t="b">
        <f>IF(AM426="3/3",$O426*参照!$I$4,IF(AM426="2/3",$O426*参照!$I$5,IF(AM426="1/3",$O426*参照!$I$6,IF(AM426="1/4(多子)",$O426*参照!$I$7,IF(AM426="1/4(工･農)",$O426*参照!$I$7,IF(AM426="対象外",0))))))</f>
        <v>0</v>
      </c>
      <c r="BV426" s="185" t="b">
        <f>IF(AN426="3/3",$O426*参照!$I$4,IF(AN426="2/3",$O426*参照!$I$5,IF(AN426="1/3",$O426*参照!$I$6,IF(AN426="1/4(多子)",$O426*参照!$I$7,IF(AN426="1/4(工･農)",$O426*参照!$I$7,IF(AN426="対象外",0))))))</f>
        <v>0</v>
      </c>
      <c r="BW426" s="185" t="b">
        <f>IF(AO426="3/3",$O426*参照!$I$4,IF(AO426="2/3",$O426*参照!$I$5,IF(AO426="1/3",$O426*参照!$I$6,IF(AO426="1/4(多子)",$O426*参照!$I$7,IF(AO426="1/4(工･農)",$O426*参照!$I$7,IF(AO426="対象外",0))))))</f>
        <v>0</v>
      </c>
      <c r="BX426" s="185" t="b">
        <f>IF(AP426="3/3",$O426*参照!$I$4,IF(AP426="2/3",$O426*参照!$I$5,IF(AP426="1/3",$O426*参照!$I$6,IF(AP426="1/4(多子)",$O426*参照!$I$7,IF(AP426="1/4(工･農)",$O426*参照!$I$7,IF(AP426="対象外",0))))))</f>
        <v>0</v>
      </c>
      <c r="BY426" s="185" t="b">
        <f>IF(AQ426="3/3",$O426*参照!$I$4,IF(AQ426="2/3",$O426*参照!$I$5,IF(AQ426="1/3",$O426*参照!$I$6,IF(AQ426="1/4(多子)",$O426*参照!$I$7,IF(AQ426="1/4(工･農)",$O426*参照!$I$7,IF(AQ426="対象外",0))))))</f>
        <v>0</v>
      </c>
      <c r="BZ426" s="185" t="b">
        <f>IF(AR426="3/3",$O426*参照!$I$4,IF(AR426="2/3",$O426*参照!$I$5,IF(AR426="1/3",$O426*参照!$I$6,IF(AR426="1/4(多子)",$O426*参照!$I$7,IF(AR426="1/4(工･農)",$O426*参照!$I$7,IF(AR426="対象外",0))))))</f>
        <v>0</v>
      </c>
      <c r="CA426" s="185" t="b">
        <f>IF(AS426="3/3",$O426*参照!$I$4,IF(AS426="2/3",$O426*参照!$I$5,IF(AS426="1/3",$O426*参照!$I$6,IF(AS426="1/4(多子)",$O426*参照!$I$7,IF(AS426="1/4(工･農)",$O426*参照!$I$7,IF(AS426="対象外",0))))))</f>
        <v>0</v>
      </c>
      <c r="CB426" s="185" t="b">
        <f>IF(AT426="3/3",$O426*参照!$I$4,IF(AT426="2/3",$O426*参照!$I$5,IF(AT426="1/3",$O426*参照!$I$6,IF(AT426="1/4(多子)",$O426*参照!$I$7,IF(AT426="1/4(工･農)",$O426*参照!$I$7,IF(AT426="対象外",0))))))</f>
        <v>0</v>
      </c>
      <c r="CC426" s="185" t="b">
        <f>IF(AU426="3/3",$O426*参照!$I$4,IF(AU426="2/3",$O426*参照!$I$5,IF(AU426="1/3",$O426*参照!$I$6,IF(AU426="1/4(多子)",$O426*参照!$I$7,IF(AU426="1/4(工･農)",$O426*参照!$I$7,IF(AU426="対象外",0))))))</f>
        <v>0</v>
      </c>
      <c r="CD426" s="185">
        <f t="shared" si="285"/>
        <v>0</v>
      </c>
      <c r="CE426" s="98"/>
      <c r="CF426" s="252"/>
      <c r="CG426" s="252"/>
      <c r="CH426" s="252"/>
      <c r="CI426" s="252"/>
      <c r="CJ426" s="252"/>
      <c r="CK426" s="254"/>
      <c r="CL426" s="137"/>
      <c r="CM426" s="252"/>
      <c r="CN426" s="252"/>
      <c r="CO426" s="252"/>
      <c r="CP426" s="252"/>
      <c r="CQ426" s="252"/>
      <c r="CR426" s="253">
        <f t="shared" si="286"/>
        <v>0</v>
      </c>
      <c r="CS426" s="111">
        <f>IF(BP426=0,0,(ROUNDUP(P426*(BK426*参照!$C$5+BL426*参照!$C$6+BM426*参照!$C$7+BN426*参照!$C$8+BO426*参照!$C$9)/BP426,-2)))</f>
        <v>0</v>
      </c>
      <c r="CT426" s="239" t="str">
        <f t="shared" si="253"/>
        <v>B</v>
      </c>
    </row>
    <row r="427" spans="1:98" ht="14.4">
      <c r="A427" s="241">
        <v>397</v>
      </c>
      <c r="B427" s="654"/>
      <c r="C427" s="652"/>
      <c r="D427" s="651"/>
      <c r="E427" s="652"/>
      <c r="F427" s="186"/>
      <c r="G427" s="187"/>
      <c r="H427" s="305"/>
      <c r="I427" s="359"/>
      <c r="J427" s="651"/>
      <c r="K427" s="652"/>
      <c r="L427" s="306">
        <v>0</v>
      </c>
      <c r="M427" s="307">
        <f>IF(F427="昼間",参照!$E$4,IF(F427="夜間等",参照!$E$5,IF(F427="通信",参照!$E$6,0)))</f>
        <v>0</v>
      </c>
      <c r="N427" s="57">
        <f t="shared" si="254"/>
        <v>0</v>
      </c>
      <c r="O427" s="301">
        <f t="shared" si="255"/>
        <v>0</v>
      </c>
      <c r="P427" s="56"/>
      <c r="Q427" s="387">
        <v>0</v>
      </c>
      <c r="R427" s="309">
        <f>IF(F427="昼間",参照!$F$4,IF(F427="夜間等",参照!$F$5,IF(F427="通信",参照!$F$6,0)))</f>
        <v>0</v>
      </c>
      <c r="S427" s="308">
        <f t="shared" si="256"/>
        <v>0</v>
      </c>
      <c r="T427" s="361"/>
      <c r="U427" s="32">
        <f t="shared" si="257"/>
        <v>0</v>
      </c>
      <c r="V427" s="114">
        <f t="shared" si="258"/>
        <v>0</v>
      </c>
      <c r="W427" s="179">
        <f t="shared" si="259"/>
        <v>0</v>
      </c>
      <c r="X427" s="87">
        <f t="shared" si="260"/>
        <v>0</v>
      </c>
      <c r="Y427" s="77" t="str">
        <f t="shared" si="250"/>
        <v>0</v>
      </c>
      <c r="Z427" s="302">
        <f t="shared" si="261"/>
        <v>0</v>
      </c>
      <c r="AA427" s="375"/>
      <c r="AB427" s="375"/>
      <c r="AC427" s="374">
        <f t="shared" si="262"/>
        <v>0</v>
      </c>
      <c r="AD427" s="639">
        <f t="shared" si="263"/>
        <v>0</v>
      </c>
      <c r="AE427" s="640"/>
      <c r="AF427" s="177">
        <f t="shared" si="251"/>
        <v>0</v>
      </c>
      <c r="AG427" s="177">
        <f t="shared" si="252"/>
        <v>0</v>
      </c>
      <c r="AH427" s="299"/>
      <c r="AI427" s="36"/>
      <c r="AJ427" s="134"/>
      <c r="AK427" s="37"/>
      <c r="AL427" s="134"/>
      <c r="AM427" s="37"/>
      <c r="AN427" s="134"/>
      <c r="AO427" s="135"/>
      <c r="AP427" s="136"/>
      <c r="AQ427" s="252"/>
      <c r="AR427" s="252"/>
      <c r="AS427" s="252"/>
      <c r="AT427" s="252"/>
      <c r="AU427" s="37"/>
      <c r="AV427" s="303">
        <f t="shared" si="264"/>
        <v>0</v>
      </c>
      <c r="AW427" s="139">
        <f t="shared" si="265"/>
        <v>0</v>
      </c>
      <c r="AX427" s="139">
        <f t="shared" si="266"/>
        <v>0</v>
      </c>
      <c r="AY427" s="139">
        <f t="shared" si="267"/>
        <v>0</v>
      </c>
      <c r="AZ427" s="139">
        <f t="shared" si="268"/>
        <v>0</v>
      </c>
      <c r="BA427" s="303">
        <f t="shared" si="269"/>
        <v>0</v>
      </c>
      <c r="BB427" s="139">
        <f t="shared" si="270"/>
        <v>0</v>
      </c>
      <c r="BC427" s="139">
        <f t="shared" si="271"/>
        <v>0</v>
      </c>
      <c r="BD427" s="139">
        <f t="shared" si="272"/>
        <v>0</v>
      </c>
      <c r="BE427" s="139">
        <f t="shared" si="273"/>
        <v>0</v>
      </c>
      <c r="BF427" s="304">
        <f t="shared" si="274"/>
        <v>0</v>
      </c>
      <c r="BG427" s="142">
        <f t="shared" si="275"/>
        <v>0</v>
      </c>
      <c r="BH427" s="142">
        <f t="shared" si="276"/>
        <v>0</v>
      </c>
      <c r="BI427" s="142">
        <f t="shared" si="277"/>
        <v>0</v>
      </c>
      <c r="BJ427" s="142">
        <f t="shared" si="278"/>
        <v>0</v>
      </c>
      <c r="BK427" s="145">
        <f t="shared" si="279"/>
        <v>0</v>
      </c>
      <c r="BL427" s="95">
        <f t="shared" si="280"/>
        <v>0</v>
      </c>
      <c r="BM427" s="95">
        <f t="shared" si="281"/>
        <v>0</v>
      </c>
      <c r="BN427" s="95">
        <f t="shared" si="282"/>
        <v>0</v>
      </c>
      <c r="BO427" s="95">
        <f t="shared" si="283"/>
        <v>0</v>
      </c>
      <c r="BP427" s="96">
        <f t="shared" si="284"/>
        <v>0</v>
      </c>
      <c r="BQ427" s="184">
        <f>IF($AH427="3/3",$S427*参照!$J$4,IF($AH427="2/3",$S427*参照!$J$5,IF($AH427="1/3",$S427*参照!$J$6,IF($AH427="1/4(多子)",$S427*参照!$J$7,IF($AH427="1/4(工･農)",$S427*参照!$J$7,)))))</f>
        <v>0</v>
      </c>
      <c r="BR427" s="185" t="b">
        <f>IF(AJ427="3/3",$O427*参照!$I$4,IF(AJ427="2/3",$O427*参照!$I$5,IF(AJ427="1/3",$O427*参照!$I$6,IF(AJ427="1/4(多子)",$O427*参照!$I$7,IF(AJ427="1/4(工･農)",$O427*参照!$I$7,IF(AJ427="対象外",0))))))</f>
        <v>0</v>
      </c>
      <c r="BS427" s="185" t="b">
        <f>IF(AK427="3/3",$O427*参照!$I$4,IF(AK427="2/3",$O427*参照!$I$5,IF(AK427="1/3",$O427*参照!$I$6,IF(AK427="1/4(多子)",$O427*参照!$I$7,IF(AK427="1/4(工･農)",$O427*参照!$I$7,IF(AK427="対象外",0))))))</f>
        <v>0</v>
      </c>
      <c r="BT427" s="185" t="b">
        <f>IF(AL427="3/3",$O427*参照!$I$4,IF(AL427="2/3",$O427*参照!$I$5,IF(AL427="1/3",$O427*参照!$I$6,IF(AL427="1/4(多子)",$O427*参照!$I$7,IF(AL427="1/4(工･農)",$O427*参照!$I$7,IF(AL427="対象外",0))))))</f>
        <v>0</v>
      </c>
      <c r="BU427" s="185" t="b">
        <f>IF(AM427="3/3",$O427*参照!$I$4,IF(AM427="2/3",$O427*参照!$I$5,IF(AM427="1/3",$O427*参照!$I$6,IF(AM427="1/4(多子)",$O427*参照!$I$7,IF(AM427="1/4(工･農)",$O427*参照!$I$7,IF(AM427="対象外",0))))))</f>
        <v>0</v>
      </c>
      <c r="BV427" s="185" t="b">
        <f>IF(AN427="3/3",$O427*参照!$I$4,IF(AN427="2/3",$O427*参照!$I$5,IF(AN427="1/3",$O427*参照!$I$6,IF(AN427="1/4(多子)",$O427*参照!$I$7,IF(AN427="1/4(工･農)",$O427*参照!$I$7,IF(AN427="対象外",0))))))</f>
        <v>0</v>
      </c>
      <c r="BW427" s="185" t="b">
        <f>IF(AO427="3/3",$O427*参照!$I$4,IF(AO427="2/3",$O427*参照!$I$5,IF(AO427="1/3",$O427*参照!$I$6,IF(AO427="1/4(多子)",$O427*参照!$I$7,IF(AO427="1/4(工･農)",$O427*参照!$I$7,IF(AO427="対象外",0))))))</f>
        <v>0</v>
      </c>
      <c r="BX427" s="185" t="b">
        <f>IF(AP427="3/3",$O427*参照!$I$4,IF(AP427="2/3",$O427*参照!$I$5,IF(AP427="1/3",$O427*参照!$I$6,IF(AP427="1/4(多子)",$O427*参照!$I$7,IF(AP427="1/4(工･農)",$O427*参照!$I$7,IF(AP427="対象外",0))))))</f>
        <v>0</v>
      </c>
      <c r="BY427" s="185" t="b">
        <f>IF(AQ427="3/3",$O427*参照!$I$4,IF(AQ427="2/3",$O427*参照!$I$5,IF(AQ427="1/3",$O427*参照!$I$6,IF(AQ427="1/4(多子)",$O427*参照!$I$7,IF(AQ427="1/4(工･農)",$O427*参照!$I$7,IF(AQ427="対象外",0))))))</f>
        <v>0</v>
      </c>
      <c r="BZ427" s="185" t="b">
        <f>IF(AR427="3/3",$O427*参照!$I$4,IF(AR427="2/3",$O427*参照!$I$5,IF(AR427="1/3",$O427*参照!$I$6,IF(AR427="1/4(多子)",$O427*参照!$I$7,IF(AR427="1/4(工･農)",$O427*参照!$I$7,IF(AR427="対象外",0))))))</f>
        <v>0</v>
      </c>
      <c r="CA427" s="185" t="b">
        <f>IF(AS427="3/3",$O427*参照!$I$4,IF(AS427="2/3",$O427*参照!$I$5,IF(AS427="1/3",$O427*参照!$I$6,IF(AS427="1/4(多子)",$O427*参照!$I$7,IF(AS427="1/4(工･農)",$O427*参照!$I$7,IF(AS427="対象外",0))))))</f>
        <v>0</v>
      </c>
      <c r="CB427" s="185" t="b">
        <f>IF(AT427="3/3",$O427*参照!$I$4,IF(AT427="2/3",$O427*参照!$I$5,IF(AT427="1/3",$O427*参照!$I$6,IF(AT427="1/4(多子)",$O427*参照!$I$7,IF(AT427="1/4(工･農)",$O427*参照!$I$7,IF(AT427="対象外",0))))))</f>
        <v>0</v>
      </c>
      <c r="CC427" s="185" t="b">
        <f>IF(AU427="3/3",$O427*参照!$I$4,IF(AU427="2/3",$O427*参照!$I$5,IF(AU427="1/3",$O427*参照!$I$6,IF(AU427="1/4(多子)",$O427*参照!$I$7,IF(AU427="1/4(工･農)",$O427*参照!$I$7,IF(AU427="対象外",0))))))</f>
        <v>0</v>
      </c>
      <c r="CD427" s="185">
        <f t="shared" si="285"/>
        <v>0</v>
      </c>
      <c r="CE427" s="98"/>
      <c r="CF427" s="252"/>
      <c r="CG427" s="252"/>
      <c r="CH427" s="252"/>
      <c r="CI427" s="252"/>
      <c r="CJ427" s="252"/>
      <c r="CK427" s="254"/>
      <c r="CL427" s="137"/>
      <c r="CM427" s="252"/>
      <c r="CN427" s="252"/>
      <c r="CO427" s="252"/>
      <c r="CP427" s="252"/>
      <c r="CQ427" s="252"/>
      <c r="CR427" s="253">
        <f t="shared" si="286"/>
        <v>0</v>
      </c>
      <c r="CS427" s="111">
        <f>IF(BP427=0,0,(ROUNDUP(P427*(BK427*参照!$C$5+BL427*参照!$C$6+BM427*参照!$C$7+BN427*参照!$C$8+BO427*参照!$C$9)/BP427,-2)))</f>
        <v>0</v>
      </c>
      <c r="CT427" s="239" t="str">
        <f t="shared" si="253"/>
        <v>B</v>
      </c>
    </row>
    <row r="428" spans="1:98" ht="14.4">
      <c r="A428" s="241">
        <v>398</v>
      </c>
      <c r="B428" s="654"/>
      <c r="C428" s="652"/>
      <c r="D428" s="651"/>
      <c r="E428" s="652"/>
      <c r="F428" s="186"/>
      <c r="G428" s="187"/>
      <c r="H428" s="305"/>
      <c r="I428" s="359"/>
      <c r="J428" s="651"/>
      <c r="K428" s="652"/>
      <c r="L428" s="306">
        <v>0</v>
      </c>
      <c r="M428" s="307">
        <f>IF(F428="昼間",参照!$E$4,IF(F428="夜間等",参照!$E$5,IF(F428="通信",参照!$E$6,0)))</f>
        <v>0</v>
      </c>
      <c r="N428" s="57">
        <f t="shared" si="254"/>
        <v>0</v>
      </c>
      <c r="O428" s="301">
        <f t="shared" si="255"/>
        <v>0</v>
      </c>
      <c r="P428" s="56"/>
      <c r="Q428" s="387">
        <v>0</v>
      </c>
      <c r="R428" s="309">
        <f>IF(F428="昼間",参照!$F$4,IF(F428="夜間等",参照!$F$5,IF(F428="通信",参照!$F$6,0)))</f>
        <v>0</v>
      </c>
      <c r="S428" s="308">
        <f t="shared" si="256"/>
        <v>0</v>
      </c>
      <c r="T428" s="361"/>
      <c r="U428" s="32">
        <f t="shared" si="257"/>
        <v>0</v>
      </c>
      <c r="V428" s="114">
        <f t="shared" si="258"/>
        <v>0</v>
      </c>
      <c r="W428" s="179">
        <f t="shared" si="259"/>
        <v>0</v>
      </c>
      <c r="X428" s="87">
        <f t="shared" si="260"/>
        <v>0</v>
      </c>
      <c r="Y428" s="77" t="str">
        <f t="shared" si="250"/>
        <v>0</v>
      </c>
      <c r="Z428" s="302">
        <f t="shared" si="261"/>
        <v>0</v>
      </c>
      <c r="AA428" s="375"/>
      <c r="AB428" s="375"/>
      <c r="AC428" s="374">
        <f t="shared" si="262"/>
        <v>0</v>
      </c>
      <c r="AD428" s="639">
        <f t="shared" si="263"/>
        <v>0</v>
      </c>
      <c r="AE428" s="640"/>
      <c r="AF428" s="177">
        <f t="shared" si="251"/>
        <v>0</v>
      </c>
      <c r="AG428" s="177">
        <f t="shared" si="252"/>
        <v>0</v>
      </c>
      <c r="AH428" s="299"/>
      <c r="AI428" s="36"/>
      <c r="AJ428" s="134"/>
      <c r="AK428" s="37"/>
      <c r="AL428" s="134"/>
      <c r="AM428" s="37"/>
      <c r="AN428" s="134"/>
      <c r="AO428" s="135"/>
      <c r="AP428" s="136"/>
      <c r="AQ428" s="252"/>
      <c r="AR428" s="252"/>
      <c r="AS428" s="252"/>
      <c r="AT428" s="252"/>
      <c r="AU428" s="37"/>
      <c r="AV428" s="303">
        <f t="shared" si="264"/>
        <v>0</v>
      </c>
      <c r="AW428" s="139">
        <f t="shared" si="265"/>
        <v>0</v>
      </c>
      <c r="AX428" s="139">
        <f t="shared" si="266"/>
        <v>0</v>
      </c>
      <c r="AY428" s="139">
        <f t="shared" si="267"/>
        <v>0</v>
      </c>
      <c r="AZ428" s="139">
        <f t="shared" si="268"/>
        <v>0</v>
      </c>
      <c r="BA428" s="303">
        <f t="shared" si="269"/>
        <v>0</v>
      </c>
      <c r="BB428" s="139">
        <f t="shared" si="270"/>
        <v>0</v>
      </c>
      <c r="BC428" s="139">
        <f t="shared" si="271"/>
        <v>0</v>
      </c>
      <c r="BD428" s="139">
        <f t="shared" si="272"/>
        <v>0</v>
      </c>
      <c r="BE428" s="139">
        <f t="shared" si="273"/>
        <v>0</v>
      </c>
      <c r="BF428" s="304">
        <f t="shared" si="274"/>
        <v>0</v>
      </c>
      <c r="BG428" s="142">
        <f t="shared" si="275"/>
        <v>0</v>
      </c>
      <c r="BH428" s="142">
        <f t="shared" si="276"/>
        <v>0</v>
      </c>
      <c r="BI428" s="142">
        <f t="shared" si="277"/>
        <v>0</v>
      </c>
      <c r="BJ428" s="142">
        <f t="shared" si="278"/>
        <v>0</v>
      </c>
      <c r="BK428" s="145">
        <f t="shared" si="279"/>
        <v>0</v>
      </c>
      <c r="BL428" s="95">
        <f t="shared" si="280"/>
        <v>0</v>
      </c>
      <c r="BM428" s="95">
        <f t="shared" si="281"/>
        <v>0</v>
      </c>
      <c r="BN428" s="95">
        <f t="shared" si="282"/>
        <v>0</v>
      </c>
      <c r="BO428" s="95">
        <f t="shared" si="283"/>
        <v>0</v>
      </c>
      <c r="BP428" s="96">
        <f t="shared" si="284"/>
        <v>0</v>
      </c>
      <c r="BQ428" s="184">
        <f>IF($AH428="3/3",$S428*参照!$J$4,IF($AH428="2/3",$S428*参照!$J$5,IF($AH428="1/3",$S428*参照!$J$6,IF($AH428="1/4(多子)",$S428*参照!$J$7,IF($AH428="1/4(工･農)",$S428*参照!$J$7,)))))</f>
        <v>0</v>
      </c>
      <c r="BR428" s="185" t="b">
        <f>IF(AJ428="3/3",$O428*参照!$I$4,IF(AJ428="2/3",$O428*参照!$I$5,IF(AJ428="1/3",$O428*参照!$I$6,IF(AJ428="1/4(多子)",$O428*参照!$I$7,IF(AJ428="1/4(工･農)",$O428*参照!$I$7,IF(AJ428="対象外",0))))))</f>
        <v>0</v>
      </c>
      <c r="BS428" s="185" t="b">
        <f>IF(AK428="3/3",$O428*参照!$I$4,IF(AK428="2/3",$O428*参照!$I$5,IF(AK428="1/3",$O428*参照!$I$6,IF(AK428="1/4(多子)",$O428*参照!$I$7,IF(AK428="1/4(工･農)",$O428*参照!$I$7,IF(AK428="対象外",0))))))</f>
        <v>0</v>
      </c>
      <c r="BT428" s="185" t="b">
        <f>IF(AL428="3/3",$O428*参照!$I$4,IF(AL428="2/3",$O428*参照!$I$5,IF(AL428="1/3",$O428*参照!$I$6,IF(AL428="1/4(多子)",$O428*参照!$I$7,IF(AL428="1/4(工･農)",$O428*参照!$I$7,IF(AL428="対象外",0))))))</f>
        <v>0</v>
      </c>
      <c r="BU428" s="185" t="b">
        <f>IF(AM428="3/3",$O428*参照!$I$4,IF(AM428="2/3",$O428*参照!$I$5,IF(AM428="1/3",$O428*参照!$I$6,IF(AM428="1/4(多子)",$O428*参照!$I$7,IF(AM428="1/4(工･農)",$O428*参照!$I$7,IF(AM428="対象外",0))))))</f>
        <v>0</v>
      </c>
      <c r="BV428" s="185" t="b">
        <f>IF(AN428="3/3",$O428*参照!$I$4,IF(AN428="2/3",$O428*参照!$I$5,IF(AN428="1/3",$O428*参照!$I$6,IF(AN428="1/4(多子)",$O428*参照!$I$7,IF(AN428="1/4(工･農)",$O428*参照!$I$7,IF(AN428="対象外",0))))))</f>
        <v>0</v>
      </c>
      <c r="BW428" s="185" t="b">
        <f>IF(AO428="3/3",$O428*参照!$I$4,IF(AO428="2/3",$O428*参照!$I$5,IF(AO428="1/3",$O428*参照!$I$6,IF(AO428="1/4(多子)",$O428*参照!$I$7,IF(AO428="1/4(工･農)",$O428*参照!$I$7,IF(AO428="対象外",0))))))</f>
        <v>0</v>
      </c>
      <c r="BX428" s="185" t="b">
        <f>IF(AP428="3/3",$O428*参照!$I$4,IF(AP428="2/3",$O428*参照!$I$5,IF(AP428="1/3",$O428*参照!$I$6,IF(AP428="1/4(多子)",$O428*参照!$I$7,IF(AP428="1/4(工･農)",$O428*参照!$I$7,IF(AP428="対象外",0))))))</f>
        <v>0</v>
      </c>
      <c r="BY428" s="185" t="b">
        <f>IF(AQ428="3/3",$O428*参照!$I$4,IF(AQ428="2/3",$O428*参照!$I$5,IF(AQ428="1/3",$O428*参照!$I$6,IF(AQ428="1/4(多子)",$O428*参照!$I$7,IF(AQ428="1/4(工･農)",$O428*参照!$I$7,IF(AQ428="対象外",0))))))</f>
        <v>0</v>
      </c>
      <c r="BZ428" s="185" t="b">
        <f>IF(AR428="3/3",$O428*参照!$I$4,IF(AR428="2/3",$O428*参照!$I$5,IF(AR428="1/3",$O428*参照!$I$6,IF(AR428="1/4(多子)",$O428*参照!$I$7,IF(AR428="1/4(工･農)",$O428*参照!$I$7,IF(AR428="対象外",0))))))</f>
        <v>0</v>
      </c>
      <c r="CA428" s="185" t="b">
        <f>IF(AS428="3/3",$O428*参照!$I$4,IF(AS428="2/3",$O428*参照!$I$5,IF(AS428="1/3",$O428*参照!$I$6,IF(AS428="1/4(多子)",$O428*参照!$I$7,IF(AS428="1/4(工･農)",$O428*参照!$I$7,IF(AS428="対象外",0))))))</f>
        <v>0</v>
      </c>
      <c r="CB428" s="185" t="b">
        <f>IF(AT428="3/3",$O428*参照!$I$4,IF(AT428="2/3",$O428*参照!$I$5,IF(AT428="1/3",$O428*参照!$I$6,IF(AT428="1/4(多子)",$O428*参照!$I$7,IF(AT428="1/4(工･農)",$O428*参照!$I$7,IF(AT428="対象外",0))))))</f>
        <v>0</v>
      </c>
      <c r="CC428" s="185" t="b">
        <f>IF(AU428="3/3",$O428*参照!$I$4,IF(AU428="2/3",$O428*参照!$I$5,IF(AU428="1/3",$O428*参照!$I$6,IF(AU428="1/4(多子)",$O428*参照!$I$7,IF(AU428="1/4(工･農)",$O428*参照!$I$7,IF(AU428="対象外",0))))))</f>
        <v>0</v>
      </c>
      <c r="CD428" s="185">
        <f t="shared" si="285"/>
        <v>0</v>
      </c>
      <c r="CE428" s="98"/>
      <c r="CF428" s="252"/>
      <c r="CG428" s="252"/>
      <c r="CH428" s="252"/>
      <c r="CI428" s="252"/>
      <c r="CJ428" s="252"/>
      <c r="CK428" s="254"/>
      <c r="CL428" s="137"/>
      <c r="CM428" s="252"/>
      <c r="CN428" s="252"/>
      <c r="CO428" s="252"/>
      <c r="CP428" s="252"/>
      <c r="CQ428" s="252"/>
      <c r="CR428" s="253">
        <f t="shared" si="286"/>
        <v>0</v>
      </c>
      <c r="CS428" s="111">
        <f>IF(BP428=0,0,(ROUNDUP(P428*(BK428*参照!$C$5+BL428*参照!$C$6+BM428*参照!$C$7+BN428*参照!$C$8+BO428*参照!$C$9)/BP428,-2)))</f>
        <v>0</v>
      </c>
      <c r="CT428" s="239" t="str">
        <f t="shared" si="253"/>
        <v>B</v>
      </c>
    </row>
    <row r="429" spans="1:98" ht="14.4">
      <c r="A429" s="241">
        <v>399</v>
      </c>
      <c r="B429" s="654"/>
      <c r="C429" s="652"/>
      <c r="D429" s="651"/>
      <c r="E429" s="652"/>
      <c r="F429" s="186"/>
      <c r="G429" s="187"/>
      <c r="H429" s="305"/>
      <c r="I429" s="359"/>
      <c r="J429" s="651"/>
      <c r="K429" s="652"/>
      <c r="L429" s="306">
        <v>0</v>
      </c>
      <c r="M429" s="307">
        <f>IF(F429="昼間",参照!$E$4,IF(F429="夜間等",参照!$E$5,IF(F429="通信",参照!$E$6,0)))</f>
        <v>0</v>
      </c>
      <c r="N429" s="57">
        <f t="shared" si="254"/>
        <v>0</v>
      </c>
      <c r="O429" s="301">
        <f t="shared" si="255"/>
        <v>0</v>
      </c>
      <c r="P429" s="56"/>
      <c r="Q429" s="387">
        <v>0</v>
      </c>
      <c r="R429" s="309">
        <f>IF(F429="昼間",参照!$F$4,IF(F429="夜間等",参照!$F$5,IF(F429="通信",参照!$F$6,0)))</f>
        <v>0</v>
      </c>
      <c r="S429" s="308">
        <f t="shared" si="256"/>
        <v>0</v>
      </c>
      <c r="T429" s="361"/>
      <c r="U429" s="32">
        <f t="shared" si="257"/>
        <v>0</v>
      </c>
      <c r="V429" s="114">
        <f t="shared" si="258"/>
        <v>0</v>
      </c>
      <c r="W429" s="179">
        <f t="shared" si="259"/>
        <v>0</v>
      </c>
      <c r="X429" s="87">
        <f t="shared" si="260"/>
        <v>0</v>
      </c>
      <c r="Y429" s="77" t="str">
        <f t="shared" si="250"/>
        <v>0</v>
      </c>
      <c r="Z429" s="302">
        <f t="shared" si="261"/>
        <v>0</v>
      </c>
      <c r="AA429" s="375"/>
      <c r="AB429" s="375"/>
      <c r="AC429" s="374">
        <f t="shared" si="262"/>
        <v>0</v>
      </c>
      <c r="AD429" s="639">
        <f t="shared" si="263"/>
        <v>0</v>
      </c>
      <c r="AE429" s="640"/>
      <c r="AF429" s="177">
        <f t="shared" si="251"/>
        <v>0</v>
      </c>
      <c r="AG429" s="177">
        <f t="shared" si="252"/>
        <v>0</v>
      </c>
      <c r="AH429" s="299"/>
      <c r="AI429" s="36"/>
      <c r="AJ429" s="134"/>
      <c r="AK429" s="37"/>
      <c r="AL429" s="134"/>
      <c r="AM429" s="37"/>
      <c r="AN429" s="134"/>
      <c r="AO429" s="135"/>
      <c r="AP429" s="136"/>
      <c r="AQ429" s="252"/>
      <c r="AR429" s="252"/>
      <c r="AS429" s="252"/>
      <c r="AT429" s="252"/>
      <c r="AU429" s="37"/>
      <c r="AV429" s="303">
        <f t="shared" si="264"/>
        <v>0</v>
      </c>
      <c r="AW429" s="139">
        <f t="shared" si="265"/>
        <v>0</v>
      </c>
      <c r="AX429" s="139">
        <f t="shared" si="266"/>
        <v>0</v>
      </c>
      <c r="AY429" s="139">
        <f t="shared" si="267"/>
        <v>0</v>
      </c>
      <c r="AZ429" s="139">
        <f t="shared" si="268"/>
        <v>0</v>
      </c>
      <c r="BA429" s="303">
        <f t="shared" si="269"/>
        <v>0</v>
      </c>
      <c r="BB429" s="139">
        <f t="shared" si="270"/>
        <v>0</v>
      </c>
      <c r="BC429" s="139">
        <f t="shared" si="271"/>
        <v>0</v>
      </c>
      <c r="BD429" s="139">
        <f t="shared" si="272"/>
        <v>0</v>
      </c>
      <c r="BE429" s="139">
        <f t="shared" si="273"/>
        <v>0</v>
      </c>
      <c r="BF429" s="304">
        <f t="shared" si="274"/>
        <v>0</v>
      </c>
      <c r="BG429" s="142">
        <f t="shared" si="275"/>
        <v>0</v>
      </c>
      <c r="BH429" s="142">
        <f t="shared" si="276"/>
        <v>0</v>
      </c>
      <c r="BI429" s="142">
        <f t="shared" si="277"/>
        <v>0</v>
      </c>
      <c r="BJ429" s="142">
        <f t="shared" si="278"/>
        <v>0</v>
      </c>
      <c r="BK429" s="145">
        <f t="shared" si="279"/>
        <v>0</v>
      </c>
      <c r="BL429" s="95">
        <f t="shared" si="280"/>
        <v>0</v>
      </c>
      <c r="BM429" s="95">
        <f t="shared" si="281"/>
        <v>0</v>
      </c>
      <c r="BN429" s="95">
        <f t="shared" si="282"/>
        <v>0</v>
      </c>
      <c r="BO429" s="95">
        <f t="shared" si="283"/>
        <v>0</v>
      </c>
      <c r="BP429" s="96">
        <f t="shared" si="284"/>
        <v>0</v>
      </c>
      <c r="BQ429" s="184">
        <f>IF($AH429="3/3",$S429*参照!$J$4,IF($AH429="2/3",$S429*参照!$J$5,IF($AH429="1/3",$S429*参照!$J$6,IF($AH429="1/4(多子)",$S429*参照!$J$7,IF($AH429="1/4(工･農)",$S429*参照!$J$7,)))))</f>
        <v>0</v>
      </c>
      <c r="BR429" s="185" t="b">
        <f>IF(AJ429="3/3",$O429*参照!$I$4,IF(AJ429="2/3",$O429*参照!$I$5,IF(AJ429="1/3",$O429*参照!$I$6,IF(AJ429="1/4(多子)",$O429*参照!$I$7,IF(AJ429="1/4(工･農)",$O429*参照!$I$7,IF(AJ429="対象外",0))))))</f>
        <v>0</v>
      </c>
      <c r="BS429" s="185" t="b">
        <f>IF(AK429="3/3",$O429*参照!$I$4,IF(AK429="2/3",$O429*参照!$I$5,IF(AK429="1/3",$O429*参照!$I$6,IF(AK429="1/4(多子)",$O429*参照!$I$7,IF(AK429="1/4(工･農)",$O429*参照!$I$7,IF(AK429="対象外",0))))))</f>
        <v>0</v>
      </c>
      <c r="BT429" s="185" t="b">
        <f>IF(AL429="3/3",$O429*参照!$I$4,IF(AL429="2/3",$O429*参照!$I$5,IF(AL429="1/3",$O429*参照!$I$6,IF(AL429="1/4(多子)",$O429*参照!$I$7,IF(AL429="1/4(工･農)",$O429*参照!$I$7,IF(AL429="対象外",0))))))</f>
        <v>0</v>
      </c>
      <c r="BU429" s="185" t="b">
        <f>IF(AM429="3/3",$O429*参照!$I$4,IF(AM429="2/3",$O429*参照!$I$5,IF(AM429="1/3",$O429*参照!$I$6,IF(AM429="1/4(多子)",$O429*参照!$I$7,IF(AM429="1/4(工･農)",$O429*参照!$I$7,IF(AM429="対象外",0))))))</f>
        <v>0</v>
      </c>
      <c r="BV429" s="185" t="b">
        <f>IF(AN429="3/3",$O429*参照!$I$4,IF(AN429="2/3",$O429*参照!$I$5,IF(AN429="1/3",$O429*参照!$I$6,IF(AN429="1/4(多子)",$O429*参照!$I$7,IF(AN429="1/4(工･農)",$O429*参照!$I$7,IF(AN429="対象外",0))))))</f>
        <v>0</v>
      </c>
      <c r="BW429" s="185" t="b">
        <f>IF(AO429="3/3",$O429*参照!$I$4,IF(AO429="2/3",$O429*参照!$I$5,IF(AO429="1/3",$O429*参照!$I$6,IF(AO429="1/4(多子)",$O429*参照!$I$7,IF(AO429="1/4(工･農)",$O429*参照!$I$7,IF(AO429="対象外",0))))))</f>
        <v>0</v>
      </c>
      <c r="BX429" s="185" t="b">
        <f>IF(AP429="3/3",$O429*参照!$I$4,IF(AP429="2/3",$O429*参照!$I$5,IF(AP429="1/3",$O429*参照!$I$6,IF(AP429="1/4(多子)",$O429*参照!$I$7,IF(AP429="1/4(工･農)",$O429*参照!$I$7,IF(AP429="対象外",0))))))</f>
        <v>0</v>
      </c>
      <c r="BY429" s="185" t="b">
        <f>IF(AQ429="3/3",$O429*参照!$I$4,IF(AQ429="2/3",$O429*参照!$I$5,IF(AQ429="1/3",$O429*参照!$I$6,IF(AQ429="1/4(多子)",$O429*参照!$I$7,IF(AQ429="1/4(工･農)",$O429*参照!$I$7,IF(AQ429="対象外",0))))))</f>
        <v>0</v>
      </c>
      <c r="BZ429" s="185" t="b">
        <f>IF(AR429="3/3",$O429*参照!$I$4,IF(AR429="2/3",$O429*参照!$I$5,IF(AR429="1/3",$O429*参照!$I$6,IF(AR429="1/4(多子)",$O429*参照!$I$7,IF(AR429="1/4(工･農)",$O429*参照!$I$7,IF(AR429="対象外",0))))))</f>
        <v>0</v>
      </c>
      <c r="CA429" s="185" t="b">
        <f>IF(AS429="3/3",$O429*参照!$I$4,IF(AS429="2/3",$O429*参照!$I$5,IF(AS429="1/3",$O429*参照!$I$6,IF(AS429="1/4(多子)",$O429*参照!$I$7,IF(AS429="1/4(工･農)",$O429*参照!$I$7,IF(AS429="対象外",0))))))</f>
        <v>0</v>
      </c>
      <c r="CB429" s="185" t="b">
        <f>IF(AT429="3/3",$O429*参照!$I$4,IF(AT429="2/3",$O429*参照!$I$5,IF(AT429="1/3",$O429*参照!$I$6,IF(AT429="1/4(多子)",$O429*参照!$I$7,IF(AT429="1/4(工･農)",$O429*参照!$I$7,IF(AT429="対象外",0))))))</f>
        <v>0</v>
      </c>
      <c r="CC429" s="185" t="b">
        <f>IF(AU429="3/3",$O429*参照!$I$4,IF(AU429="2/3",$O429*参照!$I$5,IF(AU429="1/3",$O429*参照!$I$6,IF(AU429="1/4(多子)",$O429*参照!$I$7,IF(AU429="1/4(工･農)",$O429*参照!$I$7,IF(AU429="対象外",0))))))</f>
        <v>0</v>
      </c>
      <c r="CD429" s="185">
        <f t="shared" si="285"/>
        <v>0</v>
      </c>
      <c r="CE429" s="98"/>
      <c r="CF429" s="252"/>
      <c r="CG429" s="252"/>
      <c r="CH429" s="252"/>
      <c r="CI429" s="252"/>
      <c r="CJ429" s="252"/>
      <c r="CK429" s="254"/>
      <c r="CL429" s="137"/>
      <c r="CM429" s="252"/>
      <c r="CN429" s="252"/>
      <c r="CO429" s="252"/>
      <c r="CP429" s="252"/>
      <c r="CQ429" s="252"/>
      <c r="CR429" s="253">
        <f t="shared" si="286"/>
        <v>0</v>
      </c>
      <c r="CS429" s="111">
        <f>IF(BP429=0,0,(ROUNDUP(P429*(BK429*参照!$C$5+BL429*参照!$C$6+BM429*参照!$C$7+BN429*参照!$C$8+BO429*参照!$C$9)/BP429,-2)))</f>
        <v>0</v>
      </c>
      <c r="CT429" s="239" t="str">
        <f t="shared" si="253"/>
        <v>B</v>
      </c>
    </row>
    <row r="430" spans="1:98" ht="14.4">
      <c r="A430" s="241">
        <v>400</v>
      </c>
      <c r="B430" s="634"/>
      <c r="C430" s="635"/>
      <c r="D430" s="636"/>
      <c r="E430" s="635"/>
      <c r="F430" s="358"/>
      <c r="G430" s="358"/>
      <c r="H430" s="305"/>
      <c r="I430" s="359"/>
      <c r="J430" s="668"/>
      <c r="K430" s="668"/>
      <c r="L430" s="362">
        <v>0</v>
      </c>
      <c r="M430" s="307">
        <f>IF(F430="昼間",参照!$E$4,IF(F430="夜間等",参照!$E$5,IF(F430="通信",参照!$E$6,0)))</f>
        <v>0</v>
      </c>
      <c r="N430" s="57">
        <f t="shared" si="254"/>
        <v>0</v>
      </c>
      <c r="O430" s="301">
        <f t="shared" si="255"/>
        <v>0</v>
      </c>
      <c r="P430" s="56"/>
      <c r="Q430" s="387">
        <v>0</v>
      </c>
      <c r="R430" s="309">
        <f>IF(F430="昼間",参照!$F$4,IF(F430="夜間等",参照!$F$5,IF(F430="通信",参照!$F$6,0)))</f>
        <v>0</v>
      </c>
      <c r="S430" s="308">
        <f t="shared" si="256"/>
        <v>0</v>
      </c>
      <c r="T430" s="361"/>
      <c r="U430" s="32">
        <f t="shared" si="257"/>
        <v>0</v>
      </c>
      <c r="V430" s="114">
        <f t="shared" si="258"/>
        <v>0</v>
      </c>
      <c r="W430" s="179">
        <f t="shared" si="259"/>
        <v>0</v>
      </c>
      <c r="X430" s="87">
        <f t="shared" si="260"/>
        <v>0</v>
      </c>
      <c r="Y430" s="77" t="str">
        <f t="shared" si="250"/>
        <v>0</v>
      </c>
      <c r="Z430" s="302">
        <f t="shared" si="261"/>
        <v>0</v>
      </c>
      <c r="AA430" s="375"/>
      <c r="AB430" s="375"/>
      <c r="AC430" s="374">
        <f t="shared" si="262"/>
        <v>0</v>
      </c>
      <c r="AD430" s="639">
        <f t="shared" si="263"/>
        <v>0</v>
      </c>
      <c r="AE430" s="640"/>
      <c r="AF430" s="177">
        <f t="shared" si="251"/>
        <v>0</v>
      </c>
      <c r="AG430" s="177">
        <f t="shared" si="252"/>
        <v>0</v>
      </c>
      <c r="AH430" s="299"/>
      <c r="AI430" s="36"/>
      <c r="AJ430" s="134"/>
      <c r="AK430" s="37"/>
      <c r="AL430" s="134"/>
      <c r="AM430" s="37"/>
      <c r="AN430" s="134"/>
      <c r="AO430" s="135"/>
      <c r="AP430" s="136"/>
      <c r="AQ430" s="252"/>
      <c r="AR430" s="252"/>
      <c r="AS430" s="252"/>
      <c r="AT430" s="252"/>
      <c r="AU430" s="37"/>
      <c r="AV430" s="303">
        <f t="shared" si="264"/>
        <v>0</v>
      </c>
      <c r="AW430" s="139">
        <f t="shared" si="265"/>
        <v>0</v>
      </c>
      <c r="AX430" s="139">
        <f t="shared" si="266"/>
        <v>0</v>
      </c>
      <c r="AY430" s="139">
        <f t="shared" si="267"/>
        <v>0</v>
      </c>
      <c r="AZ430" s="139">
        <f t="shared" si="268"/>
        <v>0</v>
      </c>
      <c r="BA430" s="303">
        <f t="shared" si="269"/>
        <v>0</v>
      </c>
      <c r="BB430" s="139">
        <f t="shared" si="270"/>
        <v>0</v>
      </c>
      <c r="BC430" s="139">
        <f t="shared" si="271"/>
        <v>0</v>
      </c>
      <c r="BD430" s="139">
        <f t="shared" si="272"/>
        <v>0</v>
      </c>
      <c r="BE430" s="139">
        <f t="shared" si="273"/>
        <v>0</v>
      </c>
      <c r="BF430" s="304">
        <f t="shared" si="274"/>
        <v>0</v>
      </c>
      <c r="BG430" s="142">
        <f t="shared" si="275"/>
        <v>0</v>
      </c>
      <c r="BH430" s="142">
        <f t="shared" si="276"/>
        <v>0</v>
      </c>
      <c r="BI430" s="142">
        <f t="shared" si="277"/>
        <v>0</v>
      </c>
      <c r="BJ430" s="142">
        <f t="shared" si="278"/>
        <v>0</v>
      </c>
      <c r="BK430" s="145">
        <f t="shared" si="279"/>
        <v>0</v>
      </c>
      <c r="BL430" s="95">
        <f t="shared" si="280"/>
        <v>0</v>
      </c>
      <c r="BM430" s="95">
        <f t="shared" si="281"/>
        <v>0</v>
      </c>
      <c r="BN430" s="95">
        <f t="shared" si="282"/>
        <v>0</v>
      </c>
      <c r="BO430" s="95">
        <f t="shared" si="283"/>
        <v>0</v>
      </c>
      <c r="BP430" s="96">
        <f t="shared" si="284"/>
        <v>0</v>
      </c>
      <c r="BQ430" s="184">
        <f>IF($AH430="3/3",$S430*参照!$J$4,IF($AH430="2/3",$S430*参照!$J$5,IF($AH430="1/3",$S430*参照!$J$6,IF($AH430="1/4(多子)",$S430*参照!$J$7,IF($AH430="1/4(工･農)",$S430*参照!$J$7,)))))</f>
        <v>0</v>
      </c>
      <c r="BR430" s="185" t="b">
        <f>IF(AJ430="3/3",$O430*参照!$I$4,IF(AJ430="2/3",$O430*参照!$I$5,IF(AJ430="1/3",$O430*参照!$I$6,IF(AJ430="1/4(多子)",$O430*参照!$I$7,IF(AJ430="1/4(工･農)",$O430*参照!$I$7,IF(AJ430="対象外",0))))))</f>
        <v>0</v>
      </c>
      <c r="BS430" s="185" t="b">
        <f>IF(AK430="3/3",$O430*参照!$I$4,IF(AK430="2/3",$O430*参照!$I$5,IF(AK430="1/3",$O430*参照!$I$6,IF(AK430="1/4(多子)",$O430*参照!$I$7,IF(AK430="1/4(工･農)",$O430*参照!$I$7,IF(AK430="対象外",0))))))</f>
        <v>0</v>
      </c>
      <c r="BT430" s="185" t="b">
        <f>IF(AL430="3/3",$O430*参照!$I$4,IF(AL430="2/3",$O430*参照!$I$5,IF(AL430="1/3",$O430*参照!$I$6,IF(AL430="1/4(多子)",$O430*参照!$I$7,IF(AL430="1/4(工･農)",$O430*参照!$I$7,IF(AL430="対象外",0))))))</f>
        <v>0</v>
      </c>
      <c r="BU430" s="185" t="b">
        <f>IF(AM430="3/3",$O430*参照!$I$4,IF(AM430="2/3",$O430*参照!$I$5,IF(AM430="1/3",$O430*参照!$I$6,IF(AM430="1/4(多子)",$O430*参照!$I$7,IF(AM430="1/4(工･農)",$O430*参照!$I$7,IF(AM430="対象外",0))))))</f>
        <v>0</v>
      </c>
      <c r="BV430" s="185" t="b">
        <f>IF(AN430="3/3",$O430*参照!$I$4,IF(AN430="2/3",$O430*参照!$I$5,IF(AN430="1/3",$O430*参照!$I$6,IF(AN430="1/4(多子)",$O430*参照!$I$7,IF(AN430="1/4(工･農)",$O430*参照!$I$7,IF(AN430="対象外",0))))))</f>
        <v>0</v>
      </c>
      <c r="BW430" s="185" t="b">
        <f>IF(AO430="3/3",$O430*参照!$I$4,IF(AO430="2/3",$O430*参照!$I$5,IF(AO430="1/3",$O430*参照!$I$6,IF(AO430="1/4(多子)",$O430*参照!$I$7,IF(AO430="1/4(工･農)",$O430*参照!$I$7,IF(AO430="対象外",0))))))</f>
        <v>0</v>
      </c>
      <c r="BX430" s="185" t="b">
        <f>IF(AP430="3/3",$O430*参照!$I$4,IF(AP430="2/3",$O430*参照!$I$5,IF(AP430="1/3",$O430*参照!$I$6,IF(AP430="1/4(多子)",$O430*参照!$I$7,IF(AP430="1/4(工･農)",$O430*参照!$I$7,IF(AP430="対象外",0))))))</f>
        <v>0</v>
      </c>
      <c r="BY430" s="185" t="b">
        <f>IF(AQ430="3/3",$O430*参照!$I$4,IF(AQ430="2/3",$O430*参照!$I$5,IF(AQ430="1/3",$O430*参照!$I$6,IF(AQ430="1/4(多子)",$O430*参照!$I$7,IF(AQ430="1/4(工･農)",$O430*参照!$I$7,IF(AQ430="対象外",0))))))</f>
        <v>0</v>
      </c>
      <c r="BZ430" s="185" t="b">
        <f>IF(AR430="3/3",$O430*参照!$I$4,IF(AR430="2/3",$O430*参照!$I$5,IF(AR430="1/3",$O430*参照!$I$6,IF(AR430="1/4(多子)",$O430*参照!$I$7,IF(AR430="1/4(工･農)",$O430*参照!$I$7,IF(AR430="対象外",0))))))</f>
        <v>0</v>
      </c>
      <c r="CA430" s="185" t="b">
        <f>IF(AS430="3/3",$O430*参照!$I$4,IF(AS430="2/3",$O430*参照!$I$5,IF(AS430="1/3",$O430*参照!$I$6,IF(AS430="1/4(多子)",$O430*参照!$I$7,IF(AS430="1/4(工･農)",$O430*参照!$I$7,IF(AS430="対象外",0))))))</f>
        <v>0</v>
      </c>
      <c r="CB430" s="185" t="b">
        <f>IF(AT430="3/3",$O430*参照!$I$4,IF(AT430="2/3",$O430*参照!$I$5,IF(AT430="1/3",$O430*参照!$I$6,IF(AT430="1/4(多子)",$O430*参照!$I$7,IF(AT430="1/4(工･農)",$O430*参照!$I$7,IF(AT430="対象外",0))))))</f>
        <v>0</v>
      </c>
      <c r="CC430" s="185" t="b">
        <f>IF(AU430="3/3",$O430*参照!$I$4,IF(AU430="2/3",$O430*参照!$I$5,IF(AU430="1/3",$O430*参照!$I$6,IF(AU430="1/4(多子)",$O430*参照!$I$7,IF(AU430="1/4(工･農)",$O430*参照!$I$7,IF(AU430="対象外",0))))))</f>
        <v>0</v>
      </c>
      <c r="CD430" s="185">
        <f t="shared" si="285"/>
        <v>0</v>
      </c>
      <c r="CE430" s="98"/>
      <c r="CF430" s="252"/>
      <c r="CG430" s="252"/>
      <c r="CH430" s="252"/>
      <c r="CI430" s="252"/>
      <c r="CJ430" s="252"/>
      <c r="CK430" s="254"/>
      <c r="CL430" s="137"/>
      <c r="CM430" s="252"/>
      <c r="CN430" s="252"/>
      <c r="CO430" s="252"/>
      <c r="CP430" s="252"/>
      <c r="CQ430" s="252"/>
      <c r="CR430" s="253">
        <f t="shared" si="286"/>
        <v>0</v>
      </c>
      <c r="CS430" s="111">
        <f>IF(BP430=0,0,(ROUNDUP(P430*(BK430*参照!$C$5+BL430*参照!$C$6+BM430*参照!$C$7+BN430*参照!$C$8+BO430*参照!$C$9)/BP430,-2)))</f>
        <v>0</v>
      </c>
      <c r="CT430" s="239" t="str">
        <f t="shared" si="253"/>
        <v>B</v>
      </c>
    </row>
    <row r="431" spans="1:98" ht="14.4">
      <c r="A431" s="241">
        <v>401</v>
      </c>
      <c r="B431" s="654"/>
      <c r="C431" s="652"/>
      <c r="D431" s="651"/>
      <c r="E431" s="652"/>
      <c r="F431" s="186"/>
      <c r="G431" s="187"/>
      <c r="H431" s="305"/>
      <c r="I431" s="359"/>
      <c r="J431" s="651"/>
      <c r="K431" s="652"/>
      <c r="L431" s="306">
        <v>0</v>
      </c>
      <c r="M431" s="307">
        <f>IF(F431="昼間",参照!$E$4,IF(F431="夜間等",参照!$E$5,IF(F431="通信",参照!$E$6,0)))</f>
        <v>0</v>
      </c>
      <c r="N431" s="57">
        <f t="shared" si="254"/>
        <v>0</v>
      </c>
      <c r="O431" s="301">
        <f t="shared" si="255"/>
        <v>0</v>
      </c>
      <c r="P431" s="56"/>
      <c r="Q431" s="387">
        <v>0</v>
      </c>
      <c r="R431" s="309">
        <f>IF(F431="昼間",参照!$F$4,IF(F431="夜間等",参照!$F$5,IF(F431="通信",参照!$F$6,0)))</f>
        <v>0</v>
      </c>
      <c r="S431" s="308">
        <f t="shared" si="256"/>
        <v>0</v>
      </c>
      <c r="T431" s="361"/>
      <c r="U431" s="32">
        <f t="shared" si="257"/>
        <v>0</v>
      </c>
      <c r="V431" s="114">
        <f t="shared" si="258"/>
        <v>0</v>
      </c>
      <c r="W431" s="179">
        <f t="shared" si="259"/>
        <v>0</v>
      </c>
      <c r="X431" s="87">
        <f t="shared" si="260"/>
        <v>0</v>
      </c>
      <c r="Y431" s="77" t="str">
        <f t="shared" si="250"/>
        <v>0</v>
      </c>
      <c r="Z431" s="302">
        <f t="shared" si="261"/>
        <v>0</v>
      </c>
      <c r="AA431" s="375"/>
      <c r="AB431" s="375"/>
      <c r="AC431" s="374">
        <f t="shared" si="262"/>
        <v>0</v>
      </c>
      <c r="AD431" s="639">
        <f t="shared" si="263"/>
        <v>0</v>
      </c>
      <c r="AE431" s="640"/>
      <c r="AF431" s="177">
        <f t="shared" si="251"/>
        <v>0</v>
      </c>
      <c r="AG431" s="177">
        <f t="shared" si="252"/>
        <v>0</v>
      </c>
      <c r="AH431" s="299"/>
      <c r="AI431" s="36"/>
      <c r="AJ431" s="134"/>
      <c r="AK431" s="37"/>
      <c r="AL431" s="134"/>
      <c r="AM431" s="37"/>
      <c r="AN431" s="134"/>
      <c r="AO431" s="135"/>
      <c r="AP431" s="136"/>
      <c r="AQ431" s="252"/>
      <c r="AR431" s="252"/>
      <c r="AS431" s="252"/>
      <c r="AT431" s="252"/>
      <c r="AU431" s="37"/>
      <c r="AV431" s="303">
        <f t="shared" si="264"/>
        <v>0</v>
      </c>
      <c r="AW431" s="139">
        <f t="shared" si="265"/>
        <v>0</v>
      </c>
      <c r="AX431" s="139">
        <f t="shared" si="266"/>
        <v>0</v>
      </c>
      <c r="AY431" s="139">
        <f t="shared" si="267"/>
        <v>0</v>
      </c>
      <c r="AZ431" s="139">
        <f t="shared" si="268"/>
        <v>0</v>
      </c>
      <c r="BA431" s="303">
        <f t="shared" si="269"/>
        <v>0</v>
      </c>
      <c r="BB431" s="139">
        <f t="shared" si="270"/>
        <v>0</v>
      </c>
      <c r="BC431" s="139">
        <f t="shared" si="271"/>
        <v>0</v>
      </c>
      <c r="BD431" s="139">
        <f t="shared" si="272"/>
        <v>0</v>
      </c>
      <c r="BE431" s="139">
        <f t="shared" si="273"/>
        <v>0</v>
      </c>
      <c r="BF431" s="304">
        <f t="shared" si="274"/>
        <v>0</v>
      </c>
      <c r="BG431" s="142">
        <f t="shared" si="275"/>
        <v>0</v>
      </c>
      <c r="BH431" s="142">
        <f t="shared" si="276"/>
        <v>0</v>
      </c>
      <c r="BI431" s="142">
        <f t="shared" si="277"/>
        <v>0</v>
      </c>
      <c r="BJ431" s="142">
        <f t="shared" si="278"/>
        <v>0</v>
      </c>
      <c r="BK431" s="145">
        <f t="shared" si="279"/>
        <v>0</v>
      </c>
      <c r="BL431" s="95">
        <f t="shared" si="280"/>
        <v>0</v>
      </c>
      <c r="BM431" s="95">
        <f t="shared" si="281"/>
        <v>0</v>
      </c>
      <c r="BN431" s="95">
        <f t="shared" si="282"/>
        <v>0</v>
      </c>
      <c r="BO431" s="95">
        <f t="shared" si="283"/>
        <v>0</v>
      </c>
      <c r="BP431" s="96">
        <f t="shared" si="284"/>
        <v>0</v>
      </c>
      <c r="BQ431" s="184">
        <f>IF($AH431="3/3",$S431*参照!$J$4,IF($AH431="2/3",$S431*参照!$J$5,IF($AH431="1/3",$S431*参照!$J$6,IF($AH431="1/4(多子)",$S431*参照!$J$7,IF($AH431="1/4(工･農)",$S431*参照!$J$7,)))))</f>
        <v>0</v>
      </c>
      <c r="BR431" s="185" t="b">
        <f>IF(AJ431="3/3",$O431*参照!$I$4,IF(AJ431="2/3",$O431*参照!$I$5,IF(AJ431="1/3",$O431*参照!$I$6,IF(AJ431="1/4(多子)",$O431*参照!$I$7,IF(AJ431="1/4(工･農)",$O431*参照!$I$7,IF(AJ431="対象外",0))))))</f>
        <v>0</v>
      </c>
      <c r="BS431" s="185" t="b">
        <f>IF(AK431="3/3",$O431*参照!$I$4,IF(AK431="2/3",$O431*参照!$I$5,IF(AK431="1/3",$O431*参照!$I$6,IF(AK431="1/4(多子)",$O431*参照!$I$7,IF(AK431="1/4(工･農)",$O431*参照!$I$7,IF(AK431="対象外",0))))))</f>
        <v>0</v>
      </c>
      <c r="BT431" s="185" t="b">
        <f>IF(AL431="3/3",$O431*参照!$I$4,IF(AL431="2/3",$O431*参照!$I$5,IF(AL431="1/3",$O431*参照!$I$6,IF(AL431="1/4(多子)",$O431*参照!$I$7,IF(AL431="1/4(工･農)",$O431*参照!$I$7,IF(AL431="対象外",0))))))</f>
        <v>0</v>
      </c>
      <c r="BU431" s="185" t="b">
        <f>IF(AM431="3/3",$O431*参照!$I$4,IF(AM431="2/3",$O431*参照!$I$5,IF(AM431="1/3",$O431*参照!$I$6,IF(AM431="1/4(多子)",$O431*参照!$I$7,IF(AM431="1/4(工･農)",$O431*参照!$I$7,IF(AM431="対象外",0))))))</f>
        <v>0</v>
      </c>
      <c r="BV431" s="185" t="b">
        <f>IF(AN431="3/3",$O431*参照!$I$4,IF(AN431="2/3",$O431*参照!$I$5,IF(AN431="1/3",$O431*参照!$I$6,IF(AN431="1/4(多子)",$O431*参照!$I$7,IF(AN431="1/4(工･農)",$O431*参照!$I$7,IF(AN431="対象外",0))))))</f>
        <v>0</v>
      </c>
      <c r="BW431" s="185" t="b">
        <f>IF(AO431="3/3",$O431*参照!$I$4,IF(AO431="2/3",$O431*参照!$I$5,IF(AO431="1/3",$O431*参照!$I$6,IF(AO431="1/4(多子)",$O431*参照!$I$7,IF(AO431="1/4(工･農)",$O431*参照!$I$7,IF(AO431="対象外",0))))))</f>
        <v>0</v>
      </c>
      <c r="BX431" s="185" t="b">
        <f>IF(AP431="3/3",$O431*参照!$I$4,IF(AP431="2/3",$O431*参照!$I$5,IF(AP431="1/3",$O431*参照!$I$6,IF(AP431="1/4(多子)",$O431*参照!$I$7,IF(AP431="1/4(工･農)",$O431*参照!$I$7,IF(AP431="対象外",0))))))</f>
        <v>0</v>
      </c>
      <c r="BY431" s="185" t="b">
        <f>IF(AQ431="3/3",$O431*参照!$I$4,IF(AQ431="2/3",$O431*参照!$I$5,IF(AQ431="1/3",$O431*参照!$I$6,IF(AQ431="1/4(多子)",$O431*参照!$I$7,IF(AQ431="1/4(工･農)",$O431*参照!$I$7,IF(AQ431="対象外",0))))))</f>
        <v>0</v>
      </c>
      <c r="BZ431" s="185" t="b">
        <f>IF(AR431="3/3",$O431*参照!$I$4,IF(AR431="2/3",$O431*参照!$I$5,IF(AR431="1/3",$O431*参照!$I$6,IF(AR431="1/4(多子)",$O431*参照!$I$7,IF(AR431="1/4(工･農)",$O431*参照!$I$7,IF(AR431="対象外",0))))))</f>
        <v>0</v>
      </c>
      <c r="CA431" s="185" t="b">
        <f>IF(AS431="3/3",$O431*参照!$I$4,IF(AS431="2/3",$O431*参照!$I$5,IF(AS431="1/3",$O431*参照!$I$6,IF(AS431="1/4(多子)",$O431*参照!$I$7,IF(AS431="1/4(工･農)",$O431*参照!$I$7,IF(AS431="対象外",0))))))</f>
        <v>0</v>
      </c>
      <c r="CB431" s="185" t="b">
        <f>IF(AT431="3/3",$O431*参照!$I$4,IF(AT431="2/3",$O431*参照!$I$5,IF(AT431="1/3",$O431*参照!$I$6,IF(AT431="1/4(多子)",$O431*参照!$I$7,IF(AT431="1/4(工･農)",$O431*参照!$I$7,IF(AT431="対象外",0))))))</f>
        <v>0</v>
      </c>
      <c r="CC431" s="185" t="b">
        <f>IF(AU431="3/3",$O431*参照!$I$4,IF(AU431="2/3",$O431*参照!$I$5,IF(AU431="1/3",$O431*参照!$I$6,IF(AU431="1/4(多子)",$O431*参照!$I$7,IF(AU431="1/4(工･農)",$O431*参照!$I$7,IF(AU431="対象外",0))))))</f>
        <v>0</v>
      </c>
      <c r="CD431" s="185">
        <f t="shared" si="285"/>
        <v>0</v>
      </c>
      <c r="CE431" s="98"/>
      <c r="CF431" s="252"/>
      <c r="CG431" s="252"/>
      <c r="CH431" s="252"/>
      <c r="CI431" s="252"/>
      <c r="CJ431" s="252"/>
      <c r="CK431" s="254"/>
      <c r="CL431" s="137"/>
      <c r="CM431" s="252"/>
      <c r="CN431" s="252"/>
      <c r="CO431" s="252"/>
      <c r="CP431" s="252"/>
      <c r="CQ431" s="252"/>
      <c r="CR431" s="253">
        <f t="shared" si="286"/>
        <v>0</v>
      </c>
      <c r="CS431" s="111">
        <f>IF(BP431=0,0,(ROUNDUP(P431*(BK431*参照!$C$5+BL431*参照!$C$6+BM431*参照!$C$7+BN431*参照!$C$8+BO431*参照!$C$9)/BP431,-2)))</f>
        <v>0</v>
      </c>
      <c r="CT431" s="239" t="str">
        <f t="shared" si="253"/>
        <v>B</v>
      </c>
    </row>
    <row r="432" spans="1:98" ht="14.4">
      <c r="A432" s="241">
        <v>402</v>
      </c>
      <c r="B432" s="654"/>
      <c r="C432" s="652"/>
      <c r="D432" s="651"/>
      <c r="E432" s="652"/>
      <c r="F432" s="186"/>
      <c r="G432" s="187"/>
      <c r="H432" s="305"/>
      <c r="I432" s="359"/>
      <c r="J432" s="651"/>
      <c r="K432" s="652"/>
      <c r="L432" s="306">
        <v>0</v>
      </c>
      <c r="M432" s="307">
        <f>IF(F432="昼間",参照!$E$4,IF(F432="夜間等",参照!$E$5,IF(F432="通信",参照!$E$6,0)))</f>
        <v>0</v>
      </c>
      <c r="N432" s="57">
        <f t="shared" si="254"/>
        <v>0</v>
      </c>
      <c r="O432" s="301">
        <f t="shared" si="255"/>
        <v>0</v>
      </c>
      <c r="P432" s="56"/>
      <c r="Q432" s="387">
        <v>0</v>
      </c>
      <c r="R432" s="309">
        <f>IF(F432="昼間",参照!$F$4,IF(F432="夜間等",参照!$F$5,IF(F432="通信",参照!$F$6,0)))</f>
        <v>0</v>
      </c>
      <c r="S432" s="308">
        <f t="shared" si="256"/>
        <v>0</v>
      </c>
      <c r="T432" s="361"/>
      <c r="U432" s="32">
        <f t="shared" si="257"/>
        <v>0</v>
      </c>
      <c r="V432" s="114">
        <f t="shared" si="258"/>
        <v>0</v>
      </c>
      <c r="W432" s="179">
        <f t="shared" si="259"/>
        <v>0</v>
      </c>
      <c r="X432" s="87">
        <f t="shared" si="260"/>
        <v>0</v>
      </c>
      <c r="Y432" s="77" t="str">
        <f t="shared" si="250"/>
        <v>0</v>
      </c>
      <c r="Z432" s="302">
        <f t="shared" si="261"/>
        <v>0</v>
      </c>
      <c r="AA432" s="375"/>
      <c r="AB432" s="375"/>
      <c r="AC432" s="374">
        <f t="shared" si="262"/>
        <v>0</v>
      </c>
      <c r="AD432" s="639">
        <f t="shared" si="263"/>
        <v>0</v>
      </c>
      <c r="AE432" s="640"/>
      <c r="AF432" s="177">
        <f t="shared" si="251"/>
        <v>0</v>
      </c>
      <c r="AG432" s="177">
        <f t="shared" si="252"/>
        <v>0</v>
      </c>
      <c r="AH432" s="299"/>
      <c r="AI432" s="36"/>
      <c r="AJ432" s="134"/>
      <c r="AK432" s="37"/>
      <c r="AL432" s="134"/>
      <c r="AM432" s="37"/>
      <c r="AN432" s="134"/>
      <c r="AO432" s="135"/>
      <c r="AP432" s="136"/>
      <c r="AQ432" s="252"/>
      <c r="AR432" s="252"/>
      <c r="AS432" s="252"/>
      <c r="AT432" s="252"/>
      <c r="AU432" s="37"/>
      <c r="AV432" s="303">
        <f t="shared" si="264"/>
        <v>0</v>
      </c>
      <c r="AW432" s="139">
        <f t="shared" si="265"/>
        <v>0</v>
      </c>
      <c r="AX432" s="139">
        <f t="shared" si="266"/>
        <v>0</v>
      </c>
      <c r="AY432" s="139">
        <f t="shared" si="267"/>
        <v>0</v>
      </c>
      <c r="AZ432" s="139">
        <f t="shared" si="268"/>
        <v>0</v>
      </c>
      <c r="BA432" s="303">
        <f t="shared" si="269"/>
        <v>0</v>
      </c>
      <c r="BB432" s="139">
        <f t="shared" si="270"/>
        <v>0</v>
      </c>
      <c r="BC432" s="139">
        <f t="shared" si="271"/>
        <v>0</v>
      </c>
      <c r="BD432" s="139">
        <f t="shared" si="272"/>
        <v>0</v>
      </c>
      <c r="BE432" s="139">
        <f t="shared" si="273"/>
        <v>0</v>
      </c>
      <c r="BF432" s="304">
        <f t="shared" si="274"/>
        <v>0</v>
      </c>
      <c r="BG432" s="142">
        <f t="shared" si="275"/>
        <v>0</v>
      </c>
      <c r="BH432" s="142">
        <f t="shared" si="276"/>
        <v>0</v>
      </c>
      <c r="BI432" s="142">
        <f t="shared" si="277"/>
        <v>0</v>
      </c>
      <c r="BJ432" s="142">
        <f t="shared" si="278"/>
        <v>0</v>
      </c>
      <c r="BK432" s="145">
        <f t="shared" si="279"/>
        <v>0</v>
      </c>
      <c r="BL432" s="95">
        <f t="shared" si="280"/>
        <v>0</v>
      </c>
      <c r="BM432" s="95">
        <f t="shared" si="281"/>
        <v>0</v>
      </c>
      <c r="BN432" s="95">
        <f t="shared" si="282"/>
        <v>0</v>
      </c>
      <c r="BO432" s="95">
        <f t="shared" si="283"/>
        <v>0</v>
      </c>
      <c r="BP432" s="96">
        <f t="shared" si="284"/>
        <v>0</v>
      </c>
      <c r="BQ432" s="184">
        <f>IF($AH432="3/3",$S432*参照!$J$4,IF($AH432="2/3",$S432*参照!$J$5,IF($AH432="1/3",$S432*参照!$J$6,IF($AH432="1/4(多子)",$S432*参照!$J$7,IF($AH432="1/4(工･農)",$S432*参照!$J$7,)))))</f>
        <v>0</v>
      </c>
      <c r="BR432" s="185" t="b">
        <f>IF(AJ432="3/3",$O432*参照!$I$4,IF(AJ432="2/3",$O432*参照!$I$5,IF(AJ432="1/3",$O432*参照!$I$6,IF(AJ432="1/4(多子)",$O432*参照!$I$7,IF(AJ432="1/4(工･農)",$O432*参照!$I$7,IF(AJ432="対象外",0))))))</f>
        <v>0</v>
      </c>
      <c r="BS432" s="185" t="b">
        <f>IF(AK432="3/3",$O432*参照!$I$4,IF(AK432="2/3",$O432*参照!$I$5,IF(AK432="1/3",$O432*参照!$I$6,IF(AK432="1/4(多子)",$O432*参照!$I$7,IF(AK432="1/4(工･農)",$O432*参照!$I$7,IF(AK432="対象外",0))))))</f>
        <v>0</v>
      </c>
      <c r="BT432" s="185" t="b">
        <f>IF(AL432="3/3",$O432*参照!$I$4,IF(AL432="2/3",$O432*参照!$I$5,IF(AL432="1/3",$O432*参照!$I$6,IF(AL432="1/4(多子)",$O432*参照!$I$7,IF(AL432="1/4(工･農)",$O432*参照!$I$7,IF(AL432="対象外",0))))))</f>
        <v>0</v>
      </c>
      <c r="BU432" s="185" t="b">
        <f>IF(AM432="3/3",$O432*参照!$I$4,IF(AM432="2/3",$O432*参照!$I$5,IF(AM432="1/3",$O432*参照!$I$6,IF(AM432="1/4(多子)",$O432*参照!$I$7,IF(AM432="1/4(工･農)",$O432*参照!$I$7,IF(AM432="対象外",0))))))</f>
        <v>0</v>
      </c>
      <c r="BV432" s="185" t="b">
        <f>IF(AN432="3/3",$O432*参照!$I$4,IF(AN432="2/3",$O432*参照!$I$5,IF(AN432="1/3",$O432*参照!$I$6,IF(AN432="1/4(多子)",$O432*参照!$I$7,IF(AN432="1/4(工･農)",$O432*参照!$I$7,IF(AN432="対象外",0))))))</f>
        <v>0</v>
      </c>
      <c r="BW432" s="185" t="b">
        <f>IF(AO432="3/3",$O432*参照!$I$4,IF(AO432="2/3",$O432*参照!$I$5,IF(AO432="1/3",$O432*参照!$I$6,IF(AO432="1/4(多子)",$O432*参照!$I$7,IF(AO432="1/4(工･農)",$O432*参照!$I$7,IF(AO432="対象外",0))))))</f>
        <v>0</v>
      </c>
      <c r="BX432" s="185" t="b">
        <f>IF(AP432="3/3",$O432*参照!$I$4,IF(AP432="2/3",$O432*参照!$I$5,IF(AP432="1/3",$O432*参照!$I$6,IF(AP432="1/4(多子)",$O432*参照!$I$7,IF(AP432="1/4(工･農)",$O432*参照!$I$7,IF(AP432="対象外",0))))))</f>
        <v>0</v>
      </c>
      <c r="BY432" s="185" t="b">
        <f>IF(AQ432="3/3",$O432*参照!$I$4,IF(AQ432="2/3",$O432*参照!$I$5,IF(AQ432="1/3",$O432*参照!$I$6,IF(AQ432="1/4(多子)",$O432*参照!$I$7,IF(AQ432="1/4(工･農)",$O432*参照!$I$7,IF(AQ432="対象外",0))))))</f>
        <v>0</v>
      </c>
      <c r="BZ432" s="185" t="b">
        <f>IF(AR432="3/3",$O432*参照!$I$4,IF(AR432="2/3",$O432*参照!$I$5,IF(AR432="1/3",$O432*参照!$I$6,IF(AR432="1/4(多子)",$O432*参照!$I$7,IF(AR432="1/4(工･農)",$O432*参照!$I$7,IF(AR432="対象外",0))))))</f>
        <v>0</v>
      </c>
      <c r="CA432" s="185" t="b">
        <f>IF(AS432="3/3",$O432*参照!$I$4,IF(AS432="2/3",$O432*参照!$I$5,IF(AS432="1/3",$O432*参照!$I$6,IF(AS432="1/4(多子)",$O432*参照!$I$7,IF(AS432="1/4(工･農)",$O432*参照!$I$7,IF(AS432="対象外",0))))))</f>
        <v>0</v>
      </c>
      <c r="CB432" s="185" t="b">
        <f>IF(AT432="3/3",$O432*参照!$I$4,IF(AT432="2/3",$O432*参照!$I$5,IF(AT432="1/3",$O432*参照!$I$6,IF(AT432="1/4(多子)",$O432*参照!$I$7,IF(AT432="1/4(工･農)",$O432*参照!$I$7,IF(AT432="対象外",0))))))</f>
        <v>0</v>
      </c>
      <c r="CC432" s="185" t="b">
        <f>IF(AU432="3/3",$O432*参照!$I$4,IF(AU432="2/3",$O432*参照!$I$5,IF(AU432="1/3",$O432*参照!$I$6,IF(AU432="1/4(多子)",$O432*参照!$I$7,IF(AU432="1/4(工･農)",$O432*参照!$I$7,IF(AU432="対象外",0))))))</f>
        <v>0</v>
      </c>
      <c r="CD432" s="185">
        <f t="shared" si="285"/>
        <v>0</v>
      </c>
      <c r="CE432" s="98"/>
      <c r="CF432" s="252"/>
      <c r="CG432" s="252"/>
      <c r="CH432" s="252"/>
      <c r="CI432" s="252"/>
      <c r="CJ432" s="252"/>
      <c r="CK432" s="254"/>
      <c r="CL432" s="137"/>
      <c r="CM432" s="252"/>
      <c r="CN432" s="252"/>
      <c r="CO432" s="252"/>
      <c r="CP432" s="252"/>
      <c r="CQ432" s="252"/>
      <c r="CR432" s="253">
        <f t="shared" si="286"/>
        <v>0</v>
      </c>
      <c r="CS432" s="111">
        <f>IF(BP432=0,0,(ROUNDUP(P432*(BK432*参照!$C$5+BL432*参照!$C$6+BM432*参照!$C$7+BN432*参照!$C$8+BO432*参照!$C$9)/BP432,-2)))</f>
        <v>0</v>
      </c>
      <c r="CT432" s="239" t="str">
        <f t="shared" si="253"/>
        <v>B</v>
      </c>
    </row>
    <row r="433" spans="1:98" ht="14.4">
      <c r="A433" s="241">
        <v>403</v>
      </c>
      <c r="B433" s="654"/>
      <c r="C433" s="652"/>
      <c r="D433" s="651"/>
      <c r="E433" s="652"/>
      <c r="F433" s="186"/>
      <c r="G433" s="187"/>
      <c r="H433" s="305"/>
      <c r="I433" s="359"/>
      <c r="J433" s="651"/>
      <c r="K433" s="652"/>
      <c r="L433" s="306">
        <v>0</v>
      </c>
      <c r="M433" s="307">
        <f>IF(F433="昼間",参照!$E$4,IF(F433="夜間等",参照!$E$5,IF(F433="通信",参照!$E$6,0)))</f>
        <v>0</v>
      </c>
      <c r="N433" s="57">
        <f t="shared" si="254"/>
        <v>0</v>
      </c>
      <c r="O433" s="301">
        <f t="shared" si="255"/>
        <v>0</v>
      </c>
      <c r="P433" s="56"/>
      <c r="Q433" s="387">
        <v>0</v>
      </c>
      <c r="R433" s="309">
        <f>IF(F433="昼間",参照!$F$4,IF(F433="夜間等",参照!$F$5,IF(F433="通信",参照!$F$6,0)))</f>
        <v>0</v>
      </c>
      <c r="S433" s="308">
        <f t="shared" si="256"/>
        <v>0</v>
      </c>
      <c r="T433" s="361"/>
      <c r="U433" s="32">
        <f t="shared" si="257"/>
        <v>0</v>
      </c>
      <c r="V433" s="114">
        <f t="shared" si="258"/>
        <v>0</v>
      </c>
      <c r="W433" s="179">
        <f t="shared" si="259"/>
        <v>0</v>
      </c>
      <c r="X433" s="87">
        <f t="shared" si="260"/>
        <v>0</v>
      </c>
      <c r="Y433" s="77" t="str">
        <f t="shared" si="250"/>
        <v>0</v>
      </c>
      <c r="Z433" s="302">
        <f t="shared" si="261"/>
        <v>0</v>
      </c>
      <c r="AA433" s="375"/>
      <c r="AB433" s="375"/>
      <c r="AC433" s="374">
        <f t="shared" si="262"/>
        <v>0</v>
      </c>
      <c r="AD433" s="639">
        <f t="shared" si="263"/>
        <v>0</v>
      </c>
      <c r="AE433" s="640"/>
      <c r="AF433" s="177">
        <f t="shared" si="251"/>
        <v>0</v>
      </c>
      <c r="AG433" s="177">
        <f t="shared" si="252"/>
        <v>0</v>
      </c>
      <c r="AH433" s="299"/>
      <c r="AI433" s="36"/>
      <c r="AJ433" s="134"/>
      <c r="AK433" s="37"/>
      <c r="AL433" s="134"/>
      <c r="AM433" s="37"/>
      <c r="AN433" s="134"/>
      <c r="AO433" s="135"/>
      <c r="AP433" s="136"/>
      <c r="AQ433" s="252"/>
      <c r="AR433" s="252"/>
      <c r="AS433" s="252"/>
      <c r="AT433" s="252"/>
      <c r="AU433" s="37"/>
      <c r="AV433" s="303">
        <f t="shared" si="264"/>
        <v>0</v>
      </c>
      <c r="AW433" s="139">
        <f t="shared" si="265"/>
        <v>0</v>
      </c>
      <c r="AX433" s="139">
        <f t="shared" si="266"/>
        <v>0</v>
      </c>
      <c r="AY433" s="139">
        <f t="shared" si="267"/>
        <v>0</v>
      </c>
      <c r="AZ433" s="139">
        <f t="shared" si="268"/>
        <v>0</v>
      </c>
      <c r="BA433" s="303">
        <f t="shared" si="269"/>
        <v>0</v>
      </c>
      <c r="BB433" s="139">
        <f t="shared" si="270"/>
        <v>0</v>
      </c>
      <c r="BC433" s="139">
        <f t="shared" si="271"/>
        <v>0</v>
      </c>
      <c r="BD433" s="139">
        <f t="shared" si="272"/>
        <v>0</v>
      </c>
      <c r="BE433" s="139">
        <f t="shared" si="273"/>
        <v>0</v>
      </c>
      <c r="BF433" s="304">
        <f t="shared" si="274"/>
        <v>0</v>
      </c>
      <c r="BG433" s="142">
        <f t="shared" si="275"/>
        <v>0</v>
      </c>
      <c r="BH433" s="142">
        <f t="shared" si="276"/>
        <v>0</v>
      </c>
      <c r="BI433" s="142">
        <f t="shared" si="277"/>
        <v>0</v>
      </c>
      <c r="BJ433" s="142">
        <f t="shared" si="278"/>
        <v>0</v>
      </c>
      <c r="BK433" s="145">
        <f t="shared" si="279"/>
        <v>0</v>
      </c>
      <c r="BL433" s="95">
        <f t="shared" si="280"/>
        <v>0</v>
      </c>
      <c r="BM433" s="95">
        <f t="shared" si="281"/>
        <v>0</v>
      </c>
      <c r="BN433" s="95">
        <f t="shared" si="282"/>
        <v>0</v>
      </c>
      <c r="BO433" s="95">
        <f t="shared" si="283"/>
        <v>0</v>
      </c>
      <c r="BP433" s="96">
        <f t="shared" si="284"/>
        <v>0</v>
      </c>
      <c r="BQ433" s="184">
        <f>IF($AH433="3/3",$S433*参照!$J$4,IF($AH433="2/3",$S433*参照!$J$5,IF($AH433="1/3",$S433*参照!$J$6,IF($AH433="1/4(多子)",$S433*参照!$J$7,IF($AH433="1/4(工･農)",$S433*参照!$J$7,)))))</f>
        <v>0</v>
      </c>
      <c r="BR433" s="185" t="b">
        <f>IF(AJ433="3/3",$O433*参照!$I$4,IF(AJ433="2/3",$O433*参照!$I$5,IF(AJ433="1/3",$O433*参照!$I$6,IF(AJ433="1/4(多子)",$O433*参照!$I$7,IF(AJ433="1/4(工･農)",$O433*参照!$I$7,IF(AJ433="対象外",0))))))</f>
        <v>0</v>
      </c>
      <c r="BS433" s="185" t="b">
        <f>IF(AK433="3/3",$O433*参照!$I$4,IF(AK433="2/3",$O433*参照!$I$5,IF(AK433="1/3",$O433*参照!$I$6,IF(AK433="1/4(多子)",$O433*参照!$I$7,IF(AK433="1/4(工･農)",$O433*参照!$I$7,IF(AK433="対象外",0))))))</f>
        <v>0</v>
      </c>
      <c r="BT433" s="185" t="b">
        <f>IF(AL433="3/3",$O433*参照!$I$4,IF(AL433="2/3",$O433*参照!$I$5,IF(AL433="1/3",$O433*参照!$I$6,IF(AL433="1/4(多子)",$O433*参照!$I$7,IF(AL433="1/4(工･農)",$O433*参照!$I$7,IF(AL433="対象外",0))))))</f>
        <v>0</v>
      </c>
      <c r="BU433" s="185" t="b">
        <f>IF(AM433="3/3",$O433*参照!$I$4,IF(AM433="2/3",$O433*参照!$I$5,IF(AM433="1/3",$O433*参照!$I$6,IF(AM433="1/4(多子)",$O433*参照!$I$7,IF(AM433="1/4(工･農)",$O433*参照!$I$7,IF(AM433="対象外",0))))))</f>
        <v>0</v>
      </c>
      <c r="BV433" s="185" t="b">
        <f>IF(AN433="3/3",$O433*参照!$I$4,IF(AN433="2/3",$O433*参照!$I$5,IF(AN433="1/3",$O433*参照!$I$6,IF(AN433="1/4(多子)",$O433*参照!$I$7,IF(AN433="1/4(工･農)",$O433*参照!$I$7,IF(AN433="対象外",0))))))</f>
        <v>0</v>
      </c>
      <c r="BW433" s="185" t="b">
        <f>IF(AO433="3/3",$O433*参照!$I$4,IF(AO433="2/3",$O433*参照!$I$5,IF(AO433="1/3",$O433*参照!$I$6,IF(AO433="1/4(多子)",$O433*参照!$I$7,IF(AO433="1/4(工･農)",$O433*参照!$I$7,IF(AO433="対象外",0))))))</f>
        <v>0</v>
      </c>
      <c r="BX433" s="185" t="b">
        <f>IF(AP433="3/3",$O433*参照!$I$4,IF(AP433="2/3",$O433*参照!$I$5,IF(AP433="1/3",$O433*参照!$I$6,IF(AP433="1/4(多子)",$O433*参照!$I$7,IF(AP433="1/4(工･農)",$O433*参照!$I$7,IF(AP433="対象外",0))))))</f>
        <v>0</v>
      </c>
      <c r="BY433" s="185" t="b">
        <f>IF(AQ433="3/3",$O433*参照!$I$4,IF(AQ433="2/3",$O433*参照!$I$5,IF(AQ433="1/3",$O433*参照!$I$6,IF(AQ433="1/4(多子)",$O433*参照!$I$7,IF(AQ433="1/4(工･農)",$O433*参照!$I$7,IF(AQ433="対象外",0))))))</f>
        <v>0</v>
      </c>
      <c r="BZ433" s="185" t="b">
        <f>IF(AR433="3/3",$O433*参照!$I$4,IF(AR433="2/3",$O433*参照!$I$5,IF(AR433="1/3",$O433*参照!$I$6,IF(AR433="1/4(多子)",$O433*参照!$I$7,IF(AR433="1/4(工･農)",$O433*参照!$I$7,IF(AR433="対象外",0))))))</f>
        <v>0</v>
      </c>
      <c r="CA433" s="185" t="b">
        <f>IF(AS433="3/3",$O433*参照!$I$4,IF(AS433="2/3",$O433*参照!$I$5,IF(AS433="1/3",$O433*参照!$I$6,IF(AS433="1/4(多子)",$O433*参照!$I$7,IF(AS433="1/4(工･農)",$O433*参照!$I$7,IF(AS433="対象外",0))))))</f>
        <v>0</v>
      </c>
      <c r="CB433" s="185" t="b">
        <f>IF(AT433="3/3",$O433*参照!$I$4,IF(AT433="2/3",$O433*参照!$I$5,IF(AT433="1/3",$O433*参照!$I$6,IF(AT433="1/4(多子)",$O433*参照!$I$7,IF(AT433="1/4(工･農)",$O433*参照!$I$7,IF(AT433="対象外",0))))))</f>
        <v>0</v>
      </c>
      <c r="CC433" s="185" t="b">
        <f>IF(AU433="3/3",$O433*参照!$I$4,IF(AU433="2/3",$O433*参照!$I$5,IF(AU433="1/3",$O433*参照!$I$6,IF(AU433="1/4(多子)",$O433*参照!$I$7,IF(AU433="1/4(工･農)",$O433*参照!$I$7,IF(AU433="対象外",0))))))</f>
        <v>0</v>
      </c>
      <c r="CD433" s="185">
        <f t="shared" si="285"/>
        <v>0</v>
      </c>
      <c r="CE433" s="98"/>
      <c r="CF433" s="252"/>
      <c r="CG433" s="252"/>
      <c r="CH433" s="252"/>
      <c r="CI433" s="252"/>
      <c r="CJ433" s="252"/>
      <c r="CK433" s="254"/>
      <c r="CL433" s="137"/>
      <c r="CM433" s="252"/>
      <c r="CN433" s="252"/>
      <c r="CO433" s="252"/>
      <c r="CP433" s="252"/>
      <c r="CQ433" s="252"/>
      <c r="CR433" s="253">
        <f t="shared" si="286"/>
        <v>0</v>
      </c>
      <c r="CS433" s="111">
        <f>IF(BP433=0,0,(ROUNDUP(P433*(BK433*参照!$C$5+BL433*参照!$C$6+BM433*参照!$C$7+BN433*参照!$C$8+BO433*参照!$C$9)/BP433,-2)))</f>
        <v>0</v>
      </c>
      <c r="CT433" s="239" t="str">
        <f t="shared" si="253"/>
        <v>B</v>
      </c>
    </row>
    <row r="434" spans="1:98" ht="14.4">
      <c r="A434" s="241">
        <v>404</v>
      </c>
      <c r="B434" s="634"/>
      <c r="C434" s="635"/>
      <c r="D434" s="636"/>
      <c r="E434" s="635"/>
      <c r="F434" s="358"/>
      <c r="G434" s="358"/>
      <c r="H434" s="305"/>
      <c r="I434" s="359"/>
      <c r="J434" s="668"/>
      <c r="K434" s="668"/>
      <c r="L434" s="362">
        <v>0</v>
      </c>
      <c r="M434" s="307">
        <f>IF(F434="昼間",参照!$E$4,IF(F434="夜間等",参照!$E$5,IF(F434="通信",参照!$E$6,0)))</f>
        <v>0</v>
      </c>
      <c r="N434" s="57">
        <f t="shared" si="254"/>
        <v>0</v>
      </c>
      <c r="O434" s="301">
        <f t="shared" si="255"/>
        <v>0</v>
      </c>
      <c r="P434" s="56"/>
      <c r="Q434" s="387">
        <v>0</v>
      </c>
      <c r="R434" s="309">
        <f>IF(F434="昼間",参照!$F$4,IF(F434="夜間等",参照!$F$5,IF(F434="通信",参照!$F$6,0)))</f>
        <v>0</v>
      </c>
      <c r="S434" s="308">
        <f t="shared" si="256"/>
        <v>0</v>
      </c>
      <c r="T434" s="361"/>
      <c r="U434" s="32">
        <f t="shared" si="257"/>
        <v>0</v>
      </c>
      <c r="V434" s="114">
        <f t="shared" si="258"/>
        <v>0</v>
      </c>
      <c r="W434" s="179">
        <f t="shared" si="259"/>
        <v>0</v>
      </c>
      <c r="X434" s="87">
        <f t="shared" si="260"/>
        <v>0</v>
      </c>
      <c r="Y434" s="77" t="str">
        <f t="shared" si="250"/>
        <v>0</v>
      </c>
      <c r="Z434" s="302">
        <f t="shared" si="261"/>
        <v>0</v>
      </c>
      <c r="AA434" s="375"/>
      <c r="AB434" s="375"/>
      <c r="AC434" s="374">
        <f t="shared" si="262"/>
        <v>0</v>
      </c>
      <c r="AD434" s="639">
        <f t="shared" si="263"/>
        <v>0</v>
      </c>
      <c r="AE434" s="640"/>
      <c r="AF434" s="177">
        <f t="shared" si="251"/>
        <v>0</v>
      </c>
      <c r="AG434" s="177">
        <f t="shared" si="252"/>
        <v>0</v>
      </c>
      <c r="AH434" s="299"/>
      <c r="AI434" s="36"/>
      <c r="AJ434" s="134"/>
      <c r="AK434" s="37"/>
      <c r="AL434" s="134"/>
      <c r="AM434" s="37"/>
      <c r="AN434" s="134"/>
      <c r="AO434" s="135"/>
      <c r="AP434" s="136"/>
      <c r="AQ434" s="252"/>
      <c r="AR434" s="252"/>
      <c r="AS434" s="252"/>
      <c r="AT434" s="252"/>
      <c r="AU434" s="37"/>
      <c r="AV434" s="303">
        <f t="shared" si="264"/>
        <v>0</v>
      </c>
      <c r="AW434" s="139">
        <f t="shared" si="265"/>
        <v>0</v>
      </c>
      <c r="AX434" s="139">
        <f t="shared" si="266"/>
        <v>0</v>
      </c>
      <c r="AY434" s="139">
        <f t="shared" si="267"/>
        <v>0</v>
      </c>
      <c r="AZ434" s="139">
        <f t="shared" si="268"/>
        <v>0</v>
      </c>
      <c r="BA434" s="303">
        <f t="shared" si="269"/>
        <v>0</v>
      </c>
      <c r="BB434" s="139">
        <f t="shared" si="270"/>
        <v>0</v>
      </c>
      <c r="BC434" s="139">
        <f t="shared" si="271"/>
        <v>0</v>
      </c>
      <c r="BD434" s="139">
        <f t="shared" si="272"/>
        <v>0</v>
      </c>
      <c r="BE434" s="139">
        <f t="shared" si="273"/>
        <v>0</v>
      </c>
      <c r="BF434" s="304">
        <f t="shared" si="274"/>
        <v>0</v>
      </c>
      <c r="BG434" s="142">
        <f t="shared" si="275"/>
        <v>0</v>
      </c>
      <c r="BH434" s="142">
        <f t="shared" si="276"/>
        <v>0</v>
      </c>
      <c r="BI434" s="142">
        <f t="shared" si="277"/>
        <v>0</v>
      </c>
      <c r="BJ434" s="142">
        <f t="shared" si="278"/>
        <v>0</v>
      </c>
      <c r="BK434" s="145">
        <f t="shared" si="279"/>
        <v>0</v>
      </c>
      <c r="BL434" s="95">
        <f t="shared" si="280"/>
        <v>0</v>
      </c>
      <c r="BM434" s="95">
        <f t="shared" si="281"/>
        <v>0</v>
      </c>
      <c r="BN434" s="95">
        <f t="shared" si="282"/>
        <v>0</v>
      </c>
      <c r="BO434" s="95">
        <f t="shared" si="283"/>
        <v>0</v>
      </c>
      <c r="BP434" s="96">
        <f t="shared" si="284"/>
        <v>0</v>
      </c>
      <c r="BQ434" s="184">
        <f>IF($AH434="3/3",$S434*参照!$J$4,IF($AH434="2/3",$S434*参照!$J$5,IF($AH434="1/3",$S434*参照!$J$6,IF($AH434="1/4(多子)",$S434*参照!$J$7,IF($AH434="1/4(工･農)",$S434*参照!$J$7,)))))</f>
        <v>0</v>
      </c>
      <c r="BR434" s="185" t="b">
        <f>IF(AJ434="3/3",$O434*参照!$I$4,IF(AJ434="2/3",$O434*参照!$I$5,IF(AJ434="1/3",$O434*参照!$I$6,IF(AJ434="1/4(多子)",$O434*参照!$I$7,IF(AJ434="1/4(工･農)",$O434*参照!$I$7,IF(AJ434="対象外",0))))))</f>
        <v>0</v>
      </c>
      <c r="BS434" s="185" t="b">
        <f>IF(AK434="3/3",$O434*参照!$I$4,IF(AK434="2/3",$O434*参照!$I$5,IF(AK434="1/3",$O434*参照!$I$6,IF(AK434="1/4(多子)",$O434*参照!$I$7,IF(AK434="1/4(工･農)",$O434*参照!$I$7,IF(AK434="対象外",0))))))</f>
        <v>0</v>
      </c>
      <c r="BT434" s="185" t="b">
        <f>IF(AL434="3/3",$O434*参照!$I$4,IF(AL434="2/3",$O434*参照!$I$5,IF(AL434="1/3",$O434*参照!$I$6,IF(AL434="1/4(多子)",$O434*参照!$I$7,IF(AL434="1/4(工･農)",$O434*参照!$I$7,IF(AL434="対象外",0))))))</f>
        <v>0</v>
      </c>
      <c r="BU434" s="185" t="b">
        <f>IF(AM434="3/3",$O434*参照!$I$4,IF(AM434="2/3",$O434*参照!$I$5,IF(AM434="1/3",$O434*参照!$I$6,IF(AM434="1/4(多子)",$O434*参照!$I$7,IF(AM434="1/4(工･農)",$O434*参照!$I$7,IF(AM434="対象外",0))))))</f>
        <v>0</v>
      </c>
      <c r="BV434" s="185" t="b">
        <f>IF(AN434="3/3",$O434*参照!$I$4,IF(AN434="2/3",$O434*参照!$I$5,IF(AN434="1/3",$O434*参照!$I$6,IF(AN434="1/4(多子)",$O434*参照!$I$7,IF(AN434="1/4(工･農)",$O434*参照!$I$7,IF(AN434="対象外",0))))))</f>
        <v>0</v>
      </c>
      <c r="BW434" s="185" t="b">
        <f>IF(AO434="3/3",$O434*参照!$I$4,IF(AO434="2/3",$O434*参照!$I$5,IF(AO434="1/3",$O434*参照!$I$6,IF(AO434="1/4(多子)",$O434*参照!$I$7,IF(AO434="1/4(工･農)",$O434*参照!$I$7,IF(AO434="対象外",0))))))</f>
        <v>0</v>
      </c>
      <c r="BX434" s="185" t="b">
        <f>IF(AP434="3/3",$O434*参照!$I$4,IF(AP434="2/3",$O434*参照!$I$5,IF(AP434="1/3",$O434*参照!$I$6,IF(AP434="1/4(多子)",$O434*参照!$I$7,IF(AP434="1/4(工･農)",$O434*参照!$I$7,IF(AP434="対象外",0))))))</f>
        <v>0</v>
      </c>
      <c r="BY434" s="185" t="b">
        <f>IF(AQ434="3/3",$O434*参照!$I$4,IF(AQ434="2/3",$O434*参照!$I$5,IF(AQ434="1/3",$O434*参照!$I$6,IF(AQ434="1/4(多子)",$O434*参照!$I$7,IF(AQ434="1/4(工･農)",$O434*参照!$I$7,IF(AQ434="対象外",0))))))</f>
        <v>0</v>
      </c>
      <c r="BZ434" s="185" t="b">
        <f>IF(AR434="3/3",$O434*参照!$I$4,IF(AR434="2/3",$O434*参照!$I$5,IF(AR434="1/3",$O434*参照!$I$6,IF(AR434="1/4(多子)",$O434*参照!$I$7,IF(AR434="1/4(工･農)",$O434*参照!$I$7,IF(AR434="対象外",0))))))</f>
        <v>0</v>
      </c>
      <c r="CA434" s="185" t="b">
        <f>IF(AS434="3/3",$O434*参照!$I$4,IF(AS434="2/3",$O434*参照!$I$5,IF(AS434="1/3",$O434*参照!$I$6,IF(AS434="1/4(多子)",$O434*参照!$I$7,IF(AS434="1/4(工･農)",$O434*参照!$I$7,IF(AS434="対象外",0))))))</f>
        <v>0</v>
      </c>
      <c r="CB434" s="185" t="b">
        <f>IF(AT434="3/3",$O434*参照!$I$4,IF(AT434="2/3",$O434*参照!$I$5,IF(AT434="1/3",$O434*参照!$I$6,IF(AT434="1/4(多子)",$O434*参照!$I$7,IF(AT434="1/4(工･農)",$O434*参照!$I$7,IF(AT434="対象外",0))))))</f>
        <v>0</v>
      </c>
      <c r="CC434" s="185" t="b">
        <f>IF(AU434="3/3",$O434*参照!$I$4,IF(AU434="2/3",$O434*参照!$I$5,IF(AU434="1/3",$O434*参照!$I$6,IF(AU434="1/4(多子)",$O434*参照!$I$7,IF(AU434="1/4(工･農)",$O434*参照!$I$7,IF(AU434="対象外",0))))))</f>
        <v>0</v>
      </c>
      <c r="CD434" s="185">
        <f t="shared" si="285"/>
        <v>0</v>
      </c>
      <c r="CE434" s="98"/>
      <c r="CF434" s="252"/>
      <c r="CG434" s="252"/>
      <c r="CH434" s="252"/>
      <c r="CI434" s="252"/>
      <c r="CJ434" s="252"/>
      <c r="CK434" s="254"/>
      <c r="CL434" s="137"/>
      <c r="CM434" s="252"/>
      <c r="CN434" s="252"/>
      <c r="CO434" s="252"/>
      <c r="CP434" s="252"/>
      <c r="CQ434" s="252"/>
      <c r="CR434" s="253">
        <f t="shared" si="286"/>
        <v>0</v>
      </c>
      <c r="CS434" s="111">
        <f>IF(BP434=0,0,(ROUNDUP(P434*(BK434*参照!$C$5+BL434*参照!$C$6+BM434*参照!$C$7+BN434*参照!$C$8+BO434*参照!$C$9)/BP434,-2)))</f>
        <v>0</v>
      </c>
      <c r="CT434" s="239" t="str">
        <f t="shared" si="253"/>
        <v>B</v>
      </c>
    </row>
    <row r="435" spans="1:98" ht="14.4">
      <c r="A435" s="241">
        <v>405</v>
      </c>
      <c r="B435" s="654"/>
      <c r="C435" s="652"/>
      <c r="D435" s="651"/>
      <c r="E435" s="652"/>
      <c r="F435" s="186"/>
      <c r="G435" s="187"/>
      <c r="H435" s="305"/>
      <c r="I435" s="359"/>
      <c r="J435" s="651"/>
      <c r="K435" s="652"/>
      <c r="L435" s="306">
        <v>0</v>
      </c>
      <c r="M435" s="307">
        <f>IF(F435="昼間",参照!$E$4,IF(F435="夜間等",参照!$E$5,IF(F435="通信",参照!$E$6,0)))</f>
        <v>0</v>
      </c>
      <c r="N435" s="57">
        <f t="shared" si="254"/>
        <v>0</v>
      </c>
      <c r="O435" s="301">
        <f t="shared" si="255"/>
        <v>0</v>
      </c>
      <c r="P435" s="56"/>
      <c r="Q435" s="387">
        <v>0</v>
      </c>
      <c r="R435" s="309">
        <f>IF(F435="昼間",参照!$F$4,IF(F435="夜間等",参照!$F$5,IF(F435="通信",参照!$F$6,0)))</f>
        <v>0</v>
      </c>
      <c r="S435" s="308">
        <f t="shared" si="256"/>
        <v>0</v>
      </c>
      <c r="T435" s="361"/>
      <c r="U435" s="32">
        <f t="shared" si="257"/>
        <v>0</v>
      </c>
      <c r="V435" s="114">
        <f t="shared" si="258"/>
        <v>0</v>
      </c>
      <c r="W435" s="179">
        <f t="shared" si="259"/>
        <v>0</v>
      </c>
      <c r="X435" s="87">
        <f t="shared" si="260"/>
        <v>0</v>
      </c>
      <c r="Y435" s="77" t="str">
        <f t="shared" si="250"/>
        <v>0</v>
      </c>
      <c r="Z435" s="302">
        <f t="shared" si="261"/>
        <v>0</v>
      </c>
      <c r="AA435" s="375"/>
      <c r="AB435" s="375"/>
      <c r="AC435" s="374">
        <f t="shared" si="262"/>
        <v>0</v>
      </c>
      <c r="AD435" s="639">
        <f t="shared" si="263"/>
        <v>0</v>
      </c>
      <c r="AE435" s="640"/>
      <c r="AF435" s="177">
        <f t="shared" si="251"/>
        <v>0</v>
      </c>
      <c r="AG435" s="177">
        <f t="shared" si="252"/>
        <v>0</v>
      </c>
      <c r="AH435" s="299"/>
      <c r="AI435" s="36"/>
      <c r="AJ435" s="134"/>
      <c r="AK435" s="37"/>
      <c r="AL435" s="134"/>
      <c r="AM435" s="37"/>
      <c r="AN435" s="134"/>
      <c r="AO435" s="135"/>
      <c r="AP435" s="136"/>
      <c r="AQ435" s="252"/>
      <c r="AR435" s="252"/>
      <c r="AS435" s="252"/>
      <c r="AT435" s="252"/>
      <c r="AU435" s="37"/>
      <c r="AV435" s="303">
        <f t="shared" si="264"/>
        <v>0</v>
      </c>
      <c r="AW435" s="139">
        <f t="shared" si="265"/>
        <v>0</v>
      </c>
      <c r="AX435" s="139">
        <f t="shared" si="266"/>
        <v>0</v>
      </c>
      <c r="AY435" s="139">
        <f t="shared" si="267"/>
        <v>0</v>
      </c>
      <c r="AZ435" s="139">
        <f t="shared" si="268"/>
        <v>0</v>
      </c>
      <c r="BA435" s="303">
        <f t="shared" si="269"/>
        <v>0</v>
      </c>
      <c r="BB435" s="139">
        <f t="shared" si="270"/>
        <v>0</v>
      </c>
      <c r="BC435" s="139">
        <f t="shared" si="271"/>
        <v>0</v>
      </c>
      <c r="BD435" s="139">
        <f t="shared" si="272"/>
        <v>0</v>
      </c>
      <c r="BE435" s="139">
        <f t="shared" si="273"/>
        <v>0</v>
      </c>
      <c r="BF435" s="304">
        <f t="shared" si="274"/>
        <v>0</v>
      </c>
      <c r="BG435" s="142">
        <f t="shared" si="275"/>
        <v>0</v>
      </c>
      <c r="BH435" s="142">
        <f t="shared" si="276"/>
        <v>0</v>
      </c>
      <c r="BI435" s="142">
        <f t="shared" si="277"/>
        <v>0</v>
      </c>
      <c r="BJ435" s="142">
        <f t="shared" si="278"/>
        <v>0</v>
      </c>
      <c r="BK435" s="145">
        <f t="shared" si="279"/>
        <v>0</v>
      </c>
      <c r="BL435" s="95">
        <f t="shared" si="280"/>
        <v>0</v>
      </c>
      <c r="BM435" s="95">
        <f t="shared" si="281"/>
        <v>0</v>
      </c>
      <c r="BN435" s="95">
        <f t="shared" si="282"/>
        <v>0</v>
      </c>
      <c r="BO435" s="95">
        <f t="shared" si="283"/>
        <v>0</v>
      </c>
      <c r="BP435" s="96">
        <f t="shared" si="284"/>
        <v>0</v>
      </c>
      <c r="BQ435" s="184">
        <f>IF($AH435="3/3",$S435*参照!$J$4,IF($AH435="2/3",$S435*参照!$J$5,IF($AH435="1/3",$S435*参照!$J$6,IF($AH435="1/4(多子)",$S435*参照!$J$7,IF($AH435="1/4(工･農)",$S435*参照!$J$7,)))))</f>
        <v>0</v>
      </c>
      <c r="BR435" s="185" t="b">
        <f>IF(AJ435="3/3",$O435*参照!$I$4,IF(AJ435="2/3",$O435*参照!$I$5,IF(AJ435="1/3",$O435*参照!$I$6,IF(AJ435="1/4(多子)",$O435*参照!$I$7,IF(AJ435="1/4(工･農)",$O435*参照!$I$7,IF(AJ435="対象外",0))))))</f>
        <v>0</v>
      </c>
      <c r="BS435" s="185" t="b">
        <f>IF(AK435="3/3",$O435*参照!$I$4,IF(AK435="2/3",$O435*参照!$I$5,IF(AK435="1/3",$O435*参照!$I$6,IF(AK435="1/4(多子)",$O435*参照!$I$7,IF(AK435="1/4(工･農)",$O435*参照!$I$7,IF(AK435="対象外",0))))))</f>
        <v>0</v>
      </c>
      <c r="BT435" s="185" t="b">
        <f>IF(AL435="3/3",$O435*参照!$I$4,IF(AL435="2/3",$O435*参照!$I$5,IF(AL435="1/3",$O435*参照!$I$6,IF(AL435="1/4(多子)",$O435*参照!$I$7,IF(AL435="1/4(工･農)",$O435*参照!$I$7,IF(AL435="対象外",0))))))</f>
        <v>0</v>
      </c>
      <c r="BU435" s="185" t="b">
        <f>IF(AM435="3/3",$O435*参照!$I$4,IF(AM435="2/3",$O435*参照!$I$5,IF(AM435="1/3",$O435*参照!$I$6,IF(AM435="1/4(多子)",$O435*参照!$I$7,IF(AM435="1/4(工･農)",$O435*参照!$I$7,IF(AM435="対象外",0))))))</f>
        <v>0</v>
      </c>
      <c r="BV435" s="185" t="b">
        <f>IF(AN435="3/3",$O435*参照!$I$4,IF(AN435="2/3",$O435*参照!$I$5,IF(AN435="1/3",$O435*参照!$I$6,IF(AN435="1/4(多子)",$O435*参照!$I$7,IF(AN435="1/4(工･農)",$O435*参照!$I$7,IF(AN435="対象外",0))))))</f>
        <v>0</v>
      </c>
      <c r="BW435" s="185" t="b">
        <f>IF(AO435="3/3",$O435*参照!$I$4,IF(AO435="2/3",$O435*参照!$I$5,IF(AO435="1/3",$O435*参照!$I$6,IF(AO435="1/4(多子)",$O435*参照!$I$7,IF(AO435="1/4(工･農)",$O435*参照!$I$7,IF(AO435="対象外",0))))))</f>
        <v>0</v>
      </c>
      <c r="BX435" s="185" t="b">
        <f>IF(AP435="3/3",$O435*参照!$I$4,IF(AP435="2/3",$O435*参照!$I$5,IF(AP435="1/3",$O435*参照!$I$6,IF(AP435="1/4(多子)",$O435*参照!$I$7,IF(AP435="1/4(工･農)",$O435*参照!$I$7,IF(AP435="対象外",0))))))</f>
        <v>0</v>
      </c>
      <c r="BY435" s="185" t="b">
        <f>IF(AQ435="3/3",$O435*参照!$I$4,IF(AQ435="2/3",$O435*参照!$I$5,IF(AQ435="1/3",$O435*参照!$I$6,IF(AQ435="1/4(多子)",$O435*参照!$I$7,IF(AQ435="1/4(工･農)",$O435*参照!$I$7,IF(AQ435="対象外",0))))))</f>
        <v>0</v>
      </c>
      <c r="BZ435" s="185" t="b">
        <f>IF(AR435="3/3",$O435*参照!$I$4,IF(AR435="2/3",$O435*参照!$I$5,IF(AR435="1/3",$O435*参照!$I$6,IF(AR435="1/4(多子)",$O435*参照!$I$7,IF(AR435="1/4(工･農)",$O435*参照!$I$7,IF(AR435="対象外",0))))))</f>
        <v>0</v>
      </c>
      <c r="CA435" s="185" t="b">
        <f>IF(AS435="3/3",$O435*参照!$I$4,IF(AS435="2/3",$O435*参照!$I$5,IF(AS435="1/3",$O435*参照!$I$6,IF(AS435="1/4(多子)",$O435*参照!$I$7,IF(AS435="1/4(工･農)",$O435*参照!$I$7,IF(AS435="対象外",0))))))</f>
        <v>0</v>
      </c>
      <c r="CB435" s="185" t="b">
        <f>IF(AT435="3/3",$O435*参照!$I$4,IF(AT435="2/3",$O435*参照!$I$5,IF(AT435="1/3",$O435*参照!$I$6,IF(AT435="1/4(多子)",$O435*参照!$I$7,IF(AT435="1/4(工･農)",$O435*参照!$I$7,IF(AT435="対象外",0))))))</f>
        <v>0</v>
      </c>
      <c r="CC435" s="185" t="b">
        <f>IF(AU435="3/3",$O435*参照!$I$4,IF(AU435="2/3",$O435*参照!$I$5,IF(AU435="1/3",$O435*参照!$I$6,IF(AU435="1/4(多子)",$O435*参照!$I$7,IF(AU435="1/4(工･農)",$O435*参照!$I$7,IF(AU435="対象外",0))))))</f>
        <v>0</v>
      </c>
      <c r="CD435" s="185">
        <f t="shared" si="285"/>
        <v>0</v>
      </c>
      <c r="CE435" s="98"/>
      <c r="CF435" s="252"/>
      <c r="CG435" s="252"/>
      <c r="CH435" s="252"/>
      <c r="CI435" s="252"/>
      <c r="CJ435" s="252"/>
      <c r="CK435" s="254"/>
      <c r="CL435" s="137"/>
      <c r="CM435" s="252"/>
      <c r="CN435" s="252"/>
      <c r="CO435" s="252"/>
      <c r="CP435" s="252"/>
      <c r="CQ435" s="252"/>
      <c r="CR435" s="253">
        <f t="shared" si="286"/>
        <v>0</v>
      </c>
      <c r="CS435" s="111">
        <f>IF(BP435=0,0,(ROUNDUP(P435*(BK435*参照!$C$5+BL435*参照!$C$6+BM435*参照!$C$7+BN435*参照!$C$8+BO435*参照!$C$9)/BP435,-2)))</f>
        <v>0</v>
      </c>
      <c r="CT435" s="239" t="str">
        <f t="shared" si="253"/>
        <v>B</v>
      </c>
    </row>
    <row r="436" spans="1:98" ht="14.4">
      <c r="A436" s="241">
        <v>406</v>
      </c>
      <c r="B436" s="654"/>
      <c r="C436" s="652"/>
      <c r="D436" s="651"/>
      <c r="E436" s="652"/>
      <c r="F436" s="186"/>
      <c r="G436" s="187"/>
      <c r="H436" s="305"/>
      <c r="I436" s="359"/>
      <c r="J436" s="651"/>
      <c r="K436" s="652"/>
      <c r="L436" s="306">
        <v>0</v>
      </c>
      <c r="M436" s="307">
        <f>IF(F436="昼間",参照!$E$4,IF(F436="夜間等",参照!$E$5,IF(F436="通信",参照!$E$6,0)))</f>
        <v>0</v>
      </c>
      <c r="N436" s="57">
        <f t="shared" si="254"/>
        <v>0</v>
      </c>
      <c r="O436" s="301">
        <f t="shared" si="255"/>
        <v>0</v>
      </c>
      <c r="P436" s="56"/>
      <c r="Q436" s="387">
        <v>0</v>
      </c>
      <c r="R436" s="309">
        <f>IF(F436="昼間",参照!$F$4,IF(F436="夜間等",参照!$F$5,IF(F436="通信",参照!$F$6,0)))</f>
        <v>0</v>
      </c>
      <c r="S436" s="308">
        <f t="shared" si="256"/>
        <v>0</v>
      </c>
      <c r="T436" s="361"/>
      <c r="U436" s="32">
        <f t="shared" si="257"/>
        <v>0</v>
      </c>
      <c r="V436" s="114">
        <f t="shared" si="258"/>
        <v>0</v>
      </c>
      <c r="W436" s="179">
        <f t="shared" si="259"/>
        <v>0</v>
      </c>
      <c r="X436" s="87">
        <f t="shared" si="260"/>
        <v>0</v>
      </c>
      <c r="Y436" s="77" t="str">
        <f t="shared" si="250"/>
        <v>0</v>
      </c>
      <c r="Z436" s="302">
        <f t="shared" si="261"/>
        <v>0</v>
      </c>
      <c r="AA436" s="375"/>
      <c r="AB436" s="375"/>
      <c r="AC436" s="374">
        <f t="shared" si="262"/>
        <v>0</v>
      </c>
      <c r="AD436" s="639">
        <f t="shared" si="263"/>
        <v>0</v>
      </c>
      <c r="AE436" s="640"/>
      <c r="AF436" s="177">
        <f t="shared" si="251"/>
        <v>0</v>
      </c>
      <c r="AG436" s="177">
        <f t="shared" si="252"/>
        <v>0</v>
      </c>
      <c r="AH436" s="299"/>
      <c r="AI436" s="36"/>
      <c r="AJ436" s="134"/>
      <c r="AK436" s="37"/>
      <c r="AL436" s="134"/>
      <c r="AM436" s="37"/>
      <c r="AN436" s="134"/>
      <c r="AO436" s="135"/>
      <c r="AP436" s="136"/>
      <c r="AQ436" s="252"/>
      <c r="AR436" s="252"/>
      <c r="AS436" s="252"/>
      <c r="AT436" s="252"/>
      <c r="AU436" s="37"/>
      <c r="AV436" s="303">
        <f t="shared" si="264"/>
        <v>0</v>
      </c>
      <c r="AW436" s="139">
        <f t="shared" si="265"/>
        <v>0</v>
      </c>
      <c r="AX436" s="139">
        <f t="shared" si="266"/>
        <v>0</v>
      </c>
      <c r="AY436" s="139">
        <f t="shared" si="267"/>
        <v>0</v>
      </c>
      <c r="AZ436" s="139">
        <f t="shared" si="268"/>
        <v>0</v>
      </c>
      <c r="BA436" s="303">
        <f t="shared" si="269"/>
        <v>0</v>
      </c>
      <c r="BB436" s="139">
        <f t="shared" si="270"/>
        <v>0</v>
      </c>
      <c r="BC436" s="139">
        <f t="shared" si="271"/>
        <v>0</v>
      </c>
      <c r="BD436" s="139">
        <f t="shared" si="272"/>
        <v>0</v>
      </c>
      <c r="BE436" s="139">
        <f t="shared" si="273"/>
        <v>0</v>
      </c>
      <c r="BF436" s="304">
        <f t="shared" si="274"/>
        <v>0</v>
      </c>
      <c r="BG436" s="142">
        <f t="shared" si="275"/>
        <v>0</v>
      </c>
      <c r="BH436" s="142">
        <f t="shared" si="276"/>
        <v>0</v>
      </c>
      <c r="BI436" s="142">
        <f t="shared" si="277"/>
        <v>0</v>
      </c>
      <c r="BJ436" s="142">
        <f t="shared" si="278"/>
        <v>0</v>
      </c>
      <c r="BK436" s="145">
        <f t="shared" si="279"/>
        <v>0</v>
      </c>
      <c r="BL436" s="95">
        <f t="shared" si="280"/>
        <v>0</v>
      </c>
      <c r="BM436" s="95">
        <f t="shared" si="281"/>
        <v>0</v>
      </c>
      <c r="BN436" s="95">
        <f t="shared" si="282"/>
        <v>0</v>
      </c>
      <c r="BO436" s="95">
        <f t="shared" si="283"/>
        <v>0</v>
      </c>
      <c r="BP436" s="96">
        <f t="shared" si="284"/>
        <v>0</v>
      </c>
      <c r="BQ436" s="184">
        <f>IF($AH436="3/3",$S436*参照!$J$4,IF($AH436="2/3",$S436*参照!$J$5,IF($AH436="1/3",$S436*参照!$J$6,IF($AH436="1/4(多子)",$S436*参照!$J$7,IF($AH436="1/4(工･農)",$S436*参照!$J$7,)))))</f>
        <v>0</v>
      </c>
      <c r="BR436" s="185" t="b">
        <f>IF(AJ436="3/3",$O436*参照!$I$4,IF(AJ436="2/3",$O436*参照!$I$5,IF(AJ436="1/3",$O436*参照!$I$6,IF(AJ436="1/4(多子)",$O436*参照!$I$7,IF(AJ436="1/4(工･農)",$O436*参照!$I$7,IF(AJ436="対象外",0))))))</f>
        <v>0</v>
      </c>
      <c r="BS436" s="185" t="b">
        <f>IF(AK436="3/3",$O436*参照!$I$4,IF(AK436="2/3",$O436*参照!$I$5,IF(AK436="1/3",$O436*参照!$I$6,IF(AK436="1/4(多子)",$O436*参照!$I$7,IF(AK436="1/4(工･農)",$O436*参照!$I$7,IF(AK436="対象外",0))))))</f>
        <v>0</v>
      </c>
      <c r="BT436" s="185" t="b">
        <f>IF(AL436="3/3",$O436*参照!$I$4,IF(AL436="2/3",$O436*参照!$I$5,IF(AL436="1/3",$O436*参照!$I$6,IF(AL436="1/4(多子)",$O436*参照!$I$7,IF(AL436="1/4(工･農)",$O436*参照!$I$7,IF(AL436="対象外",0))))))</f>
        <v>0</v>
      </c>
      <c r="BU436" s="185" t="b">
        <f>IF(AM436="3/3",$O436*参照!$I$4,IF(AM436="2/3",$O436*参照!$I$5,IF(AM436="1/3",$O436*参照!$I$6,IF(AM436="1/4(多子)",$O436*参照!$I$7,IF(AM436="1/4(工･農)",$O436*参照!$I$7,IF(AM436="対象外",0))))))</f>
        <v>0</v>
      </c>
      <c r="BV436" s="185" t="b">
        <f>IF(AN436="3/3",$O436*参照!$I$4,IF(AN436="2/3",$O436*参照!$I$5,IF(AN436="1/3",$O436*参照!$I$6,IF(AN436="1/4(多子)",$O436*参照!$I$7,IF(AN436="1/4(工･農)",$O436*参照!$I$7,IF(AN436="対象外",0))))))</f>
        <v>0</v>
      </c>
      <c r="BW436" s="185" t="b">
        <f>IF(AO436="3/3",$O436*参照!$I$4,IF(AO436="2/3",$O436*参照!$I$5,IF(AO436="1/3",$O436*参照!$I$6,IF(AO436="1/4(多子)",$O436*参照!$I$7,IF(AO436="1/4(工･農)",$O436*参照!$I$7,IF(AO436="対象外",0))))))</f>
        <v>0</v>
      </c>
      <c r="BX436" s="185" t="b">
        <f>IF(AP436="3/3",$O436*参照!$I$4,IF(AP436="2/3",$O436*参照!$I$5,IF(AP436="1/3",$O436*参照!$I$6,IF(AP436="1/4(多子)",$O436*参照!$I$7,IF(AP436="1/4(工･農)",$O436*参照!$I$7,IF(AP436="対象外",0))))))</f>
        <v>0</v>
      </c>
      <c r="BY436" s="185" t="b">
        <f>IF(AQ436="3/3",$O436*参照!$I$4,IF(AQ436="2/3",$O436*参照!$I$5,IF(AQ436="1/3",$O436*参照!$I$6,IF(AQ436="1/4(多子)",$O436*参照!$I$7,IF(AQ436="1/4(工･農)",$O436*参照!$I$7,IF(AQ436="対象外",0))))))</f>
        <v>0</v>
      </c>
      <c r="BZ436" s="185" t="b">
        <f>IF(AR436="3/3",$O436*参照!$I$4,IF(AR436="2/3",$O436*参照!$I$5,IF(AR436="1/3",$O436*参照!$I$6,IF(AR436="1/4(多子)",$O436*参照!$I$7,IF(AR436="1/4(工･農)",$O436*参照!$I$7,IF(AR436="対象外",0))))))</f>
        <v>0</v>
      </c>
      <c r="CA436" s="185" t="b">
        <f>IF(AS436="3/3",$O436*参照!$I$4,IF(AS436="2/3",$O436*参照!$I$5,IF(AS436="1/3",$O436*参照!$I$6,IF(AS436="1/4(多子)",$O436*参照!$I$7,IF(AS436="1/4(工･農)",$O436*参照!$I$7,IF(AS436="対象外",0))))))</f>
        <v>0</v>
      </c>
      <c r="CB436" s="185" t="b">
        <f>IF(AT436="3/3",$O436*参照!$I$4,IF(AT436="2/3",$O436*参照!$I$5,IF(AT436="1/3",$O436*参照!$I$6,IF(AT436="1/4(多子)",$O436*参照!$I$7,IF(AT436="1/4(工･農)",$O436*参照!$I$7,IF(AT436="対象外",0))))))</f>
        <v>0</v>
      </c>
      <c r="CC436" s="185" t="b">
        <f>IF(AU436="3/3",$O436*参照!$I$4,IF(AU436="2/3",$O436*参照!$I$5,IF(AU436="1/3",$O436*参照!$I$6,IF(AU436="1/4(多子)",$O436*参照!$I$7,IF(AU436="1/4(工･農)",$O436*参照!$I$7,IF(AU436="対象外",0))))))</f>
        <v>0</v>
      </c>
      <c r="CD436" s="185">
        <f t="shared" si="285"/>
        <v>0</v>
      </c>
      <c r="CE436" s="98"/>
      <c r="CF436" s="252"/>
      <c r="CG436" s="252"/>
      <c r="CH436" s="252"/>
      <c r="CI436" s="252"/>
      <c r="CJ436" s="252"/>
      <c r="CK436" s="254"/>
      <c r="CL436" s="137"/>
      <c r="CM436" s="252"/>
      <c r="CN436" s="252"/>
      <c r="CO436" s="252"/>
      <c r="CP436" s="252"/>
      <c r="CQ436" s="252"/>
      <c r="CR436" s="253">
        <f t="shared" si="286"/>
        <v>0</v>
      </c>
      <c r="CS436" s="111">
        <f>IF(BP436=0,0,(ROUNDUP(P436*(BK436*参照!$C$5+BL436*参照!$C$6+BM436*参照!$C$7+BN436*参照!$C$8+BO436*参照!$C$9)/BP436,-2)))</f>
        <v>0</v>
      </c>
      <c r="CT436" s="239" t="str">
        <f t="shared" si="253"/>
        <v>B</v>
      </c>
    </row>
    <row r="437" spans="1:98" ht="14.4">
      <c r="A437" s="241">
        <v>407</v>
      </c>
      <c r="B437" s="654"/>
      <c r="C437" s="652"/>
      <c r="D437" s="651"/>
      <c r="E437" s="652"/>
      <c r="F437" s="186"/>
      <c r="G437" s="187"/>
      <c r="H437" s="305"/>
      <c r="I437" s="359"/>
      <c r="J437" s="651"/>
      <c r="K437" s="652"/>
      <c r="L437" s="306">
        <v>0</v>
      </c>
      <c r="M437" s="307">
        <f>IF(F437="昼間",参照!$E$4,IF(F437="夜間等",参照!$E$5,IF(F437="通信",参照!$E$6,0)))</f>
        <v>0</v>
      </c>
      <c r="N437" s="57">
        <f t="shared" si="254"/>
        <v>0</v>
      </c>
      <c r="O437" s="301">
        <f t="shared" si="255"/>
        <v>0</v>
      </c>
      <c r="P437" s="56"/>
      <c r="Q437" s="387">
        <v>0</v>
      </c>
      <c r="R437" s="309">
        <f>IF(F437="昼間",参照!$F$4,IF(F437="夜間等",参照!$F$5,IF(F437="通信",参照!$F$6,0)))</f>
        <v>0</v>
      </c>
      <c r="S437" s="308">
        <f t="shared" si="256"/>
        <v>0</v>
      </c>
      <c r="T437" s="361"/>
      <c r="U437" s="32">
        <f t="shared" si="257"/>
        <v>0</v>
      </c>
      <c r="V437" s="114">
        <f t="shared" si="258"/>
        <v>0</v>
      </c>
      <c r="W437" s="179">
        <f t="shared" si="259"/>
        <v>0</v>
      </c>
      <c r="X437" s="87">
        <f t="shared" si="260"/>
        <v>0</v>
      </c>
      <c r="Y437" s="77" t="str">
        <f t="shared" si="250"/>
        <v>0</v>
      </c>
      <c r="Z437" s="302">
        <f t="shared" si="261"/>
        <v>0</v>
      </c>
      <c r="AA437" s="375"/>
      <c r="AB437" s="375"/>
      <c r="AC437" s="374">
        <f t="shared" si="262"/>
        <v>0</v>
      </c>
      <c r="AD437" s="639">
        <f t="shared" si="263"/>
        <v>0</v>
      </c>
      <c r="AE437" s="640"/>
      <c r="AF437" s="177">
        <f t="shared" si="251"/>
        <v>0</v>
      </c>
      <c r="AG437" s="177">
        <f t="shared" si="252"/>
        <v>0</v>
      </c>
      <c r="AH437" s="299"/>
      <c r="AI437" s="36"/>
      <c r="AJ437" s="134"/>
      <c r="AK437" s="37"/>
      <c r="AL437" s="134"/>
      <c r="AM437" s="37"/>
      <c r="AN437" s="134"/>
      <c r="AO437" s="135"/>
      <c r="AP437" s="136"/>
      <c r="AQ437" s="252"/>
      <c r="AR437" s="252"/>
      <c r="AS437" s="252"/>
      <c r="AT437" s="252"/>
      <c r="AU437" s="37"/>
      <c r="AV437" s="303">
        <f t="shared" si="264"/>
        <v>0</v>
      </c>
      <c r="AW437" s="139">
        <f t="shared" si="265"/>
        <v>0</v>
      </c>
      <c r="AX437" s="139">
        <f t="shared" si="266"/>
        <v>0</v>
      </c>
      <c r="AY437" s="139">
        <f t="shared" si="267"/>
        <v>0</v>
      </c>
      <c r="AZ437" s="139">
        <f t="shared" si="268"/>
        <v>0</v>
      </c>
      <c r="BA437" s="303">
        <f t="shared" si="269"/>
        <v>0</v>
      </c>
      <c r="BB437" s="139">
        <f t="shared" si="270"/>
        <v>0</v>
      </c>
      <c r="BC437" s="139">
        <f t="shared" si="271"/>
        <v>0</v>
      </c>
      <c r="BD437" s="139">
        <f t="shared" si="272"/>
        <v>0</v>
      </c>
      <c r="BE437" s="139">
        <f t="shared" si="273"/>
        <v>0</v>
      </c>
      <c r="BF437" s="304">
        <f t="shared" si="274"/>
        <v>0</v>
      </c>
      <c r="BG437" s="142">
        <f t="shared" si="275"/>
        <v>0</v>
      </c>
      <c r="BH437" s="142">
        <f t="shared" si="276"/>
        <v>0</v>
      </c>
      <c r="BI437" s="142">
        <f t="shared" si="277"/>
        <v>0</v>
      </c>
      <c r="BJ437" s="142">
        <f t="shared" si="278"/>
        <v>0</v>
      </c>
      <c r="BK437" s="145">
        <f t="shared" si="279"/>
        <v>0</v>
      </c>
      <c r="BL437" s="95">
        <f t="shared" si="280"/>
        <v>0</v>
      </c>
      <c r="BM437" s="95">
        <f t="shared" si="281"/>
        <v>0</v>
      </c>
      <c r="BN437" s="95">
        <f t="shared" si="282"/>
        <v>0</v>
      </c>
      <c r="BO437" s="95">
        <f t="shared" si="283"/>
        <v>0</v>
      </c>
      <c r="BP437" s="96">
        <f t="shared" si="284"/>
        <v>0</v>
      </c>
      <c r="BQ437" s="184">
        <f>IF($AH437="3/3",$S437*参照!$J$4,IF($AH437="2/3",$S437*参照!$J$5,IF($AH437="1/3",$S437*参照!$J$6,IF($AH437="1/4(多子)",$S437*参照!$J$7,IF($AH437="1/4(工･農)",$S437*参照!$J$7,)))))</f>
        <v>0</v>
      </c>
      <c r="BR437" s="185" t="b">
        <f>IF(AJ437="3/3",$O437*参照!$I$4,IF(AJ437="2/3",$O437*参照!$I$5,IF(AJ437="1/3",$O437*参照!$I$6,IF(AJ437="1/4(多子)",$O437*参照!$I$7,IF(AJ437="1/4(工･農)",$O437*参照!$I$7,IF(AJ437="対象外",0))))))</f>
        <v>0</v>
      </c>
      <c r="BS437" s="185" t="b">
        <f>IF(AK437="3/3",$O437*参照!$I$4,IF(AK437="2/3",$O437*参照!$I$5,IF(AK437="1/3",$O437*参照!$I$6,IF(AK437="1/4(多子)",$O437*参照!$I$7,IF(AK437="1/4(工･農)",$O437*参照!$I$7,IF(AK437="対象外",0))))))</f>
        <v>0</v>
      </c>
      <c r="BT437" s="185" t="b">
        <f>IF(AL437="3/3",$O437*参照!$I$4,IF(AL437="2/3",$O437*参照!$I$5,IF(AL437="1/3",$O437*参照!$I$6,IF(AL437="1/4(多子)",$O437*参照!$I$7,IF(AL437="1/4(工･農)",$O437*参照!$I$7,IF(AL437="対象外",0))))))</f>
        <v>0</v>
      </c>
      <c r="BU437" s="185" t="b">
        <f>IF(AM437="3/3",$O437*参照!$I$4,IF(AM437="2/3",$O437*参照!$I$5,IF(AM437="1/3",$O437*参照!$I$6,IF(AM437="1/4(多子)",$O437*参照!$I$7,IF(AM437="1/4(工･農)",$O437*参照!$I$7,IF(AM437="対象外",0))))))</f>
        <v>0</v>
      </c>
      <c r="BV437" s="185" t="b">
        <f>IF(AN437="3/3",$O437*参照!$I$4,IF(AN437="2/3",$O437*参照!$I$5,IF(AN437="1/3",$O437*参照!$I$6,IF(AN437="1/4(多子)",$O437*参照!$I$7,IF(AN437="1/4(工･農)",$O437*参照!$I$7,IF(AN437="対象外",0))))))</f>
        <v>0</v>
      </c>
      <c r="BW437" s="185" t="b">
        <f>IF(AO437="3/3",$O437*参照!$I$4,IF(AO437="2/3",$O437*参照!$I$5,IF(AO437="1/3",$O437*参照!$I$6,IF(AO437="1/4(多子)",$O437*参照!$I$7,IF(AO437="1/4(工･農)",$O437*参照!$I$7,IF(AO437="対象外",0))))))</f>
        <v>0</v>
      </c>
      <c r="BX437" s="185" t="b">
        <f>IF(AP437="3/3",$O437*参照!$I$4,IF(AP437="2/3",$O437*参照!$I$5,IF(AP437="1/3",$O437*参照!$I$6,IF(AP437="1/4(多子)",$O437*参照!$I$7,IF(AP437="1/4(工･農)",$O437*参照!$I$7,IF(AP437="対象外",0))))))</f>
        <v>0</v>
      </c>
      <c r="BY437" s="185" t="b">
        <f>IF(AQ437="3/3",$O437*参照!$I$4,IF(AQ437="2/3",$O437*参照!$I$5,IF(AQ437="1/3",$O437*参照!$I$6,IF(AQ437="1/4(多子)",$O437*参照!$I$7,IF(AQ437="1/4(工･農)",$O437*参照!$I$7,IF(AQ437="対象外",0))))))</f>
        <v>0</v>
      </c>
      <c r="BZ437" s="185" t="b">
        <f>IF(AR437="3/3",$O437*参照!$I$4,IF(AR437="2/3",$O437*参照!$I$5,IF(AR437="1/3",$O437*参照!$I$6,IF(AR437="1/4(多子)",$O437*参照!$I$7,IF(AR437="1/4(工･農)",$O437*参照!$I$7,IF(AR437="対象外",0))))))</f>
        <v>0</v>
      </c>
      <c r="CA437" s="185" t="b">
        <f>IF(AS437="3/3",$O437*参照!$I$4,IF(AS437="2/3",$O437*参照!$I$5,IF(AS437="1/3",$O437*参照!$I$6,IF(AS437="1/4(多子)",$O437*参照!$I$7,IF(AS437="1/4(工･農)",$O437*参照!$I$7,IF(AS437="対象外",0))))))</f>
        <v>0</v>
      </c>
      <c r="CB437" s="185" t="b">
        <f>IF(AT437="3/3",$O437*参照!$I$4,IF(AT437="2/3",$O437*参照!$I$5,IF(AT437="1/3",$O437*参照!$I$6,IF(AT437="1/4(多子)",$O437*参照!$I$7,IF(AT437="1/4(工･農)",$O437*参照!$I$7,IF(AT437="対象外",0))))))</f>
        <v>0</v>
      </c>
      <c r="CC437" s="185" t="b">
        <f>IF(AU437="3/3",$O437*参照!$I$4,IF(AU437="2/3",$O437*参照!$I$5,IF(AU437="1/3",$O437*参照!$I$6,IF(AU437="1/4(多子)",$O437*参照!$I$7,IF(AU437="1/4(工･農)",$O437*参照!$I$7,IF(AU437="対象外",0))))))</f>
        <v>0</v>
      </c>
      <c r="CD437" s="185">
        <f t="shared" si="285"/>
        <v>0</v>
      </c>
      <c r="CE437" s="98"/>
      <c r="CF437" s="252"/>
      <c r="CG437" s="252"/>
      <c r="CH437" s="252"/>
      <c r="CI437" s="252"/>
      <c r="CJ437" s="252"/>
      <c r="CK437" s="254"/>
      <c r="CL437" s="137"/>
      <c r="CM437" s="252"/>
      <c r="CN437" s="252"/>
      <c r="CO437" s="252"/>
      <c r="CP437" s="252"/>
      <c r="CQ437" s="252"/>
      <c r="CR437" s="253">
        <f t="shared" si="286"/>
        <v>0</v>
      </c>
      <c r="CS437" s="111">
        <f>IF(BP437=0,0,(ROUNDUP(P437*(BK437*参照!$C$5+BL437*参照!$C$6+BM437*参照!$C$7+BN437*参照!$C$8+BO437*参照!$C$9)/BP437,-2)))</f>
        <v>0</v>
      </c>
      <c r="CT437" s="239" t="str">
        <f t="shared" si="253"/>
        <v>B</v>
      </c>
    </row>
    <row r="438" spans="1:98" ht="14.4">
      <c r="A438" s="241">
        <v>408</v>
      </c>
      <c r="B438" s="634"/>
      <c r="C438" s="635"/>
      <c r="D438" s="636"/>
      <c r="E438" s="635"/>
      <c r="F438" s="358"/>
      <c r="G438" s="358"/>
      <c r="H438" s="305"/>
      <c r="I438" s="359"/>
      <c r="J438" s="668"/>
      <c r="K438" s="668"/>
      <c r="L438" s="362">
        <v>0</v>
      </c>
      <c r="M438" s="307">
        <f>IF(F438="昼間",参照!$E$4,IF(F438="夜間等",参照!$E$5,IF(F438="通信",参照!$E$6,0)))</f>
        <v>0</v>
      </c>
      <c r="N438" s="57">
        <f t="shared" si="254"/>
        <v>0</v>
      </c>
      <c r="O438" s="301">
        <f t="shared" si="255"/>
        <v>0</v>
      </c>
      <c r="P438" s="56"/>
      <c r="Q438" s="387">
        <v>0</v>
      </c>
      <c r="R438" s="309">
        <f>IF(F438="昼間",参照!$F$4,IF(F438="夜間等",参照!$F$5,IF(F438="通信",参照!$F$6,0)))</f>
        <v>0</v>
      </c>
      <c r="S438" s="308">
        <f t="shared" si="256"/>
        <v>0</v>
      </c>
      <c r="T438" s="361"/>
      <c r="U438" s="32">
        <f t="shared" si="257"/>
        <v>0</v>
      </c>
      <c r="V438" s="114">
        <f t="shared" si="258"/>
        <v>0</v>
      </c>
      <c r="W438" s="179">
        <f t="shared" si="259"/>
        <v>0</v>
      </c>
      <c r="X438" s="87">
        <f t="shared" si="260"/>
        <v>0</v>
      </c>
      <c r="Y438" s="77" t="str">
        <f t="shared" si="250"/>
        <v>0</v>
      </c>
      <c r="Z438" s="302">
        <f t="shared" si="261"/>
        <v>0</v>
      </c>
      <c r="AA438" s="375"/>
      <c r="AB438" s="375"/>
      <c r="AC438" s="374">
        <f t="shared" si="262"/>
        <v>0</v>
      </c>
      <c r="AD438" s="639">
        <f t="shared" si="263"/>
        <v>0</v>
      </c>
      <c r="AE438" s="640"/>
      <c r="AF438" s="177">
        <f t="shared" si="251"/>
        <v>0</v>
      </c>
      <c r="AG438" s="177">
        <f t="shared" si="252"/>
        <v>0</v>
      </c>
      <c r="AH438" s="299"/>
      <c r="AI438" s="36"/>
      <c r="AJ438" s="134"/>
      <c r="AK438" s="37"/>
      <c r="AL438" s="134"/>
      <c r="AM438" s="37"/>
      <c r="AN438" s="134"/>
      <c r="AO438" s="135"/>
      <c r="AP438" s="136"/>
      <c r="AQ438" s="252"/>
      <c r="AR438" s="252"/>
      <c r="AS438" s="252"/>
      <c r="AT438" s="252"/>
      <c r="AU438" s="37"/>
      <c r="AV438" s="303">
        <f t="shared" si="264"/>
        <v>0</v>
      </c>
      <c r="AW438" s="139">
        <f t="shared" si="265"/>
        <v>0</v>
      </c>
      <c r="AX438" s="139">
        <f t="shared" si="266"/>
        <v>0</v>
      </c>
      <c r="AY438" s="139">
        <f t="shared" si="267"/>
        <v>0</v>
      </c>
      <c r="AZ438" s="139">
        <f t="shared" si="268"/>
        <v>0</v>
      </c>
      <c r="BA438" s="303">
        <f t="shared" si="269"/>
        <v>0</v>
      </c>
      <c r="BB438" s="139">
        <f t="shared" si="270"/>
        <v>0</v>
      </c>
      <c r="BC438" s="139">
        <f t="shared" si="271"/>
        <v>0</v>
      </c>
      <c r="BD438" s="139">
        <f t="shared" si="272"/>
        <v>0</v>
      </c>
      <c r="BE438" s="139">
        <f t="shared" si="273"/>
        <v>0</v>
      </c>
      <c r="BF438" s="304">
        <f t="shared" si="274"/>
        <v>0</v>
      </c>
      <c r="BG438" s="142">
        <f t="shared" si="275"/>
        <v>0</v>
      </c>
      <c r="BH438" s="142">
        <f t="shared" si="276"/>
        <v>0</v>
      </c>
      <c r="BI438" s="142">
        <f t="shared" si="277"/>
        <v>0</v>
      </c>
      <c r="BJ438" s="142">
        <f t="shared" si="278"/>
        <v>0</v>
      </c>
      <c r="BK438" s="145">
        <f t="shared" si="279"/>
        <v>0</v>
      </c>
      <c r="BL438" s="95">
        <f t="shared" si="280"/>
        <v>0</v>
      </c>
      <c r="BM438" s="95">
        <f t="shared" si="281"/>
        <v>0</v>
      </c>
      <c r="BN438" s="95">
        <f t="shared" si="282"/>
        <v>0</v>
      </c>
      <c r="BO438" s="95">
        <f t="shared" si="283"/>
        <v>0</v>
      </c>
      <c r="BP438" s="96">
        <f t="shared" si="284"/>
        <v>0</v>
      </c>
      <c r="BQ438" s="184">
        <f>IF($AH438="3/3",$S438*参照!$J$4,IF($AH438="2/3",$S438*参照!$J$5,IF($AH438="1/3",$S438*参照!$J$6,IF($AH438="1/4(多子)",$S438*参照!$J$7,IF($AH438="1/4(工･農)",$S438*参照!$J$7,)))))</f>
        <v>0</v>
      </c>
      <c r="BR438" s="185" t="b">
        <f>IF(AJ438="3/3",$O438*参照!$I$4,IF(AJ438="2/3",$O438*参照!$I$5,IF(AJ438="1/3",$O438*参照!$I$6,IF(AJ438="1/4(多子)",$O438*参照!$I$7,IF(AJ438="1/4(工･農)",$O438*参照!$I$7,IF(AJ438="対象外",0))))))</f>
        <v>0</v>
      </c>
      <c r="BS438" s="185" t="b">
        <f>IF(AK438="3/3",$O438*参照!$I$4,IF(AK438="2/3",$O438*参照!$I$5,IF(AK438="1/3",$O438*参照!$I$6,IF(AK438="1/4(多子)",$O438*参照!$I$7,IF(AK438="1/4(工･農)",$O438*参照!$I$7,IF(AK438="対象外",0))))))</f>
        <v>0</v>
      </c>
      <c r="BT438" s="185" t="b">
        <f>IF(AL438="3/3",$O438*参照!$I$4,IF(AL438="2/3",$O438*参照!$I$5,IF(AL438="1/3",$O438*参照!$I$6,IF(AL438="1/4(多子)",$O438*参照!$I$7,IF(AL438="1/4(工･農)",$O438*参照!$I$7,IF(AL438="対象外",0))))))</f>
        <v>0</v>
      </c>
      <c r="BU438" s="185" t="b">
        <f>IF(AM438="3/3",$O438*参照!$I$4,IF(AM438="2/3",$O438*参照!$I$5,IF(AM438="1/3",$O438*参照!$I$6,IF(AM438="1/4(多子)",$O438*参照!$I$7,IF(AM438="1/4(工･農)",$O438*参照!$I$7,IF(AM438="対象外",0))))))</f>
        <v>0</v>
      </c>
      <c r="BV438" s="185" t="b">
        <f>IF(AN438="3/3",$O438*参照!$I$4,IF(AN438="2/3",$O438*参照!$I$5,IF(AN438="1/3",$O438*参照!$I$6,IF(AN438="1/4(多子)",$O438*参照!$I$7,IF(AN438="1/4(工･農)",$O438*参照!$I$7,IF(AN438="対象外",0))))))</f>
        <v>0</v>
      </c>
      <c r="BW438" s="185" t="b">
        <f>IF(AO438="3/3",$O438*参照!$I$4,IF(AO438="2/3",$O438*参照!$I$5,IF(AO438="1/3",$O438*参照!$I$6,IF(AO438="1/4(多子)",$O438*参照!$I$7,IF(AO438="1/4(工･農)",$O438*参照!$I$7,IF(AO438="対象外",0))))))</f>
        <v>0</v>
      </c>
      <c r="BX438" s="185" t="b">
        <f>IF(AP438="3/3",$O438*参照!$I$4,IF(AP438="2/3",$O438*参照!$I$5,IF(AP438="1/3",$O438*参照!$I$6,IF(AP438="1/4(多子)",$O438*参照!$I$7,IF(AP438="1/4(工･農)",$O438*参照!$I$7,IF(AP438="対象外",0))))))</f>
        <v>0</v>
      </c>
      <c r="BY438" s="185" t="b">
        <f>IF(AQ438="3/3",$O438*参照!$I$4,IF(AQ438="2/3",$O438*参照!$I$5,IF(AQ438="1/3",$O438*参照!$I$6,IF(AQ438="1/4(多子)",$O438*参照!$I$7,IF(AQ438="1/4(工･農)",$O438*参照!$I$7,IF(AQ438="対象外",0))))))</f>
        <v>0</v>
      </c>
      <c r="BZ438" s="185" t="b">
        <f>IF(AR438="3/3",$O438*参照!$I$4,IF(AR438="2/3",$O438*参照!$I$5,IF(AR438="1/3",$O438*参照!$I$6,IF(AR438="1/4(多子)",$O438*参照!$I$7,IF(AR438="1/4(工･農)",$O438*参照!$I$7,IF(AR438="対象外",0))))))</f>
        <v>0</v>
      </c>
      <c r="CA438" s="185" t="b">
        <f>IF(AS438="3/3",$O438*参照!$I$4,IF(AS438="2/3",$O438*参照!$I$5,IF(AS438="1/3",$O438*参照!$I$6,IF(AS438="1/4(多子)",$O438*参照!$I$7,IF(AS438="1/4(工･農)",$O438*参照!$I$7,IF(AS438="対象外",0))))))</f>
        <v>0</v>
      </c>
      <c r="CB438" s="185" t="b">
        <f>IF(AT438="3/3",$O438*参照!$I$4,IF(AT438="2/3",$O438*参照!$I$5,IF(AT438="1/3",$O438*参照!$I$6,IF(AT438="1/4(多子)",$O438*参照!$I$7,IF(AT438="1/4(工･農)",$O438*参照!$I$7,IF(AT438="対象外",0))))))</f>
        <v>0</v>
      </c>
      <c r="CC438" s="185" t="b">
        <f>IF(AU438="3/3",$O438*参照!$I$4,IF(AU438="2/3",$O438*参照!$I$5,IF(AU438="1/3",$O438*参照!$I$6,IF(AU438="1/4(多子)",$O438*参照!$I$7,IF(AU438="1/4(工･農)",$O438*参照!$I$7,IF(AU438="対象外",0))))))</f>
        <v>0</v>
      </c>
      <c r="CD438" s="185">
        <f t="shared" si="285"/>
        <v>0</v>
      </c>
      <c r="CE438" s="98"/>
      <c r="CF438" s="252"/>
      <c r="CG438" s="252"/>
      <c r="CH438" s="252"/>
      <c r="CI438" s="252"/>
      <c r="CJ438" s="252"/>
      <c r="CK438" s="254"/>
      <c r="CL438" s="137"/>
      <c r="CM438" s="252"/>
      <c r="CN438" s="252"/>
      <c r="CO438" s="252"/>
      <c r="CP438" s="252"/>
      <c r="CQ438" s="252"/>
      <c r="CR438" s="253">
        <f t="shared" si="286"/>
        <v>0</v>
      </c>
      <c r="CS438" s="111">
        <f>IF(BP438=0,0,(ROUNDUP(P438*(BK438*参照!$C$5+BL438*参照!$C$6+BM438*参照!$C$7+BN438*参照!$C$8+BO438*参照!$C$9)/BP438,-2)))</f>
        <v>0</v>
      </c>
      <c r="CT438" s="239" t="str">
        <f t="shared" si="253"/>
        <v>B</v>
      </c>
    </row>
    <row r="439" spans="1:98" ht="14.4">
      <c r="A439" s="241">
        <v>409</v>
      </c>
      <c r="B439" s="654"/>
      <c r="C439" s="652"/>
      <c r="D439" s="651"/>
      <c r="E439" s="652"/>
      <c r="F439" s="186"/>
      <c r="G439" s="187"/>
      <c r="H439" s="305"/>
      <c r="I439" s="359"/>
      <c r="J439" s="651"/>
      <c r="K439" s="652"/>
      <c r="L439" s="306">
        <v>0</v>
      </c>
      <c r="M439" s="307">
        <f>IF(F439="昼間",参照!$E$4,IF(F439="夜間等",参照!$E$5,IF(F439="通信",参照!$E$6,0)))</f>
        <v>0</v>
      </c>
      <c r="N439" s="57">
        <f t="shared" si="254"/>
        <v>0</v>
      </c>
      <c r="O439" s="301">
        <f t="shared" si="255"/>
        <v>0</v>
      </c>
      <c r="P439" s="56"/>
      <c r="Q439" s="387">
        <v>0</v>
      </c>
      <c r="R439" s="309">
        <f>IF(F439="昼間",参照!$F$4,IF(F439="夜間等",参照!$F$5,IF(F439="通信",参照!$F$6,0)))</f>
        <v>0</v>
      </c>
      <c r="S439" s="308">
        <f t="shared" si="256"/>
        <v>0</v>
      </c>
      <c r="T439" s="361"/>
      <c r="U439" s="32">
        <f t="shared" si="257"/>
        <v>0</v>
      </c>
      <c r="V439" s="114">
        <f t="shared" si="258"/>
        <v>0</v>
      </c>
      <c r="W439" s="179">
        <f t="shared" si="259"/>
        <v>0</v>
      </c>
      <c r="X439" s="87">
        <f t="shared" si="260"/>
        <v>0</v>
      </c>
      <c r="Y439" s="77" t="str">
        <f t="shared" si="250"/>
        <v>0</v>
      </c>
      <c r="Z439" s="302">
        <f t="shared" si="261"/>
        <v>0</v>
      </c>
      <c r="AA439" s="375"/>
      <c r="AB439" s="375"/>
      <c r="AC439" s="374">
        <f t="shared" si="262"/>
        <v>0</v>
      </c>
      <c r="AD439" s="639">
        <f t="shared" si="263"/>
        <v>0</v>
      </c>
      <c r="AE439" s="640"/>
      <c r="AF439" s="177">
        <f t="shared" si="251"/>
        <v>0</v>
      </c>
      <c r="AG439" s="177">
        <f t="shared" si="252"/>
        <v>0</v>
      </c>
      <c r="AH439" s="299"/>
      <c r="AI439" s="36"/>
      <c r="AJ439" s="134"/>
      <c r="AK439" s="37"/>
      <c r="AL439" s="134"/>
      <c r="AM439" s="37"/>
      <c r="AN439" s="134"/>
      <c r="AO439" s="135"/>
      <c r="AP439" s="136"/>
      <c r="AQ439" s="252"/>
      <c r="AR439" s="252"/>
      <c r="AS439" s="252"/>
      <c r="AT439" s="252"/>
      <c r="AU439" s="37"/>
      <c r="AV439" s="303">
        <f t="shared" si="264"/>
        <v>0</v>
      </c>
      <c r="AW439" s="139">
        <f t="shared" si="265"/>
        <v>0</v>
      </c>
      <c r="AX439" s="139">
        <f t="shared" si="266"/>
        <v>0</v>
      </c>
      <c r="AY439" s="139">
        <f t="shared" si="267"/>
        <v>0</v>
      </c>
      <c r="AZ439" s="139">
        <f t="shared" si="268"/>
        <v>0</v>
      </c>
      <c r="BA439" s="303">
        <f t="shared" si="269"/>
        <v>0</v>
      </c>
      <c r="BB439" s="139">
        <f t="shared" si="270"/>
        <v>0</v>
      </c>
      <c r="BC439" s="139">
        <f t="shared" si="271"/>
        <v>0</v>
      </c>
      <c r="BD439" s="139">
        <f t="shared" si="272"/>
        <v>0</v>
      </c>
      <c r="BE439" s="139">
        <f t="shared" si="273"/>
        <v>0</v>
      </c>
      <c r="BF439" s="304">
        <f t="shared" si="274"/>
        <v>0</v>
      </c>
      <c r="BG439" s="142">
        <f t="shared" si="275"/>
        <v>0</v>
      </c>
      <c r="BH439" s="142">
        <f t="shared" si="276"/>
        <v>0</v>
      </c>
      <c r="BI439" s="142">
        <f t="shared" si="277"/>
        <v>0</v>
      </c>
      <c r="BJ439" s="142">
        <f t="shared" si="278"/>
        <v>0</v>
      </c>
      <c r="BK439" s="145">
        <f t="shared" si="279"/>
        <v>0</v>
      </c>
      <c r="BL439" s="95">
        <f t="shared" si="280"/>
        <v>0</v>
      </c>
      <c r="BM439" s="95">
        <f t="shared" si="281"/>
        <v>0</v>
      </c>
      <c r="BN439" s="95">
        <f t="shared" si="282"/>
        <v>0</v>
      </c>
      <c r="BO439" s="95">
        <f t="shared" si="283"/>
        <v>0</v>
      </c>
      <c r="BP439" s="96">
        <f t="shared" si="284"/>
        <v>0</v>
      </c>
      <c r="BQ439" s="184">
        <f>IF($AH439="3/3",$S439*参照!$J$4,IF($AH439="2/3",$S439*参照!$J$5,IF($AH439="1/3",$S439*参照!$J$6,IF($AH439="1/4(多子)",$S439*参照!$J$7,IF($AH439="1/4(工･農)",$S439*参照!$J$7,)))))</f>
        <v>0</v>
      </c>
      <c r="BR439" s="185" t="b">
        <f>IF(AJ439="3/3",$O439*参照!$I$4,IF(AJ439="2/3",$O439*参照!$I$5,IF(AJ439="1/3",$O439*参照!$I$6,IF(AJ439="1/4(多子)",$O439*参照!$I$7,IF(AJ439="1/4(工･農)",$O439*参照!$I$7,IF(AJ439="対象外",0))))))</f>
        <v>0</v>
      </c>
      <c r="BS439" s="185" t="b">
        <f>IF(AK439="3/3",$O439*参照!$I$4,IF(AK439="2/3",$O439*参照!$I$5,IF(AK439="1/3",$O439*参照!$I$6,IF(AK439="1/4(多子)",$O439*参照!$I$7,IF(AK439="1/4(工･農)",$O439*参照!$I$7,IF(AK439="対象外",0))))))</f>
        <v>0</v>
      </c>
      <c r="BT439" s="185" t="b">
        <f>IF(AL439="3/3",$O439*参照!$I$4,IF(AL439="2/3",$O439*参照!$I$5,IF(AL439="1/3",$O439*参照!$I$6,IF(AL439="1/4(多子)",$O439*参照!$I$7,IF(AL439="1/4(工･農)",$O439*参照!$I$7,IF(AL439="対象外",0))))))</f>
        <v>0</v>
      </c>
      <c r="BU439" s="185" t="b">
        <f>IF(AM439="3/3",$O439*参照!$I$4,IF(AM439="2/3",$O439*参照!$I$5,IF(AM439="1/3",$O439*参照!$I$6,IF(AM439="1/4(多子)",$O439*参照!$I$7,IF(AM439="1/4(工･農)",$O439*参照!$I$7,IF(AM439="対象外",0))))))</f>
        <v>0</v>
      </c>
      <c r="BV439" s="185" t="b">
        <f>IF(AN439="3/3",$O439*参照!$I$4,IF(AN439="2/3",$O439*参照!$I$5,IF(AN439="1/3",$O439*参照!$I$6,IF(AN439="1/4(多子)",$O439*参照!$I$7,IF(AN439="1/4(工･農)",$O439*参照!$I$7,IF(AN439="対象外",0))))))</f>
        <v>0</v>
      </c>
      <c r="BW439" s="185" t="b">
        <f>IF(AO439="3/3",$O439*参照!$I$4,IF(AO439="2/3",$O439*参照!$I$5,IF(AO439="1/3",$O439*参照!$I$6,IF(AO439="1/4(多子)",$O439*参照!$I$7,IF(AO439="1/4(工･農)",$O439*参照!$I$7,IF(AO439="対象外",0))))))</f>
        <v>0</v>
      </c>
      <c r="BX439" s="185" t="b">
        <f>IF(AP439="3/3",$O439*参照!$I$4,IF(AP439="2/3",$O439*参照!$I$5,IF(AP439="1/3",$O439*参照!$I$6,IF(AP439="1/4(多子)",$O439*参照!$I$7,IF(AP439="1/4(工･農)",$O439*参照!$I$7,IF(AP439="対象外",0))))))</f>
        <v>0</v>
      </c>
      <c r="BY439" s="185" t="b">
        <f>IF(AQ439="3/3",$O439*参照!$I$4,IF(AQ439="2/3",$O439*参照!$I$5,IF(AQ439="1/3",$O439*参照!$I$6,IF(AQ439="1/4(多子)",$O439*参照!$I$7,IF(AQ439="1/4(工･農)",$O439*参照!$I$7,IF(AQ439="対象外",0))))))</f>
        <v>0</v>
      </c>
      <c r="BZ439" s="185" t="b">
        <f>IF(AR439="3/3",$O439*参照!$I$4,IF(AR439="2/3",$O439*参照!$I$5,IF(AR439="1/3",$O439*参照!$I$6,IF(AR439="1/4(多子)",$O439*参照!$I$7,IF(AR439="1/4(工･農)",$O439*参照!$I$7,IF(AR439="対象外",0))))))</f>
        <v>0</v>
      </c>
      <c r="CA439" s="185" t="b">
        <f>IF(AS439="3/3",$O439*参照!$I$4,IF(AS439="2/3",$O439*参照!$I$5,IF(AS439="1/3",$O439*参照!$I$6,IF(AS439="1/4(多子)",$O439*参照!$I$7,IF(AS439="1/4(工･農)",$O439*参照!$I$7,IF(AS439="対象外",0))))))</f>
        <v>0</v>
      </c>
      <c r="CB439" s="185" t="b">
        <f>IF(AT439="3/3",$O439*参照!$I$4,IF(AT439="2/3",$O439*参照!$I$5,IF(AT439="1/3",$O439*参照!$I$6,IF(AT439="1/4(多子)",$O439*参照!$I$7,IF(AT439="1/4(工･農)",$O439*参照!$I$7,IF(AT439="対象外",0))))))</f>
        <v>0</v>
      </c>
      <c r="CC439" s="185" t="b">
        <f>IF(AU439="3/3",$O439*参照!$I$4,IF(AU439="2/3",$O439*参照!$I$5,IF(AU439="1/3",$O439*参照!$I$6,IF(AU439="1/4(多子)",$O439*参照!$I$7,IF(AU439="1/4(工･農)",$O439*参照!$I$7,IF(AU439="対象外",0))))))</f>
        <v>0</v>
      </c>
      <c r="CD439" s="185">
        <f t="shared" si="285"/>
        <v>0</v>
      </c>
      <c r="CE439" s="98"/>
      <c r="CF439" s="252"/>
      <c r="CG439" s="252"/>
      <c r="CH439" s="252"/>
      <c r="CI439" s="252"/>
      <c r="CJ439" s="252"/>
      <c r="CK439" s="254"/>
      <c r="CL439" s="137"/>
      <c r="CM439" s="252"/>
      <c r="CN439" s="252"/>
      <c r="CO439" s="252"/>
      <c r="CP439" s="252"/>
      <c r="CQ439" s="252"/>
      <c r="CR439" s="253">
        <f t="shared" si="286"/>
        <v>0</v>
      </c>
      <c r="CS439" s="111">
        <f>IF(BP439=0,0,(ROUNDUP(P439*(BK439*参照!$C$5+BL439*参照!$C$6+BM439*参照!$C$7+BN439*参照!$C$8+BO439*参照!$C$9)/BP439,-2)))</f>
        <v>0</v>
      </c>
      <c r="CT439" s="239" t="str">
        <f t="shared" si="253"/>
        <v>B</v>
      </c>
    </row>
    <row r="440" spans="1:98" ht="14.4">
      <c r="A440" s="241">
        <v>410</v>
      </c>
      <c r="B440" s="654"/>
      <c r="C440" s="652"/>
      <c r="D440" s="651"/>
      <c r="E440" s="652"/>
      <c r="F440" s="186"/>
      <c r="G440" s="187"/>
      <c r="H440" s="305"/>
      <c r="I440" s="359"/>
      <c r="J440" s="651"/>
      <c r="K440" s="652"/>
      <c r="L440" s="306">
        <v>0</v>
      </c>
      <c r="M440" s="307">
        <f>IF(F440="昼間",参照!$E$4,IF(F440="夜間等",参照!$E$5,IF(F440="通信",参照!$E$6,0)))</f>
        <v>0</v>
      </c>
      <c r="N440" s="57">
        <f t="shared" si="254"/>
        <v>0</v>
      </c>
      <c r="O440" s="301">
        <f t="shared" si="255"/>
        <v>0</v>
      </c>
      <c r="P440" s="56"/>
      <c r="Q440" s="387">
        <v>0</v>
      </c>
      <c r="R440" s="309">
        <f>IF(F440="昼間",参照!$F$4,IF(F440="夜間等",参照!$F$5,IF(F440="通信",参照!$F$6,0)))</f>
        <v>0</v>
      </c>
      <c r="S440" s="308">
        <f t="shared" si="256"/>
        <v>0</v>
      </c>
      <c r="T440" s="361"/>
      <c r="U440" s="32">
        <f t="shared" si="257"/>
        <v>0</v>
      </c>
      <c r="V440" s="114">
        <f t="shared" si="258"/>
        <v>0</v>
      </c>
      <c r="W440" s="179">
        <f t="shared" si="259"/>
        <v>0</v>
      </c>
      <c r="X440" s="87">
        <f t="shared" si="260"/>
        <v>0</v>
      </c>
      <c r="Y440" s="77" t="str">
        <f t="shared" si="250"/>
        <v>0</v>
      </c>
      <c r="Z440" s="302">
        <f t="shared" si="261"/>
        <v>0</v>
      </c>
      <c r="AA440" s="375"/>
      <c r="AB440" s="375"/>
      <c r="AC440" s="374">
        <f t="shared" si="262"/>
        <v>0</v>
      </c>
      <c r="AD440" s="639">
        <f t="shared" si="263"/>
        <v>0</v>
      </c>
      <c r="AE440" s="640"/>
      <c r="AF440" s="177">
        <f t="shared" si="251"/>
        <v>0</v>
      </c>
      <c r="AG440" s="177">
        <f t="shared" si="252"/>
        <v>0</v>
      </c>
      <c r="AH440" s="299"/>
      <c r="AI440" s="36"/>
      <c r="AJ440" s="134"/>
      <c r="AK440" s="37"/>
      <c r="AL440" s="134"/>
      <c r="AM440" s="37"/>
      <c r="AN440" s="134"/>
      <c r="AO440" s="135"/>
      <c r="AP440" s="136"/>
      <c r="AQ440" s="252"/>
      <c r="AR440" s="252"/>
      <c r="AS440" s="252"/>
      <c r="AT440" s="252"/>
      <c r="AU440" s="37"/>
      <c r="AV440" s="303">
        <f t="shared" si="264"/>
        <v>0</v>
      </c>
      <c r="AW440" s="139">
        <f t="shared" si="265"/>
        <v>0</v>
      </c>
      <c r="AX440" s="139">
        <f t="shared" si="266"/>
        <v>0</v>
      </c>
      <c r="AY440" s="139">
        <f t="shared" si="267"/>
        <v>0</v>
      </c>
      <c r="AZ440" s="139">
        <f t="shared" si="268"/>
        <v>0</v>
      </c>
      <c r="BA440" s="303">
        <f t="shared" si="269"/>
        <v>0</v>
      </c>
      <c r="BB440" s="139">
        <f t="shared" si="270"/>
        <v>0</v>
      </c>
      <c r="BC440" s="139">
        <f t="shared" si="271"/>
        <v>0</v>
      </c>
      <c r="BD440" s="139">
        <f t="shared" si="272"/>
        <v>0</v>
      </c>
      <c r="BE440" s="139">
        <f t="shared" si="273"/>
        <v>0</v>
      </c>
      <c r="BF440" s="304">
        <f t="shared" si="274"/>
        <v>0</v>
      </c>
      <c r="BG440" s="142">
        <f t="shared" si="275"/>
        <v>0</v>
      </c>
      <c r="BH440" s="142">
        <f t="shared" si="276"/>
        <v>0</v>
      </c>
      <c r="BI440" s="142">
        <f t="shared" si="277"/>
        <v>0</v>
      </c>
      <c r="BJ440" s="142">
        <f t="shared" si="278"/>
        <v>0</v>
      </c>
      <c r="BK440" s="145">
        <f t="shared" si="279"/>
        <v>0</v>
      </c>
      <c r="BL440" s="95">
        <f t="shared" si="280"/>
        <v>0</v>
      </c>
      <c r="BM440" s="95">
        <f t="shared" si="281"/>
        <v>0</v>
      </c>
      <c r="BN440" s="95">
        <f t="shared" si="282"/>
        <v>0</v>
      </c>
      <c r="BO440" s="95">
        <f t="shared" si="283"/>
        <v>0</v>
      </c>
      <c r="BP440" s="96">
        <f t="shared" si="284"/>
        <v>0</v>
      </c>
      <c r="BQ440" s="184">
        <f>IF($AH440="3/3",$S440*参照!$J$4,IF($AH440="2/3",$S440*参照!$J$5,IF($AH440="1/3",$S440*参照!$J$6,IF($AH440="1/4(多子)",$S440*参照!$J$7,IF($AH440="1/4(工･農)",$S440*参照!$J$7,)))))</f>
        <v>0</v>
      </c>
      <c r="BR440" s="185" t="b">
        <f>IF(AJ440="3/3",$O440*参照!$I$4,IF(AJ440="2/3",$O440*参照!$I$5,IF(AJ440="1/3",$O440*参照!$I$6,IF(AJ440="1/4(多子)",$O440*参照!$I$7,IF(AJ440="1/4(工･農)",$O440*参照!$I$7,IF(AJ440="対象外",0))))))</f>
        <v>0</v>
      </c>
      <c r="BS440" s="185" t="b">
        <f>IF(AK440="3/3",$O440*参照!$I$4,IF(AK440="2/3",$O440*参照!$I$5,IF(AK440="1/3",$O440*参照!$I$6,IF(AK440="1/4(多子)",$O440*参照!$I$7,IF(AK440="1/4(工･農)",$O440*参照!$I$7,IF(AK440="対象外",0))))))</f>
        <v>0</v>
      </c>
      <c r="BT440" s="185" t="b">
        <f>IF(AL440="3/3",$O440*参照!$I$4,IF(AL440="2/3",$O440*参照!$I$5,IF(AL440="1/3",$O440*参照!$I$6,IF(AL440="1/4(多子)",$O440*参照!$I$7,IF(AL440="1/4(工･農)",$O440*参照!$I$7,IF(AL440="対象外",0))))))</f>
        <v>0</v>
      </c>
      <c r="BU440" s="185" t="b">
        <f>IF(AM440="3/3",$O440*参照!$I$4,IF(AM440="2/3",$O440*参照!$I$5,IF(AM440="1/3",$O440*参照!$I$6,IF(AM440="1/4(多子)",$O440*参照!$I$7,IF(AM440="1/4(工･農)",$O440*参照!$I$7,IF(AM440="対象外",0))))))</f>
        <v>0</v>
      </c>
      <c r="BV440" s="185" t="b">
        <f>IF(AN440="3/3",$O440*参照!$I$4,IF(AN440="2/3",$O440*参照!$I$5,IF(AN440="1/3",$O440*参照!$I$6,IF(AN440="1/4(多子)",$O440*参照!$I$7,IF(AN440="1/4(工･農)",$O440*参照!$I$7,IF(AN440="対象外",0))))))</f>
        <v>0</v>
      </c>
      <c r="BW440" s="185" t="b">
        <f>IF(AO440="3/3",$O440*参照!$I$4,IF(AO440="2/3",$O440*参照!$I$5,IF(AO440="1/3",$O440*参照!$I$6,IF(AO440="1/4(多子)",$O440*参照!$I$7,IF(AO440="1/4(工･農)",$O440*参照!$I$7,IF(AO440="対象外",0))))))</f>
        <v>0</v>
      </c>
      <c r="BX440" s="185" t="b">
        <f>IF(AP440="3/3",$O440*参照!$I$4,IF(AP440="2/3",$O440*参照!$I$5,IF(AP440="1/3",$O440*参照!$I$6,IF(AP440="1/4(多子)",$O440*参照!$I$7,IF(AP440="1/4(工･農)",$O440*参照!$I$7,IF(AP440="対象外",0))))))</f>
        <v>0</v>
      </c>
      <c r="BY440" s="185" t="b">
        <f>IF(AQ440="3/3",$O440*参照!$I$4,IF(AQ440="2/3",$O440*参照!$I$5,IF(AQ440="1/3",$O440*参照!$I$6,IF(AQ440="1/4(多子)",$O440*参照!$I$7,IF(AQ440="1/4(工･農)",$O440*参照!$I$7,IF(AQ440="対象外",0))))))</f>
        <v>0</v>
      </c>
      <c r="BZ440" s="185" t="b">
        <f>IF(AR440="3/3",$O440*参照!$I$4,IF(AR440="2/3",$O440*参照!$I$5,IF(AR440="1/3",$O440*参照!$I$6,IF(AR440="1/4(多子)",$O440*参照!$I$7,IF(AR440="1/4(工･農)",$O440*参照!$I$7,IF(AR440="対象外",0))))))</f>
        <v>0</v>
      </c>
      <c r="CA440" s="185" t="b">
        <f>IF(AS440="3/3",$O440*参照!$I$4,IF(AS440="2/3",$O440*参照!$I$5,IF(AS440="1/3",$O440*参照!$I$6,IF(AS440="1/4(多子)",$O440*参照!$I$7,IF(AS440="1/4(工･農)",$O440*参照!$I$7,IF(AS440="対象外",0))))))</f>
        <v>0</v>
      </c>
      <c r="CB440" s="185" t="b">
        <f>IF(AT440="3/3",$O440*参照!$I$4,IF(AT440="2/3",$O440*参照!$I$5,IF(AT440="1/3",$O440*参照!$I$6,IF(AT440="1/4(多子)",$O440*参照!$I$7,IF(AT440="1/4(工･農)",$O440*参照!$I$7,IF(AT440="対象外",0))))))</f>
        <v>0</v>
      </c>
      <c r="CC440" s="185" t="b">
        <f>IF(AU440="3/3",$O440*参照!$I$4,IF(AU440="2/3",$O440*参照!$I$5,IF(AU440="1/3",$O440*参照!$I$6,IF(AU440="1/4(多子)",$O440*参照!$I$7,IF(AU440="1/4(工･農)",$O440*参照!$I$7,IF(AU440="対象外",0))))))</f>
        <v>0</v>
      </c>
      <c r="CD440" s="185">
        <f t="shared" si="285"/>
        <v>0</v>
      </c>
      <c r="CE440" s="98"/>
      <c r="CF440" s="252"/>
      <c r="CG440" s="252"/>
      <c r="CH440" s="252"/>
      <c r="CI440" s="252"/>
      <c r="CJ440" s="252"/>
      <c r="CK440" s="254"/>
      <c r="CL440" s="137"/>
      <c r="CM440" s="252"/>
      <c r="CN440" s="252"/>
      <c r="CO440" s="252"/>
      <c r="CP440" s="252"/>
      <c r="CQ440" s="252"/>
      <c r="CR440" s="253">
        <f t="shared" si="286"/>
        <v>0</v>
      </c>
      <c r="CS440" s="111">
        <f>IF(BP440=0,0,(ROUNDUP(P440*(BK440*参照!$C$5+BL440*参照!$C$6+BM440*参照!$C$7+BN440*参照!$C$8+BO440*参照!$C$9)/BP440,-2)))</f>
        <v>0</v>
      </c>
      <c r="CT440" s="239" t="str">
        <f t="shared" si="253"/>
        <v>B</v>
      </c>
    </row>
    <row r="441" spans="1:98" ht="14.4">
      <c r="A441" s="241">
        <v>411</v>
      </c>
      <c r="B441" s="654"/>
      <c r="C441" s="652"/>
      <c r="D441" s="651"/>
      <c r="E441" s="652"/>
      <c r="F441" s="186"/>
      <c r="G441" s="187"/>
      <c r="H441" s="305"/>
      <c r="I441" s="359"/>
      <c r="J441" s="651"/>
      <c r="K441" s="652"/>
      <c r="L441" s="306">
        <v>0</v>
      </c>
      <c r="M441" s="307">
        <f>IF(F441="昼間",参照!$E$4,IF(F441="夜間等",参照!$E$5,IF(F441="通信",参照!$E$6,0)))</f>
        <v>0</v>
      </c>
      <c r="N441" s="57">
        <f t="shared" si="254"/>
        <v>0</v>
      </c>
      <c r="O441" s="301">
        <f t="shared" si="255"/>
        <v>0</v>
      </c>
      <c r="P441" s="56"/>
      <c r="Q441" s="387">
        <v>0</v>
      </c>
      <c r="R441" s="309">
        <f>IF(F441="昼間",参照!$F$4,IF(F441="夜間等",参照!$F$5,IF(F441="通信",参照!$F$6,0)))</f>
        <v>0</v>
      </c>
      <c r="S441" s="308">
        <f t="shared" si="256"/>
        <v>0</v>
      </c>
      <c r="T441" s="361"/>
      <c r="U441" s="32">
        <f t="shared" si="257"/>
        <v>0</v>
      </c>
      <c r="V441" s="114">
        <f t="shared" si="258"/>
        <v>0</v>
      </c>
      <c r="W441" s="179">
        <f t="shared" si="259"/>
        <v>0</v>
      </c>
      <c r="X441" s="87">
        <f t="shared" si="260"/>
        <v>0</v>
      </c>
      <c r="Y441" s="77" t="str">
        <f t="shared" si="250"/>
        <v>0</v>
      </c>
      <c r="Z441" s="302">
        <f t="shared" si="261"/>
        <v>0</v>
      </c>
      <c r="AA441" s="375"/>
      <c r="AB441" s="375"/>
      <c r="AC441" s="374">
        <f t="shared" si="262"/>
        <v>0</v>
      </c>
      <c r="AD441" s="639">
        <f t="shared" si="263"/>
        <v>0</v>
      </c>
      <c r="AE441" s="640"/>
      <c r="AF441" s="177">
        <f t="shared" si="251"/>
        <v>0</v>
      </c>
      <c r="AG441" s="177">
        <f t="shared" si="252"/>
        <v>0</v>
      </c>
      <c r="AH441" s="299"/>
      <c r="AI441" s="36"/>
      <c r="AJ441" s="134"/>
      <c r="AK441" s="37"/>
      <c r="AL441" s="134"/>
      <c r="AM441" s="37"/>
      <c r="AN441" s="134"/>
      <c r="AO441" s="135"/>
      <c r="AP441" s="136"/>
      <c r="AQ441" s="252"/>
      <c r="AR441" s="252"/>
      <c r="AS441" s="252"/>
      <c r="AT441" s="252"/>
      <c r="AU441" s="37"/>
      <c r="AV441" s="303">
        <f t="shared" si="264"/>
        <v>0</v>
      </c>
      <c r="AW441" s="139">
        <f t="shared" si="265"/>
        <v>0</v>
      </c>
      <c r="AX441" s="139">
        <f t="shared" si="266"/>
        <v>0</v>
      </c>
      <c r="AY441" s="139">
        <f t="shared" si="267"/>
        <v>0</v>
      </c>
      <c r="AZ441" s="139">
        <f t="shared" si="268"/>
        <v>0</v>
      </c>
      <c r="BA441" s="303">
        <f t="shared" si="269"/>
        <v>0</v>
      </c>
      <c r="BB441" s="139">
        <f t="shared" si="270"/>
        <v>0</v>
      </c>
      <c r="BC441" s="139">
        <f t="shared" si="271"/>
        <v>0</v>
      </c>
      <c r="BD441" s="139">
        <f t="shared" si="272"/>
        <v>0</v>
      </c>
      <c r="BE441" s="139">
        <f t="shared" si="273"/>
        <v>0</v>
      </c>
      <c r="BF441" s="304">
        <f t="shared" si="274"/>
        <v>0</v>
      </c>
      <c r="BG441" s="142">
        <f t="shared" si="275"/>
        <v>0</v>
      </c>
      <c r="BH441" s="142">
        <f t="shared" si="276"/>
        <v>0</v>
      </c>
      <c r="BI441" s="142">
        <f t="shared" si="277"/>
        <v>0</v>
      </c>
      <c r="BJ441" s="142">
        <f t="shared" si="278"/>
        <v>0</v>
      </c>
      <c r="BK441" s="145">
        <f t="shared" si="279"/>
        <v>0</v>
      </c>
      <c r="BL441" s="95">
        <f t="shared" si="280"/>
        <v>0</v>
      </c>
      <c r="BM441" s="95">
        <f t="shared" si="281"/>
        <v>0</v>
      </c>
      <c r="BN441" s="95">
        <f t="shared" si="282"/>
        <v>0</v>
      </c>
      <c r="BO441" s="95">
        <f t="shared" si="283"/>
        <v>0</v>
      </c>
      <c r="BP441" s="96">
        <f t="shared" si="284"/>
        <v>0</v>
      </c>
      <c r="BQ441" s="184">
        <f>IF($AH441="3/3",$S441*参照!$J$4,IF($AH441="2/3",$S441*参照!$J$5,IF($AH441="1/3",$S441*参照!$J$6,IF($AH441="1/4(多子)",$S441*参照!$J$7,IF($AH441="1/4(工･農)",$S441*参照!$J$7,)))))</f>
        <v>0</v>
      </c>
      <c r="BR441" s="185" t="b">
        <f>IF(AJ441="3/3",$O441*参照!$I$4,IF(AJ441="2/3",$O441*参照!$I$5,IF(AJ441="1/3",$O441*参照!$I$6,IF(AJ441="1/4(多子)",$O441*参照!$I$7,IF(AJ441="1/4(工･農)",$O441*参照!$I$7,IF(AJ441="対象外",0))))))</f>
        <v>0</v>
      </c>
      <c r="BS441" s="185" t="b">
        <f>IF(AK441="3/3",$O441*参照!$I$4,IF(AK441="2/3",$O441*参照!$I$5,IF(AK441="1/3",$O441*参照!$I$6,IF(AK441="1/4(多子)",$O441*参照!$I$7,IF(AK441="1/4(工･農)",$O441*参照!$I$7,IF(AK441="対象外",0))))))</f>
        <v>0</v>
      </c>
      <c r="BT441" s="185" t="b">
        <f>IF(AL441="3/3",$O441*参照!$I$4,IF(AL441="2/3",$O441*参照!$I$5,IF(AL441="1/3",$O441*参照!$I$6,IF(AL441="1/4(多子)",$O441*参照!$I$7,IF(AL441="1/4(工･農)",$O441*参照!$I$7,IF(AL441="対象外",0))))))</f>
        <v>0</v>
      </c>
      <c r="BU441" s="185" t="b">
        <f>IF(AM441="3/3",$O441*参照!$I$4,IF(AM441="2/3",$O441*参照!$I$5,IF(AM441="1/3",$O441*参照!$I$6,IF(AM441="1/4(多子)",$O441*参照!$I$7,IF(AM441="1/4(工･農)",$O441*参照!$I$7,IF(AM441="対象外",0))))))</f>
        <v>0</v>
      </c>
      <c r="BV441" s="185" t="b">
        <f>IF(AN441="3/3",$O441*参照!$I$4,IF(AN441="2/3",$O441*参照!$I$5,IF(AN441="1/3",$O441*参照!$I$6,IF(AN441="1/4(多子)",$O441*参照!$I$7,IF(AN441="1/4(工･農)",$O441*参照!$I$7,IF(AN441="対象外",0))))))</f>
        <v>0</v>
      </c>
      <c r="BW441" s="185" t="b">
        <f>IF(AO441="3/3",$O441*参照!$I$4,IF(AO441="2/3",$O441*参照!$I$5,IF(AO441="1/3",$O441*参照!$I$6,IF(AO441="1/4(多子)",$O441*参照!$I$7,IF(AO441="1/4(工･農)",$O441*参照!$I$7,IF(AO441="対象外",0))))))</f>
        <v>0</v>
      </c>
      <c r="BX441" s="185" t="b">
        <f>IF(AP441="3/3",$O441*参照!$I$4,IF(AP441="2/3",$O441*参照!$I$5,IF(AP441="1/3",$O441*参照!$I$6,IF(AP441="1/4(多子)",$O441*参照!$I$7,IF(AP441="1/4(工･農)",$O441*参照!$I$7,IF(AP441="対象外",0))))))</f>
        <v>0</v>
      </c>
      <c r="BY441" s="185" t="b">
        <f>IF(AQ441="3/3",$O441*参照!$I$4,IF(AQ441="2/3",$O441*参照!$I$5,IF(AQ441="1/3",$O441*参照!$I$6,IF(AQ441="1/4(多子)",$O441*参照!$I$7,IF(AQ441="1/4(工･農)",$O441*参照!$I$7,IF(AQ441="対象外",0))))))</f>
        <v>0</v>
      </c>
      <c r="BZ441" s="185" t="b">
        <f>IF(AR441="3/3",$O441*参照!$I$4,IF(AR441="2/3",$O441*参照!$I$5,IF(AR441="1/3",$O441*参照!$I$6,IF(AR441="1/4(多子)",$O441*参照!$I$7,IF(AR441="1/4(工･農)",$O441*参照!$I$7,IF(AR441="対象外",0))))))</f>
        <v>0</v>
      </c>
      <c r="CA441" s="185" t="b">
        <f>IF(AS441="3/3",$O441*参照!$I$4,IF(AS441="2/3",$O441*参照!$I$5,IF(AS441="1/3",$O441*参照!$I$6,IF(AS441="1/4(多子)",$O441*参照!$I$7,IF(AS441="1/4(工･農)",$O441*参照!$I$7,IF(AS441="対象外",0))))))</f>
        <v>0</v>
      </c>
      <c r="CB441" s="185" t="b">
        <f>IF(AT441="3/3",$O441*参照!$I$4,IF(AT441="2/3",$O441*参照!$I$5,IF(AT441="1/3",$O441*参照!$I$6,IF(AT441="1/4(多子)",$O441*参照!$I$7,IF(AT441="1/4(工･農)",$O441*参照!$I$7,IF(AT441="対象外",0))))))</f>
        <v>0</v>
      </c>
      <c r="CC441" s="185" t="b">
        <f>IF(AU441="3/3",$O441*参照!$I$4,IF(AU441="2/3",$O441*参照!$I$5,IF(AU441="1/3",$O441*参照!$I$6,IF(AU441="1/4(多子)",$O441*参照!$I$7,IF(AU441="1/4(工･農)",$O441*参照!$I$7,IF(AU441="対象外",0))))))</f>
        <v>0</v>
      </c>
      <c r="CD441" s="185">
        <f t="shared" si="285"/>
        <v>0</v>
      </c>
      <c r="CE441" s="98"/>
      <c r="CF441" s="252"/>
      <c r="CG441" s="252"/>
      <c r="CH441" s="252"/>
      <c r="CI441" s="252"/>
      <c r="CJ441" s="252"/>
      <c r="CK441" s="254"/>
      <c r="CL441" s="137"/>
      <c r="CM441" s="252"/>
      <c r="CN441" s="252"/>
      <c r="CO441" s="252"/>
      <c r="CP441" s="252"/>
      <c r="CQ441" s="252"/>
      <c r="CR441" s="253">
        <f t="shared" si="286"/>
        <v>0</v>
      </c>
      <c r="CS441" s="111">
        <f>IF(BP441=0,0,(ROUNDUP(P441*(BK441*参照!$C$5+BL441*参照!$C$6+BM441*参照!$C$7+BN441*参照!$C$8+BO441*参照!$C$9)/BP441,-2)))</f>
        <v>0</v>
      </c>
      <c r="CT441" s="239" t="str">
        <f t="shared" si="253"/>
        <v>B</v>
      </c>
    </row>
    <row r="442" spans="1:98" ht="14.4">
      <c r="A442" s="241">
        <v>412</v>
      </c>
      <c r="B442" s="634"/>
      <c r="C442" s="635"/>
      <c r="D442" s="636"/>
      <c r="E442" s="635"/>
      <c r="F442" s="358"/>
      <c r="G442" s="358"/>
      <c r="H442" s="305"/>
      <c r="I442" s="359"/>
      <c r="J442" s="668"/>
      <c r="K442" s="668"/>
      <c r="L442" s="362">
        <v>0</v>
      </c>
      <c r="M442" s="307">
        <f>IF(F442="昼間",参照!$E$4,IF(F442="夜間等",参照!$E$5,IF(F442="通信",参照!$E$6,0)))</f>
        <v>0</v>
      </c>
      <c r="N442" s="57">
        <f t="shared" si="254"/>
        <v>0</v>
      </c>
      <c r="O442" s="301">
        <f t="shared" si="255"/>
        <v>0</v>
      </c>
      <c r="P442" s="56"/>
      <c r="Q442" s="387">
        <v>0</v>
      </c>
      <c r="R442" s="309">
        <f>IF(F442="昼間",参照!$F$4,IF(F442="夜間等",参照!$F$5,IF(F442="通信",参照!$F$6,0)))</f>
        <v>0</v>
      </c>
      <c r="S442" s="308">
        <f t="shared" si="256"/>
        <v>0</v>
      </c>
      <c r="T442" s="361"/>
      <c r="U442" s="32">
        <f t="shared" si="257"/>
        <v>0</v>
      </c>
      <c r="V442" s="114">
        <f t="shared" si="258"/>
        <v>0</v>
      </c>
      <c r="W442" s="179">
        <f t="shared" si="259"/>
        <v>0</v>
      </c>
      <c r="X442" s="87">
        <f t="shared" si="260"/>
        <v>0</v>
      </c>
      <c r="Y442" s="77" t="str">
        <f t="shared" si="250"/>
        <v>0</v>
      </c>
      <c r="Z442" s="302">
        <f t="shared" si="261"/>
        <v>0</v>
      </c>
      <c r="AA442" s="375"/>
      <c r="AB442" s="375"/>
      <c r="AC442" s="374">
        <f t="shared" si="262"/>
        <v>0</v>
      </c>
      <c r="AD442" s="639">
        <f t="shared" si="263"/>
        <v>0</v>
      </c>
      <c r="AE442" s="640"/>
      <c r="AF442" s="177">
        <f t="shared" si="251"/>
        <v>0</v>
      </c>
      <c r="AG442" s="177">
        <f t="shared" si="252"/>
        <v>0</v>
      </c>
      <c r="AH442" s="299"/>
      <c r="AI442" s="36"/>
      <c r="AJ442" s="134"/>
      <c r="AK442" s="37"/>
      <c r="AL442" s="134"/>
      <c r="AM442" s="37"/>
      <c r="AN442" s="134"/>
      <c r="AO442" s="135"/>
      <c r="AP442" s="136"/>
      <c r="AQ442" s="252"/>
      <c r="AR442" s="252"/>
      <c r="AS442" s="252"/>
      <c r="AT442" s="252"/>
      <c r="AU442" s="37"/>
      <c r="AV442" s="303">
        <f t="shared" si="264"/>
        <v>0</v>
      </c>
      <c r="AW442" s="139">
        <f t="shared" si="265"/>
        <v>0</v>
      </c>
      <c r="AX442" s="139">
        <f t="shared" si="266"/>
        <v>0</v>
      </c>
      <c r="AY442" s="139">
        <f t="shared" si="267"/>
        <v>0</v>
      </c>
      <c r="AZ442" s="139">
        <f t="shared" si="268"/>
        <v>0</v>
      </c>
      <c r="BA442" s="303">
        <f t="shared" si="269"/>
        <v>0</v>
      </c>
      <c r="BB442" s="139">
        <f t="shared" si="270"/>
        <v>0</v>
      </c>
      <c r="BC442" s="139">
        <f t="shared" si="271"/>
        <v>0</v>
      </c>
      <c r="BD442" s="139">
        <f t="shared" si="272"/>
        <v>0</v>
      </c>
      <c r="BE442" s="139">
        <f t="shared" si="273"/>
        <v>0</v>
      </c>
      <c r="BF442" s="304">
        <f t="shared" si="274"/>
        <v>0</v>
      </c>
      <c r="BG442" s="142">
        <f t="shared" si="275"/>
        <v>0</v>
      </c>
      <c r="BH442" s="142">
        <f t="shared" si="276"/>
        <v>0</v>
      </c>
      <c r="BI442" s="142">
        <f t="shared" si="277"/>
        <v>0</v>
      </c>
      <c r="BJ442" s="142">
        <f t="shared" si="278"/>
        <v>0</v>
      </c>
      <c r="BK442" s="145">
        <f t="shared" si="279"/>
        <v>0</v>
      </c>
      <c r="BL442" s="95">
        <f t="shared" si="280"/>
        <v>0</v>
      </c>
      <c r="BM442" s="95">
        <f t="shared" si="281"/>
        <v>0</v>
      </c>
      <c r="BN442" s="95">
        <f t="shared" si="282"/>
        <v>0</v>
      </c>
      <c r="BO442" s="95">
        <f t="shared" si="283"/>
        <v>0</v>
      </c>
      <c r="BP442" s="96">
        <f t="shared" si="284"/>
        <v>0</v>
      </c>
      <c r="BQ442" s="184">
        <f>IF($AH442="3/3",$S442*参照!$J$4,IF($AH442="2/3",$S442*参照!$J$5,IF($AH442="1/3",$S442*参照!$J$6,IF($AH442="1/4(多子)",$S442*参照!$J$7,IF($AH442="1/4(工･農)",$S442*参照!$J$7,)))))</f>
        <v>0</v>
      </c>
      <c r="BR442" s="185" t="b">
        <f>IF(AJ442="3/3",$O442*参照!$I$4,IF(AJ442="2/3",$O442*参照!$I$5,IF(AJ442="1/3",$O442*参照!$I$6,IF(AJ442="1/4(多子)",$O442*参照!$I$7,IF(AJ442="1/4(工･農)",$O442*参照!$I$7,IF(AJ442="対象外",0))))))</f>
        <v>0</v>
      </c>
      <c r="BS442" s="185" t="b">
        <f>IF(AK442="3/3",$O442*参照!$I$4,IF(AK442="2/3",$O442*参照!$I$5,IF(AK442="1/3",$O442*参照!$I$6,IF(AK442="1/4(多子)",$O442*参照!$I$7,IF(AK442="1/4(工･農)",$O442*参照!$I$7,IF(AK442="対象外",0))))))</f>
        <v>0</v>
      </c>
      <c r="BT442" s="185" t="b">
        <f>IF(AL442="3/3",$O442*参照!$I$4,IF(AL442="2/3",$O442*参照!$I$5,IF(AL442="1/3",$O442*参照!$I$6,IF(AL442="1/4(多子)",$O442*参照!$I$7,IF(AL442="1/4(工･農)",$O442*参照!$I$7,IF(AL442="対象外",0))))))</f>
        <v>0</v>
      </c>
      <c r="BU442" s="185" t="b">
        <f>IF(AM442="3/3",$O442*参照!$I$4,IF(AM442="2/3",$O442*参照!$I$5,IF(AM442="1/3",$O442*参照!$I$6,IF(AM442="1/4(多子)",$O442*参照!$I$7,IF(AM442="1/4(工･農)",$O442*参照!$I$7,IF(AM442="対象外",0))))))</f>
        <v>0</v>
      </c>
      <c r="BV442" s="185" t="b">
        <f>IF(AN442="3/3",$O442*参照!$I$4,IF(AN442="2/3",$O442*参照!$I$5,IF(AN442="1/3",$O442*参照!$I$6,IF(AN442="1/4(多子)",$O442*参照!$I$7,IF(AN442="1/4(工･農)",$O442*参照!$I$7,IF(AN442="対象外",0))))))</f>
        <v>0</v>
      </c>
      <c r="BW442" s="185" t="b">
        <f>IF(AO442="3/3",$O442*参照!$I$4,IF(AO442="2/3",$O442*参照!$I$5,IF(AO442="1/3",$O442*参照!$I$6,IF(AO442="1/4(多子)",$O442*参照!$I$7,IF(AO442="1/4(工･農)",$O442*参照!$I$7,IF(AO442="対象外",0))))))</f>
        <v>0</v>
      </c>
      <c r="BX442" s="185" t="b">
        <f>IF(AP442="3/3",$O442*参照!$I$4,IF(AP442="2/3",$O442*参照!$I$5,IF(AP442="1/3",$O442*参照!$I$6,IF(AP442="1/4(多子)",$O442*参照!$I$7,IF(AP442="1/4(工･農)",$O442*参照!$I$7,IF(AP442="対象外",0))))))</f>
        <v>0</v>
      </c>
      <c r="BY442" s="185" t="b">
        <f>IF(AQ442="3/3",$O442*参照!$I$4,IF(AQ442="2/3",$O442*参照!$I$5,IF(AQ442="1/3",$O442*参照!$I$6,IF(AQ442="1/4(多子)",$O442*参照!$I$7,IF(AQ442="1/4(工･農)",$O442*参照!$I$7,IF(AQ442="対象外",0))))))</f>
        <v>0</v>
      </c>
      <c r="BZ442" s="185" t="b">
        <f>IF(AR442="3/3",$O442*参照!$I$4,IF(AR442="2/3",$O442*参照!$I$5,IF(AR442="1/3",$O442*参照!$I$6,IF(AR442="1/4(多子)",$O442*参照!$I$7,IF(AR442="1/4(工･農)",$O442*参照!$I$7,IF(AR442="対象外",0))))))</f>
        <v>0</v>
      </c>
      <c r="CA442" s="185" t="b">
        <f>IF(AS442="3/3",$O442*参照!$I$4,IF(AS442="2/3",$O442*参照!$I$5,IF(AS442="1/3",$O442*参照!$I$6,IF(AS442="1/4(多子)",$O442*参照!$I$7,IF(AS442="1/4(工･農)",$O442*参照!$I$7,IF(AS442="対象外",0))))))</f>
        <v>0</v>
      </c>
      <c r="CB442" s="185" t="b">
        <f>IF(AT442="3/3",$O442*参照!$I$4,IF(AT442="2/3",$O442*参照!$I$5,IF(AT442="1/3",$O442*参照!$I$6,IF(AT442="1/4(多子)",$O442*参照!$I$7,IF(AT442="1/4(工･農)",$O442*参照!$I$7,IF(AT442="対象外",0))))))</f>
        <v>0</v>
      </c>
      <c r="CC442" s="185" t="b">
        <f>IF(AU442="3/3",$O442*参照!$I$4,IF(AU442="2/3",$O442*参照!$I$5,IF(AU442="1/3",$O442*参照!$I$6,IF(AU442="1/4(多子)",$O442*参照!$I$7,IF(AU442="1/4(工･農)",$O442*参照!$I$7,IF(AU442="対象外",0))))))</f>
        <v>0</v>
      </c>
      <c r="CD442" s="185">
        <f t="shared" si="285"/>
        <v>0</v>
      </c>
      <c r="CE442" s="98"/>
      <c r="CF442" s="252"/>
      <c r="CG442" s="252"/>
      <c r="CH442" s="252"/>
      <c r="CI442" s="252"/>
      <c r="CJ442" s="252"/>
      <c r="CK442" s="254"/>
      <c r="CL442" s="137"/>
      <c r="CM442" s="252"/>
      <c r="CN442" s="252"/>
      <c r="CO442" s="252"/>
      <c r="CP442" s="252"/>
      <c r="CQ442" s="252"/>
      <c r="CR442" s="253">
        <f t="shared" si="286"/>
        <v>0</v>
      </c>
      <c r="CS442" s="111">
        <f>IF(BP442=0,0,(ROUNDUP(P442*(BK442*参照!$C$5+BL442*参照!$C$6+BM442*参照!$C$7+BN442*参照!$C$8+BO442*参照!$C$9)/BP442,-2)))</f>
        <v>0</v>
      </c>
      <c r="CT442" s="239" t="str">
        <f t="shared" si="253"/>
        <v>B</v>
      </c>
    </row>
    <row r="443" spans="1:98" ht="14.4">
      <c r="A443" s="241">
        <v>413</v>
      </c>
      <c r="B443" s="654"/>
      <c r="C443" s="652"/>
      <c r="D443" s="651"/>
      <c r="E443" s="652"/>
      <c r="F443" s="186"/>
      <c r="G443" s="187"/>
      <c r="H443" s="305"/>
      <c r="I443" s="359"/>
      <c r="J443" s="651"/>
      <c r="K443" s="652"/>
      <c r="L443" s="306">
        <v>0</v>
      </c>
      <c r="M443" s="307">
        <f>IF(F443="昼間",参照!$E$4,IF(F443="夜間等",参照!$E$5,IF(F443="通信",参照!$E$6,0)))</f>
        <v>0</v>
      </c>
      <c r="N443" s="57">
        <f t="shared" si="254"/>
        <v>0</v>
      </c>
      <c r="O443" s="301">
        <f t="shared" si="255"/>
        <v>0</v>
      </c>
      <c r="P443" s="56"/>
      <c r="Q443" s="387">
        <v>0</v>
      </c>
      <c r="R443" s="309">
        <f>IF(F443="昼間",参照!$F$4,IF(F443="夜間等",参照!$F$5,IF(F443="通信",参照!$F$6,0)))</f>
        <v>0</v>
      </c>
      <c r="S443" s="308">
        <f t="shared" si="256"/>
        <v>0</v>
      </c>
      <c r="T443" s="361"/>
      <c r="U443" s="32">
        <f t="shared" si="257"/>
        <v>0</v>
      </c>
      <c r="V443" s="114">
        <f t="shared" si="258"/>
        <v>0</v>
      </c>
      <c r="W443" s="179">
        <f t="shared" si="259"/>
        <v>0</v>
      </c>
      <c r="X443" s="87">
        <f t="shared" si="260"/>
        <v>0</v>
      </c>
      <c r="Y443" s="77" t="str">
        <f t="shared" si="250"/>
        <v>0</v>
      </c>
      <c r="Z443" s="302">
        <f t="shared" si="261"/>
        <v>0</v>
      </c>
      <c r="AA443" s="375"/>
      <c r="AB443" s="375"/>
      <c r="AC443" s="374">
        <f t="shared" si="262"/>
        <v>0</v>
      </c>
      <c r="AD443" s="639">
        <f t="shared" si="263"/>
        <v>0</v>
      </c>
      <c r="AE443" s="640"/>
      <c r="AF443" s="177">
        <f t="shared" si="251"/>
        <v>0</v>
      </c>
      <c r="AG443" s="177">
        <f t="shared" si="252"/>
        <v>0</v>
      </c>
      <c r="AH443" s="299"/>
      <c r="AI443" s="36"/>
      <c r="AJ443" s="134"/>
      <c r="AK443" s="37"/>
      <c r="AL443" s="134"/>
      <c r="AM443" s="37"/>
      <c r="AN443" s="134"/>
      <c r="AO443" s="135"/>
      <c r="AP443" s="136"/>
      <c r="AQ443" s="252"/>
      <c r="AR443" s="252"/>
      <c r="AS443" s="252"/>
      <c r="AT443" s="252"/>
      <c r="AU443" s="37"/>
      <c r="AV443" s="303">
        <f t="shared" si="264"/>
        <v>0</v>
      </c>
      <c r="AW443" s="139">
        <f t="shared" si="265"/>
        <v>0</v>
      </c>
      <c r="AX443" s="139">
        <f t="shared" si="266"/>
        <v>0</v>
      </c>
      <c r="AY443" s="139">
        <f t="shared" si="267"/>
        <v>0</v>
      </c>
      <c r="AZ443" s="139">
        <f t="shared" si="268"/>
        <v>0</v>
      </c>
      <c r="BA443" s="303">
        <f t="shared" si="269"/>
        <v>0</v>
      </c>
      <c r="BB443" s="139">
        <f t="shared" si="270"/>
        <v>0</v>
      </c>
      <c r="BC443" s="139">
        <f t="shared" si="271"/>
        <v>0</v>
      </c>
      <c r="BD443" s="139">
        <f t="shared" si="272"/>
        <v>0</v>
      </c>
      <c r="BE443" s="139">
        <f t="shared" si="273"/>
        <v>0</v>
      </c>
      <c r="BF443" s="304">
        <f t="shared" si="274"/>
        <v>0</v>
      </c>
      <c r="BG443" s="142">
        <f t="shared" si="275"/>
        <v>0</v>
      </c>
      <c r="BH443" s="142">
        <f t="shared" si="276"/>
        <v>0</v>
      </c>
      <c r="BI443" s="142">
        <f t="shared" si="277"/>
        <v>0</v>
      </c>
      <c r="BJ443" s="142">
        <f t="shared" si="278"/>
        <v>0</v>
      </c>
      <c r="BK443" s="145">
        <f t="shared" si="279"/>
        <v>0</v>
      </c>
      <c r="BL443" s="95">
        <f t="shared" si="280"/>
        <v>0</v>
      </c>
      <c r="BM443" s="95">
        <f t="shared" si="281"/>
        <v>0</v>
      </c>
      <c r="BN443" s="95">
        <f t="shared" si="282"/>
        <v>0</v>
      </c>
      <c r="BO443" s="95">
        <f t="shared" si="283"/>
        <v>0</v>
      </c>
      <c r="BP443" s="96">
        <f t="shared" si="284"/>
        <v>0</v>
      </c>
      <c r="BQ443" s="184">
        <f>IF($AH443="3/3",$S443*参照!$J$4,IF($AH443="2/3",$S443*参照!$J$5,IF($AH443="1/3",$S443*参照!$J$6,IF($AH443="1/4(多子)",$S443*参照!$J$7,IF($AH443="1/4(工･農)",$S443*参照!$J$7,)))))</f>
        <v>0</v>
      </c>
      <c r="BR443" s="185" t="b">
        <f>IF(AJ443="3/3",$O443*参照!$I$4,IF(AJ443="2/3",$O443*参照!$I$5,IF(AJ443="1/3",$O443*参照!$I$6,IF(AJ443="1/4(多子)",$O443*参照!$I$7,IF(AJ443="1/4(工･農)",$O443*参照!$I$7,IF(AJ443="対象外",0))))))</f>
        <v>0</v>
      </c>
      <c r="BS443" s="185" t="b">
        <f>IF(AK443="3/3",$O443*参照!$I$4,IF(AK443="2/3",$O443*参照!$I$5,IF(AK443="1/3",$O443*参照!$I$6,IF(AK443="1/4(多子)",$O443*参照!$I$7,IF(AK443="1/4(工･農)",$O443*参照!$I$7,IF(AK443="対象外",0))))))</f>
        <v>0</v>
      </c>
      <c r="BT443" s="185" t="b">
        <f>IF(AL443="3/3",$O443*参照!$I$4,IF(AL443="2/3",$O443*参照!$I$5,IF(AL443="1/3",$O443*参照!$I$6,IF(AL443="1/4(多子)",$O443*参照!$I$7,IF(AL443="1/4(工･農)",$O443*参照!$I$7,IF(AL443="対象外",0))))))</f>
        <v>0</v>
      </c>
      <c r="BU443" s="185" t="b">
        <f>IF(AM443="3/3",$O443*参照!$I$4,IF(AM443="2/3",$O443*参照!$I$5,IF(AM443="1/3",$O443*参照!$I$6,IF(AM443="1/4(多子)",$O443*参照!$I$7,IF(AM443="1/4(工･農)",$O443*参照!$I$7,IF(AM443="対象外",0))))))</f>
        <v>0</v>
      </c>
      <c r="BV443" s="185" t="b">
        <f>IF(AN443="3/3",$O443*参照!$I$4,IF(AN443="2/3",$O443*参照!$I$5,IF(AN443="1/3",$O443*参照!$I$6,IF(AN443="1/4(多子)",$O443*参照!$I$7,IF(AN443="1/4(工･農)",$O443*参照!$I$7,IF(AN443="対象外",0))))))</f>
        <v>0</v>
      </c>
      <c r="BW443" s="185" t="b">
        <f>IF(AO443="3/3",$O443*参照!$I$4,IF(AO443="2/3",$O443*参照!$I$5,IF(AO443="1/3",$O443*参照!$I$6,IF(AO443="1/4(多子)",$O443*参照!$I$7,IF(AO443="1/4(工･農)",$O443*参照!$I$7,IF(AO443="対象外",0))))))</f>
        <v>0</v>
      </c>
      <c r="BX443" s="185" t="b">
        <f>IF(AP443="3/3",$O443*参照!$I$4,IF(AP443="2/3",$O443*参照!$I$5,IF(AP443="1/3",$O443*参照!$I$6,IF(AP443="1/4(多子)",$O443*参照!$I$7,IF(AP443="1/4(工･農)",$O443*参照!$I$7,IF(AP443="対象外",0))))))</f>
        <v>0</v>
      </c>
      <c r="BY443" s="185" t="b">
        <f>IF(AQ443="3/3",$O443*参照!$I$4,IF(AQ443="2/3",$O443*参照!$I$5,IF(AQ443="1/3",$O443*参照!$I$6,IF(AQ443="1/4(多子)",$O443*参照!$I$7,IF(AQ443="1/4(工･農)",$O443*参照!$I$7,IF(AQ443="対象外",0))))))</f>
        <v>0</v>
      </c>
      <c r="BZ443" s="185" t="b">
        <f>IF(AR443="3/3",$O443*参照!$I$4,IF(AR443="2/3",$O443*参照!$I$5,IF(AR443="1/3",$O443*参照!$I$6,IF(AR443="1/4(多子)",$O443*参照!$I$7,IF(AR443="1/4(工･農)",$O443*参照!$I$7,IF(AR443="対象外",0))))))</f>
        <v>0</v>
      </c>
      <c r="CA443" s="185" t="b">
        <f>IF(AS443="3/3",$O443*参照!$I$4,IF(AS443="2/3",$O443*参照!$I$5,IF(AS443="1/3",$O443*参照!$I$6,IF(AS443="1/4(多子)",$O443*参照!$I$7,IF(AS443="1/4(工･農)",$O443*参照!$I$7,IF(AS443="対象外",0))))))</f>
        <v>0</v>
      </c>
      <c r="CB443" s="185" t="b">
        <f>IF(AT443="3/3",$O443*参照!$I$4,IF(AT443="2/3",$O443*参照!$I$5,IF(AT443="1/3",$O443*参照!$I$6,IF(AT443="1/4(多子)",$O443*参照!$I$7,IF(AT443="1/4(工･農)",$O443*参照!$I$7,IF(AT443="対象外",0))))))</f>
        <v>0</v>
      </c>
      <c r="CC443" s="185" t="b">
        <f>IF(AU443="3/3",$O443*参照!$I$4,IF(AU443="2/3",$O443*参照!$I$5,IF(AU443="1/3",$O443*参照!$I$6,IF(AU443="1/4(多子)",$O443*参照!$I$7,IF(AU443="1/4(工･農)",$O443*参照!$I$7,IF(AU443="対象外",0))))))</f>
        <v>0</v>
      </c>
      <c r="CD443" s="185">
        <f t="shared" si="285"/>
        <v>0</v>
      </c>
      <c r="CE443" s="98"/>
      <c r="CF443" s="252"/>
      <c r="CG443" s="252"/>
      <c r="CH443" s="252"/>
      <c r="CI443" s="252"/>
      <c r="CJ443" s="252"/>
      <c r="CK443" s="254"/>
      <c r="CL443" s="137"/>
      <c r="CM443" s="252"/>
      <c r="CN443" s="252"/>
      <c r="CO443" s="252"/>
      <c r="CP443" s="252"/>
      <c r="CQ443" s="252"/>
      <c r="CR443" s="253">
        <f t="shared" si="286"/>
        <v>0</v>
      </c>
      <c r="CS443" s="111">
        <f>IF(BP443=0,0,(ROUNDUP(P443*(BK443*参照!$C$5+BL443*参照!$C$6+BM443*参照!$C$7+BN443*参照!$C$8+BO443*参照!$C$9)/BP443,-2)))</f>
        <v>0</v>
      </c>
      <c r="CT443" s="239" t="str">
        <f t="shared" si="253"/>
        <v>B</v>
      </c>
    </row>
    <row r="444" spans="1:98" ht="14.4">
      <c r="A444" s="241">
        <v>414</v>
      </c>
      <c r="B444" s="654"/>
      <c r="C444" s="652"/>
      <c r="D444" s="651"/>
      <c r="E444" s="652"/>
      <c r="F444" s="186"/>
      <c r="G444" s="187"/>
      <c r="H444" s="305"/>
      <c r="I444" s="359"/>
      <c r="J444" s="651"/>
      <c r="K444" s="652"/>
      <c r="L444" s="306">
        <v>0</v>
      </c>
      <c r="M444" s="307">
        <f>IF(F444="昼間",参照!$E$4,IF(F444="夜間等",参照!$E$5,IF(F444="通信",参照!$E$6,0)))</f>
        <v>0</v>
      </c>
      <c r="N444" s="57">
        <f t="shared" si="254"/>
        <v>0</v>
      </c>
      <c r="O444" s="301">
        <f t="shared" si="255"/>
        <v>0</v>
      </c>
      <c r="P444" s="56"/>
      <c r="Q444" s="387">
        <v>0</v>
      </c>
      <c r="R444" s="309">
        <f>IF(F444="昼間",参照!$F$4,IF(F444="夜間等",参照!$F$5,IF(F444="通信",参照!$F$6,0)))</f>
        <v>0</v>
      </c>
      <c r="S444" s="308">
        <f t="shared" si="256"/>
        <v>0</v>
      </c>
      <c r="T444" s="361"/>
      <c r="U444" s="32">
        <f t="shared" si="257"/>
        <v>0</v>
      </c>
      <c r="V444" s="114">
        <f t="shared" si="258"/>
        <v>0</v>
      </c>
      <c r="W444" s="179">
        <f t="shared" si="259"/>
        <v>0</v>
      </c>
      <c r="X444" s="87">
        <f t="shared" si="260"/>
        <v>0</v>
      </c>
      <c r="Y444" s="77" t="str">
        <f t="shared" si="250"/>
        <v>0</v>
      </c>
      <c r="Z444" s="302">
        <f t="shared" si="261"/>
        <v>0</v>
      </c>
      <c r="AA444" s="375"/>
      <c r="AB444" s="375"/>
      <c r="AC444" s="374">
        <f t="shared" si="262"/>
        <v>0</v>
      </c>
      <c r="AD444" s="639">
        <f t="shared" si="263"/>
        <v>0</v>
      </c>
      <c r="AE444" s="640"/>
      <c r="AF444" s="177">
        <f t="shared" si="251"/>
        <v>0</v>
      </c>
      <c r="AG444" s="177">
        <f t="shared" si="252"/>
        <v>0</v>
      </c>
      <c r="AH444" s="299"/>
      <c r="AI444" s="36"/>
      <c r="AJ444" s="134"/>
      <c r="AK444" s="37"/>
      <c r="AL444" s="134"/>
      <c r="AM444" s="37"/>
      <c r="AN444" s="134"/>
      <c r="AO444" s="135"/>
      <c r="AP444" s="136"/>
      <c r="AQ444" s="252"/>
      <c r="AR444" s="252"/>
      <c r="AS444" s="252"/>
      <c r="AT444" s="252"/>
      <c r="AU444" s="37"/>
      <c r="AV444" s="303">
        <f t="shared" si="264"/>
        <v>0</v>
      </c>
      <c r="AW444" s="139">
        <f t="shared" si="265"/>
        <v>0</v>
      </c>
      <c r="AX444" s="139">
        <f t="shared" si="266"/>
        <v>0</v>
      </c>
      <c r="AY444" s="139">
        <f t="shared" si="267"/>
        <v>0</v>
      </c>
      <c r="AZ444" s="139">
        <f t="shared" si="268"/>
        <v>0</v>
      </c>
      <c r="BA444" s="303">
        <f t="shared" si="269"/>
        <v>0</v>
      </c>
      <c r="BB444" s="139">
        <f t="shared" si="270"/>
        <v>0</v>
      </c>
      <c r="BC444" s="139">
        <f t="shared" si="271"/>
        <v>0</v>
      </c>
      <c r="BD444" s="139">
        <f t="shared" si="272"/>
        <v>0</v>
      </c>
      <c r="BE444" s="139">
        <f t="shared" si="273"/>
        <v>0</v>
      </c>
      <c r="BF444" s="304">
        <f t="shared" si="274"/>
        <v>0</v>
      </c>
      <c r="BG444" s="142">
        <f t="shared" si="275"/>
        <v>0</v>
      </c>
      <c r="BH444" s="142">
        <f t="shared" si="276"/>
        <v>0</v>
      </c>
      <c r="BI444" s="142">
        <f t="shared" si="277"/>
        <v>0</v>
      </c>
      <c r="BJ444" s="142">
        <f t="shared" si="278"/>
        <v>0</v>
      </c>
      <c r="BK444" s="145">
        <f t="shared" si="279"/>
        <v>0</v>
      </c>
      <c r="BL444" s="95">
        <f t="shared" si="280"/>
        <v>0</v>
      </c>
      <c r="BM444" s="95">
        <f t="shared" si="281"/>
        <v>0</v>
      </c>
      <c r="BN444" s="95">
        <f t="shared" si="282"/>
        <v>0</v>
      </c>
      <c r="BO444" s="95">
        <f t="shared" si="283"/>
        <v>0</v>
      </c>
      <c r="BP444" s="96">
        <f t="shared" si="284"/>
        <v>0</v>
      </c>
      <c r="BQ444" s="184">
        <f>IF($AH444="3/3",$S444*参照!$J$4,IF($AH444="2/3",$S444*参照!$J$5,IF($AH444="1/3",$S444*参照!$J$6,IF($AH444="1/4(多子)",$S444*参照!$J$7,IF($AH444="1/4(工･農)",$S444*参照!$J$7,)))))</f>
        <v>0</v>
      </c>
      <c r="BR444" s="185" t="b">
        <f>IF(AJ444="3/3",$O444*参照!$I$4,IF(AJ444="2/3",$O444*参照!$I$5,IF(AJ444="1/3",$O444*参照!$I$6,IF(AJ444="1/4(多子)",$O444*参照!$I$7,IF(AJ444="1/4(工･農)",$O444*参照!$I$7,IF(AJ444="対象外",0))))))</f>
        <v>0</v>
      </c>
      <c r="BS444" s="185" t="b">
        <f>IF(AK444="3/3",$O444*参照!$I$4,IF(AK444="2/3",$O444*参照!$I$5,IF(AK444="1/3",$O444*参照!$I$6,IF(AK444="1/4(多子)",$O444*参照!$I$7,IF(AK444="1/4(工･農)",$O444*参照!$I$7,IF(AK444="対象外",0))))))</f>
        <v>0</v>
      </c>
      <c r="BT444" s="185" t="b">
        <f>IF(AL444="3/3",$O444*参照!$I$4,IF(AL444="2/3",$O444*参照!$I$5,IF(AL444="1/3",$O444*参照!$I$6,IF(AL444="1/4(多子)",$O444*参照!$I$7,IF(AL444="1/4(工･農)",$O444*参照!$I$7,IF(AL444="対象外",0))))))</f>
        <v>0</v>
      </c>
      <c r="BU444" s="185" t="b">
        <f>IF(AM444="3/3",$O444*参照!$I$4,IF(AM444="2/3",$O444*参照!$I$5,IF(AM444="1/3",$O444*参照!$I$6,IF(AM444="1/4(多子)",$O444*参照!$I$7,IF(AM444="1/4(工･農)",$O444*参照!$I$7,IF(AM444="対象外",0))))))</f>
        <v>0</v>
      </c>
      <c r="BV444" s="185" t="b">
        <f>IF(AN444="3/3",$O444*参照!$I$4,IF(AN444="2/3",$O444*参照!$I$5,IF(AN444="1/3",$O444*参照!$I$6,IF(AN444="1/4(多子)",$O444*参照!$I$7,IF(AN444="1/4(工･農)",$O444*参照!$I$7,IF(AN444="対象外",0))))))</f>
        <v>0</v>
      </c>
      <c r="BW444" s="185" t="b">
        <f>IF(AO444="3/3",$O444*参照!$I$4,IF(AO444="2/3",$O444*参照!$I$5,IF(AO444="1/3",$O444*参照!$I$6,IF(AO444="1/4(多子)",$O444*参照!$I$7,IF(AO444="1/4(工･農)",$O444*参照!$I$7,IF(AO444="対象外",0))))))</f>
        <v>0</v>
      </c>
      <c r="BX444" s="185" t="b">
        <f>IF(AP444="3/3",$O444*参照!$I$4,IF(AP444="2/3",$O444*参照!$I$5,IF(AP444="1/3",$O444*参照!$I$6,IF(AP444="1/4(多子)",$O444*参照!$I$7,IF(AP444="1/4(工･農)",$O444*参照!$I$7,IF(AP444="対象外",0))))))</f>
        <v>0</v>
      </c>
      <c r="BY444" s="185" t="b">
        <f>IF(AQ444="3/3",$O444*参照!$I$4,IF(AQ444="2/3",$O444*参照!$I$5,IF(AQ444="1/3",$O444*参照!$I$6,IF(AQ444="1/4(多子)",$O444*参照!$I$7,IF(AQ444="1/4(工･農)",$O444*参照!$I$7,IF(AQ444="対象外",0))))))</f>
        <v>0</v>
      </c>
      <c r="BZ444" s="185" t="b">
        <f>IF(AR444="3/3",$O444*参照!$I$4,IF(AR444="2/3",$O444*参照!$I$5,IF(AR444="1/3",$O444*参照!$I$6,IF(AR444="1/4(多子)",$O444*参照!$I$7,IF(AR444="1/4(工･農)",$O444*参照!$I$7,IF(AR444="対象外",0))))))</f>
        <v>0</v>
      </c>
      <c r="CA444" s="185" t="b">
        <f>IF(AS444="3/3",$O444*参照!$I$4,IF(AS444="2/3",$O444*参照!$I$5,IF(AS444="1/3",$O444*参照!$I$6,IF(AS444="1/4(多子)",$O444*参照!$I$7,IF(AS444="1/4(工･農)",$O444*参照!$I$7,IF(AS444="対象外",0))))))</f>
        <v>0</v>
      </c>
      <c r="CB444" s="185" t="b">
        <f>IF(AT444="3/3",$O444*参照!$I$4,IF(AT444="2/3",$O444*参照!$I$5,IF(AT444="1/3",$O444*参照!$I$6,IF(AT444="1/4(多子)",$O444*参照!$I$7,IF(AT444="1/4(工･農)",$O444*参照!$I$7,IF(AT444="対象外",0))))))</f>
        <v>0</v>
      </c>
      <c r="CC444" s="185" t="b">
        <f>IF(AU444="3/3",$O444*参照!$I$4,IF(AU444="2/3",$O444*参照!$I$5,IF(AU444="1/3",$O444*参照!$I$6,IF(AU444="1/4(多子)",$O444*参照!$I$7,IF(AU444="1/4(工･農)",$O444*参照!$I$7,IF(AU444="対象外",0))))))</f>
        <v>0</v>
      </c>
      <c r="CD444" s="185">
        <f t="shared" si="285"/>
        <v>0</v>
      </c>
      <c r="CE444" s="98"/>
      <c r="CF444" s="252"/>
      <c r="CG444" s="252"/>
      <c r="CH444" s="252"/>
      <c r="CI444" s="252"/>
      <c r="CJ444" s="252"/>
      <c r="CK444" s="254"/>
      <c r="CL444" s="137"/>
      <c r="CM444" s="252"/>
      <c r="CN444" s="252"/>
      <c r="CO444" s="252"/>
      <c r="CP444" s="252"/>
      <c r="CQ444" s="252"/>
      <c r="CR444" s="253">
        <f t="shared" si="286"/>
        <v>0</v>
      </c>
      <c r="CS444" s="111">
        <f>IF(BP444=0,0,(ROUNDUP(P444*(BK444*参照!$C$5+BL444*参照!$C$6+BM444*参照!$C$7+BN444*参照!$C$8+BO444*参照!$C$9)/BP444,-2)))</f>
        <v>0</v>
      </c>
      <c r="CT444" s="239" t="str">
        <f t="shared" si="253"/>
        <v>B</v>
      </c>
    </row>
    <row r="445" spans="1:98" ht="14.4">
      <c r="A445" s="241">
        <v>415</v>
      </c>
      <c r="B445" s="654"/>
      <c r="C445" s="652"/>
      <c r="D445" s="651"/>
      <c r="E445" s="652"/>
      <c r="F445" s="186"/>
      <c r="G445" s="187"/>
      <c r="H445" s="305"/>
      <c r="I445" s="359"/>
      <c r="J445" s="651"/>
      <c r="K445" s="652"/>
      <c r="L445" s="306">
        <v>0</v>
      </c>
      <c r="M445" s="307">
        <f>IF(F445="昼間",参照!$E$4,IF(F445="夜間等",参照!$E$5,IF(F445="通信",参照!$E$6,0)))</f>
        <v>0</v>
      </c>
      <c r="N445" s="57">
        <f t="shared" si="254"/>
        <v>0</v>
      </c>
      <c r="O445" s="301">
        <f t="shared" si="255"/>
        <v>0</v>
      </c>
      <c r="P445" s="56"/>
      <c r="Q445" s="387">
        <v>0</v>
      </c>
      <c r="R445" s="309">
        <f>IF(F445="昼間",参照!$F$4,IF(F445="夜間等",参照!$F$5,IF(F445="通信",参照!$F$6,0)))</f>
        <v>0</v>
      </c>
      <c r="S445" s="308">
        <f t="shared" si="256"/>
        <v>0</v>
      </c>
      <c r="T445" s="361"/>
      <c r="U445" s="32">
        <f t="shared" si="257"/>
        <v>0</v>
      </c>
      <c r="V445" s="114">
        <f t="shared" si="258"/>
        <v>0</v>
      </c>
      <c r="W445" s="179">
        <f t="shared" si="259"/>
        <v>0</v>
      </c>
      <c r="X445" s="87">
        <f t="shared" si="260"/>
        <v>0</v>
      </c>
      <c r="Y445" s="77" t="str">
        <f t="shared" si="250"/>
        <v>0</v>
      </c>
      <c r="Z445" s="302">
        <f t="shared" si="261"/>
        <v>0</v>
      </c>
      <c r="AA445" s="375"/>
      <c r="AB445" s="375"/>
      <c r="AC445" s="374">
        <f t="shared" si="262"/>
        <v>0</v>
      </c>
      <c r="AD445" s="639">
        <f t="shared" si="263"/>
        <v>0</v>
      </c>
      <c r="AE445" s="640"/>
      <c r="AF445" s="177">
        <f t="shared" si="251"/>
        <v>0</v>
      </c>
      <c r="AG445" s="177">
        <f t="shared" si="252"/>
        <v>0</v>
      </c>
      <c r="AH445" s="299"/>
      <c r="AI445" s="36"/>
      <c r="AJ445" s="134"/>
      <c r="AK445" s="37"/>
      <c r="AL445" s="134"/>
      <c r="AM445" s="37"/>
      <c r="AN445" s="134"/>
      <c r="AO445" s="135"/>
      <c r="AP445" s="136"/>
      <c r="AQ445" s="252"/>
      <c r="AR445" s="252"/>
      <c r="AS445" s="252"/>
      <c r="AT445" s="252"/>
      <c r="AU445" s="37"/>
      <c r="AV445" s="303">
        <f t="shared" si="264"/>
        <v>0</v>
      </c>
      <c r="AW445" s="139">
        <f t="shared" si="265"/>
        <v>0</v>
      </c>
      <c r="AX445" s="139">
        <f t="shared" si="266"/>
        <v>0</v>
      </c>
      <c r="AY445" s="139">
        <f t="shared" si="267"/>
        <v>0</v>
      </c>
      <c r="AZ445" s="139">
        <f t="shared" si="268"/>
        <v>0</v>
      </c>
      <c r="BA445" s="303">
        <f t="shared" si="269"/>
        <v>0</v>
      </c>
      <c r="BB445" s="139">
        <f t="shared" si="270"/>
        <v>0</v>
      </c>
      <c r="BC445" s="139">
        <f t="shared" si="271"/>
        <v>0</v>
      </c>
      <c r="BD445" s="139">
        <f t="shared" si="272"/>
        <v>0</v>
      </c>
      <c r="BE445" s="139">
        <f t="shared" si="273"/>
        <v>0</v>
      </c>
      <c r="BF445" s="304">
        <f t="shared" si="274"/>
        <v>0</v>
      </c>
      <c r="BG445" s="142">
        <f t="shared" si="275"/>
        <v>0</v>
      </c>
      <c r="BH445" s="142">
        <f t="shared" si="276"/>
        <v>0</v>
      </c>
      <c r="BI445" s="142">
        <f t="shared" si="277"/>
        <v>0</v>
      </c>
      <c r="BJ445" s="142">
        <f t="shared" si="278"/>
        <v>0</v>
      </c>
      <c r="BK445" s="145">
        <f t="shared" si="279"/>
        <v>0</v>
      </c>
      <c r="BL445" s="95">
        <f t="shared" si="280"/>
        <v>0</v>
      </c>
      <c r="BM445" s="95">
        <f t="shared" si="281"/>
        <v>0</v>
      </c>
      <c r="BN445" s="95">
        <f t="shared" si="282"/>
        <v>0</v>
      </c>
      <c r="BO445" s="95">
        <f t="shared" si="283"/>
        <v>0</v>
      </c>
      <c r="BP445" s="96">
        <f t="shared" si="284"/>
        <v>0</v>
      </c>
      <c r="BQ445" s="184">
        <f>IF($AH445="3/3",$S445*参照!$J$4,IF($AH445="2/3",$S445*参照!$J$5,IF($AH445="1/3",$S445*参照!$J$6,IF($AH445="1/4(多子)",$S445*参照!$J$7,IF($AH445="1/4(工･農)",$S445*参照!$J$7,)))))</f>
        <v>0</v>
      </c>
      <c r="BR445" s="185" t="b">
        <f>IF(AJ445="3/3",$O445*参照!$I$4,IF(AJ445="2/3",$O445*参照!$I$5,IF(AJ445="1/3",$O445*参照!$I$6,IF(AJ445="1/4(多子)",$O445*参照!$I$7,IF(AJ445="1/4(工･農)",$O445*参照!$I$7,IF(AJ445="対象外",0))))))</f>
        <v>0</v>
      </c>
      <c r="BS445" s="185" t="b">
        <f>IF(AK445="3/3",$O445*参照!$I$4,IF(AK445="2/3",$O445*参照!$I$5,IF(AK445="1/3",$O445*参照!$I$6,IF(AK445="1/4(多子)",$O445*参照!$I$7,IF(AK445="1/4(工･農)",$O445*参照!$I$7,IF(AK445="対象外",0))))))</f>
        <v>0</v>
      </c>
      <c r="BT445" s="185" t="b">
        <f>IF(AL445="3/3",$O445*参照!$I$4,IF(AL445="2/3",$O445*参照!$I$5,IF(AL445="1/3",$O445*参照!$I$6,IF(AL445="1/4(多子)",$O445*参照!$I$7,IF(AL445="1/4(工･農)",$O445*参照!$I$7,IF(AL445="対象外",0))))))</f>
        <v>0</v>
      </c>
      <c r="BU445" s="185" t="b">
        <f>IF(AM445="3/3",$O445*参照!$I$4,IF(AM445="2/3",$O445*参照!$I$5,IF(AM445="1/3",$O445*参照!$I$6,IF(AM445="1/4(多子)",$O445*参照!$I$7,IF(AM445="1/4(工･農)",$O445*参照!$I$7,IF(AM445="対象外",0))))))</f>
        <v>0</v>
      </c>
      <c r="BV445" s="185" t="b">
        <f>IF(AN445="3/3",$O445*参照!$I$4,IF(AN445="2/3",$O445*参照!$I$5,IF(AN445="1/3",$O445*参照!$I$6,IF(AN445="1/4(多子)",$O445*参照!$I$7,IF(AN445="1/4(工･農)",$O445*参照!$I$7,IF(AN445="対象外",0))))))</f>
        <v>0</v>
      </c>
      <c r="BW445" s="185" t="b">
        <f>IF(AO445="3/3",$O445*参照!$I$4,IF(AO445="2/3",$O445*参照!$I$5,IF(AO445="1/3",$O445*参照!$I$6,IF(AO445="1/4(多子)",$O445*参照!$I$7,IF(AO445="1/4(工･農)",$O445*参照!$I$7,IF(AO445="対象外",0))))))</f>
        <v>0</v>
      </c>
      <c r="BX445" s="185" t="b">
        <f>IF(AP445="3/3",$O445*参照!$I$4,IF(AP445="2/3",$O445*参照!$I$5,IF(AP445="1/3",$O445*参照!$I$6,IF(AP445="1/4(多子)",$O445*参照!$I$7,IF(AP445="1/4(工･農)",$O445*参照!$I$7,IF(AP445="対象外",0))))))</f>
        <v>0</v>
      </c>
      <c r="BY445" s="185" t="b">
        <f>IF(AQ445="3/3",$O445*参照!$I$4,IF(AQ445="2/3",$O445*参照!$I$5,IF(AQ445="1/3",$O445*参照!$I$6,IF(AQ445="1/4(多子)",$O445*参照!$I$7,IF(AQ445="1/4(工･農)",$O445*参照!$I$7,IF(AQ445="対象外",0))))))</f>
        <v>0</v>
      </c>
      <c r="BZ445" s="185" t="b">
        <f>IF(AR445="3/3",$O445*参照!$I$4,IF(AR445="2/3",$O445*参照!$I$5,IF(AR445="1/3",$O445*参照!$I$6,IF(AR445="1/4(多子)",$O445*参照!$I$7,IF(AR445="1/4(工･農)",$O445*参照!$I$7,IF(AR445="対象外",0))))))</f>
        <v>0</v>
      </c>
      <c r="CA445" s="185" t="b">
        <f>IF(AS445="3/3",$O445*参照!$I$4,IF(AS445="2/3",$O445*参照!$I$5,IF(AS445="1/3",$O445*参照!$I$6,IF(AS445="1/4(多子)",$O445*参照!$I$7,IF(AS445="1/4(工･農)",$O445*参照!$I$7,IF(AS445="対象外",0))))))</f>
        <v>0</v>
      </c>
      <c r="CB445" s="185" t="b">
        <f>IF(AT445="3/3",$O445*参照!$I$4,IF(AT445="2/3",$O445*参照!$I$5,IF(AT445="1/3",$O445*参照!$I$6,IF(AT445="1/4(多子)",$O445*参照!$I$7,IF(AT445="1/4(工･農)",$O445*参照!$I$7,IF(AT445="対象外",0))))))</f>
        <v>0</v>
      </c>
      <c r="CC445" s="185" t="b">
        <f>IF(AU445="3/3",$O445*参照!$I$4,IF(AU445="2/3",$O445*参照!$I$5,IF(AU445="1/3",$O445*参照!$I$6,IF(AU445="1/4(多子)",$O445*参照!$I$7,IF(AU445="1/4(工･農)",$O445*参照!$I$7,IF(AU445="対象外",0))))))</f>
        <v>0</v>
      </c>
      <c r="CD445" s="185">
        <f t="shared" si="285"/>
        <v>0</v>
      </c>
      <c r="CE445" s="98"/>
      <c r="CF445" s="252"/>
      <c r="CG445" s="252"/>
      <c r="CH445" s="252"/>
      <c r="CI445" s="252"/>
      <c r="CJ445" s="252"/>
      <c r="CK445" s="254"/>
      <c r="CL445" s="137"/>
      <c r="CM445" s="252"/>
      <c r="CN445" s="252"/>
      <c r="CO445" s="252"/>
      <c r="CP445" s="252"/>
      <c r="CQ445" s="252"/>
      <c r="CR445" s="253">
        <f t="shared" si="286"/>
        <v>0</v>
      </c>
      <c r="CS445" s="111">
        <f>IF(BP445=0,0,(ROUNDUP(P445*(BK445*参照!$C$5+BL445*参照!$C$6+BM445*参照!$C$7+BN445*参照!$C$8+BO445*参照!$C$9)/BP445,-2)))</f>
        <v>0</v>
      </c>
      <c r="CT445" s="239" t="str">
        <f t="shared" si="253"/>
        <v>B</v>
      </c>
    </row>
    <row r="446" spans="1:98" ht="14.4">
      <c r="A446" s="241">
        <v>416</v>
      </c>
      <c r="B446" s="634"/>
      <c r="C446" s="635"/>
      <c r="D446" s="636"/>
      <c r="E446" s="635"/>
      <c r="F446" s="358"/>
      <c r="G446" s="358"/>
      <c r="H446" s="305"/>
      <c r="I446" s="359"/>
      <c r="J446" s="668"/>
      <c r="K446" s="668"/>
      <c r="L446" s="362">
        <v>0</v>
      </c>
      <c r="M446" s="307">
        <f>IF(F446="昼間",参照!$E$4,IF(F446="夜間等",参照!$E$5,IF(F446="通信",参照!$E$6,0)))</f>
        <v>0</v>
      </c>
      <c r="N446" s="57">
        <f t="shared" si="254"/>
        <v>0</v>
      </c>
      <c r="O446" s="301">
        <f t="shared" si="255"/>
        <v>0</v>
      </c>
      <c r="P446" s="56"/>
      <c r="Q446" s="387">
        <v>0</v>
      </c>
      <c r="R446" s="309">
        <f>IF(F446="昼間",参照!$F$4,IF(F446="夜間等",参照!$F$5,IF(F446="通信",参照!$F$6,0)))</f>
        <v>0</v>
      </c>
      <c r="S446" s="308">
        <f t="shared" si="256"/>
        <v>0</v>
      </c>
      <c r="T446" s="361"/>
      <c r="U446" s="32">
        <f t="shared" si="257"/>
        <v>0</v>
      </c>
      <c r="V446" s="114">
        <f t="shared" si="258"/>
        <v>0</v>
      </c>
      <c r="W446" s="179">
        <f t="shared" si="259"/>
        <v>0</v>
      </c>
      <c r="X446" s="87">
        <f t="shared" si="260"/>
        <v>0</v>
      </c>
      <c r="Y446" s="77" t="str">
        <f t="shared" si="250"/>
        <v>0</v>
      </c>
      <c r="Z446" s="302">
        <f t="shared" si="261"/>
        <v>0</v>
      </c>
      <c r="AA446" s="375"/>
      <c r="AB446" s="375"/>
      <c r="AC446" s="374">
        <f t="shared" si="262"/>
        <v>0</v>
      </c>
      <c r="AD446" s="639">
        <f t="shared" si="263"/>
        <v>0</v>
      </c>
      <c r="AE446" s="640"/>
      <c r="AF446" s="177">
        <f t="shared" si="251"/>
        <v>0</v>
      </c>
      <c r="AG446" s="177">
        <f t="shared" si="252"/>
        <v>0</v>
      </c>
      <c r="AH446" s="299"/>
      <c r="AI446" s="36"/>
      <c r="AJ446" s="134"/>
      <c r="AK446" s="37"/>
      <c r="AL446" s="134"/>
      <c r="AM446" s="37"/>
      <c r="AN446" s="134"/>
      <c r="AO446" s="135"/>
      <c r="AP446" s="136"/>
      <c r="AQ446" s="252"/>
      <c r="AR446" s="252"/>
      <c r="AS446" s="252"/>
      <c r="AT446" s="252"/>
      <c r="AU446" s="37"/>
      <c r="AV446" s="303">
        <f t="shared" si="264"/>
        <v>0</v>
      </c>
      <c r="AW446" s="139">
        <f t="shared" si="265"/>
        <v>0</v>
      </c>
      <c r="AX446" s="139">
        <f t="shared" si="266"/>
        <v>0</v>
      </c>
      <c r="AY446" s="139">
        <f t="shared" si="267"/>
        <v>0</v>
      </c>
      <c r="AZ446" s="139">
        <f t="shared" si="268"/>
        <v>0</v>
      </c>
      <c r="BA446" s="303">
        <f t="shared" si="269"/>
        <v>0</v>
      </c>
      <c r="BB446" s="139">
        <f t="shared" si="270"/>
        <v>0</v>
      </c>
      <c r="BC446" s="139">
        <f t="shared" si="271"/>
        <v>0</v>
      </c>
      <c r="BD446" s="139">
        <f t="shared" si="272"/>
        <v>0</v>
      </c>
      <c r="BE446" s="139">
        <f t="shared" si="273"/>
        <v>0</v>
      </c>
      <c r="BF446" s="304">
        <f t="shared" si="274"/>
        <v>0</v>
      </c>
      <c r="BG446" s="142">
        <f t="shared" si="275"/>
        <v>0</v>
      </c>
      <c r="BH446" s="142">
        <f t="shared" si="276"/>
        <v>0</v>
      </c>
      <c r="BI446" s="142">
        <f t="shared" si="277"/>
        <v>0</v>
      </c>
      <c r="BJ446" s="142">
        <f t="shared" si="278"/>
        <v>0</v>
      </c>
      <c r="BK446" s="145">
        <f t="shared" si="279"/>
        <v>0</v>
      </c>
      <c r="BL446" s="95">
        <f t="shared" si="280"/>
        <v>0</v>
      </c>
      <c r="BM446" s="95">
        <f t="shared" si="281"/>
        <v>0</v>
      </c>
      <c r="BN446" s="95">
        <f t="shared" si="282"/>
        <v>0</v>
      </c>
      <c r="BO446" s="95">
        <f t="shared" si="283"/>
        <v>0</v>
      </c>
      <c r="BP446" s="96">
        <f t="shared" si="284"/>
        <v>0</v>
      </c>
      <c r="BQ446" s="184">
        <f>IF($AH446="3/3",$S446*参照!$J$4,IF($AH446="2/3",$S446*参照!$J$5,IF($AH446="1/3",$S446*参照!$J$6,IF($AH446="1/4(多子)",$S446*参照!$J$7,IF($AH446="1/4(工･農)",$S446*参照!$J$7,)))))</f>
        <v>0</v>
      </c>
      <c r="BR446" s="185" t="b">
        <f>IF(AJ446="3/3",$O446*参照!$I$4,IF(AJ446="2/3",$O446*参照!$I$5,IF(AJ446="1/3",$O446*参照!$I$6,IF(AJ446="1/4(多子)",$O446*参照!$I$7,IF(AJ446="1/4(工･農)",$O446*参照!$I$7,IF(AJ446="対象外",0))))))</f>
        <v>0</v>
      </c>
      <c r="BS446" s="185" t="b">
        <f>IF(AK446="3/3",$O446*参照!$I$4,IF(AK446="2/3",$O446*参照!$I$5,IF(AK446="1/3",$O446*参照!$I$6,IF(AK446="1/4(多子)",$O446*参照!$I$7,IF(AK446="1/4(工･農)",$O446*参照!$I$7,IF(AK446="対象外",0))))))</f>
        <v>0</v>
      </c>
      <c r="BT446" s="185" t="b">
        <f>IF(AL446="3/3",$O446*参照!$I$4,IF(AL446="2/3",$O446*参照!$I$5,IF(AL446="1/3",$O446*参照!$I$6,IF(AL446="1/4(多子)",$O446*参照!$I$7,IF(AL446="1/4(工･農)",$O446*参照!$I$7,IF(AL446="対象外",0))))))</f>
        <v>0</v>
      </c>
      <c r="BU446" s="185" t="b">
        <f>IF(AM446="3/3",$O446*参照!$I$4,IF(AM446="2/3",$O446*参照!$I$5,IF(AM446="1/3",$O446*参照!$I$6,IF(AM446="1/4(多子)",$O446*参照!$I$7,IF(AM446="1/4(工･農)",$O446*参照!$I$7,IF(AM446="対象外",0))))))</f>
        <v>0</v>
      </c>
      <c r="BV446" s="185" t="b">
        <f>IF(AN446="3/3",$O446*参照!$I$4,IF(AN446="2/3",$O446*参照!$I$5,IF(AN446="1/3",$O446*参照!$I$6,IF(AN446="1/4(多子)",$O446*参照!$I$7,IF(AN446="1/4(工･農)",$O446*参照!$I$7,IF(AN446="対象外",0))))))</f>
        <v>0</v>
      </c>
      <c r="BW446" s="185" t="b">
        <f>IF(AO446="3/3",$O446*参照!$I$4,IF(AO446="2/3",$O446*参照!$I$5,IF(AO446="1/3",$O446*参照!$I$6,IF(AO446="1/4(多子)",$O446*参照!$I$7,IF(AO446="1/4(工･農)",$O446*参照!$I$7,IF(AO446="対象外",0))))))</f>
        <v>0</v>
      </c>
      <c r="BX446" s="185" t="b">
        <f>IF(AP446="3/3",$O446*参照!$I$4,IF(AP446="2/3",$O446*参照!$I$5,IF(AP446="1/3",$O446*参照!$I$6,IF(AP446="1/4(多子)",$O446*参照!$I$7,IF(AP446="1/4(工･農)",$O446*参照!$I$7,IF(AP446="対象外",0))))))</f>
        <v>0</v>
      </c>
      <c r="BY446" s="185" t="b">
        <f>IF(AQ446="3/3",$O446*参照!$I$4,IF(AQ446="2/3",$O446*参照!$I$5,IF(AQ446="1/3",$O446*参照!$I$6,IF(AQ446="1/4(多子)",$O446*参照!$I$7,IF(AQ446="1/4(工･農)",$O446*参照!$I$7,IF(AQ446="対象外",0))))))</f>
        <v>0</v>
      </c>
      <c r="BZ446" s="185" t="b">
        <f>IF(AR446="3/3",$O446*参照!$I$4,IF(AR446="2/3",$O446*参照!$I$5,IF(AR446="1/3",$O446*参照!$I$6,IF(AR446="1/4(多子)",$O446*参照!$I$7,IF(AR446="1/4(工･農)",$O446*参照!$I$7,IF(AR446="対象外",0))))))</f>
        <v>0</v>
      </c>
      <c r="CA446" s="185" t="b">
        <f>IF(AS446="3/3",$O446*参照!$I$4,IF(AS446="2/3",$O446*参照!$I$5,IF(AS446="1/3",$O446*参照!$I$6,IF(AS446="1/4(多子)",$O446*参照!$I$7,IF(AS446="1/4(工･農)",$O446*参照!$I$7,IF(AS446="対象外",0))))))</f>
        <v>0</v>
      </c>
      <c r="CB446" s="185" t="b">
        <f>IF(AT446="3/3",$O446*参照!$I$4,IF(AT446="2/3",$O446*参照!$I$5,IF(AT446="1/3",$O446*参照!$I$6,IF(AT446="1/4(多子)",$O446*参照!$I$7,IF(AT446="1/4(工･農)",$O446*参照!$I$7,IF(AT446="対象外",0))))))</f>
        <v>0</v>
      </c>
      <c r="CC446" s="185" t="b">
        <f>IF(AU446="3/3",$O446*参照!$I$4,IF(AU446="2/3",$O446*参照!$I$5,IF(AU446="1/3",$O446*参照!$I$6,IF(AU446="1/4(多子)",$O446*参照!$I$7,IF(AU446="1/4(工･農)",$O446*参照!$I$7,IF(AU446="対象外",0))))))</f>
        <v>0</v>
      </c>
      <c r="CD446" s="185">
        <f t="shared" si="285"/>
        <v>0</v>
      </c>
      <c r="CE446" s="98"/>
      <c r="CF446" s="252"/>
      <c r="CG446" s="252"/>
      <c r="CH446" s="252"/>
      <c r="CI446" s="252"/>
      <c r="CJ446" s="252"/>
      <c r="CK446" s="254"/>
      <c r="CL446" s="137"/>
      <c r="CM446" s="252"/>
      <c r="CN446" s="252"/>
      <c r="CO446" s="252"/>
      <c r="CP446" s="252"/>
      <c r="CQ446" s="252"/>
      <c r="CR446" s="253">
        <f t="shared" si="286"/>
        <v>0</v>
      </c>
      <c r="CS446" s="111">
        <f>IF(BP446=0,0,(ROUNDUP(P446*(BK446*参照!$C$5+BL446*参照!$C$6+BM446*参照!$C$7+BN446*参照!$C$8+BO446*参照!$C$9)/BP446,-2)))</f>
        <v>0</v>
      </c>
      <c r="CT446" s="239" t="str">
        <f t="shared" si="253"/>
        <v>B</v>
      </c>
    </row>
    <row r="447" spans="1:98" ht="14.4">
      <c r="A447" s="241">
        <v>417</v>
      </c>
      <c r="B447" s="654"/>
      <c r="C447" s="652"/>
      <c r="D447" s="651"/>
      <c r="E447" s="652"/>
      <c r="F447" s="186"/>
      <c r="G447" s="187"/>
      <c r="H447" s="305"/>
      <c r="I447" s="359"/>
      <c r="J447" s="651"/>
      <c r="K447" s="652"/>
      <c r="L447" s="306">
        <v>0</v>
      </c>
      <c r="M447" s="307">
        <f>IF(F447="昼間",参照!$E$4,IF(F447="夜間等",参照!$E$5,IF(F447="通信",参照!$E$6,0)))</f>
        <v>0</v>
      </c>
      <c r="N447" s="57">
        <f t="shared" si="254"/>
        <v>0</v>
      </c>
      <c r="O447" s="301">
        <f t="shared" si="255"/>
        <v>0</v>
      </c>
      <c r="P447" s="56"/>
      <c r="Q447" s="387">
        <v>0</v>
      </c>
      <c r="R447" s="309">
        <f>IF(F447="昼間",参照!$F$4,IF(F447="夜間等",参照!$F$5,IF(F447="通信",参照!$F$6,0)))</f>
        <v>0</v>
      </c>
      <c r="S447" s="308">
        <f t="shared" si="256"/>
        <v>0</v>
      </c>
      <c r="T447" s="361"/>
      <c r="U447" s="32">
        <f t="shared" si="257"/>
        <v>0</v>
      </c>
      <c r="V447" s="114">
        <f t="shared" si="258"/>
        <v>0</v>
      </c>
      <c r="W447" s="179">
        <f t="shared" si="259"/>
        <v>0</v>
      </c>
      <c r="X447" s="87">
        <f t="shared" si="260"/>
        <v>0</v>
      </c>
      <c r="Y447" s="77" t="str">
        <f t="shared" si="250"/>
        <v>0</v>
      </c>
      <c r="Z447" s="302">
        <f t="shared" si="261"/>
        <v>0</v>
      </c>
      <c r="AA447" s="375"/>
      <c r="AB447" s="375"/>
      <c r="AC447" s="374">
        <f t="shared" si="262"/>
        <v>0</v>
      </c>
      <c r="AD447" s="639">
        <f t="shared" si="263"/>
        <v>0</v>
      </c>
      <c r="AE447" s="640"/>
      <c r="AF447" s="177">
        <f t="shared" si="251"/>
        <v>0</v>
      </c>
      <c r="AG447" s="177">
        <f t="shared" si="252"/>
        <v>0</v>
      </c>
      <c r="AH447" s="299"/>
      <c r="AI447" s="36"/>
      <c r="AJ447" s="134"/>
      <c r="AK447" s="37"/>
      <c r="AL447" s="134"/>
      <c r="AM447" s="37"/>
      <c r="AN447" s="134"/>
      <c r="AO447" s="135"/>
      <c r="AP447" s="136"/>
      <c r="AQ447" s="252"/>
      <c r="AR447" s="252"/>
      <c r="AS447" s="252"/>
      <c r="AT447" s="252"/>
      <c r="AU447" s="37"/>
      <c r="AV447" s="303">
        <f t="shared" si="264"/>
        <v>0</v>
      </c>
      <c r="AW447" s="139">
        <f t="shared" si="265"/>
        <v>0</v>
      </c>
      <c r="AX447" s="139">
        <f t="shared" si="266"/>
        <v>0</v>
      </c>
      <c r="AY447" s="139">
        <f t="shared" si="267"/>
        <v>0</v>
      </c>
      <c r="AZ447" s="139">
        <f t="shared" si="268"/>
        <v>0</v>
      </c>
      <c r="BA447" s="303">
        <f t="shared" si="269"/>
        <v>0</v>
      </c>
      <c r="BB447" s="139">
        <f t="shared" si="270"/>
        <v>0</v>
      </c>
      <c r="BC447" s="139">
        <f t="shared" si="271"/>
        <v>0</v>
      </c>
      <c r="BD447" s="139">
        <f t="shared" si="272"/>
        <v>0</v>
      </c>
      <c r="BE447" s="139">
        <f t="shared" si="273"/>
        <v>0</v>
      </c>
      <c r="BF447" s="304">
        <f t="shared" si="274"/>
        <v>0</v>
      </c>
      <c r="BG447" s="142">
        <f t="shared" si="275"/>
        <v>0</v>
      </c>
      <c r="BH447" s="142">
        <f t="shared" si="276"/>
        <v>0</v>
      </c>
      <c r="BI447" s="142">
        <f t="shared" si="277"/>
        <v>0</v>
      </c>
      <c r="BJ447" s="142">
        <f t="shared" si="278"/>
        <v>0</v>
      </c>
      <c r="BK447" s="145">
        <f t="shared" si="279"/>
        <v>0</v>
      </c>
      <c r="BL447" s="95">
        <f t="shared" si="280"/>
        <v>0</v>
      </c>
      <c r="BM447" s="95">
        <f t="shared" si="281"/>
        <v>0</v>
      </c>
      <c r="BN447" s="95">
        <f t="shared" si="282"/>
        <v>0</v>
      </c>
      <c r="BO447" s="95">
        <f t="shared" si="283"/>
        <v>0</v>
      </c>
      <c r="BP447" s="96">
        <f t="shared" si="284"/>
        <v>0</v>
      </c>
      <c r="BQ447" s="184">
        <f>IF($AH447="3/3",$S447*参照!$J$4,IF($AH447="2/3",$S447*参照!$J$5,IF($AH447="1/3",$S447*参照!$J$6,IF($AH447="1/4(多子)",$S447*参照!$J$7,IF($AH447="1/4(工･農)",$S447*参照!$J$7,)))))</f>
        <v>0</v>
      </c>
      <c r="BR447" s="185" t="b">
        <f>IF(AJ447="3/3",$O447*参照!$I$4,IF(AJ447="2/3",$O447*参照!$I$5,IF(AJ447="1/3",$O447*参照!$I$6,IF(AJ447="1/4(多子)",$O447*参照!$I$7,IF(AJ447="1/4(工･農)",$O447*参照!$I$7,IF(AJ447="対象外",0))))))</f>
        <v>0</v>
      </c>
      <c r="BS447" s="185" t="b">
        <f>IF(AK447="3/3",$O447*参照!$I$4,IF(AK447="2/3",$O447*参照!$I$5,IF(AK447="1/3",$O447*参照!$I$6,IF(AK447="1/4(多子)",$O447*参照!$I$7,IF(AK447="1/4(工･農)",$O447*参照!$I$7,IF(AK447="対象外",0))))))</f>
        <v>0</v>
      </c>
      <c r="BT447" s="185" t="b">
        <f>IF(AL447="3/3",$O447*参照!$I$4,IF(AL447="2/3",$O447*参照!$I$5,IF(AL447="1/3",$O447*参照!$I$6,IF(AL447="1/4(多子)",$O447*参照!$I$7,IF(AL447="1/4(工･農)",$O447*参照!$I$7,IF(AL447="対象外",0))))))</f>
        <v>0</v>
      </c>
      <c r="BU447" s="185" t="b">
        <f>IF(AM447="3/3",$O447*参照!$I$4,IF(AM447="2/3",$O447*参照!$I$5,IF(AM447="1/3",$O447*参照!$I$6,IF(AM447="1/4(多子)",$O447*参照!$I$7,IF(AM447="1/4(工･農)",$O447*参照!$I$7,IF(AM447="対象外",0))))))</f>
        <v>0</v>
      </c>
      <c r="BV447" s="185" t="b">
        <f>IF(AN447="3/3",$O447*参照!$I$4,IF(AN447="2/3",$O447*参照!$I$5,IF(AN447="1/3",$O447*参照!$I$6,IF(AN447="1/4(多子)",$O447*参照!$I$7,IF(AN447="1/4(工･農)",$O447*参照!$I$7,IF(AN447="対象外",0))))))</f>
        <v>0</v>
      </c>
      <c r="BW447" s="185" t="b">
        <f>IF(AO447="3/3",$O447*参照!$I$4,IF(AO447="2/3",$O447*参照!$I$5,IF(AO447="1/3",$O447*参照!$I$6,IF(AO447="1/4(多子)",$O447*参照!$I$7,IF(AO447="1/4(工･農)",$O447*参照!$I$7,IF(AO447="対象外",0))))))</f>
        <v>0</v>
      </c>
      <c r="BX447" s="185" t="b">
        <f>IF(AP447="3/3",$O447*参照!$I$4,IF(AP447="2/3",$O447*参照!$I$5,IF(AP447="1/3",$O447*参照!$I$6,IF(AP447="1/4(多子)",$O447*参照!$I$7,IF(AP447="1/4(工･農)",$O447*参照!$I$7,IF(AP447="対象外",0))))))</f>
        <v>0</v>
      </c>
      <c r="BY447" s="185" t="b">
        <f>IF(AQ447="3/3",$O447*参照!$I$4,IF(AQ447="2/3",$O447*参照!$I$5,IF(AQ447="1/3",$O447*参照!$I$6,IF(AQ447="1/4(多子)",$O447*参照!$I$7,IF(AQ447="1/4(工･農)",$O447*参照!$I$7,IF(AQ447="対象外",0))))))</f>
        <v>0</v>
      </c>
      <c r="BZ447" s="185" t="b">
        <f>IF(AR447="3/3",$O447*参照!$I$4,IF(AR447="2/3",$O447*参照!$I$5,IF(AR447="1/3",$O447*参照!$I$6,IF(AR447="1/4(多子)",$O447*参照!$I$7,IF(AR447="1/4(工･農)",$O447*参照!$I$7,IF(AR447="対象外",0))))))</f>
        <v>0</v>
      </c>
      <c r="CA447" s="185" t="b">
        <f>IF(AS447="3/3",$O447*参照!$I$4,IF(AS447="2/3",$O447*参照!$I$5,IF(AS447="1/3",$O447*参照!$I$6,IF(AS447="1/4(多子)",$O447*参照!$I$7,IF(AS447="1/4(工･農)",$O447*参照!$I$7,IF(AS447="対象外",0))))))</f>
        <v>0</v>
      </c>
      <c r="CB447" s="185" t="b">
        <f>IF(AT447="3/3",$O447*参照!$I$4,IF(AT447="2/3",$O447*参照!$I$5,IF(AT447="1/3",$O447*参照!$I$6,IF(AT447="1/4(多子)",$O447*参照!$I$7,IF(AT447="1/4(工･農)",$O447*参照!$I$7,IF(AT447="対象外",0))))))</f>
        <v>0</v>
      </c>
      <c r="CC447" s="185" t="b">
        <f>IF(AU447="3/3",$O447*参照!$I$4,IF(AU447="2/3",$O447*参照!$I$5,IF(AU447="1/3",$O447*参照!$I$6,IF(AU447="1/4(多子)",$O447*参照!$I$7,IF(AU447="1/4(工･農)",$O447*参照!$I$7,IF(AU447="対象外",0))))))</f>
        <v>0</v>
      </c>
      <c r="CD447" s="185">
        <f t="shared" si="285"/>
        <v>0</v>
      </c>
      <c r="CE447" s="98"/>
      <c r="CF447" s="252"/>
      <c r="CG447" s="252"/>
      <c r="CH447" s="252"/>
      <c r="CI447" s="252"/>
      <c r="CJ447" s="252"/>
      <c r="CK447" s="254"/>
      <c r="CL447" s="137"/>
      <c r="CM447" s="252"/>
      <c r="CN447" s="252"/>
      <c r="CO447" s="252"/>
      <c r="CP447" s="252"/>
      <c r="CQ447" s="252"/>
      <c r="CR447" s="253">
        <f t="shared" si="286"/>
        <v>0</v>
      </c>
      <c r="CS447" s="111">
        <f>IF(BP447=0,0,(ROUNDUP(P447*(BK447*参照!$C$5+BL447*参照!$C$6+BM447*参照!$C$7+BN447*参照!$C$8+BO447*参照!$C$9)/BP447,-2)))</f>
        <v>0</v>
      </c>
      <c r="CT447" s="239" t="str">
        <f t="shared" si="253"/>
        <v>B</v>
      </c>
    </row>
    <row r="448" spans="1:98" ht="14.4">
      <c r="A448" s="241">
        <v>418</v>
      </c>
      <c r="B448" s="654"/>
      <c r="C448" s="652"/>
      <c r="D448" s="651"/>
      <c r="E448" s="652"/>
      <c r="F448" s="186"/>
      <c r="G448" s="187"/>
      <c r="H448" s="305"/>
      <c r="I448" s="359"/>
      <c r="J448" s="651"/>
      <c r="K448" s="652"/>
      <c r="L448" s="306">
        <v>0</v>
      </c>
      <c r="M448" s="307">
        <f>IF(F448="昼間",参照!$E$4,IF(F448="夜間等",参照!$E$5,IF(F448="通信",参照!$E$6,0)))</f>
        <v>0</v>
      </c>
      <c r="N448" s="57">
        <f t="shared" si="254"/>
        <v>0</v>
      </c>
      <c r="O448" s="301">
        <f t="shared" si="255"/>
        <v>0</v>
      </c>
      <c r="P448" s="56"/>
      <c r="Q448" s="387">
        <v>0</v>
      </c>
      <c r="R448" s="309">
        <f>IF(F448="昼間",参照!$F$4,IF(F448="夜間等",参照!$F$5,IF(F448="通信",参照!$F$6,0)))</f>
        <v>0</v>
      </c>
      <c r="S448" s="308">
        <f t="shared" si="256"/>
        <v>0</v>
      </c>
      <c r="T448" s="361"/>
      <c r="U448" s="32">
        <f t="shared" si="257"/>
        <v>0</v>
      </c>
      <c r="V448" s="114">
        <f t="shared" si="258"/>
        <v>0</v>
      </c>
      <c r="W448" s="179">
        <f t="shared" si="259"/>
        <v>0</v>
      </c>
      <c r="X448" s="87">
        <f t="shared" si="260"/>
        <v>0</v>
      </c>
      <c r="Y448" s="77" t="str">
        <f t="shared" si="250"/>
        <v>0</v>
      </c>
      <c r="Z448" s="302">
        <f t="shared" si="261"/>
        <v>0</v>
      </c>
      <c r="AA448" s="375"/>
      <c r="AB448" s="375"/>
      <c r="AC448" s="374">
        <f t="shared" si="262"/>
        <v>0</v>
      </c>
      <c r="AD448" s="639">
        <f t="shared" si="263"/>
        <v>0</v>
      </c>
      <c r="AE448" s="640"/>
      <c r="AF448" s="177">
        <f t="shared" si="251"/>
        <v>0</v>
      </c>
      <c r="AG448" s="177">
        <f t="shared" si="252"/>
        <v>0</v>
      </c>
      <c r="AH448" s="299"/>
      <c r="AI448" s="36"/>
      <c r="AJ448" s="134"/>
      <c r="AK448" s="37"/>
      <c r="AL448" s="134"/>
      <c r="AM448" s="37"/>
      <c r="AN448" s="134"/>
      <c r="AO448" s="135"/>
      <c r="AP448" s="136"/>
      <c r="AQ448" s="252"/>
      <c r="AR448" s="252"/>
      <c r="AS448" s="252"/>
      <c r="AT448" s="252"/>
      <c r="AU448" s="37"/>
      <c r="AV448" s="303">
        <f t="shared" si="264"/>
        <v>0</v>
      </c>
      <c r="AW448" s="139">
        <f t="shared" si="265"/>
        <v>0</v>
      </c>
      <c r="AX448" s="139">
        <f t="shared" si="266"/>
        <v>0</v>
      </c>
      <c r="AY448" s="139">
        <f t="shared" si="267"/>
        <v>0</v>
      </c>
      <c r="AZ448" s="139">
        <f t="shared" si="268"/>
        <v>0</v>
      </c>
      <c r="BA448" s="303">
        <f t="shared" si="269"/>
        <v>0</v>
      </c>
      <c r="BB448" s="139">
        <f t="shared" si="270"/>
        <v>0</v>
      </c>
      <c r="BC448" s="139">
        <f t="shared" si="271"/>
        <v>0</v>
      </c>
      <c r="BD448" s="139">
        <f t="shared" si="272"/>
        <v>0</v>
      </c>
      <c r="BE448" s="139">
        <f t="shared" si="273"/>
        <v>0</v>
      </c>
      <c r="BF448" s="304">
        <f t="shared" si="274"/>
        <v>0</v>
      </c>
      <c r="BG448" s="142">
        <f t="shared" si="275"/>
        <v>0</v>
      </c>
      <c r="BH448" s="142">
        <f t="shared" si="276"/>
        <v>0</v>
      </c>
      <c r="BI448" s="142">
        <f t="shared" si="277"/>
        <v>0</v>
      </c>
      <c r="BJ448" s="142">
        <f t="shared" si="278"/>
        <v>0</v>
      </c>
      <c r="BK448" s="145">
        <f t="shared" si="279"/>
        <v>0</v>
      </c>
      <c r="BL448" s="95">
        <f t="shared" si="280"/>
        <v>0</v>
      </c>
      <c r="BM448" s="95">
        <f t="shared" si="281"/>
        <v>0</v>
      </c>
      <c r="BN448" s="95">
        <f t="shared" si="282"/>
        <v>0</v>
      </c>
      <c r="BO448" s="95">
        <f t="shared" si="283"/>
        <v>0</v>
      </c>
      <c r="BP448" s="96">
        <f t="shared" si="284"/>
        <v>0</v>
      </c>
      <c r="BQ448" s="184">
        <f>IF($AH448="3/3",$S448*参照!$J$4,IF($AH448="2/3",$S448*参照!$J$5,IF($AH448="1/3",$S448*参照!$J$6,IF($AH448="1/4(多子)",$S448*参照!$J$7,IF($AH448="1/4(工･農)",$S448*参照!$J$7,)))))</f>
        <v>0</v>
      </c>
      <c r="BR448" s="185" t="b">
        <f>IF(AJ448="3/3",$O448*参照!$I$4,IF(AJ448="2/3",$O448*参照!$I$5,IF(AJ448="1/3",$O448*参照!$I$6,IF(AJ448="1/4(多子)",$O448*参照!$I$7,IF(AJ448="1/4(工･農)",$O448*参照!$I$7,IF(AJ448="対象外",0))))))</f>
        <v>0</v>
      </c>
      <c r="BS448" s="185" t="b">
        <f>IF(AK448="3/3",$O448*参照!$I$4,IF(AK448="2/3",$O448*参照!$I$5,IF(AK448="1/3",$O448*参照!$I$6,IF(AK448="1/4(多子)",$O448*参照!$I$7,IF(AK448="1/4(工･農)",$O448*参照!$I$7,IF(AK448="対象外",0))))))</f>
        <v>0</v>
      </c>
      <c r="BT448" s="185" t="b">
        <f>IF(AL448="3/3",$O448*参照!$I$4,IF(AL448="2/3",$O448*参照!$I$5,IF(AL448="1/3",$O448*参照!$I$6,IF(AL448="1/4(多子)",$O448*参照!$I$7,IF(AL448="1/4(工･農)",$O448*参照!$I$7,IF(AL448="対象外",0))))))</f>
        <v>0</v>
      </c>
      <c r="BU448" s="185" t="b">
        <f>IF(AM448="3/3",$O448*参照!$I$4,IF(AM448="2/3",$O448*参照!$I$5,IF(AM448="1/3",$O448*参照!$I$6,IF(AM448="1/4(多子)",$O448*参照!$I$7,IF(AM448="1/4(工･農)",$O448*参照!$I$7,IF(AM448="対象外",0))))))</f>
        <v>0</v>
      </c>
      <c r="BV448" s="185" t="b">
        <f>IF(AN448="3/3",$O448*参照!$I$4,IF(AN448="2/3",$O448*参照!$I$5,IF(AN448="1/3",$O448*参照!$I$6,IF(AN448="1/4(多子)",$O448*参照!$I$7,IF(AN448="1/4(工･農)",$O448*参照!$I$7,IF(AN448="対象外",0))))))</f>
        <v>0</v>
      </c>
      <c r="BW448" s="185" t="b">
        <f>IF(AO448="3/3",$O448*参照!$I$4,IF(AO448="2/3",$O448*参照!$I$5,IF(AO448="1/3",$O448*参照!$I$6,IF(AO448="1/4(多子)",$O448*参照!$I$7,IF(AO448="1/4(工･農)",$O448*参照!$I$7,IF(AO448="対象外",0))))))</f>
        <v>0</v>
      </c>
      <c r="BX448" s="185" t="b">
        <f>IF(AP448="3/3",$O448*参照!$I$4,IF(AP448="2/3",$O448*参照!$I$5,IF(AP448="1/3",$O448*参照!$I$6,IF(AP448="1/4(多子)",$O448*参照!$I$7,IF(AP448="1/4(工･農)",$O448*参照!$I$7,IF(AP448="対象外",0))))))</f>
        <v>0</v>
      </c>
      <c r="BY448" s="185" t="b">
        <f>IF(AQ448="3/3",$O448*参照!$I$4,IF(AQ448="2/3",$O448*参照!$I$5,IF(AQ448="1/3",$O448*参照!$I$6,IF(AQ448="1/4(多子)",$O448*参照!$I$7,IF(AQ448="1/4(工･農)",$O448*参照!$I$7,IF(AQ448="対象外",0))))))</f>
        <v>0</v>
      </c>
      <c r="BZ448" s="185" t="b">
        <f>IF(AR448="3/3",$O448*参照!$I$4,IF(AR448="2/3",$O448*参照!$I$5,IF(AR448="1/3",$O448*参照!$I$6,IF(AR448="1/4(多子)",$O448*参照!$I$7,IF(AR448="1/4(工･農)",$O448*参照!$I$7,IF(AR448="対象外",0))))))</f>
        <v>0</v>
      </c>
      <c r="CA448" s="185" t="b">
        <f>IF(AS448="3/3",$O448*参照!$I$4,IF(AS448="2/3",$O448*参照!$I$5,IF(AS448="1/3",$O448*参照!$I$6,IF(AS448="1/4(多子)",$O448*参照!$I$7,IF(AS448="1/4(工･農)",$O448*参照!$I$7,IF(AS448="対象外",0))))))</f>
        <v>0</v>
      </c>
      <c r="CB448" s="185" t="b">
        <f>IF(AT448="3/3",$O448*参照!$I$4,IF(AT448="2/3",$O448*参照!$I$5,IF(AT448="1/3",$O448*参照!$I$6,IF(AT448="1/4(多子)",$O448*参照!$I$7,IF(AT448="1/4(工･農)",$O448*参照!$I$7,IF(AT448="対象外",0))))))</f>
        <v>0</v>
      </c>
      <c r="CC448" s="185" t="b">
        <f>IF(AU448="3/3",$O448*参照!$I$4,IF(AU448="2/3",$O448*参照!$I$5,IF(AU448="1/3",$O448*参照!$I$6,IF(AU448="1/4(多子)",$O448*参照!$I$7,IF(AU448="1/4(工･農)",$O448*参照!$I$7,IF(AU448="対象外",0))))))</f>
        <v>0</v>
      </c>
      <c r="CD448" s="185">
        <f t="shared" si="285"/>
        <v>0</v>
      </c>
      <c r="CE448" s="98"/>
      <c r="CF448" s="252"/>
      <c r="CG448" s="252"/>
      <c r="CH448" s="252"/>
      <c r="CI448" s="252"/>
      <c r="CJ448" s="252"/>
      <c r="CK448" s="254"/>
      <c r="CL448" s="137"/>
      <c r="CM448" s="252"/>
      <c r="CN448" s="252"/>
      <c r="CO448" s="252"/>
      <c r="CP448" s="252"/>
      <c r="CQ448" s="252"/>
      <c r="CR448" s="253">
        <f t="shared" si="286"/>
        <v>0</v>
      </c>
      <c r="CS448" s="111">
        <f>IF(BP448=0,0,(ROUNDUP(P448*(BK448*参照!$C$5+BL448*参照!$C$6+BM448*参照!$C$7+BN448*参照!$C$8+BO448*参照!$C$9)/BP448,-2)))</f>
        <v>0</v>
      </c>
      <c r="CT448" s="239" t="str">
        <f t="shared" si="253"/>
        <v>B</v>
      </c>
    </row>
    <row r="449" spans="1:98" ht="14.4">
      <c r="A449" s="241">
        <v>419</v>
      </c>
      <c r="B449" s="654"/>
      <c r="C449" s="652"/>
      <c r="D449" s="651"/>
      <c r="E449" s="652"/>
      <c r="F449" s="186"/>
      <c r="G449" s="187"/>
      <c r="H449" s="305"/>
      <c r="I449" s="359"/>
      <c r="J449" s="651"/>
      <c r="K449" s="652"/>
      <c r="L449" s="306">
        <v>0</v>
      </c>
      <c r="M449" s="307">
        <f>IF(F449="昼間",参照!$E$4,IF(F449="夜間等",参照!$E$5,IF(F449="通信",参照!$E$6,0)))</f>
        <v>0</v>
      </c>
      <c r="N449" s="57">
        <f t="shared" si="254"/>
        <v>0</v>
      </c>
      <c r="O449" s="301">
        <f t="shared" si="255"/>
        <v>0</v>
      </c>
      <c r="P449" s="56"/>
      <c r="Q449" s="387">
        <v>0</v>
      </c>
      <c r="R449" s="309">
        <f>IF(F449="昼間",参照!$F$4,IF(F449="夜間等",参照!$F$5,IF(F449="通信",参照!$F$6,0)))</f>
        <v>0</v>
      </c>
      <c r="S449" s="308">
        <f t="shared" si="256"/>
        <v>0</v>
      </c>
      <c r="T449" s="361"/>
      <c r="U449" s="32">
        <f t="shared" si="257"/>
        <v>0</v>
      </c>
      <c r="V449" s="114">
        <f t="shared" si="258"/>
        <v>0</v>
      </c>
      <c r="W449" s="179">
        <f t="shared" si="259"/>
        <v>0</v>
      </c>
      <c r="X449" s="87">
        <f t="shared" si="260"/>
        <v>0</v>
      </c>
      <c r="Y449" s="77" t="str">
        <f t="shared" si="250"/>
        <v>0</v>
      </c>
      <c r="Z449" s="302">
        <f t="shared" si="261"/>
        <v>0</v>
      </c>
      <c r="AA449" s="375"/>
      <c r="AB449" s="375"/>
      <c r="AC449" s="374">
        <f t="shared" si="262"/>
        <v>0</v>
      </c>
      <c r="AD449" s="639">
        <f t="shared" si="263"/>
        <v>0</v>
      </c>
      <c r="AE449" s="640"/>
      <c r="AF449" s="177">
        <f t="shared" si="251"/>
        <v>0</v>
      </c>
      <c r="AG449" s="177">
        <f t="shared" si="252"/>
        <v>0</v>
      </c>
      <c r="AH449" s="299"/>
      <c r="AI449" s="36"/>
      <c r="AJ449" s="134"/>
      <c r="AK449" s="37"/>
      <c r="AL449" s="134"/>
      <c r="AM449" s="37"/>
      <c r="AN449" s="134"/>
      <c r="AO449" s="135"/>
      <c r="AP449" s="136"/>
      <c r="AQ449" s="252"/>
      <c r="AR449" s="252"/>
      <c r="AS449" s="252"/>
      <c r="AT449" s="252"/>
      <c r="AU449" s="37"/>
      <c r="AV449" s="303">
        <f t="shared" si="264"/>
        <v>0</v>
      </c>
      <c r="AW449" s="139">
        <f t="shared" si="265"/>
        <v>0</v>
      </c>
      <c r="AX449" s="139">
        <f t="shared" si="266"/>
        <v>0</v>
      </c>
      <c r="AY449" s="139">
        <f t="shared" si="267"/>
        <v>0</v>
      </c>
      <c r="AZ449" s="139">
        <f t="shared" si="268"/>
        <v>0</v>
      </c>
      <c r="BA449" s="303">
        <f t="shared" si="269"/>
        <v>0</v>
      </c>
      <c r="BB449" s="139">
        <f t="shared" si="270"/>
        <v>0</v>
      </c>
      <c r="BC449" s="139">
        <f t="shared" si="271"/>
        <v>0</v>
      </c>
      <c r="BD449" s="139">
        <f t="shared" si="272"/>
        <v>0</v>
      </c>
      <c r="BE449" s="139">
        <f t="shared" si="273"/>
        <v>0</v>
      </c>
      <c r="BF449" s="304">
        <f t="shared" si="274"/>
        <v>0</v>
      </c>
      <c r="BG449" s="142">
        <f t="shared" si="275"/>
        <v>0</v>
      </c>
      <c r="BH449" s="142">
        <f t="shared" si="276"/>
        <v>0</v>
      </c>
      <c r="BI449" s="142">
        <f t="shared" si="277"/>
        <v>0</v>
      </c>
      <c r="BJ449" s="142">
        <f t="shared" si="278"/>
        <v>0</v>
      </c>
      <c r="BK449" s="145">
        <f t="shared" si="279"/>
        <v>0</v>
      </c>
      <c r="BL449" s="95">
        <f t="shared" si="280"/>
        <v>0</v>
      </c>
      <c r="BM449" s="95">
        <f t="shared" si="281"/>
        <v>0</v>
      </c>
      <c r="BN449" s="95">
        <f t="shared" si="282"/>
        <v>0</v>
      </c>
      <c r="BO449" s="95">
        <f t="shared" si="283"/>
        <v>0</v>
      </c>
      <c r="BP449" s="96">
        <f t="shared" si="284"/>
        <v>0</v>
      </c>
      <c r="BQ449" s="184">
        <f>IF($AH449="3/3",$S449*参照!$J$4,IF($AH449="2/3",$S449*参照!$J$5,IF($AH449="1/3",$S449*参照!$J$6,IF($AH449="1/4(多子)",$S449*参照!$J$7,IF($AH449="1/4(工･農)",$S449*参照!$J$7,)))))</f>
        <v>0</v>
      </c>
      <c r="BR449" s="185" t="b">
        <f>IF(AJ449="3/3",$O449*参照!$I$4,IF(AJ449="2/3",$O449*参照!$I$5,IF(AJ449="1/3",$O449*参照!$I$6,IF(AJ449="1/4(多子)",$O449*参照!$I$7,IF(AJ449="1/4(工･農)",$O449*参照!$I$7,IF(AJ449="対象外",0))))))</f>
        <v>0</v>
      </c>
      <c r="BS449" s="185" t="b">
        <f>IF(AK449="3/3",$O449*参照!$I$4,IF(AK449="2/3",$O449*参照!$I$5,IF(AK449="1/3",$O449*参照!$I$6,IF(AK449="1/4(多子)",$O449*参照!$I$7,IF(AK449="1/4(工･農)",$O449*参照!$I$7,IF(AK449="対象外",0))))))</f>
        <v>0</v>
      </c>
      <c r="BT449" s="185" t="b">
        <f>IF(AL449="3/3",$O449*参照!$I$4,IF(AL449="2/3",$O449*参照!$I$5,IF(AL449="1/3",$O449*参照!$I$6,IF(AL449="1/4(多子)",$O449*参照!$I$7,IF(AL449="1/4(工･農)",$O449*参照!$I$7,IF(AL449="対象外",0))))))</f>
        <v>0</v>
      </c>
      <c r="BU449" s="185" t="b">
        <f>IF(AM449="3/3",$O449*参照!$I$4,IF(AM449="2/3",$O449*参照!$I$5,IF(AM449="1/3",$O449*参照!$I$6,IF(AM449="1/4(多子)",$O449*参照!$I$7,IF(AM449="1/4(工･農)",$O449*参照!$I$7,IF(AM449="対象外",0))))))</f>
        <v>0</v>
      </c>
      <c r="BV449" s="185" t="b">
        <f>IF(AN449="3/3",$O449*参照!$I$4,IF(AN449="2/3",$O449*参照!$I$5,IF(AN449="1/3",$O449*参照!$I$6,IF(AN449="1/4(多子)",$O449*参照!$I$7,IF(AN449="1/4(工･農)",$O449*参照!$I$7,IF(AN449="対象外",0))))))</f>
        <v>0</v>
      </c>
      <c r="BW449" s="185" t="b">
        <f>IF(AO449="3/3",$O449*参照!$I$4,IF(AO449="2/3",$O449*参照!$I$5,IF(AO449="1/3",$O449*参照!$I$6,IF(AO449="1/4(多子)",$O449*参照!$I$7,IF(AO449="1/4(工･農)",$O449*参照!$I$7,IF(AO449="対象外",0))))))</f>
        <v>0</v>
      </c>
      <c r="BX449" s="185" t="b">
        <f>IF(AP449="3/3",$O449*参照!$I$4,IF(AP449="2/3",$O449*参照!$I$5,IF(AP449="1/3",$O449*参照!$I$6,IF(AP449="1/4(多子)",$O449*参照!$I$7,IF(AP449="1/4(工･農)",$O449*参照!$I$7,IF(AP449="対象外",0))))))</f>
        <v>0</v>
      </c>
      <c r="BY449" s="185" t="b">
        <f>IF(AQ449="3/3",$O449*参照!$I$4,IF(AQ449="2/3",$O449*参照!$I$5,IF(AQ449="1/3",$O449*参照!$I$6,IF(AQ449="1/4(多子)",$O449*参照!$I$7,IF(AQ449="1/4(工･農)",$O449*参照!$I$7,IF(AQ449="対象外",0))))))</f>
        <v>0</v>
      </c>
      <c r="BZ449" s="185" t="b">
        <f>IF(AR449="3/3",$O449*参照!$I$4,IF(AR449="2/3",$O449*参照!$I$5,IF(AR449="1/3",$O449*参照!$I$6,IF(AR449="1/4(多子)",$O449*参照!$I$7,IF(AR449="1/4(工･農)",$O449*参照!$I$7,IF(AR449="対象外",0))))))</f>
        <v>0</v>
      </c>
      <c r="CA449" s="185" t="b">
        <f>IF(AS449="3/3",$O449*参照!$I$4,IF(AS449="2/3",$O449*参照!$I$5,IF(AS449="1/3",$O449*参照!$I$6,IF(AS449="1/4(多子)",$O449*参照!$I$7,IF(AS449="1/4(工･農)",$O449*参照!$I$7,IF(AS449="対象外",0))))))</f>
        <v>0</v>
      </c>
      <c r="CB449" s="185" t="b">
        <f>IF(AT449="3/3",$O449*参照!$I$4,IF(AT449="2/3",$O449*参照!$I$5,IF(AT449="1/3",$O449*参照!$I$6,IF(AT449="1/4(多子)",$O449*参照!$I$7,IF(AT449="1/4(工･農)",$O449*参照!$I$7,IF(AT449="対象外",0))))))</f>
        <v>0</v>
      </c>
      <c r="CC449" s="185" t="b">
        <f>IF(AU449="3/3",$O449*参照!$I$4,IF(AU449="2/3",$O449*参照!$I$5,IF(AU449="1/3",$O449*参照!$I$6,IF(AU449="1/4(多子)",$O449*参照!$I$7,IF(AU449="1/4(工･農)",$O449*参照!$I$7,IF(AU449="対象外",0))))))</f>
        <v>0</v>
      </c>
      <c r="CD449" s="185">
        <f t="shared" si="285"/>
        <v>0</v>
      </c>
      <c r="CE449" s="98"/>
      <c r="CF449" s="252"/>
      <c r="CG449" s="252"/>
      <c r="CH449" s="252"/>
      <c r="CI449" s="252"/>
      <c r="CJ449" s="252"/>
      <c r="CK449" s="254"/>
      <c r="CL449" s="137"/>
      <c r="CM449" s="252"/>
      <c r="CN449" s="252"/>
      <c r="CO449" s="252"/>
      <c r="CP449" s="252"/>
      <c r="CQ449" s="252"/>
      <c r="CR449" s="253">
        <f t="shared" si="286"/>
        <v>0</v>
      </c>
      <c r="CS449" s="111">
        <f>IF(BP449=0,0,(ROUNDUP(P449*(BK449*参照!$C$5+BL449*参照!$C$6+BM449*参照!$C$7+BN449*参照!$C$8+BO449*参照!$C$9)/BP449,-2)))</f>
        <v>0</v>
      </c>
      <c r="CT449" s="239" t="str">
        <f t="shared" si="253"/>
        <v>B</v>
      </c>
    </row>
    <row r="450" spans="1:98" ht="14.4">
      <c r="A450" s="241">
        <v>420</v>
      </c>
      <c r="B450" s="634"/>
      <c r="C450" s="635"/>
      <c r="D450" s="636"/>
      <c r="E450" s="635"/>
      <c r="F450" s="358"/>
      <c r="G450" s="358"/>
      <c r="H450" s="305"/>
      <c r="I450" s="359"/>
      <c r="J450" s="668"/>
      <c r="K450" s="668"/>
      <c r="L450" s="362">
        <v>0</v>
      </c>
      <c r="M450" s="307">
        <f>IF(F450="昼間",参照!$E$4,IF(F450="夜間等",参照!$E$5,IF(F450="通信",参照!$E$6,0)))</f>
        <v>0</v>
      </c>
      <c r="N450" s="57">
        <f t="shared" si="254"/>
        <v>0</v>
      </c>
      <c r="O450" s="301">
        <f t="shared" si="255"/>
        <v>0</v>
      </c>
      <c r="P450" s="56"/>
      <c r="Q450" s="387">
        <v>0</v>
      </c>
      <c r="R450" s="309">
        <f>IF(F450="昼間",参照!$F$4,IF(F450="夜間等",参照!$F$5,IF(F450="通信",参照!$F$6,0)))</f>
        <v>0</v>
      </c>
      <c r="S450" s="308">
        <f t="shared" si="256"/>
        <v>0</v>
      </c>
      <c r="T450" s="361"/>
      <c r="U450" s="32">
        <f t="shared" si="257"/>
        <v>0</v>
      </c>
      <c r="V450" s="114">
        <f t="shared" si="258"/>
        <v>0</v>
      </c>
      <c r="W450" s="179">
        <f t="shared" si="259"/>
        <v>0</v>
      </c>
      <c r="X450" s="87">
        <f t="shared" si="260"/>
        <v>0</v>
      </c>
      <c r="Y450" s="77" t="str">
        <f t="shared" si="250"/>
        <v>0</v>
      </c>
      <c r="Z450" s="302">
        <f t="shared" si="261"/>
        <v>0</v>
      </c>
      <c r="AA450" s="375"/>
      <c r="AB450" s="375"/>
      <c r="AC450" s="374">
        <f t="shared" si="262"/>
        <v>0</v>
      </c>
      <c r="AD450" s="639">
        <f t="shared" si="263"/>
        <v>0</v>
      </c>
      <c r="AE450" s="640"/>
      <c r="AF450" s="177">
        <f t="shared" si="251"/>
        <v>0</v>
      </c>
      <c r="AG450" s="177">
        <f t="shared" si="252"/>
        <v>0</v>
      </c>
      <c r="AH450" s="299"/>
      <c r="AI450" s="36"/>
      <c r="AJ450" s="134"/>
      <c r="AK450" s="37"/>
      <c r="AL450" s="134"/>
      <c r="AM450" s="37"/>
      <c r="AN450" s="134"/>
      <c r="AO450" s="135"/>
      <c r="AP450" s="136"/>
      <c r="AQ450" s="252"/>
      <c r="AR450" s="252"/>
      <c r="AS450" s="252"/>
      <c r="AT450" s="252"/>
      <c r="AU450" s="37"/>
      <c r="AV450" s="303">
        <f t="shared" si="264"/>
        <v>0</v>
      </c>
      <c r="AW450" s="139">
        <f t="shared" si="265"/>
        <v>0</v>
      </c>
      <c r="AX450" s="139">
        <f t="shared" si="266"/>
        <v>0</v>
      </c>
      <c r="AY450" s="139">
        <f t="shared" si="267"/>
        <v>0</v>
      </c>
      <c r="AZ450" s="139">
        <f t="shared" si="268"/>
        <v>0</v>
      </c>
      <c r="BA450" s="303">
        <f t="shared" si="269"/>
        <v>0</v>
      </c>
      <c r="BB450" s="139">
        <f t="shared" si="270"/>
        <v>0</v>
      </c>
      <c r="BC450" s="139">
        <f t="shared" si="271"/>
        <v>0</v>
      </c>
      <c r="BD450" s="139">
        <f t="shared" si="272"/>
        <v>0</v>
      </c>
      <c r="BE450" s="139">
        <f t="shared" si="273"/>
        <v>0</v>
      </c>
      <c r="BF450" s="304">
        <f t="shared" si="274"/>
        <v>0</v>
      </c>
      <c r="BG450" s="142">
        <f t="shared" si="275"/>
        <v>0</v>
      </c>
      <c r="BH450" s="142">
        <f t="shared" si="276"/>
        <v>0</v>
      </c>
      <c r="BI450" s="142">
        <f t="shared" si="277"/>
        <v>0</v>
      </c>
      <c r="BJ450" s="142">
        <f t="shared" si="278"/>
        <v>0</v>
      </c>
      <c r="BK450" s="145">
        <f t="shared" si="279"/>
        <v>0</v>
      </c>
      <c r="BL450" s="95">
        <f t="shared" si="280"/>
        <v>0</v>
      </c>
      <c r="BM450" s="95">
        <f t="shared" si="281"/>
        <v>0</v>
      </c>
      <c r="BN450" s="95">
        <f t="shared" si="282"/>
        <v>0</v>
      </c>
      <c r="BO450" s="95">
        <f t="shared" si="283"/>
        <v>0</v>
      </c>
      <c r="BP450" s="96">
        <f t="shared" si="284"/>
        <v>0</v>
      </c>
      <c r="BQ450" s="184">
        <f>IF($AH450="3/3",$S450*参照!$J$4,IF($AH450="2/3",$S450*参照!$J$5,IF($AH450="1/3",$S450*参照!$J$6,IF($AH450="1/4(多子)",$S450*参照!$J$7,IF($AH450="1/4(工･農)",$S450*参照!$J$7,)))))</f>
        <v>0</v>
      </c>
      <c r="BR450" s="185" t="b">
        <f>IF(AJ450="3/3",$O450*参照!$I$4,IF(AJ450="2/3",$O450*参照!$I$5,IF(AJ450="1/3",$O450*参照!$I$6,IF(AJ450="1/4(多子)",$O450*参照!$I$7,IF(AJ450="1/4(工･農)",$O450*参照!$I$7,IF(AJ450="対象外",0))))))</f>
        <v>0</v>
      </c>
      <c r="BS450" s="185" t="b">
        <f>IF(AK450="3/3",$O450*参照!$I$4,IF(AK450="2/3",$O450*参照!$I$5,IF(AK450="1/3",$O450*参照!$I$6,IF(AK450="1/4(多子)",$O450*参照!$I$7,IF(AK450="1/4(工･農)",$O450*参照!$I$7,IF(AK450="対象外",0))))))</f>
        <v>0</v>
      </c>
      <c r="BT450" s="185" t="b">
        <f>IF(AL450="3/3",$O450*参照!$I$4,IF(AL450="2/3",$O450*参照!$I$5,IF(AL450="1/3",$O450*参照!$I$6,IF(AL450="1/4(多子)",$O450*参照!$I$7,IF(AL450="1/4(工･農)",$O450*参照!$I$7,IF(AL450="対象外",0))))))</f>
        <v>0</v>
      </c>
      <c r="BU450" s="185" t="b">
        <f>IF(AM450="3/3",$O450*参照!$I$4,IF(AM450="2/3",$O450*参照!$I$5,IF(AM450="1/3",$O450*参照!$I$6,IF(AM450="1/4(多子)",$O450*参照!$I$7,IF(AM450="1/4(工･農)",$O450*参照!$I$7,IF(AM450="対象外",0))))))</f>
        <v>0</v>
      </c>
      <c r="BV450" s="185" t="b">
        <f>IF(AN450="3/3",$O450*参照!$I$4,IF(AN450="2/3",$O450*参照!$I$5,IF(AN450="1/3",$O450*参照!$I$6,IF(AN450="1/4(多子)",$O450*参照!$I$7,IF(AN450="1/4(工･農)",$O450*参照!$I$7,IF(AN450="対象外",0))))))</f>
        <v>0</v>
      </c>
      <c r="BW450" s="185" t="b">
        <f>IF(AO450="3/3",$O450*参照!$I$4,IF(AO450="2/3",$O450*参照!$I$5,IF(AO450="1/3",$O450*参照!$I$6,IF(AO450="1/4(多子)",$O450*参照!$I$7,IF(AO450="1/4(工･農)",$O450*参照!$I$7,IF(AO450="対象外",0))))))</f>
        <v>0</v>
      </c>
      <c r="BX450" s="185" t="b">
        <f>IF(AP450="3/3",$O450*参照!$I$4,IF(AP450="2/3",$O450*参照!$I$5,IF(AP450="1/3",$O450*参照!$I$6,IF(AP450="1/4(多子)",$O450*参照!$I$7,IF(AP450="1/4(工･農)",$O450*参照!$I$7,IF(AP450="対象外",0))))))</f>
        <v>0</v>
      </c>
      <c r="BY450" s="185" t="b">
        <f>IF(AQ450="3/3",$O450*参照!$I$4,IF(AQ450="2/3",$O450*参照!$I$5,IF(AQ450="1/3",$O450*参照!$I$6,IF(AQ450="1/4(多子)",$O450*参照!$I$7,IF(AQ450="1/4(工･農)",$O450*参照!$I$7,IF(AQ450="対象外",0))))))</f>
        <v>0</v>
      </c>
      <c r="BZ450" s="185" t="b">
        <f>IF(AR450="3/3",$O450*参照!$I$4,IF(AR450="2/3",$O450*参照!$I$5,IF(AR450="1/3",$O450*参照!$I$6,IF(AR450="1/4(多子)",$O450*参照!$I$7,IF(AR450="1/4(工･農)",$O450*参照!$I$7,IF(AR450="対象外",0))))))</f>
        <v>0</v>
      </c>
      <c r="CA450" s="185" t="b">
        <f>IF(AS450="3/3",$O450*参照!$I$4,IF(AS450="2/3",$O450*参照!$I$5,IF(AS450="1/3",$O450*参照!$I$6,IF(AS450="1/4(多子)",$O450*参照!$I$7,IF(AS450="1/4(工･農)",$O450*参照!$I$7,IF(AS450="対象外",0))))))</f>
        <v>0</v>
      </c>
      <c r="CB450" s="185" t="b">
        <f>IF(AT450="3/3",$O450*参照!$I$4,IF(AT450="2/3",$O450*参照!$I$5,IF(AT450="1/3",$O450*参照!$I$6,IF(AT450="1/4(多子)",$O450*参照!$I$7,IF(AT450="1/4(工･農)",$O450*参照!$I$7,IF(AT450="対象外",0))))))</f>
        <v>0</v>
      </c>
      <c r="CC450" s="185" t="b">
        <f>IF(AU450="3/3",$O450*参照!$I$4,IF(AU450="2/3",$O450*参照!$I$5,IF(AU450="1/3",$O450*参照!$I$6,IF(AU450="1/4(多子)",$O450*参照!$I$7,IF(AU450="1/4(工･農)",$O450*参照!$I$7,IF(AU450="対象外",0))))))</f>
        <v>0</v>
      </c>
      <c r="CD450" s="185">
        <f t="shared" si="285"/>
        <v>0</v>
      </c>
      <c r="CE450" s="98"/>
      <c r="CF450" s="252"/>
      <c r="CG450" s="252"/>
      <c r="CH450" s="252"/>
      <c r="CI450" s="252"/>
      <c r="CJ450" s="252"/>
      <c r="CK450" s="254"/>
      <c r="CL450" s="137"/>
      <c r="CM450" s="252"/>
      <c r="CN450" s="252"/>
      <c r="CO450" s="252"/>
      <c r="CP450" s="252"/>
      <c r="CQ450" s="252"/>
      <c r="CR450" s="253">
        <f t="shared" si="286"/>
        <v>0</v>
      </c>
      <c r="CS450" s="111">
        <f>IF(BP450=0,0,(ROUNDUP(P450*(BK450*参照!$C$5+BL450*参照!$C$6+BM450*参照!$C$7+BN450*参照!$C$8+BO450*参照!$C$9)/BP450,-2)))</f>
        <v>0</v>
      </c>
      <c r="CT450" s="239" t="str">
        <f t="shared" si="253"/>
        <v>B</v>
      </c>
    </row>
    <row r="451" spans="1:98" ht="14.4">
      <c r="A451" s="241">
        <v>421</v>
      </c>
      <c r="B451" s="654"/>
      <c r="C451" s="652"/>
      <c r="D451" s="651"/>
      <c r="E451" s="652"/>
      <c r="F451" s="186"/>
      <c r="G451" s="187"/>
      <c r="H451" s="305"/>
      <c r="I451" s="359"/>
      <c r="J451" s="651"/>
      <c r="K451" s="652"/>
      <c r="L451" s="306">
        <v>0</v>
      </c>
      <c r="M451" s="307">
        <f>IF(F451="昼間",参照!$E$4,IF(F451="夜間等",参照!$E$5,IF(F451="通信",参照!$E$6,0)))</f>
        <v>0</v>
      </c>
      <c r="N451" s="57">
        <f t="shared" si="254"/>
        <v>0</v>
      </c>
      <c r="O451" s="301">
        <f t="shared" si="255"/>
        <v>0</v>
      </c>
      <c r="P451" s="56"/>
      <c r="Q451" s="387">
        <v>0</v>
      </c>
      <c r="R451" s="309">
        <f>IF(F451="昼間",参照!$F$4,IF(F451="夜間等",参照!$F$5,IF(F451="通信",参照!$F$6,0)))</f>
        <v>0</v>
      </c>
      <c r="S451" s="308">
        <f t="shared" si="256"/>
        <v>0</v>
      </c>
      <c r="T451" s="361"/>
      <c r="U451" s="32">
        <f t="shared" si="257"/>
        <v>0</v>
      </c>
      <c r="V451" s="114">
        <f t="shared" si="258"/>
        <v>0</v>
      </c>
      <c r="W451" s="179">
        <f t="shared" si="259"/>
        <v>0</v>
      </c>
      <c r="X451" s="87">
        <f t="shared" si="260"/>
        <v>0</v>
      </c>
      <c r="Y451" s="77" t="str">
        <f t="shared" si="250"/>
        <v>0</v>
      </c>
      <c r="Z451" s="302">
        <f t="shared" si="261"/>
        <v>0</v>
      </c>
      <c r="AA451" s="375"/>
      <c r="AB451" s="375"/>
      <c r="AC451" s="374">
        <f t="shared" si="262"/>
        <v>0</v>
      </c>
      <c r="AD451" s="639">
        <f t="shared" si="263"/>
        <v>0</v>
      </c>
      <c r="AE451" s="640"/>
      <c r="AF451" s="177">
        <f t="shared" si="251"/>
        <v>0</v>
      </c>
      <c r="AG451" s="177">
        <f t="shared" si="252"/>
        <v>0</v>
      </c>
      <c r="AH451" s="299"/>
      <c r="AI451" s="36"/>
      <c r="AJ451" s="134"/>
      <c r="AK451" s="37"/>
      <c r="AL451" s="134"/>
      <c r="AM451" s="37"/>
      <c r="AN451" s="134"/>
      <c r="AO451" s="135"/>
      <c r="AP451" s="136"/>
      <c r="AQ451" s="252"/>
      <c r="AR451" s="252"/>
      <c r="AS451" s="252"/>
      <c r="AT451" s="252"/>
      <c r="AU451" s="37"/>
      <c r="AV451" s="303">
        <f t="shared" si="264"/>
        <v>0</v>
      </c>
      <c r="AW451" s="139">
        <f t="shared" si="265"/>
        <v>0</v>
      </c>
      <c r="AX451" s="139">
        <f t="shared" si="266"/>
        <v>0</v>
      </c>
      <c r="AY451" s="139">
        <f t="shared" si="267"/>
        <v>0</v>
      </c>
      <c r="AZ451" s="139">
        <f t="shared" si="268"/>
        <v>0</v>
      </c>
      <c r="BA451" s="303">
        <f t="shared" si="269"/>
        <v>0</v>
      </c>
      <c r="BB451" s="139">
        <f t="shared" si="270"/>
        <v>0</v>
      </c>
      <c r="BC451" s="139">
        <f t="shared" si="271"/>
        <v>0</v>
      </c>
      <c r="BD451" s="139">
        <f t="shared" si="272"/>
        <v>0</v>
      </c>
      <c r="BE451" s="139">
        <f t="shared" si="273"/>
        <v>0</v>
      </c>
      <c r="BF451" s="304">
        <f t="shared" si="274"/>
        <v>0</v>
      </c>
      <c r="BG451" s="142">
        <f t="shared" si="275"/>
        <v>0</v>
      </c>
      <c r="BH451" s="142">
        <f t="shared" si="276"/>
        <v>0</v>
      </c>
      <c r="BI451" s="142">
        <f t="shared" si="277"/>
        <v>0</v>
      </c>
      <c r="BJ451" s="142">
        <f t="shared" si="278"/>
        <v>0</v>
      </c>
      <c r="BK451" s="145">
        <f t="shared" si="279"/>
        <v>0</v>
      </c>
      <c r="BL451" s="95">
        <f t="shared" si="280"/>
        <v>0</v>
      </c>
      <c r="BM451" s="95">
        <f t="shared" si="281"/>
        <v>0</v>
      </c>
      <c r="BN451" s="95">
        <f t="shared" si="282"/>
        <v>0</v>
      </c>
      <c r="BO451" s="95">
        <f t="shared" si="283"/>
        <v>0</v>
      </c>
      <c r="BP451" s="96">
        <f t="shared" si="284"/>
        <v>0</v>
      </c>
      <c r="BQ451" s="184">
        <f>IF($AH451="3/3",$S451*参照!$J$4,IF($AH451="2/3",$S451*参照!$J$5,IF($AH451="1/3",$S451*参照!$J$6,IF($AH451="1/4(多子)",$S451*参照!$J$7,IF($AH451="1/4(工･農)",$S451*参照!$J$7,)))))</f>
        <v>0</v>
      </c>
      <c r="BR451" s="185" t="b">
        <f>IF(AJ451="3/3",$O451*参照!$I$4,IF(AJ451="2/3",$O451*参照!$I$5,IF(AJ451="1/3",$O451*参照!$I$6,IF(AJ451="1/4(多子)",$O451*参照!$I$7,IF(AJ451="1/4(工･農)",$O451*参照!$I$7,IF(AJ451="対象外",0))))))</f>
        <v>0</v>
      </c>
      <c r="BS451" s="185" t="b">
        <f>IF(AK451="3/3",$O451*参照!$I$4,IF(AK451="2/3",$O451*参照!$I$5,IF(AK451="1/3",$O451*参照!$I$6,IF(AK451="1/4(多子)",$O451*参照!$I$7,IF(AK451="1/4(工･農)",$O451*参照!$I$7,IF(AK451="対象外",0))))))</f>
        <v>0</v>
      </c>
      <c r="BT451" s="185" t="b">
        <f>IF(AL451="3/3",$O451*参照!$I$4,IF(AL451="2/3",$O451*参照!$I$5,IF(AL451="1/3",$O451*参照!$I$6,IF(AL451="1/4(多子)",$O451*参照!$I$7,IF(AL451="1/4(工･農)",$O451*参照!$I$7,IF(AL451="対象外",0))))))</f>
        <v>0</v>
      </c>
      <c r="BU451" s="185" t="b">
        <f>IF(AM451="3/3",$O451*参照!$I$4,IF(AM451="2/3",$O451*参照!$I$5,IF(AM451="1/3",$O451*参照!$I$6,IF(AM451="1/4(多子)",$O451*参照!$I$7,IF(AM451="1/4(工･農)",$O451*参照!$I$7,IF(AM451="対象外",0))))))</f>
        <v>0</v>
      </c>
      <c r="BV451" s="185" t="b">
        <f>IF(AN451="3/3",$O451*参照!$I$4,IF(AN451="2/3",$O451*参照!$I$5,IF(AN451="1/3",$O451*参照!$I$6,IF(AN451="1/4(多子)",$O451*参照!$I$7,IF(AN451="1/4(工･農)",$O451*参照!$I$7,IF(AN451="対象外",0))))))</f>
        <v>0</v>
      </c>
      <c r="BW451" s="185" t="b">
        <f>IF(AO451="3/3",$O451*参照!$I$4,IF(AO451="2/3",$O451*参照!$I$5,IF(AO451="1/3",$O451*参照!$I$6,IF(AO451="1/4(多子)",$O451*参照!$I$7,IF(AO451="1/4(工･農)",$O451*参照!$I$7,IF(AO451="対象外",0))))))</f>
        <v>0</v>
      </c>
      <c r="BX451" s="185" t="b">
        <f>IF(AP451="3/3",$O451*参照!$I$4,IF(AP451="2/3",$O451*参照!$I$5,IF(AP451="1/3",$O451*参照!$I$6,IF(AP451="1/4(多子)",$O451*参照!$I$7,IF(AP451="1/4(工･農)",$O451*参照!$I$7,IF(AP451="対象外",0))))))</f>
        <v>0</v>
      </c>
      <c r="BY451" s="185" t="b">
        <f>IF(AQ451="3/3",$O451*参照!$I$4,IF(AQ451="2/3",$O451*参照!$I$5,IF(AQ451="1/3",$O451*参照!$I$6,IF(AQ451="1/4(多子)",$O451*参照!$I$7,IF(AQ451="1/4(工･農)",$O451*参照!$I$7,IF(AQ451="対象外",0))))))</f>
        <v>0</v>
      </c>
      <c r="BZ451" s="185" t="b">
        <f>IF(AR451="3/3",$O451*参照!$I$4,IF(AR451="2/3",$O451*参照!$I$5,IF(AR451="1/3",$O451*参照!$I$6,IF(AR451="1/4(多子)",$O451*参照!$I$7,IF(AR451="1/4(工･農)",$O451*参照!$I$7,IF(AR451="対象外",0))))))</f>
        <v>0</v>
      </c>
      <c r="CA451" s="185" t="b">
        <f>IF(AS451="3/3",$O451*参照!$I$4,IF(AS451="2/3",$O451*参照!$I$5,IF(AS451="1/3",$O451*参照!$I$6,IF(AS451="1/4(多子)",$O451*参照!$I$7,IF(AS451="1/4(工･農)",$O451*参照!$I$7,IF(AS451="対象外",0))))))</f>
        <v>0</v>
      </c>
      <c r="CB451" s="185" t="b">
        <f>IF(AT451="3/3",$O451*参照!$I$4,IF(AT451="2/3",$O451*参照!$I$5,IF(AT451="1/3",$O451*参照!$I$6,IF(AT451="1/4(多子)",$O451*参照!$I$7,IF(AT451="1/4(工･農)",$O451*参照!$I$7,IF(AT451="対象外",0))))))</f>
        <v>0</v>
      </c>
      <c r="CC451" s="185" t="b">
        <f>IF(AU451="3/3",$O451*参照!$I$4,IF(AU451="2/3",$O451*参照!$I$5,IF(AU451="1/3",$O451*参照!$I$6,IF(AU451="1/4(多子)",$O451*参照!$I$7,IF(AU451="1/4(工･農)",$O451*参照!$I$7,IF(AU451="対象外",0))))))</f>
        <v>0</v>
      </c>
      <c r="CD451" s="185">
        <f t="shared" si="285"/>
        <v>0</v>
      </c>
      <c r="CE451" s="98"/>
      <c r="CF451" s="252"/>
      <c r="CG451" s="252"/>
      <c r="CH451" s="252"/>
      <c r="CI451" s="252"/>
      <c r="CJ451" s="252"/>
      <c r="CK451" s="254"/>
      <c r="CL451" s="137"/>
      <c r="CM451" s="252"/>
      <c r="CN451" s="252"/>
      <c r="CO451" s="252"/>
      <c r="CP451" s="252"/>
      <c r="CQ451" s="252"/>
      <c r="CR451" s="253">
        <f t="shared" si="286"/>
        <v>0</v>
      </c>
      <c r="CS451" s="111">
        <f>IF(BP451=0,0,(ROUNDUP(P451*(BK451*参照!$C$5+BL451*参照!$C$6+BM451*参照!$C$7+BN451*参照!$C$8+BO451*参照!$C$9)/BP451,-2)))</f>
        <v>0</v>
      </c>
      <c r="CT451" s="239" t="str">
        <f t="shared" si="253"/>
        <v>B</v>
      </c>
    </row>
    <row r="452" spans="1:98" ht="14.4">
      <c r="A452" s="241">
        <v>422</v>
      </c>
      <c r="B452" s="654"/>
      <c r="C452" s="652"/>
      <c r="D452" s="651"/>
      <c r="E452" s="652"/>
      <c r="F452" s="186"/>
      <c r="G452" s="187"/>
      <c r="H452" s="305"/>
      <c r="I452" s="359"/>
      <c r="J452" s="651"/>
      <c r="K452" s="652"/>
      <c r="L452" s="306">
        <v>0</v>
      </c>
      <c r="M452" s="307">
        <f>IF(F452="昼間",参照!$E$4,IF(F452="夜間等",参照!$E$5,IF(F452="通信",参照!$E$6,0)))</f>
        <v>0</v>
      </c>
      <c r="N452" s="57">
        <f t="shared" si="254"/>
        <v>0</v>
      </c>
      <c r="O452" s="301">
        <f t="shared" si="255"/>
        <v>0</v>
      </c>
      <c r="P452" s="56"/>
      <c r="Q452" s="387">
        <v>0</v>
      </c>
      <c r="R452" s="309">
        <f>IF(F452="昼間",参照!$F$4,IF(F452="夜間等",参照!$F$5,IF(F452="通信",参照!$F$6,0)))</f>
        <v>0</v>
      </c>
      <c r="S452" s="308">
        <f t="shared" si="256"/>
        <v>0</v>
      </c>
      <c r="T452" s="361"/>
      <c r="U452" s="32">
        <f t="shared" si="257"/>
        <v>0</v>
      </c>
      <c r="V452" s="114">
        <f t="shared" si="258"/>
        <v>0</v>
      </c>
      <c r="W452" s="179">
        <f t="shared" si="259"/>
        <v>0</v>
      </c>
      <c r="X452" s="87">
        <f t="shared" si="260"/>
        <v>0</v>
      </c>
      <c r="Y452" s="77" t="str">
        <f t="shared" si="250"/>
        <v>0</v>
      </c>
      <c r="Z452" s="302">
        <f t="shared" si="261"/>
        <v>0</v>
      </c>
      <c r="AA452" s="375"/>
      <c r="AB452" s="375"/>
      <c r="AC452" s="374">
        <f t="shared" si="262"/>
        <v>0</v>
      </c>
      <c r="AD452" s="639">
        <f t="shared" si="263"/>
        <v>0</v>
      </c>
      <c r="AE452" s="640"/>
      <c r="AF452" s="177">
        <f t="shared" si="251"/>
        <v>0</v>
      </c>
      <c r="AG452" s="177">
        <f t="shared" si="252"/>
        <v>0</v>
      </c>
      <c r="AH452" s="299"/>
      <c r="AI452" s="36"/>
      <c r="AJ452" s="134"/>
      <c r="AK452" s="37"/>
      <c r="AL452" s="134"/>
      <c r="AM452" s="37"/>
      <c r="AN452" s="134"/>
      <c r="AO452" s="135"/>
      <c r="AP452" s="136"/>
      <c r="AQ452" s="252"/>
      <c r="AR452" s="252"/>
      <c r="AS452" s="252"/>
      <c r="AT452" s="252"/>
      <c r="AU452" s="37"/>
      <c r="AV452" s="303">
        <f t="shared" si="264"/>
        <v>0</v>
      </c>
      <c r="AW452" s="139">
        <f t="shared" si="265"/>
        <v>0</v>
      </c>
      <c r="AX452" s="139">
        <f t="shared" si="266"/>
        <v>0</v>
      </c>
      <c r="AY452" s="139">
        <f t="shared" si="267"/>
        <v>0</v>
      </c>
      <c r="AZ452" s="139">
        <f t="shared" si="268"/>
        <v>0</v>
      </c>
      <c r="BA452" s="303">
        <f t="shared" si="269"/>
        <v>0</v>
      </c>
      <c r="BB452" s="139">
        <f t="shared" si="270"/>
        <v>0</v>
      </c>
      <c r="BC452" s="139">
        <f t="shared" si="271"/>
        <v>0</v>
      </c>
      <c r="BD452" s="139">
        <f t="shared" si="272"/>
        <v>0</v>
      </c>
      <c r="BE452" s="139">
        <f t="shared" si="273"/>
        <v>0</v>
      </c>
      <c r="BF452" s="304">
        <f t="shared" si="274"/>
        <v>0</v>
      </c>
      <c r="BG452" s="142">
        <f t="shared" si="275"/>
        <v>0</v>
      </c>
      <c r="BH452" s="142">
        <f t="shared" si="276"/>
        <v>0</v>
      </c>
      <c r="BI452" s="142">
        <f t="shared" si="277"/>
        <v>0</v>
      </c>
      <c r="BJ452" s="142">
        <f t="shared" si="278"/>
        <v>0</v>
      </c>
      <c r="BK452" s="145">
        <f t="shared" si="279"/>
        <v>0</v>
      </c>
      <c r="BL452" s="95">
        <f t="shared" si="280"/>
        <v>0</v>
      </c>
      <c r="BM452" s="95">
        <f t="shared" si="281"/>
        <v>0</v>
      </c>
      <c r="BN452" s="95">
        <f t="shared" si="282"/>
        <v>0</v>
      </c>
      <c r="BO452" s="95">
        <f t="shared" si="283"/>
        <v>0</v>
      </c>
      <c r="BP452" s="96">
        <f t="shared" si="284"/>
        <v>0</v>
      </c>
      <c r="BQ452" s="184">
        <f>IF($AH452="3/3",$S452*参照!$J$4,IF($AH452="2/3",$S452*参照!$J$5,IF($AH452="1/3",$S452*参照!$J$6,IF($AH452="1/4(多子)",$S452*参照!$J$7,IF($AH452="1/4(工･農)",$S452*参照!$J$7,)))))</f>
        <v>0</v>
      </c>
      <c r="BR452" s="185" t="b">
        <f>IF(AJ452="3/3",$O452*参照!$I$4,IF(AJ452="2/3",$O452*参照!$I$5,IF(AJ452="1/3",$O452*参照!$I$6,IF(AJ452="1/4(多子)",$O452*参照!$I$7,IF(AJ452="1/4(工･農)",$O452*参照!$I$7,IF(AJ452="対象外",0))))))</f>
        <v>0</v>
      </c>
      <c r="BS452" s="185" t="b">
        <f>IF(AK452="3/3",$O452*参照!$I$4,IF(AK452="2/3",$O452*参照!$I$5,IF(AK452="1/3",$O452*参照!$I$6,IF(AK452="1/4(多子)",$O452*参照!$I$7,IF(AK452="1/4(工･農)",$O452*参照!$I$7,IF(AK452="対象外",0))))))</f>
        <v>0</v>
      </c>
      <c r="BT452" s="185" t="b">
        <f>IF(AL452="3/3",$O452*参照!$I$4,IF(AL452="2/3",$O452*参照!$I$5,IF(AL452="1/3",$O452*参照!$I$6,IF(AL452="1/4(多子)",$O452*参照!$I$7,IF(AL452="1/4(工･農)",$O452*参照!$I$7,IF(AL452="対象外",0))))))</f>
        <v>0</v>
      </c>
      <c r="BU452" s="185" t="b">
        <f>IF(AM452="3/3",$O452*参照!$I$4,IF(AM452="2/3",$O452*参照!$I$5,IF(AM452="1/3",$O452*参照!$I$6,IF(AM452="1/4(多子)",$O452*参照!$I$7,IF(AM452="1/4(工･農)",$O452*参照!$I$7,IF(AM452="対象外",0))))))</f>
        <v>0</v>
      </c>
      <c r="BV452" s="185" t="b">
        <f>IF(AN452="3/3",$O452*参照!$I$4,IF(AN452="2/3",$O452*参照!$I$5,IF(AN452="1/3",$O452*参照!$I$6,IF(AN452="1/4(多子)",$O452*参照!$I$7,IF(AN452="1/4(工･農)",$O452*参照!$I$7,IF(AN452="対象外",0))))))</f>
        <v>0</v>
      </c>
      <c r="BW452" s="185" t="b">
        <f>IF(AO452="3/3",$O452*参照!$I$4,IF(AO452="2/3",$O452*参照!$I$5,IF(AO452="1/3",$O452*参照!$I$6,IF(AO452="1/4(多子)",$O452*参照!$I$7,IF(AO452="1/4(工･農)",$O452*参照!$I$7,IF(AO452="対象外",0))))))</f>
        <v>0</v>
      </c>
      <c r="BX452" s="185" t="b">
        <f>IF(AP452="3/3",$O452*参照!$I$4,IF(AP452="2/3",$O452*参照!$I$5,IF(AP452="1/3",$O452*参照!$I$6,IF(AP452="1/4(多子)",$O452*参照!$I$7,IF(AP452="1/4(工･農)",$O452*参照!$I$7,IF(AP452="対象外",0))))))</f>
        <v>0</v>
      </c>
      <c r="BY452" s="185" t="b">
        <f>IF(AQ452="3/3",$O452*参照!$I$4,IF(AQ452="2/3",$O452*参照!$I$5,IF(AQ452="1/3",$O452*参照!$I$6,IF(AQ452="1/4(多子)",$O452*参照!$I$7,IF(AQ452="1/4(工･農)",$O452*参照!$I$7,IF(AQ452="対象外",0))))))</f>
        <v>0</v>
      </c>
      <c r="BZ452" s="185" t="b">
        <f>IF(AR452="3/3",$O452*参照!$I$4,IF(AR452="2/3",$O452*参照!$I$5,IF(AR452="1/3",$O452*参照!$I$6,IF(AR452="1/4(多子)",$O452*参照!$I$7,IF(AR452="1/4(工･農)",$O452*参照!$I$7,IF(AR452="対象外",0))))))</f>
        <v>0</v>
      </c>
      <c r="CA452" s="185" t="b">
        <f>IF(AS452="3/3",$O452*参照!$I$4,IF(AS452="2/3",$O452*参照!$I$5,IF(AS452="1/3",$O452*参照!$I$6,IF(AS452="1/4(多子)",$O452*参照!$I$7,IF(AS452="1/4(工･農)",$O452*参照!$I$7,IF(AS452="対象外",0))))))</f>
        <v>0</v>
      </c>
      <c r="CB452" s="185" t="b">
        <f>IF(AT452="3/3",$O452*参照!$I$4,IF(AT452="2/3",$O452*参照!$I$5,IF(AT452="1/3",$O452*参照!$I$6,IF(AT452="1/4(多子)",$O452*参照!$I$7,IF(AT452="1/4(工･農)",$O452*参照!$I$7,IF(AT452="対象外",0))))))</f>
        <v>0</v>
      </c>
      <c r="CC452" s="185" t="b">
        <f>IF(AU452="3/3",$O452*参照!$I$4,IF(AU452="2/3",$O452*参照!$I$5,IF(AU452="1/3",$O452*参照!$I$6,IF(AU452="1/4(多子)",$O452*参照!$I$7,IF(AU452="1/4(工･農)",$O452*参照!$I$7,IF(AU452="対象外",0))))))</f>
        <v>0</v>
      </c>
      <c r="CD452" s="185">
        <f t="shared" si="285"/>
        <v>0</v>
      </c>
      <c r="CE452" s="98"/>
      <c r="CF452" s="252"/>
      <c r="CG452" s="252"/>
      <c r="CH452" s="252"/>
      <c r="CI452" s="252"/>
      <c r="CJ452" s="252"/>
      <c r="CK452" s="254"/>
      <c r="CL452" s="137"/>
      <c r="CM452" s="252"/>
      <c r="CN452" s="252"/>
      <c r="CO452" s="252"/>
      <c r="CP452" s="252"/>
      <c r="CQ452" s="252"/>
      <c r="CR452" s="253">
        <f t="shared" si="286"/>
        <v>0</v>
      </c>
      <c r="CS452" s="111">
        <f>IF(BP452=0,0,(ROUNDUP(P452*(BK452*参照!$C$5+BL452*参照!$C$6+BM452*参照!$C$7+BN452*参照!$C$8+BO452*参照!$C$9)/BP452,-2)))</f>
        <v>0</v>
      </c>
      <c r="CT452" s="239" t="str">
        <f t="shared" si="253"/>
        <v>B</v>
      </c>
    </row>
    <row r="453" spans="1:98" ht="14.4">
      <c r="A453" s="241">
        <v>423</v>
      </c>
      <c r="B453" s="654"/>
      <c r="C453" s="652"/>
      <c r="D453" s="651"/>
      <c r="E453" s="652"/>
      <c r="F453" s="186"/>
      <c r="G453" s="187"/>
      <c r="H453" s="305"/>
      <c r="I453" s="359"/>
      <c r="J453" s="651"/>
      <c r="K453" s="652"/>
      <c r="L453" s="306">
        <v>0</v>
      </c>
      <c r="M453" s="307">
        <f>IF(F453="昼間",参照!$E$4,IF(F453="夜間等",参照!$E$5,IF(F453="通信",参照!$E$6,0)))</f>
        <v>0</v>
      </c>
      <c r="N453" s="57">
        <f t="shared" si="254"/>
        <v>0</v>
      </c>
      <c r="O453" s="301">
        <f t="shared" si="255"/>
        <v>0</v>
      </c>
      <c r="P453" s="56"/>
      <c r="Q453" s="387">
        <v>0</v>
      </c>
      <c r="R453" s="309">
        <f>IF(F453="昼間",参照!$F$4,IF(F453="夜間等",参照!$F$5,IF(F453="通信",参照!$F$6,0)))</f>
        <v>0</v>
      </c>
      <c r="S453" s="308">
        <f t="shared" si="256"/>
        <v>0</v>
      </c>
      <c r="T453" s="361"/>
      <c r="U453" s="32">
        <f t="shared" si="257"/>
        <v>0</v>
      </c>
      <c r="V453" s="114">
        <f t="shared" si="258"/>
        <v>0</v>
      </c>
      <c r="W453" s="179">
        <f t="shared" si="259"/>
        <v>0</v>
      </c>
      <c r="X453" s="87">
        <f t="shared" si="260"/>
        <v>0</v>
      </c>
      <c r="Y453" s="77" t="str">
        <f t="shared" si="250"/>
        <v>0</v>
      </c>
      <c r="Z453" s="302">
        <f t="shared" si="261"/>
        <v>0</v>
      </c>
      <c r="AA453" s="375"/>
      <c r="AB453" s="375"/>
      <c r="AC453" s="374">
        <f t="shared" si="262"/>
        <v>0</v>
      </c>
      <c r="AD453" s="639">
        <f t="shared" si="263"/>
        <v>0</v>
      </c>
      <c r="AE453" s="640"/>
      <c r="AF453" s="177">
        <f t="shared" si="251"/>
        <v>0</v>
      </c>
      <c r="AG453" s="177">
        <f t="shared" si="252"/>
        <v>0</v>
      </c>
      <c r="AH453" s="299"/>
      <c r="AI453" s="36"/>
      <c r="AJ453" s="134"/>
      <c r="AK453" s="37"/>
      <c r="AL453" s="134"/>
      <c r="AM453" s="37"/>
      <c r="AN453" s="134"/>
      <c r="AO453" s="135"/>
      <c r="AP453" s="136"/>
      <c r="AQ453" s="252"/>
      <c r="AR453" s="252"/>
      <c r="AS453" s="252"/>
      <c r="AT453" s="252"/>
      <c r="AU453" s="37"/>
      <c r="AV453" s="303">
        <f t="shared" si="264"/>
        <v>0</v>
      </c>
      <c r="AW453" s="139">
        <f t="shared" si="265"/>
        <v>0</v>
      </c>
      <c r="AX453" s="139">
        <f t="shared" si="266"/>
        <v>0</v>
      </c>
      <c r="AY453" s="139">
        <f t="shared" si="267"/>
        <v>0</v>
      </c>
      <c r="AZ453" s="139">
        <f t="shared" si="268"/>
        <v>0</v>
      </c>
      <c r="BA453" s="303">
        <f t="shared" si="269"/>
        <v>0</v>
      </c>
      <c r="BB453" s="139">
        <f t="shared" si="270"/>
        <v>0</v>
      </c>
      <c r="BC453" s="139">
        <f t="shared" si="271"/>
        <v>0</v>
      </c>
      <c r="BD453" s="139">
        <f t="shared" si="272"/>
        <v>0</v>
      </c>
      <c r="BE453" s="139">
        <f t="shared" si="273"/>
        <v>0</v>
      </c>
      <c r="BF453" s="304">
        <f t="shared" si="274"/>
        <v>0</v>
      </c>
      <c r="BG453" s="142">
        <f t="shared" si="275"/>
        <v>0</v>
      </c>
      <c r="BH453" s="142">
        <f t="shared" si="276"/>
        <v>0</v>
      </c>
      <c r="BI453" s="142">
        <f t="shared" si="277"/>
        <v>0</v>
      </c>
      <c r="BJ453" s="142">
        <f t="shared" si="278"/>
        <v>0</v>
      </c>
      <c r="BK453" s="145">
        <f t="shared" si="279"/>
        <v>0</v>
      </c>
      <c r="BL453" s="95">
        <f t="shared" si="280"/>
        <v>0</v>
      </c>
      <c r="BM453" s="95">
        <f t="shared" si="281"/>
        <v>0</v>
      </c>
      <c r="BN453" s="95">
        <f t="shared" si="282"/>
        <v>0</v>
      </c>
      <c r="BO453" s="95">
        <f t="shared" si="283"/>
        <v>0</v>
      </c>
      <c r="BP453" s="96">
        <f t="shared" si="284"/>
        <v>0</v>
      </c>
      <c r="BQ453" s="184">
        <f>IF($AH453="3/3",$S453*参照!$J$4,IF($AH453="2/3",$S453*参照!$J$5,IF($AH453="1/3",$S453*参照!$J$6,IF($AH453="1/4(多子)",$S453*参照!$J$7,IF($AH453="1/4(工･農)",$S453*参照!$J$7,)))))</f>
        <v>0</v>
      </c>
      <c r="BR453" s="185" t="b">
        <f>IF(AJ453="3/3",$O453*参照!$I$4,IF(AJ453="2/3",$O453*参照!$I$5,IF(AJ453="1/3",$O453*参照!$I$6,IF(AJ453="1/4(多子)",$O453*参照!$I$7,IF(AJ453="1/4(工･農)",$O453*参照!$I$7,IF(AJ453="対象外",0))))))</f>
        <v>0</v>
      </c>
      <c r="BS453" s="185" t="b">
        <f>IF(AK453="3/3",$O453*参照!$I$4,IF(AK453="2/3",$O453*参照!$I$5,IF(AK453="1/3",$O453*参照!$I$6,IF(AK453="1/4(多子)",$O453*参照!$I$7,IF(AK453="1/4(工･農)",$O453*参照!$I$7,IF(AK453="対象外",0))))))</f>
        <v>0</v>
      </c>
      <c r="BT453" s="185" t="b">
        <f>IF(AL453="3/3",$O453*参照!$I$4,IF(AL453="2/3",$O453*参照!$I$5,IF(AL453="1/3",$O453*参照!$I$6,IF(AL453="1/4(多子)",$O453*参照!$I$7,IF(AL453="1/4(工･農)",$O453*参照!$I$7,IF(AL453="対象外",0))))))</f>
        <v>0</v>
      </c>
      <c r="BU453" s="185" t="b">
        <f>IF(AM453="3/3",$O453*参照!$I$4,IF(AM453="2/3",$O453*参照!$I$5,IF(AM453="1/3",$O453*参照!$I$6,IF(AM453="1/4(多子)",$O453*参照!$I$7,IF(AM453="1/4(工･農)",$O453*参照!$I$7,IF(AM453="対象外",0))))))</f>
        <v>0</v>
      </c>
      <c r="BV453" s="185" t="b">
        <f>IF(AN453="3/3",$O453*参照!$I$4,IF(AN453="2/3",$O453*参照!$I$5,IF(AN453="1/3",$O453*参照!$I$6,IF(AN453="1/4(多子)",$O453*参照!$I$7,IF(AN453="1/4(工･農)",$O453*参照!$I$7,IF(AN453="対象外",0))))))</f>
        <v>0</v>
      </c>
      <c r="BW453" s="185" t="b">
        <f>IF(AO453="3/3",$O453*参照!$I$4,IF(AO453="2/3",$O453*参照!$I$5,IF(AO453="1/3",$O453*参照!$I$6,IF(AO453="1/4(多子)",$O453*参照!$I$7,IF(AO453="1/4(工･農)",$O453*参照!$I$7,IF(AO453="対象外",0))))))</f>
        <v>0</v>
      </c>
      <c r="BX453" s="185" t="b">
        <f>IF(AP453="3/3",$O453*参照!$I$4,IF(AP453="2/3",$O453*参照!$I$5,IF(AP453="1/3",$O453*参照!$I$6,IF(AP453="1/4(多子)",$O453*参照!$I$7,IF(AP453="1/4(工･農)",$O453*参照!$I$7,IF(AP453="対象外",0))))))</f>
        <v>0</v>
      </c>
      <c r="BY453" s="185" t="b">
        <f>IF(AQ453="3/3",$O453*参照!$I$4,IF(AQ453="2/3",$O453*参照!$I$5,IF(AQ453="1/3",$O453*参照!$I$6,IF(AQ453="1/4(多子)",$O453*参照!$I$7,IF(AQ453="1/4(工･農)",$O453*参照!$I$7,IF(AQ453="対象外",0))))))</f>
        <v>0</v>
      </c>
      <c r="BZ453" s="185" t="b">
        <f>IF(AR453="3/3",$O453*参照!$I$4,IF(AR453="2/3",$O453*参照!$I$5,IF(AR453="1/3",$O453*参照!$I$6,IF(AR453="1/4(多子)",$O453*参照!$I$7,IF(AR453="1/4(工･農)",$O453*参照!$I$7,IF(AR453="対象外",0))))))</f>
        <v>0</v>
      </c>
      <c r="CA453" s="185" t="b">
        <f>IF(AS453="3/3",$O453*参照!$I$4,IF(AS453="2/3",$O453*参照!$I$5,IF(AS453="1/3",$O453*参照!$I$6,IF(AS453="1/4(多子)",$O453*参照!$I$7,IF(AS453="1/4(工･農)",$O453*参照!$I$7,IF(AS453="対象外",0))))))</f>
        <v>0</v>
      </c>
      <c r="CB453" s="185" t="b">
        <f>IF(AT453="3/3",$O453*参照!$I$4,IF(AT453="2/3",$O453*参照!$I$5,IF(AT453="1/3",$O453*参照!$I$6,IF(AT453="1/4(多子)",$O453*参照!$I$7,IF(AT453="1/4(工･農)",$O453*参照!$I$7,IF(AT453="対象外",0))))))</f>
        <v>0</v>
      </c>
      <c r="CC453" s="185" t="b">
        <f>IF(AU453="3/3",$O453*参照!$I$4,IF(AU453="2/3",$O453*参照!$I$5,IF(AU453="1/3",$O453*参照!$I$6,IF(AU453="1/4(多子)",$O453*参照!$I$7,IF(AU453="1/4(工･農)",$O453*参照!$I$7,IF(AU453="対象外",0))))))</f>
        <v>0</v>
      </c>
      <c r="CD453" s="185">
        <f t="shared" si="285"/>
        <v>0</v>
      </c>
      <c r="CE453" s="98"/>
      <c r="CF453" s="252"/>
      <c r="CG453" s="252"/>
      <c r="CH453" s="252"/>
      <c r="CI453" s="252"/>
      <c r="CJ453" s="252"/>
      <c r="CK453" s="254"/>
      <c r="CL453" s="137"/>
      <c r="CM453" s="252"/>
      <c r="CN453" s="252"/>
      <c r="CO453" s="252"/>
      <c r="CP453" s="252"/>
      <c r="CQ453" s="252"/>
      <c r="CR453" s="253">
        <f t="shared" si="286"/>
        <v>0</v>
      </c>
      <c r="CS453" s="111">
        <f>IF(BP453=0,0,(ROUNDUP(P453*(BK453*参照!$C$5+BL453*参照!$C$6+BM453*参照!$C$7+BN453*参照!$C$8+BO453*参照!$C$9)/BP453,-2)))</f>
        <v>0</v>
      </c>
      <c r="CT453" s="239" t="str">
        <f t="shared" si="253"/>
        <v>B</v>
      </c>
    </row>
    <row r="454" spans="1:98" ht="14.4">
      <c r="A454" s="241">
        <v>424</v>
      </c>
      <c r="B454" s="634"/>
      <c r="C454" s="635"/>
      <c r="D454" s="636"/>
      <c r="E454" s="635"/>
      <c r="F454" s="358"/>
      <c r="G454" s="358"/>
      <c r="H454" s="305"/>
      <c r="I454" s="359"/>
      <c r="J454" s="668"/>
      <c r="K454" s="668"/>
      <c r="L454" s="362">
        <v>0</v>
      </c>
      <c r="M454" s="307">
        <f>IF(F454="昼間",参照!$E$4,IF(F454="夜間等",参照!$E$5,IF(F454="通信",参照!$E$6,0)))</f>
        <v>0</v>
      </c>
      <c r="N454" s="57">
        <f t="shared" si="254"/>
        <v>0</v>
      </c>
      <c r="O454" s="301">
        <f t="shared" si="255"/>
        <v>0</v>
      </c>
      <c r="P454" s="56"/>
      <c r="Q454" s="387">
        <v>0</v>
      </c>
      <c r="R454" s="309">
        <f>IF(F454="昼間",参照!$F$4,IF(F454="夜間等",参照!$F$5,IF(F454="通信",参照!$F$6,0)))</f>
        <v>0</v>
      </c>
      <c r="S454" s="308">
        <f t="shared" si="256"/>
        <v>0</v>
      </c>
      <c r="T454" s="361"/>
      <c r="U454" s="32">
        <f t="shared" si="257"/>
        <v>0</v>
      </c>
      <c r="V454" s="114">
        <f t="shared" si="258"/>
        <v>0</v>
      </c>
      <c r="W454" s="179">
        <f t="shared" si="259"/>
        <v>0</v>
      </c>
      <c r="X454" s="87">
        <f t="shared" si="260"/>
        <v>0</v>
      </c>
      <c r="Y454" s="77" t="str">
        <f t="shared" si="250"/>
        <v>0</v>
      </c>
      <c r="Z454" s="302">
        <f t="shared" si="261"/>
        <v>0</v>
      </c>
      <c r="AA454" s="375"/>
      <c r="AB454" s="375"/>
      <c r="AC454" s="374">
        <f t="shared" si="262"/>
        <v>0</v>
      </c>
      <c r="AD454" s="639">
        <f t="shared" si="263"/>
        <v>0</v>
      </c>
      <c r="AE454" s="640"/>
      <c r="AF454" s="177">
        <f t="shared" si="251"/>
        <v>0</v>
      </c>
      <c r="AG454" s="177">
        <f t="shared" si="252"/>
        <v>0</v>
      </c>
      <c r="AH454" s="299"/>
      <c r="AI454" s="36"/>
      <c r="AJ454" s="134"/>
      <c r="AK454" s="37"/>
      <c r="AL454" s="134"/>
      <c r="AM454" s="37"/>
      <c r="AN454" s="134"/>
      <c r="AO454" s="135"/>
      <c r="AP454" s="136"/>
      <c r="AQ454" s="252"/>
      <c r="AR454" s="252"/>
      <c r="AS454" s="252"/>
      <c r="AT454" s="252"/>
      <c r="AU454" s="37"/>
      <c r="AV454" s="303">
        <f t="shared" si="264"/>
        <v>0</v>
      </c>
      <c r="AW454" s="139">
        <f t="shared" si="265"/>
        <v>0</v>
      </c>
      <c r="AX454" s="139">
        <f t="shared" si="266"/>
        <v>0</v>
      </c>
      <c r="AY454" s="139">
        <f t="shared" si="267"/>
        <v>0</v>
      </c>
      <c r="AZ454" s="139">
        <f t="shared" si="268"/>
        <v>0</v>
      </c>
      <c r="BA454" s="303">
        <f t="shared" si="269"/>
        <v>0</v>
      </c>
      <c r="BB454" s="139">
        <f t="shared" si="270"/>
        <v>0</v>
      </c>
      <c r="BC454" s="139">
        <f t="shared" si="271"/>
        <v>0</v>
      </c>
      <c r="BD454" s="139">
        <f t="shared" si="272"/>
        <v>0</v>
      </c>
      <c r="BE454" s="139">
        <f t="shared" si="273"/>
        <v>0</v>
      </c>
      <c r="BF454" s="304">
        <f t="shared" si="274"/>
        <v>0</v>
      </c>
      <c r="BG454" s="142">
        <f t="shared" si="275"/>
        <v>0</v>
      </c>
      <c r="BH454" s="142">
        <f t="shared" si="276"/>
        <v>0</v>
      </c>
      <c r="BI454" s="142">
        <f t="shared" si="277"/>
        <v>0</v>
      </c>
      <c r="BJ454" s="142">
        <f t="shared" si="278"/>
        <v>0</v>
      </c>
      <c r="BK454" s="145">
        <f t="shared" si="279"/>
        <v>0</v>
      </c>
      <c r="BL454" s="95">
        <f t="shared" si="280"/>
        <v>0</v>
      </c>
      <c r="BM454" s="95">
        <f t="shared" si="281"/>
        <v>0</v>
      </c>
      <c r="BN454" s="95">
        <f t="shared" si="282"/>
        <v>0</v>
      </c>
      <c r="BO454" s="95">
        <f t="shared" si="283"/>
        <v>0</v>
      </c>
      <c r="BP454" s="96">
        <f t="shared" si="284"/>
        <v>0</v>
      </c>
      <c r="BQ454" s="184">
        <f>IF($AH454="3/3",$S454*参照!$J$4,IF($AH454="2/3",$S454*参照!$J$5,IF($AH454="1/3",$S454*参照!$J$6,IF($AH454="1/4(多子)",$S454*参照!$J$7,IF($AH454="1/4(工･農)",$S454*参照!$J$7,)))))</f>
        <v>0</v>
      </c>
      <c r="BR454" s="185" t="b">
        <f>IF(AJ454="3/3",$O454*参照!$I$4,IF(AJ454="2/3",$O454*参照!$I$5,IF(AJ454="1/3",$O454*参照!$I$6,IF(AJ454="1/4(多子)",$O454*参照!$I$7,IF(AJ454="1/4(工･農)",$O454*参照!$I$7,IF(AJ454="対象外",0))))))</f>
        <v>0</v>
      </c>
      <c r="BS454" s="185" t="b">
        <f>IF(AK454="3/3",$O454*参照!$I$4,IF(AK454="2/3",$O454*参照!$I$5,IF(AK454="1/3",$O454*参照!$I$6,IF(AK454="1/4(多子)",$O454*参照!$I$7,IF(AK454="1/4(工･農)",$O454*参照!$I$7,IF(AK454="対象外",0))))))</f>
        <v>0</v>
      </c>
      <c r="BT454" s="185" t="b">
        <f>IF(AL454="3/3",$O454*参照!$I$4,IF(AL454="2/3",$O454*参照!$I$5,IF(AL454="1/3",$O454*参照!$I$6,IF(AL454="1/4(多子)",$O454*参照!$I$7,IF(AL454="1/4(工･農)",$O454*参照!$I$7,IF(AL454="対象外",0))))))</f>
        <v>0</v>
      </c>
      <c r="BU454" s="185" t="b">
        <f>IF(AM454="3/3",$O454*参照!$I$4,IF(AM454="2/3",$O454*参照!$I$5,IF(AM454="1/3",$O454*参照!$I$6,IF(AM454="1/4(多子)",$O454*参照!$I$7,IF(AM454="1/4(工･農)",$O454*参照!$I$7,IF(AM454="対象外",0))))))</f>
        <v>0</v>
      </c>
      <c r="BV454" s="185" t="b">
        <f>IF(AN454="3/3",$O454*参照!$I$4,IF(AN454="2/3",$O454*参照!$I$5,IF(AN454="1/3",$O454*参照!$I$6,IF(AN454="1/4(多子)",$O454*参照!$I$7,IF(AN454="1/4(工･農)",$O454*参照!$I$7,IF(AN454="対象外",0))))))</f>
        <v>0</v>
      </c>
      <c r="BW454" s="185" t="b">
        <f>IF(AO454="3/3",$O454*参照!$I$4,IF(AO454="2/3",$O454*参照!$I$5,IF(AO454="1/3",$O454*参照!$I$6,IF(AO454="1/4(多子)",$O454*参照!$I$7,IF(AO454="1/4(工･農)",$O454*参照!$I$7,IF(AO454="対象外",0))))))</f>
        <v>0</v>
      </c>
      <c r="BX454" s="185" t="b">
        <f>IF(AP454="3/3",$O454*参照!$I$4,IF(AP454="2/3",$O454*参照!$I$5,IF(AP454="1/3",$O454*参照!$I$6,IF(AP454="1/4(多子)",$O454*参照!$I$7,IF(AP454="1/4(工･農)",$O454*参照!$I$7,IF(AP454="対象外",0))))))</f>
        <v>0</v>
      </c>
      <c r="BY454" s="185" t="b">
        <f>IF(AQ454="3/3",$O454*参照!$I$4,IF(AQ454="2/3",$O454*参照!$I$5,IF(AQ454="1/3",$O454*参照!$I$6,IF(AQ454="1/4(多子)",$O454*参照!$I$7,IF(AQ454="1/4(工･農)",$O454*参照!$I$7,IF(AQ454="対象外",0))))))</f>
        <v>0</v>
      </c>
      <c r="BZ454" s="185" t="b">
        <f>IF(AR454="3/3",$O454*参照!$I$4,IF(AR454="2/3",$O454*参照!$I$5,IF(AR454="1/3",$O454*参照!$I$6,IF(AR454="1/4(多子)",$O454*参照!$I$7,IF(AR454="1/4(工･農)",$O454*参照!$I$7,IF(AR454="対象外",0))))))</f>
        <v>0</v>
      </c>
      <c r="CA454" s="185" t="b">
        <f>IF(AS454="3/3",$O454*参照!$I$4,IF(AS454="2/3",$O454*参照!$I$5,IF(AS454="1/3",$O454*参照!$I$6,IF(AS454="1/4(多子)",$O454*参照!$I$7,IF(AS454="1/4(工･農)",$O454*参照!$I$7,IF(AS454="対象外",0))))))</f>
        <v>0</v>
      </c>
      <c r="CB454" s="185" t="b">
        <f>IF(AT454="3/3",$O454*参照!$I$4,IF(AT454="2/3",$O454*参照!$I$5,IF(AT454="1/3",$O454*参照!$I$6,IF(AT454="1/4(多子)",$O454*参照!$I$7,IF(AT454="1/4(工･農)",$O454*参照!$I$7,IF(AT454="対象外",0))))))</f>
        <v>0</v>
      </c>
      <c r="CC454" s="185" t="b">
        <f>IF(AU454="3/3",$O454*参照!$I$4,IF(AU454="2/3",$O454*参照!$I$5,IF(AU454="1/3",$O454*参照!$I$6,IF(AU454="1/4(多子)",$O454*参照!$I$7,IF(AU454="1/4(工･農)",$O454*参照!$I$7,IF(AU454="対象外",0))))))</f>
        <v>0</v>
      </c>
      <c r="CD454" s="185">
        <f t="shared" si="285"/>
        <v>0</v>
      </c>
      <c r="CE454" s="98"/>
      <c r="CF454" s="252"/>
      <c r="CG454" s="252"/>
      <c r="CH454" s="252"/>
      <c r="CI454" s="252"/>
      <c r="CJ454" s="252"/>
      <c r="CK454" s="254"/>
      <c r="CL454" s="137"/>
      <c r="CM454" s="252"/>
      <c r="CN454" s="252"/>
      <c r="CO454" s="252"/>
      <c r="CP454" s="252"/>
      <c r="CQ454" s="252"/>
      <c r="CR454" s="253">
        <f t="shared" si="286"/>
        <v>0</v>
      </c>
      <c r="CS454" s="111">
        <f>IF(BP454=0,0,(ROUNDUP(P454*(BK454*参照!$C$5+BL454*参照!$C$6+BM454*参照!$C$7+BN454*参照!$C$8+BO454*参照!$C$9)/BP454,-2)))</f>
        <v>0</v>
      </c>
      <c r="CT454" s="239" t="str">
        <f t="shared" si="253"/>
        <v>B</v>
      </c>
    </row>
    <row r="455" spans="1:98" ht="14.4">
      <c r="A455" s="241">
        <v>425</v>
      </c>
      <c r="B455" s="654"/>
      <c r="C455" s="652"/>
      <c r="D455" s="651"/>
      <c r="E455" s="652"/>
      <c r="F455" s="186"/>
      <c r="G455" s="187"/>
      <c r="H455" s="305"/>
      <c r="I455" s="359"/>
      <c r="J455" s="651"/>
      <c r="K455" s="652"/>
      <c r="L455" s="306">
        <v>0</v>
      </c>
      <c r="M455" s="307">
        <f>IF(F455="昼間",参照!$E$4,IF(F455="夜間等",参照!$E$5,IF(F455="通信",参照!$E$6,0)))</f>
        <v>0</v>
      </c>
      <c r="N455" s="57">
        <f t="shared" si="254"/>
        <v>0</v>
      </c>
      <c r="O455" s="301">
        <f t="shared" si="255"/>
        <v>0</v>
      </c>
      <c r="P455" s="56"/>
      <c r="Q455" s="387">
        <v>0</v>
      </c>
      <c r="R455" s="309">
        <f>IF(F455="昼間",参照!$F$4,IF(F455="夜間等",参照!$F$5,IF(F455="通信",参照!$F$6,0)))</f>
        <v>0</v>
      </c>
      <c r="S455" s="308">
        <f t="shared" si="256"/>
        <v>0</v>
      </c>
      <c r="T455" s="361"/>
      <c r="U455" s="32">
        <f t="shared" si="257"/>
        <v>0</v>
      </c>
      <c r="V455" s="114">
        <f t="shared" si="258"/>
        <v>0</v>
      </c>
      <c r="W455" s="179">
        <f t="shared" si="259"/>
        <v>0</v>
      </c>
      <c r="X455" s="87">
        <f t="shared" si="260"/>
        <v>0</v>
      </c>
      <c r="Y455" s="77" t="str">
        <f t="shared" si="250"/>
        <v>0</v>
      </c>
      <c r="Z455" s="302">
        <f t="shared" si="261"/>
        <v>0</v>
      </c>
      <c r="AA455" s="375"/>
      <c r="AB455" s="375"/>
      <c r="AC455" s="374">
        <f t="shared" si="262"/>
        <v>0</v>
      </c>
      <c r="AD455" s="639">
        <f t="shared" si="263"/>
        <v>0</v>
      </c>
      <c r="AE455" s="640"/>
      <c r="AF455" s="177">
        <f t="shared" si="251"/>
        <v>0</v>
      </c>
      <c r="AG455" s="177">
        <f t="shared" si="252"/>
        <v>0</v>
      </c>
      <c r="AH455" s="299"/>
      <c r="AI455" s="36"/>
      <c r="AJ455" s="134"/>
      <c r="AK455" s="37"/>
      <c r="AL455" s="134"/>
      <c r="AM455" s="37"/>
      <c r="AN455" s="134"/>
      <c r="AO455" s="135"/>
      <c r="AP455" s="136"/>
      <c r="AQ455" s="252"/>
      <c r="AR455" s="252"/>
      <c r="AS455" s="252"/>
      <c r="AT455" s="252"/>
      <c r="AU455" s="37"/>
      <c r="AV455" s="303">
        <f t="shared" si="264"/>
        <v>0</v>
      </c>
      <c r="AW455" s="139">
        <f t="shared" si="265"/>
        <v>0</v>
      </c>
      <c r="AX455" s="139">
        <f t="shared" si="266"/>
        <v>0</v>
      </c>
      <c r="AY455" s="139">
        <f t="shared" si="267"/>
        <v>0</v>
      </c>
      <c r="AZ455" s="139">
        <f t="shared" si="268"/>
        <v>0</v>
      </c>
      <c r="BA455" s="303">
        <f t="shared" si="269"/>
        <v>0</v>
      </c>
      <c r="BB455" s="139">
        <f t="shared" si="270"/>
        <v>0</v>
      </c>
      <c r="BC455" s="139">
        <f t="shared" si="271"/>
        <v>0</v>
      </c>
      <c r="BD455" s="139">
        <f t="shared" si="272"/>
        <v>0</v>
      </c>
      <c r="BE455" s="139">
        <f t="shared" si="273"/>
        <v>0</v>
      </c>
      <c r="BF455" s="304">
        <f t="shared" si="274"/>
        <v>0</v>
      </c>
      <c r="BG455" s="142">
        <f t="shared" si="275"/>
        <v>0</v>
      </c>
      <c r="BH455" s="142">
        <f t="shared" si="276"/>
        <v>0</v>
      </c>
      <c r="BI455" s="142">
        <f t="shared" si="277"/>
        <v>0</v>
      </c>
      <c r="BJ455" s="142">
        <f t="shared" si="278"/>
        <v>0</v>
      </c>
      <c r="BK455" s="145">
        <f t="shared" si="279"/>
        <v>0</v>
      </c>
      <c r="BL455" s="95">
        <f t="shared" si="280"/>
        <v>0</v>
      </c>
      <c r="BM455" s="95">
        <f t="shared" si="281"/>
        <v>0</v>
      </c>
      <c r="BN455" s="95">
        <f t="shared" si="282"/>
        <v>0</v>
      </c>
      <c r="BO455" s="95">
        <f t="shared" si="283"/>
        <v>0</v>
      </c>
      <c r="BP455" s="96">
        <f t="shared" si="284"/>
        <v>0</v>
      </c>
      <c r="BQ455" s="184">
        <f>IF($AH455="3/3",$S455*参照!$J$4,IF($AH455="2/3",$S455*参照!$J$5,IF($AH455="1/3",$S455*参照!$J$6,IF($AH455="1/4(多子)",$S455*参照!$J$7,IF($AH455="1/4(工･農)",$S455*参照!$J$7,)))))</f>
        <v>0</v>
      </c>
      <c r="BR455" s="185" t="b">
        <f>IF(AJ455="3/3",$O455*参照!$I$4,IF(AJ455="2/3",$O455*参照!$I$5,IF(AJ455="1/3",$O455*参照!$I$6,IF(AJ455="1/4(多子)",$O455*参照!$I$7,IF(AJ455="1/4(工･農)",$O455*参照!$I$7,IF(AJ455="対象外",0))))))</f>
        <v>0</v>
      </c>
      <c r="BS455" s="185" t="b">
        <f>IF(AK455="3/3",$O455*参照!$I$4,IF(AK455="2/3",$O455*参照!$I$5,IF(AK455="1/3",$O455*参照!$I$6,IF(AK455="1/4(多子)",$O455*参照!$I$7,IF(AK455="1/4(工･農)",$O455*参照!$I$7,IF(AK455="対象外",0))))))</f>
        <v>0</v>
      </c>
      <c r="BT455" s="185" t="b">
        <f>IF(AL455="3/3",$O455*参照!$I$4,IF(AL455="2/3",$O455*参照!$I$5,IF(AL455="1/3",$O455*参照!$I$6,IF(AL455="1/4(多子)",$O455*参照!$I$7,IF(AL455="1/4(工･農)",$O455*参照!$I$7,IF(AL455="対象外",0))))))</f>
        <v>0</v>
      </c>
      <c r="BU455" s="185" t="b">
        <f>IF(AM455="3/3",$O455*参照!$I$4,IF(AM455="2/3",$O455*参照!$I$5,IF(AM455="1/3",$O455*参照!$I$6,IF(AM455="1/4(多子)",$O455*参照!$I$7,IF(AM455="1/4(工･農)",$O455*参照!$I$7,IF(AM455="対象外",0))))))</f>
        <v>0</v>
      </c>
      <c r="BV455" s="185" t="b">
        <f>IF(AN455="3/3",$O455*参照!$I$4,IF(AN455="2/3",$O455*参照!$I$5,IF(AN455="1/3",$O455*参照!$I$6,IF(AN455="1/4(多子)",$O455*参照!$I$7,IF(AN455="1/4(工･農)",$O455*参照!$I$7,IF(AN455="対象外",0))))))</f>
        <v>0</v>
      </c>
      <c r="BW455" s="185" t="b">
        <f>IF(AO455="3/3",$O455*参照!$I$4,IF(AO455="2/3",$O455*参照!$I$5,IF(AO455="1/3",$O455*参照!$I$6,IF(AO455="1/4(多子)",$O455*参照!$I$7,IF(AO455="1/4(工･農)",$O455*参照!$I$7,IF(AO455="対象外",0))))))</f>
        <v>0</v>
      </c>
      <c r="BX455" s="185" t="b">
        <f>IF(AP455="3/3",$O455*参照!$I$4,IF(AP455="2/3",$O455*参照!$I$5,IF(AP455="1/3",$O455*参照!$I$6,IF(AP455="1/4(多子)",$O455*参照!$I$7,IF(AP455="1/4(工･農)",$O455*参照!$I$7,IF(AP455="対象外",0))))))</f>
        <v>0</v>
      </c>
      <c r="BY455" s="185" t="b">
        <f>IF(AQ455="3/3",$O455*参照!$I$4,IF(AQ455="2/3",$O455*参照!$I$5,IF(AQ455="1/3",$O455*参照!$I$6,IF(AQ455="1/4(多子)",$O455*参照!$I$7,IF(AQ455="1/4(工･農)",$O455*参照!$I$7,IF(AQ455="対象外",0))))))</f>
        <v>0</v>
      </c>
      <c r="BZ455" s="185" t="b">
        <f>IF(AR455="3/3",$O455*参照!$I$4,IF(AR455="2/3",$O455*参照!$I$5,IF(AR455="1/3",$O455*参照!$I$6,IF(AR455="1/4(多子)",$O455*参照!$I$7,IF(AR455="1/4(工･農)",$O455*参照!$I$7,IF(AR455="対象外",0))))))</f>
        <v>0</v>
      </c>
      <c r="CA455" s="185" t="b">
        <f>IF(AS455="3/3",$O455*参照!$I$4,IF(AS455="2/3",$O455*参照!$I$5,IF(AS455="1/3",$O455*参照!$I$6,IF(AS455="1/4(多子)",$O455*参照!$I$7,IF(AS455="1/4(工･農)",$O455*参照!$I$7,IF(AS455="対象外",0))))))</f>
        <v>0</v>
      </c>
      <c r="CB455" s="185" t="b">
        <f>IF(AT455="3/3",$O455*参照!$I$4,IF(AT455="2/3",$O455*参照!$I$5,IF(AT455="1/3",$O455*参照!$I$6,IF(AT455="1/4(多子)",$O455*参照!$I$7,IF(AT455="1/4(工･農)",$O455*参照!$I$7,IF(AT455="対象外",0))))))</f>
        <v>0</v>
      </c>
      <c r="CC455" s="185" t="b">
        <f>IF(AU455="3/3",$O455*参照!$I$4,IF(AU455="2/3",$O455*参照!$I$5,IF(AU455="1/3",$O455*参照!$I$6,IF(AU455="1/4(多子)",$O455*参照!$I$7,IF(AU455="1/4(工･農)",$O455*参照!$I$7,IF(AU455="対象外",0))))))</f>
        <v>0</v>
      </c>
      <c r="CD455" s="185">
        <f t="shared" si="285"/>
        <v>0</v>
      </c>
      <c r="CE455" s="98"/>
      <c r="CF455" s="252"/>
      <c r="CG455" s="252"/>
      <c r="CH455" s="252"/>
      <c r="CI455" s="252"/>
      <c r="CJ455" s="252"/>
      <c r="CK455" s="254"/>
      <c r="CL455" s="137"/>
      <c r="CM455" s="252"/>
      <c r="CN455" s="252"/>
      <c r="CO455" s="252"/>
      <c r="CP455" s="252"/>
      <c r="CQ455" s="252"/>
      <c r="CR455" s="253">
        <f t="shared" si="286"/>
        <v>0</v>
      </c>
      <c r="CS455" s="111">
        <f>IF(BP455=0,0,(ROUNDUP(P455*(BK455*参照!$C$5+BL455*参照!$C$6+BM455*参照!$C$7+BN455*参照!$C$8+BO455*参照!$C$9)/BP455,-2)))</f>
        <v>0</v>
      </c>
      <c r="CT455" s="239" t="str">
        <f t="shared" si="253"/>
        <v>B</v>
      </c>
    </row>
    <row r="456" spans="1:98" ht="14.4">
      <c r="A456" s="241">
        <v>426</v>
      </c>
      <c r="B456" s="654"/>
      <c r="C456" s="652"/>
      <c r="D456" s="651"/>
      <c r="E456" s="652"/>
      <c r="F456" s="186"/>
      <c r="G456" s="187"/>
      <c r="H456" s="305"/>
      <c r="I456" s="359"/>
      <c r="J456" s="651"/>
      <c r="K456" s="652"/>
      <c r="L456" s="306">
        <v>0</v>
      </c>
      <c r="M456" s="307">
        <f>IF(F456="昼間",参照!$E$4,IF(F456="夜間等",参照!$E$5,IF(F456="通信",参照!$E$6,0)))</f>
        <v>0</v>
      </c>
      <c r="N456" s="57">
        <f t="shared" si="254"/>
        <v>0</v>
      </c>
      <c r="O456" s="301">
        <f t="shared" si="255"/>
        <v>0</v>
      </c>
      <c r="P456" s="56"/>
      <c r="Q456" s="387">
        <v>0</v>
      </c>
      <c r="R456" s="309">
        <f>IF(F456="昼間",参照!$F$4,IF(F456="夜間等",参照!$F$5,IF(F456="通信",参照!$F$6,0)))</f>
        <v>0</v>
      </c>
      <c r="S456" s="308">
        <f t="shared" si="256"/>
        <v>0</v>
      </c>
      <c r="T456" s="361"/>
      <c r="U456" s="32">
        <f t="shared" si="257"/>
        <v>0</v>
      </c>
      <c r="V456" s="114">
        <f t="shared" si="258"/>
        <v>0</v>
      </c>
      <c r="W456" s="179">
        <f t="shared" si="259"/>
        <v>0</v>
      </c>
      <c r="X456" s="87">
        <f t="shared" si="260"/>
        <v>0</v>
      </c>
      <c r="Y456" s="77" t="str">
        <f t="shared" si="250"/>
        <v>0</v>
      </c>
      <c r="Z456" s="302">
        <f t="shared" si="261"/>
        <v>0</v>
      </c>
      <c r="AA456" s="375"/>
      <c r="AB456" s="375"/>
      <c r="AC456" s="374">
        <f t="shared" si="262"/>
        <v>0</v>
      </c>
      <c r="AD456" s="639">
        <f t="shared" si="263"/>
        <v>0</v>
      </c>
      <c r="AE456" s="640"/>
      <c r="AF456" s="177">
        <f t="shared" si="251"/>
        <v>0</v>
      </c>
      <c r="AG456" s="177">
        <f t="shared" si="252"/>
        <v>0</v>
      </c>
      <c r="AH456" s="299"/>
      <c r="AI456" s="36"/>
      <c r="AJ456" s="134"/>
      <c r="AK456" s="37"/>
      <c r="AL456" s="134"/>
      <c r="AM456" s="37"/>
      <c r="AN456" s="134"/>
      <c r="AO456" s="135"/>
      <c r="AP456" s="136"/>
      <c r="AQ456" s="252"/>
      <c r="AR456" s="252"/>
      <c r="AS456" s="252"/>
      <c r="AT456" s="252"/>
      <c r="AU456" s="37"/>
      <c r="AV456" s="303">
        <f t="shared" si="264"/>
        <v>0</v>
      </c>
      <c r="AW456" s="139">
        <f t="shared" si="265"/>
        <v>0</v>
      </c>
      <c r="AX456" s="139">
        <f t="shared" si="266"/>
        <v>0</v>
      </c>
      <c r="AY456" s="139">
        <f t="shared" si="267"/>
        <v>0</v>
      </c>
      <c r="AZ456" s="139">
        <f t="shared" si="268"/>
        <v>0</v>
      </c>
      <c r="BA456" s="303">
        <f t="shared" si="269"/>
        <v>0</v>
      </c>
      <c r="BB456" s="139">
        <f t="shared" si="270"/>
        <v>0</v>
      </c>
      <c r="BC456" s="139">
        <f t="shared" si="271"/>
        <v>0</v>
      </c>
      <c r="BD456" s="139">
        <f t="shared" si="272"/>
        <v>0</v>
      </c>
      <c r="BE456" s="139">
        <f t="shared" si="273"/>
        <v>0</v>
      </c>
      <c r="BF456" s="304">
        <f t="shared" si="274"/>
        <v>0</v>
      </c>
      <c r="BG456" s="142">
        <f t="shared" si="275"/>
        <v>0</v>
      </c>
      <c r="BH456" s="142">
        <f t="shared" si="276"/>
        <v>0</v>
      </c>
      <c r="BI456" s="142">
        <f t="shared" si="277"/>
        <v>0</v>
      </c>
      <c r="BJ456" s="142">
        <f t="shared" si="278"/>
        <v>0</v>
      </c>
      <c r="BK456" s="145">
        <f t="shared" si="279"/>
        <v>0</v>
      </c>
      <c r="BL456" s="95">
        <f t="shared" si="280"/>
        <v>0</v>
      </c>
      <c r="BM456" s="95">
        <f t="shared" si="281"/>
        <v>0</v>
      </c>
      <c r="BN456" s="95">
        <f t="shared" si="282"/>
        <v>0</v>
      </c>
      <c r="BO456" s="95">
        <f t="shared" si="283"/>
        <v>0</v>
      </c>
      <c r="BP456" s="96">
        <f t="shared" si="284"/>
        <v>0</v>
      </c>
      <c r="BQ456" s="184">
        <f>IF($AH456="3/3",$S456*参照!$J$4,IF($AH456="2/3",$S456*参照!$J$5,IF($AH456="1/3",$S456*参照!$J$6,IF($AH456="1/4(多子)",$S456*参照!$J$7,IF($AH456="1/4(工･農)",$S456*参照!$J$7,)))))</f>
        <v>0</v>
      </c>
      <c r="BR456" s="185" t="b">
        <f>IF(AJ456="3/3",$O456*参照!$I$4,IF(AJ456="2/3",$O456*参照!$I$5,IF(AJ456="1/3",$O456*参照!$I$6,IF(AJ456="1/4(多子)",$O456*参照!$I$7,IF(AJ456="1/4(工･農)",$O456*参照!$I$7,IF(AJ456="対象外",0))))))</f>
        <v>0</v>
      </c>
      <c r="BS456" s="185" t="b">
        <f>IF(AK456="3/3",$O456*参照!$I$4,IF(AK456="2/3",$O456*参照!$I$5,IF(AK456="1/3",$O456*参照!$I$6,IF(AK456="1/4(多子)",$O456*参照!$I$7,IF(AK456="1/4(工･農)",$O456*参照!$I$7,IF(AK456="対象外",0))))))</f>
        <v>0</v>
      </c>
      <c r="BT456" s="185" t="b">
        <f>IF(AL456="3/3",$O456*参照!$I$4,IF(AL456="2/3",$O456*参照!$I$5,IF(AL456="1/3",$O456*参照!$I$6,IF(AL456="1/4(多子)",$O456*参照!$I$7,IF(AL456="1/4(工･農)",$O456*参照!$I$7,IF(AL456="対象外",0))))))</f>
        <v>0</v>
      </c>
      <c r="BU456" s="185" t="b">
        <f>IF(AM456="3/3",$O456*参照!$I$4,IF(AM456="2/3",$O456*参照!$I$5,IF(AM456="1/3",$O456*参照!$I$6,IF(AM456="1/4(多子)",$O456*参照!$I$7,IF(AM456="1/4(工･農)",$O456*参照!$I$7,IF(AM456="対象外",0))))))</f>
        <v>0</v>
      </c>
      <c r="BV456" s="185" t="b">
        <f>IF(AN456="3/3",$O456*参照!$I$4,IF(AN456="2/3",$O456*参照!$I$5,IF(AN456="1/3",$O456*参照!$I$6,IF(AN456="1/4(多子)",$O456*参照!$I$7,IF(AN456="1/4(工･農)",$O456*参照!$I$7,IF(AN456="対象外",0))))))</f>
        <v>0</v>
      </c>
      <c r="BW456" s="185" t="b">
        <f>IF(AO456="3/3",$O456*参照!$I$4,IF(AO456="2/3",$O456*参照!$I$5,IF(AO456="1/3",$O456*参照!$I$6,IF(AO456="1/4(多子)",$O456*参照!$I$7,IF(AO456="1/4(工･農)",$O456*参照!$I$7,IF(AO456="対象外",0))))))</f>
        <v>0</v>
      </c>
      <c r="BX456" s="185" t="b">
        <f>IF(AP456="3/3",$O456*参照!$I$4,IF(AP456="2/3",$O456*参照!$I$5,IF(AP456="1/3",$O456*参照!$I$6,IF(AP456="1/4(多子)",$O456*参照!$I$7,IF(AP456="1/4(工･農)",$O456*参照!$I$7,IF(AP456="対象外",0))))))</f>
        <v>0</v>
      </c>
      <c r="BY456" s="185" t="b">
        <f>IF(AQ456="3/3",$O456*参照!$I$4,IF(AQ456="2/3",$O456*参照!$I$5,IF(AQ456="1/3",$O456*参照!$I$6,IF(AQ456="1/4(多子)",$O456*参照!$I$7,IF(AQ456="1/4(工･農)",$O456*参照!$I$7,IF(AQ456="対象外",0))))))</f>
        <v>0</v>
      </c>
      <c r="BZ456" s="185" t="b">
        <f>IF(AR456="3/3",$O456*参照!$I$4,IF(AR456="2/3",$O456*参照!$I$5,IF(AR456="1/3",$O456*参照!$I$6,IF(AR456="1/4(多子)",$O456*参照!$I$7,IF(AR456="1/4(工･農)",$O456*参照!$I$7,IF(AR456="対象外",0))))))</f>
        <v>0</v>
      </c>
      <c r="CA456" s="185" t="b">
        <f>IF(AS456="3/3",$O456*参照!$I$4,IF(AS456="2/3",$O456*参照!$I$5,IF(AS456="1/3",$O456*参照!$I$6,IF(AS456="1/4(多子)",$O456*参照!$I$7,IF(AS456="1/4(工･農)",$O456*参照!$I$7,IF(AS456="対象外",0))))))</f>
        <v>0</v>
      </c>
      <c r="CB456" s="185" t="b">
        <f>IF(AT456="3/3",$O456*参照!$I$4,IF(AT456="2/3",$O456*参照!$I$5,IF(AT456="1/3",$O456*参照!$I$6,IF(AT456="1/4(多子)",$O456*参照!$I$7,IF(AT456="1/4(工･農)",$O456*参照!$I$7,IF(AT456="対象外",0))))))</f>
        <v>0</v>
      </c>
      <c r="CC456" s="185" t="b">
        <f>IF(AU456="3/3",$O456*参照!$I$4,IF(AU456="2/3",$O456*参照!$I$5,IF(AU456="1/3",$O456*参照!$I$6,IF(AU456="1/4(多子)",$O456*参照!$I$7,IF(AU456="1/4(工･農)",$O456*参照!$I$7,IF(AU456="対象外",0))))))</f>
        <v>0</v>
      </c>
      <c r="CD456" s="185">
        <f t="shared" si="285"/>
        <v>0</v>
      </c>
      <c r="CE456" s="98"/>
      <c r="CF456" s="252"/>
      <c r="CG456" s="252"/>
      <c r="CH456" s="252"/>
      <c r="CI456" s="252"/>
      <c r="CJ456" s="252"/>
      <c r="CK456" s="254"/>
      <c r="CL456" s="137"/>
      <c r="CM456" s="252"/>
      <c r="CN456" s="252"/>
      <c r="CO456" s="252"/>
      <c r="CP456" s="252"/>
      <c r="CQ456" s="252"/>
      <c r="CR456" s="253">
        <f t="shared" si="286"/>
        <v>0</v>
      </c>
      <c r="CS456" s="111">
        <f>IF(BP456=0,0,(ROUNDUP(P456*(BK456*参照!$C$5+BL456*参照!$C$6+BM456*参照!$C$7+BN456*参照!$C$8+BO456*参照!$C$9)/BP456,-2)))</f>
        <v>0</v>
      </c>
      <c r="CT456" s="239" t="str">
        <f t="shared" si="253"/>
        <v>B</v>
      </c>
    </row>
    <row r="457" spans="1:98" ht="14.4">
      <c r="A457" s="241">
        <v>427</v>
      </c>
      <c r="B457" s="654"/>
      <c r="C457" s="652"/>
      <c r="D457" s="651"/>
      <c r="E457" s="652"/>
      <c r="F457" s="186"/>
      <c r="G457" s="187"/>
      <c r="H457" s="305"/>
      <c r="I457" s="359"/>
      <c r="J457" s="651"/>
      <c r="K457" s="652"/>
      <c r="L457" s="306">
        <v>0</v>
      </c>
      <c r="M457" s="307">
        <f>IF(F457="昼間",参照!$E$4,IF(F457="夜間等",参照!$E$5,IF(F457="通信",参照!$E$6,0)))</f>
        <v>0</v>
      </c>
      <c r="N457" s="57">
        <f t="shared" si="254"/>
        <v>0</v>
      </c>
      <c r="O457" s="301">
        <f t="shared" si="255"/>
        <v>0</v>
      </c>
      <c r="P457" s="56"/>
      <c r="Q457" s="387">
        <v>0</v>
      </c>
      <c r="R457" s="309">
        <f>IF(F457="昼間",参照!$F$4,IF(F457="夜間等",参照!$F$5,IF(F457="通信",参照!$F$6,0)))</f>
        <v>0</v>
      </c>
      <c r="S457" s="308">
        <f t="shared" si="256"/>
        <v>0</v>
      </c>
      <c r="T457" s="361"/>
      <c r="U457" s="32">
        <f t="shared" si="257"/>
        <v>0</v>
      </c>
      <c r="V457" s="114">
        <f t="shared" si="258"/>
        <v>0</v>
      </c>
      <c r="W457" s="179">
        <f t="shared" si="259"/>
        <v>0</v>
      </c>
      <c r="X457" s="87">
        <f t="shared" si="260"/>
        <v>0</v>
      </c>
      <c r="Y457" s="77" t="str">
        <f t="shared" si="250"/>
        <v>0</v>
      </c>
      <c r="Z457" s="302">
        <f t="shared" si="261"/>
        <v>0</v>
      </c>
      <c r="AA457" s="375"/>
      <c r="AB457" s="375"/>
      <c r="AC457" s="374">
        <f t="shared" si="262"/>
        <v>0</v>
      </c>
      <c r="AD457" s="639">
        <f t="shared" si="263"/>
        <v>0</v>
      </c>
      <c r="AE457" s="640"/>
      <c r="AF457" s="177">
        <f t="shared" si="251"/>
        <v>0</v>
      </c>
      <c r="AG457" s="177">
        <f t="shared" si="252"/>
        <v>0</v>
      </c>
      <c r="AH457" s="299"/>
      <c r="AI457" s="36"/>
      <c r="AJ457" s="134"/>
      <c r="AK457" s="37"/>
      <c r="AL457" s="134"/>
      <c r="AM457" s="37"/>
      <c r="AN457" s="134"/>
      <c r="AO457" s="135"/>
      <c r="AP457" s="136"/>
      <c r="AQ457" s="252"/>
      <c r="AR457" s="252"/>
      <c r="AS457" s="252"/>
      <c r="AT457" s="252"/>
      <c r="AU457" s="37"/>
      <c r="AV457" s="303">
        <f t="shared" si="264"/>
        <v>0</v>
      </c>
      <c r="AW457" s="139">
        <f t="shared" si="265"/>
        <v>0</v>
      </c>
      <c r="AX457" s="139">
        <f t="shared" si="266"/>
        <v>0</v>
      </c>
      <c r="AY457" s="139">
        <f t="shared" si="267"/>
        <v>0</v>
      </c>
      <c r="AZ457" s="139">
        <f t="shared" si="268"/>
        <v>0</v>
      </c>
      <c r="BA457" s="303">
        <f t="shared" si="269"/>
        <v>0</v>
      </c>
      <c r="BB457" s="139">
        <f t="shared" si="270"/>
        <v>0</v>
      </c>
      <c r="BC457" s="139">
        <f t="shared" si="271"/>
        <v>0</v>
      </c>
      <c r="BD457" s="139">
        <f t="shared" si="272"/>
        <v>0</v>
      </c>
      <c r="BE457" s="139">
        <f t="shared" si="273"/>
        <v>0</v>
      </c>
      <c r="BF457" s="304">
        <f t="shared" si="274"/>
        <v>0</v>
      </c>
      <c r="BG457" s="142">
        <f t="shared" si="275"/>
        <v>0</v>
      </c>
      <c r="BH457" s="142">
        <f t="shared" si="276"/>
        <v>0</v>
      </c>
      <c r="BI457" s="142">
        <f t="shared" si="277"/>
        <v>0</v>
      </c>
      <c r="BJ457" s="142">
        <f t="shared" si="278"/>
        <v>0</v>
      </c>
      <c r="BK457" s="145">
        <f t="shared" si="279"/>
        <v>0</v>
      </c>
      <c r="BL457" s="95">
        <f t="shared" si="280"/>
        <v>0</v>
      </c>
      <c r="BM457" s="95">
        <f t="shared" si="281"/>
        <v>0</v>
      </c>
      <c r="BN457" s="95">
        <f t="shared" si="282"/>
        <v>0</v>
      </c>
      <c r="BO457" s="95">
        <f t="shared" si="283"/>
        <v>0</v>
      </c>
      <c r="BP457" s="96">
        <f t="shared" si="284"/>
        <v>0</v>
      </c>
      <c r="BQ457" s="184">
        <f>IF($AH457="3/3",$S457*参照!$J$4,IF($AH457="2/3",$S457*参照!$J$5,IF($AH457="1/3",$S457*参照!$J$6,IF($AH457="1/4(多子)",$S457*参照!$J$7,IF($AH457="1/4(工･農)",$S457*参照!$J$7,)))))</f>
        <v>0</v>
      </c>
      <c r="BR457" s="185" t="b">
        <f>IF(AJ457="3/3",$O457*参照!$I$4,IF(AJ457="2/3",$O457*参照!$I$5,IF(AJ457="1/3",$O457*参照!$I$6,IF(AJ457="1/4(多子)",$O457*参照!$I$7,IF(AJ457="1/4(工･農)",$O457*参照!$I$7,IF(AJ457="対象外",0))))))</f>
        <v>0</v>
      </c>
      <c r="BS457" s="185" t="b">
        <f>IF(AK457="3/3",$O457*参照!$I$4,IF(AK457="2/3",$O457*参照!$I$5,IF(AK457="1/3",$O457*参照!$I$6,IF(AK457="1/4(多子)",$O457*参照!$I$7,IF(AK457="1/4(工･農)",$O457*参照!$I$7,IF(AK457="対象外",0))))))</f>
        <v>0</v>
      </c>
      <c r="BT457" s="185" t="b">
        <f>IF(AL457="3/3",$O457*参照!$I$4,IF(AL457="2/3",$O457*参照!$I$5,IF(AL457="1/3",$O457*参照!$I$6,IF(AL457="1/4(多子)",$O457*参照!$I$7,IF(AL457="1/4(工･農)",$O457*参照!$I$7,IF(AL457="対象外",0))))))</f>
        <v>0</v>
      </c>
      <c r="BU457" s="185" t="b">
        <f>IF(AM457="3/3",$O457*参照!$I$4,IF(AM457="2/3",$O457*参照!$I$5,IF(AM457="1/3",$O457*参照!$I$6,IF(AM457="1/4(多子)",$O457*参照!$I$7,IF(AM457="1/4(工･農)",$O457*参照!$I$7,IF(AM457="対象外",0))))))</f>
        <v>0</v>
      </c>
      <c r="BV457" s="185" t="b">
        <f>IF(AN457="3/3",$O457*参照!$I$4,IF(AN457="2/3",$O457*参照!$I$5,IF(AN457="1/3",$O457*参照!$I$6,IF(AN457="1/4(多子)",$O457*参照!$I$7,IF(AN457="1/4(工･農)",$O457*参照!$I$7,IF(AN457="対象外",0))))))</f>
        <v>0</v>
      </c>
      <c r="BW457" s="185" t="b">
        <f>IF(AO457="3/3",$O457*参照!$I$4,IF(AO457="2/3",$O457*参照!$I$5,IF(AO457="1/3",$O457*参照!$I$6,IF(AO457="1/4(多子)",$O457*参照!$I$7,IF(AO457="1/4(工･農)",$O457*参照!$I$7,IF(AO457="対象外",0))))))</f>
        <v>0</v>
      </c>
      <c r="BX457" s="185" t="b">
        <f>IF(AP457="3/3",$O457*参照!$I$4,IF(AP457="2/3",$O457*参照!$I$5,IF(AP457="1/3",$O457*参照!$I$6,IF(AP457="1/4(多子)",$O457*参照!$I$7,IF(AP457="1/4(工･農)",$O457*参照!$I$7,IF(AP457="対象外",0))))))</f>
        <v>0</v>
      </c>
      <c r="BY457" s="185" t="b">
        <f>IF(AQ457="3/3",$O457*参照!$I$4,IF(AQ457="2/3",$O457*参照!$I$5,IF(AQ457="1/3",$O457*参照!$I$6,IF(AQ457="1/4(多子)",$O457*参照!$I$7,IF(AQ457="1/4(工･農)",$O457*参照!$I$7,IF(AQ457="対象外",0))))))</f>
        <v>0</v>
      </c>
      <c r="BZ457" s="185" t="b">
        <f>IF(AR457="3/3",$O457*参照!$I$4,IF(AR457="2/3",$O457*参照!$I$5,IF(AR457="1/3",$O457*参照!$I$6,IF(AR457="1/4(多子)",$O457*参照!$I$7,IF(AR457="1/4(工･農)",$O457*参照!$I$7,IF(AR457="対象外",0))))))</f>
        <v>0</v>
      </c>
      <c r="CA457" s="185" t="b">
        <f>IF(AS457="3/3",$O457*参照!$I$4,IF(AS457="2/3",$O457*参照!$I$5,IF(AS457="1/3",$O457*参照!$I$6,IF(AS457="1/4(多子)",$O457*参照!$I$7,IF(AS457="1/4(工･農)",$O457*参照!$I$7,IF(AS457="対象外",0))))))</f>
        <v>0</v>
      </c>
      <c r="CB457" s="185" t="b">
        <f>IF(AT457="3/3",$O457*参照!$I$4,IF(AT457="2/3",$O457*参照!$I$5,IF(AT457="1/3",$O457*参照!$I$6,IF(AT457="1/4(多子)",$O457*参照!$I$7,IF(AT457="1/4(工･農)",$O457*参照!$I$7,IF(AT457="対象外",0))))))</f>
        <v>0</v>
      </c>
      <c r="CC457" s="185" t="b">
        <f>IF(AU457="3/3",$O457*参照!$I$4,IF(AU457="2/3",$O457*参照!$I$5,IF(AU457="1/3",$O457*参照!$I$6,IF(AU457="1/4(多子)",$O457*参照!$I$7,IF(AU457="1/4(工･農)",$O457*参照!$I$7,IF(AU457="対象外",0))))))</f>
        <v>0</v>
      </c>
      <c r="CD457" s="185">
        <f t="shared" si="285"/>
        <v>0</v>
      </c>
      <c r="CE457" s="98"/>
      <c r="CF457" s="252"/>
      <c r="CG457" s="252"/>
      <c r="CH457" s="252"/>
      <c r="CI457" s="252"/>
      <c r="CJ457" s="252"/>
      <c r="CK457" s="254"/>
      <c r="CL457" s="137"/>
      <c r="CM457" s="252"/>
      <c r="CN457" s="252"/>
      <c r="CO457" s="252"/>
      <c r="CP457" s="252"/>
      <c r="CQ457" s="252"/>
      <c r="CR457" s="253">
        <f t="shared" si="286"/>
        <v>0</v>
      </c>
      <c r="CS457" s="111">
        <f>IF(BP457=0,0,(ROUNDUP(P457*(BK457*参照!$C$5+BL457*参照!$C$6+BM457*参照!$C$7+BN457*参照!$C$8+BO457*参照!$C$9)/BP457,-2)))</f>
        <v>0</v>
      </c>
      <c r="CT457" s="239" t="str">
        <f t="shared" si="253"/>
        <v>B</v>
      </c>
    </row>
    <row r="458" spans="1:98" ht="14.4">
      <c r="A458" s="241">
        <v>428</v>
      </c>
      <c r="B458" s="634"/>
      <c r="C458" s="635"/>
      <c r="D458" s="636"/>
      <c r="E458" s="635"/>
      <c r="F458" s="358"/>
      <c r="G458" s="358"/>
      <c r="H458" s="305"/>
      <c r="I458" s="359"/>
      <c r="J458" s="668"/>
      <c r="K458" s="668"/>
      <c r="L458" s="362">
        <v>0</v>
      </c>
      <c r="M458" s="307">
        <f>IF(F458="昼間",参照!$E$4,IF(F458="夜間等",参照!$E$5,IF(F458="通信",参照!$E$6,0)))</f>
        <v>0</v>
      </c>
      <c r="N458" s="57">
        <f t="shared" si="254"/>
        <v>0</v>
      </c>
      <c r="O458" s="301">
        <f t="shared" si="255"/>
        <v>0</v>
      </c>
      <c r="P458" s="56"/>
      <c r="Q458" s="387">
        <v>0</v>
      </c>
      <c r="R458" s="309">
        <f>IF(F458="昼間",参照!$F$4,IF(F458="夜間等",参照!$F$5,IF(F458="通信",参照!$F$6,0)))</f>
        <v>0</v>
      </c>
      <c r="S458" s="308">
        <f t="shared" si="256"/>
        <v>0</v>
      </c>
      <c r="T458" s="361"/>
      <c r="U458" s="32">
        <f t="shared" si="257"/>
        <v>0</v>
      </c>
      <c r="V458" s="114">
        <f t="shared" si="258"/>
        <v>0</v>
      </c>
      <c r="W458" s="179">
        <f t="shared" si="259"/>
        <v>0</v>
      </c>
      <c r="X458" s="87">
        <f t="shared" si="260"/>
        <v>0</v>
      </c>
      <c r="Y458" s="77" t="str">
        <f t="shared" si="250"/>
        <v>0</v>
      </c>
      <c r="Z458" s="302">
        <f t="shared" si="261"/>
        <v>0</v>
      </c>
      <c r="AA458" s="375"/>
      <c r="AB458" s="375"/>
      <c r="AC458" s="374">
        <f t="shared" si="262"/>
        <v>0</v>
      </c>
      <c r="AD458" s="639">
        <f t="shared" si="263"/>
        <v>0</v>
      </c>
      <c r="AE458" s="640"/>
      <c r="AF458" s="177">
        <f t="shared" si="251"/>
        <v>0</v>
      </c>
      <c r="AG458" s="177">
        <f t="shared" si="252"/>
        <v>0</v>
      </c>
      <c r="AH458" s="299"/>
      <c r="AI458" s="36"/>
      <c r="AJ458" s="134"/>
      <c r="AK458" s="37"/>
      <c r="AL458" s="134"/>
      <c r="AM458" s="37"/>
      <c r="AN458" s="134"/>
      <c r="AO458" s="135"/>
      <c r="AP458" s="136"/>
      <c r="AQ458" s="252"/>
      <c r="AR458" s="252"/>
      <c r="AS458" s="252"/>
      <c r="AT458" s="252"/>
      <c r="AU458" s="37"/>
      <c r="AV458" s="303">
        <f t="shared" si="264"/>
        <v>0</v>
      </c>
      <c r="AW458" s="139">
        <f t="shared" si="265"/>
        <v>0</v>
      </c>
      <c r="AX458" s="139">
        <f t="shared" si="266"/>
        <v>0</v>
      </c>
      <c r="AY458" s="139">
        <f t="shared" si="267"/>
        <v>0</v>
      </c>
      <c r="AZ458" s="139">
        <f t="shared" si="268"/>
        <v>0</v>
      </c>
      <c r="BA458" s="303">
        <f t="shared" si="269"/>
        <v>0</v>
      </c>
      <c r="BB458" s="139">
        <f t="shared" si="270"/>
        <v>0</v>
      </c>
      <c r="BC458" s="139">
        <f t="shared" si="271"/>
        <v>0</v>
      </c>
      <c r="BD458" s="139">
        <f t="shared" si="272"/>
        <v>0</v>
      </c>
      <c r="BE458" s="139">
        <f t="shared" si="273"/>
        <v>0</v>
      </c>
      <c r="BF458" s="304">
        <f t="shared" si="274"/>
        <v>0</v>
      </c>
      <c r="BG458" s="142">
        <f t="shared" si="275"/>
        <v>0</v>
      </c>
      <c r="BH458" s="142">
        <f t="shared" si="276"/>
        <v>0</v>
      </c>
      <c r="BI458" s="142">
        <f t="shared" si="277"/>
        <v>0</v>
      </c>
      <c r="BJ458" s="142">
        <f t="shared" si="278"/>
        <v>0</v>
      </c>
      <c r="BK458" s="145">
        <f t="shared" si="279"/>
        <v>0</v>
      </c>
      <c r="BL458" s="95">
        <f t="shared" si="280"/>
        <v>0</v>
      </c>
      <c r="BM458" s="95">
        <f t="shared" si="281"/>
        <v>0</v>
      </c>
      <c r="BN458" s="95">
        <f t="shared" si="282"/>
        <v>0</v>
      </c>
      <c r="BO458" s="95">
        <f t="shared" si="283"/>
        <v>0</v>
      </c>
      <c r="BP458" s="96">
        <f t="shared" si="284"/>
        <v>0</v>
      </c>
      <c r="BQ458" s="184">
        <f>IF($AH458="3/3",$S458*参照!$J$4,IF($AH458="2/3",$S458*参照!$J$5,IF($AH458="1/3",$S458*参照!$J$6,IF($AH458="1/4(多子)",$S458*参照!$J$7,IF($AH458="1/4(工･農)",$S458*参照!$J$7,)))))</f>
        <v>0</v>
      </c>
      <c r="BR458" s="185" t="b">
        <f>IF(AJ458="3/3",$O458*参照!$I$4,IF(AJ458="2/3",$O458*参照!$I$5,IF(AJ458="1/3",$O458*参照!$I$6,IF(AJ458="1/4(多子)",$O458*参照!$I$7,IF(AJ458="1/4(工･農)",$O458*参照!$I$7,IF(AJ458="対象外",0))))))</f>
        <v>0</v>
      </c>
      <c r="BS458" s="185" t="b">
        <f>IF(AK458="3/3",$O458*参照!$I$4,IF(AK458="2/3",$O458*参照!$I$5,IF(AK458="1/3",$O458*参照!$I$6,IF(AK458="1/4(多子)",$O458*参照!$I$7,IF(AK458="1/4(工･農)",$O458*参照!$I$7,IF(AK458="対象外",0))))))</f>
        <v>0</v>
      </c>
      <c r="BT458" s="185" t="b">
        <f>IF(AL458="3/3",$O458*参照!$I$4,IF(AL458="2/3",$O458*参照!$I$5,IF(AL458="1/3",$O458*参照!$I$6,IF(AL458="1/4(多子)",$O458*参照!$I$7,IF(AL458="1/4(工･農)",$O458*参照!$I$7,IF(AL458="対象外",0))))))</f>
        <v>0</v>
      </c>
      <c r="BU458" s="185" t="b">
        <f>IF(AM458="3/3",$O458*参照!$I$4,IF(AM458="2/3",$O458*参照!$I$5,IF(AM458="1/3",$O458*参照!$I$6,IF(AM458="1/4(多子)",$O458*参照!$I$7,IF(AM458="1/4(工･農)",$O458*参照!$I$7,IF(AM458="対象外",0))))))</f>
        <v>0</v>
      </c>
      <c r="BV458" s="185" t="b">
        <f>IF(AN458="3/3",$O458*参照!$I$4,IF(AN458="2/3",$O458*参照!$I$5,IF(AN458="1/3",$O458*参照!$I$6,IF(AN458="1/4(多子)",$O458*参照!$I$7,IF(AN458="1/4(工･農)",$O458*参照!$I$7,IF(AN458="対象外",0))))))</f>
        <v>0</v>
      </c>
      <c r="BW458" s="185" t="b">
        <f>IF(AO458="3/3",$O458*参照!$I$4,IF(AO458="2/3",$O458*参照!$I$5,IF(AO458="1/3",$O458*参照!$I$6,IF(AO458="1/4(多子)",$O458*参照!$I$7,IF(AO458="1/4(工･農)",$O458*参照!$I$7,IF(AO458="対象外",0))))))</f>
        <v>0</v>
      </c>
      <c r="BX458" s="185" t="b">
        <f>IF(AP458="3/3",$O458*参照!$I$4,IF(AP458="2/3",$O458*参照!$I$5,IF(AP458="1/3",$O458*参照!$I$6,IF(AP458="1/4(多子)",$O458*参照!$I$7,IF(AP458="1/4(工･農)",$O458*参照!$I$7,IF(AP458="対象外",0))))))</f>
        <v>0</v>
      </c>
      <c r="BY458" s="185" t="b">
        <f>IF(AQ458="3/3",$O458*参照!$I$4,IF(AQ458="2/3",$O458*参照!$I$5,IF(AQ458="1/3",$O458*参照!$I$6,IF(AQ458="1/4(多子)",$O458*参照!$I$7,IF(AQ458="1/4(工･農)",$O458*参照!$I$7,IF(AQ458="対象外",0))))))</f>
        <v>0</v>
      </c>
      <c r="BZ458" s="185" t="b">
        <f>IF(AR458="3/3",$O458*参照!$I$4,IF(AR458="2/3",$O458*参照!$I$5,IF(AR458="1/3",$O458*参照!$I$6,IF(AR458="1/4(多子)",$O458*参照!$I$7,IF(AR458="1/4(工･農)",$O458*参照!$I$7,IF(AR458="対象外",0))))))</f>
        <v>0</v>
      </c>
      <c r="CA458" s="185" t="b">
        <f>IF(AS458="3/3",$O458*参照!$I$4,IF(AS458="2/3",$O458*参照!$I$5,IF(AS458="1/3",$O458*参照!$I$6,IF(AS458="1/4(多子)",$O458*参照!$I$7,IF(AS458="1/4(工･農)",$O458*参照!$I$7,IF(AS458="対象外",0))))))</f>
        <v>0</v>
      </c>
      <c r="CB458" s="185" t="b">
        <f>IF(AT458="3/3",$O458*参照!$I$4,IF(AT458="2/3",$O458*参照!$I$5,IF(AT458="1/3",$O458*参照!$I$6,IF(AT458="1/4(多子)",$O458*参照!$I$7,IF(AT458="1/4(工･農)",$O458*参照!$I$7,IF(AT458="対象外",0))))))</f>
        <v>0</v>
      </c>
      <c r="CC458" s="185" t="b">
        <f>IF(AU458="3/3",$O458*参照!$I$4,IF(AU458="2/3",$O458*参照!$I$5,IF(AU458="1/3",$O458*参照!$I$6,IF(AU458="1/4(多子)",$O458*参照!$I$7,IF(AU458="1/4(工･農)",$O458*参照!$I$7,IF(AU458="対象外",0))))))</f>
        <v>0</v>
      </c>
      <c r="CD458" s="185">
        <f t="shared" si="285"/>
        <v>0</v>
      </c>
      <c r="CE458" s="98"/>
      <c r="CF458" s="252"/>
      <c r="CG458" s="252"/>
      <c r="CH458" s="252"/>
      <c r="CI458" s="252"/>
      <c r="CJ458" s="252"/>
      <c r="CK458" s="254"/>
      <c r="CL458" s="137"/>
      <c r="CM458" s="252"/>
      <c r="CN458" s="252"/>
      <c r="CO458" s="252"/>
      <c r="CP458" s="252"/>
      <c r="CQ458" s="252"/>
      <c r="CR458" s="253">
        <f t="shared" si="286"/>
        <v>0</v>
      </c>
      <c r="CS458" s="111">
        <f>IF(BP458=0,0,(ROUNDUP(P458*(BK458*参照!$C$5+BL458*参照!$C$6+BM458*参照!$C$7+BN458*参照!$C$8+BO458*参照!$C$9)/BP458,-2)))</f>
        <v>0</v>
      </c>
      <c r="CT458" s="239" t="str">
        <f t="shared" si="253"/>
        <v>B</v>
      </c>
    </row>
    <row r="459" spans="1:98" ht="14.4">
      <c r="A459" s="241">
        <v>429</v>
      </c>
      <c r="B459" s="654"/>
      <c r="C459" s="652"/>
      <c r="D459" s="651"/>
      <c r="E459" s="652"/>
      <c r="F459" s="186"/>
      <c r="G459" s="187"/>
      <c r="H459" s="305"/>
      <c r="I459" s="359"/>
      <c r="J459" s="651"/>
      <c r="K459" s="652"/>
      <c r="L459" s="306">
        <v>0</v>
      </c>
      <c r="M459" s="307">
        <f>IF(F459="昼間",参照!$E$4,IF(F459="夜間等",参照!$E$5,IF(F459="通信",参照!$E$6,0)))</f>
        <v>0</v>
      </c>
      <c r="N459" s="57">
        <f t="shared" si="254"/>
        <v>0</v>
      </c>
      <c r="O459" s="301">
        <f t="shared" si="255"/>
        <v>0</v>
      </c>
      <c r="P459" s="56"/>
      <c r="Q459" s="387">
        <v>0</v>
      </c>
      <c r="R459" s="309">
        <f>IF(F459="昼間",参照!$F$4,IF(F459="夜間等",参照!$F$5,IF(F459="通信",参照!$F$6,0)))</f>
        <v>0</v>
      </c>
      <c r="S459" s="308">
        <f t="shared" si="256"/>
        <v>0</v>
      </c>
      <c r="T459" s="361"/>
      <c r="U459" s="32">
        <f t="shared" si="257"/>
        <v>0</v>
      </c>
      <c r="V459" s="114">
        <f t="shared" si="258"/>
        <v>0</v>
      </c>
      <c r="W459" s="179">
        <f t="shared" si="259"/>
        <v>0</v>
      </c>
      <c r="X459" s="87">
        <f t="shared" si="260"/>
        <v>0</v>
      </c>
      <c r="Y459" s="77" t="str">
        <f t="shared" si="250"/>
        <v>0</v>
      </c>
      <c r="Z459" s="302">
        <f t="shared" si="261"/>
        <v>0</v>
      </c>
      <c r="AA459" s="375"/>
      <c r="AB459" s="375"/>
      <c r="AC459" s="374">
        <f t="shared" si="262"/>
        <v>0</v>
      </c>
      <c r="AD459" s="639">
        <f t="shared" si="263"/>
        <v>0</v>
      </c>
      <c r="AE459" s="640"/>
      <c r="AF459" s="177">
        <f t="shared" si="251"/>
        <v>0</v>
      </c>
      <c r="AG459" s="177">
        <f t="shared" si="252"/>
        <v>0</v>
      </c>
      <c r="AH459" s="299"/>
      <c r="AI459" s="36"/>
      <c r="AJ459" s="134"/>
      <c r="AK459" s="37"/>
      <c r="AL459" s="134"/>
      <c r="AM459" s="37"/>
      <c r="AN459" s="134"/>
      <c r="AO459" s="135"/>
      <c r="AP459" s="136"/>
      <c r="AQ459" s="252"/>
      <c r="AR459" s="252"/>
      <c r="AS459" s="252"/>
      <c r="AT459" s="252"/>
      <c r="AU459" s="37"/>
      <c r="AV459" s="303">
        <f t="shared" si="264"/>
        <v>0</v>
      </c>
      <c r="AW459" s="139">
        <f t="shared" si="265"/>
        <v>0</v>
      </c>
      <c r="AX459" s="139">
        <f t="shared" si="266"/>
        <v>0</v>
      </c>
      <c r="AY459" s="139">
        <f t="shared" si="267"/>
        <v>0</v>
      </c>
      <c r="AZ459" s="139">
        <f t="shared" si="268"/>
        <v>0</v>
      </c>
      <c r="BA459" s="303">
        <f t="shared" si="269"/>
        <v>0</v>
      </c>
      <c r="BB459" s="139">
        <f t="shared" si="270"/>
        <v>0</v>
      </c>
      <c r="BC459" s="139">
        <f t="shared" si="271"/>
        <v>0</v>
      </c>
      <c r="BD459" s="139">
        <f t="shared" si="272"/>
        <v>0</v>
      </c>
      <c r="BE459" s="139">
        <f t="shared" si="273"/>
        <v>0</v>
      </c>
      <c r="BF459" s="304">
        <f t="shared" si="274"/>
        <v>0</v>
      </c>
      <c r="BG459" s="142">
        <f t="shared" si="275"/>
        <v>0</v>
      </c>
      <c r="BH459" s="142">
        <f t="shared" si="276"/>
        <v>0</v>
      </c>
      <c r="BI459" s="142">
        <f t="shared" si="277"/>
        <v>0</v>
      </c>
      <c r="BJ459" s="142">
        <f t="shared" si="278"/>
        <v>0</v>
      </c>
      <c r="BK459" s="145">
        <f t="shared" si="279"/>
        <v>0</v>
      </c>
      <c r="BL459" s="95">
        <f t="shared" si="280"/>
        <v>0</v>
      </c>
      <c r="BM459" s="95">
        <f t="shared" si="281"/>
        <v>0</v>
      </c>
      <c r="BN459" s="95">
        <f t="shared" si="282"/>
        <v>0</v>
      </c>
      <c r="BO459" s="95">
        <f t="shared" si="283"/>
        <v>0</v>
      </c>
      <c r="BP459" s="96">
        <f t="shared" si="284"/>
        <v>0</v>
      </c>
      <c r="BQ459" s="184">
        <f>IF($AH459="3/3",$S459*参照!$J$4,IF($AH459="2/3",$S459*参照!$J$5,IF($AH459="1/3",$S459*参照!$J$6,IF($AH459="1/4(多子)",$S459*参照!$J$7,IF($AH459="1/4(工･農)",$S459*参照!$J$7,)))))</f>
        <v>0</v>
      </c>
      <c r="BR459" s="185" t="b">
        <f>IF(AJ459="3/3",$O459*参照!$I$4,IF(AJ459="2/3",$O459*参照!$I$5,IF(AJ459="1/3",$O459*参照!$I$6,IF(AJ459="1/4(多子)",$O459*参照!$I$7,IF(AJ459="1/4(工･農)",$O459*参照!$I$7,IF(AJ459="対象外",0))))))</f>
        <v>0</v>
      </c>
      <c r="BS459" s="185" t="b">
        <f>IF(AK459="3/3",$O459*参照!$I$4,IF(AK459="2/3",$O459*参照!$I$5,IF(AK459="1/3",$O459*参照!$I$6,IF(AK459="1/4(多子)",$O459*参照!$I$7,IF(AK459="1/4(工･農)",$O459*参照!$I$7,IF(AK459="対象外",0))))))</f>
        <v>0</v>
      </c>
      <c r="BT459" s="185" t="b">
        <f>IF(AL459="3/3",$O459*参照!$I$4,IF(AL459="2/3",$O459*参照!$I$5,IF(AL459="1/3",$O459*参照!$I$6,IF(AL459="1/4(多子)",$O459*参照!$I$7,IF(AL459="1/4(工･農)",$O459*参照!$I$7,IF(AL459="対象外",0))))))</f>
        <v>0</v>
      </c>
      <c r="BU459" s="185" t="b">
        <f>IF(AM459="3/3",$O459*参照!$I$4,IF(AM459="2/3",$O459*参照!$I$5,IF(AM459="1/3",$O459*参照!$I$6,IF(AM459="1/4(多子)",$O459*参照!$I$7,IF(AM459="1/4(工･農)",$O459*参照!$I$7,IF(AM459="対象外",0))))))</f>
        <v>0</v>
      </c>
      <c r="BV459" s="185" t="b">
        <f>IF(AN459="3/3",$O459*参照!$I$4,IF(AN459="2/3",$O459*参照!$I$5,IF(AN459="1/3",$O459*参照!$I$6,IF(AN459="1/4(多子)",$O459*参照!$I$7,IF(AN459="1/4(工･農)",$O459*参照!$I$7,IF(AN459="対象外",0))))))</f>
        <v>0</v>
      </c>
      <c r="BW459" s="185" t="b">
        <f>IF(AO459="3/3",$O459*参照!$I$4,IF(AO459="2/3",$O459*参照!$I$5,IF(AO459="1/3",$O459*参照!$I$6,IF(AO459="1/4(多子)",$O459*参照!$I$7,IF(AO459="1/4(工･農)",$O459*参照!$I$7,IF(AO459="対象外",0))))))</f>
        <v>0</v>
      </c>
      <c r="BX459" s="185" t="b">
        <f>IF(AP459="3/3",$O459*参照!$I$4,IF(AP459="2/3",$O459*参照!$I$5,IF(AP459="1/3",$O459*参照!$I$6,IF(AP459="1/4(多子)",$O459*参照!$I$7,IF(AP459="1/4(工･農)",$O459*参照!$I$7,IF(AP459="対象外",0))))))</f>
        <v>0</v>
      </c>
      <c r="BY459" s="185" t="b">
        <f>IF(AQ459="3/3",$O459*参照!$I$4,IF(AQ459="2/3",$O459*参照!$I$5,IF(AQ459="1/3",$O459*参照!$I$6,IF(AQ459="1/4(多子)",$O459*参照!$I$7,IF(AQ459="1/4(工･農)",$O459*参照!$I$7,IF(AQ459="対象外",0))))))</f>
        <v>0</v>
      </c>
      <c r="BZ459" s="185" t="b">
        <f>IF(AR459="3/3",$O459*参照!$I$4,IF(AR459="2/3",$O459*参照!$I$5,IF(AR459="1/3",$O459*参照!$I$6,IF(AR459="1/4(多子)",$O459*参照!$I$7,IF(AR459="1/4(工･農)",$O459*参照!$I$7,IF(AR459="対象外",0))))))</f>
        <v>0</v>
      </c>
      <c r="CA459" s="185" t="b">
        <f>IF(AS459="3/3",$O459*参照!$I$4,IF(AS459="2/3",$O459*参照!$I$5,IF(AS459="1/3",$O459*参照!$I$6,IF(AS459="1/4(多子)",$O459*参照!$I$7,IF(AS459="1/4(工･農)",$O459*参照!$I$7,IF(AS459="対象外",0))))))</f>
        <v>0</v>
      </c>
      <c r="CB459" s="185" t="b">
        <f>IF(AT459="3/3",$O459*参照!$I$4,IF(AT459="2/3",$O459*参照!$I$5,IF(AT459="1/3",$O459*参照!$I$6,IF(AT459="1/4(多子)",$O459*参照!$I$7,IF(AT459="1/4(工･農)",$O459*参照!$I$7,IF(AT459="対象外",0))))))</f>
        <v>0</v>
      </c>
      <c r="CC459" s="185" t="b">
        <f>IF(AU459="3/3",$O459*参照!$I$4,IF(AU459="2/3",$O459*参照!$I$5,IF(AU459="1/3",$O459*参照!$I$6,IF(AU459="1/4(多子)",$O459*参照!$I$7,IF(AU459="1/4(工･農)",$O459*参照!$I$7,IF(AU459="対象外",0))))))</f>
        <v>0</v>
      </c>
      <c r="CD459" s="185">
        <f t="shared" si="285"/>
        <v>0</v>
      </c>
      <c r="CE459" s="98"/>
      <c r="CF459" s="252"/>
      <c r="CG459" s="252"/>
      <c r="CH459" s="252"/>
      <c r="CI459" s="252"/>
      <c r="CJ459" s="252"/>
      <c r="CK459" s="254"/>
      <c r="CL459" s="137"/>
      <c r="CM459" s="252"/>
      <c r="CN459" s="252"/>
      <c r="CO459" s="252"/>
      <c r="CP459" s="252"/>
      <c r="CQ459" s="252"/>
      <c r="CR459" s="253">
        <f t="shared" si="286"/>
        <v>0</v>
      </c>
      <c r="CS459" s="111">
        <f>IF(BP459=0,0,(ROUNDUP(P459*(BK459*参照!$C$5+BL459*参照!$C$6+BM459*参照!$C$7+BN459*参照!$C$8+BO459*参照!$C$9)/BP459,-2)))</f>
        <v>0</v>
      </c>
      <c r="CT459" s="239" t="str">
        <f t="shared" si="253"/>
        <v>B</v>
      </c>
    </row>
    <row r="460" spans="1:98" ht="14.4">
      <c r="A460" s="241">
        <v>430</v>
      </c>
      <c r="B460" s="654"/>
      <c r="C460" s="652"/>
      <c r="D460" s="651"/>
      <c r="E460" s="652"/>
      <c r="F460" s="186"/>
      <c r="G460" s="187"/>
      <c r="H460" s="305"/>
      <c r="I460" s="359"/>
      <c r="J460" s="651"/>
      <c r="K460" s="652"/>
      <c r="L460" s="306">
        <v>0</v>
      </c>
      <c r="M460" s="307">
        <f>IF(F460="昼間",参照!$E$4,IF(F460="夜間等",参照!$E$5,IF(F460="通信",参照!$E$6,0)))</f>
        <v>0</v>
      </c>
      <c r="N460" s="57">
        <f t="shared" si="254"/>
        <v>0</v>
      </c>
      <c r="O460" s="301">
        <f t="shared" si="255"/>
        <v>0</v>
      </c>
      <c r="P460" s="56"/>
      <c r="Q460" s="387">
        <v>0</v>
      </c>
      <c r="R460" s="309">
        <f>IF(F460="昼間",参照!$F$4,IF(F460="夜間等",参照!$F$5,IF(F460="通信",参照!$F$6,0)))</f>
        <v>0</v>
      </c>
      <c r="S460" s="308">
        <f t="shared" si="256"/>
        <v>0</v>
      </c>
      <c r="T460" s="361"/>
      <c r="U460" s="32">
        <f t="shared" si="257"/>
        <v>0</v>
      </c>
      <c r="V460" s="114">
        <f t="shared" si="258"/>
        <v>0</v>
      </c>
      <c r="W460" s="179">
        <f t="shared" si="259"/>
        <v>0</v>
      </c>
      <c r="X460" s="87">
        <f t="shared" si="260"/>
        <v>0</v>
      </c>
      <c r="Y460" s="77" t="str">
        <f t="shared" si="250"/>
        <v>0</v>
      </c>
      <c r="Z460" s="302">
        <f t="shared" si="261"/>
        <v>0</v>
      </c>
      <c r="AA460" s="375"/>
      <c r="AB460" s="375"/>
      <c r="AC460" s="374">
        <f t="shared" si="262"/>
        <v>0</v>
      </c>
      <c r="AD460" s="639">
        <f t="shared" si="263"/>
        <v>0</v>
      </c>
      <c r="AE460" s="640"/>
      <c r="AF460" s="177">
        <f t="shared" si="251"/>
        <v>0</v>
      </c>
      <c r="AG460" s="177">
        <f t="shared" si="252"/>
        <v>0</v>
      </c>
      <c r="AH460" s="299"/>
      <c r="AI460" s="36"/>
      <c r="AJ460" s="134"/>
      <c r="AK460" s="37"/>
      <c r="AL460" s="134"/>
      <c r="AM460" s="37"/>
      <c r="AN460" s="134"/>
      <c r="AO460" s="135"/>
      <c r="AP460" s="136"/>
      <c r="AQ460" s="252"/>
      <c r="AR460" s="252"/>
      <c r="AS460" s="252"/>
      <c r="AT460" s="252"/>
      <c r="AU460" s="37"/>
      <c r="AV460" s="303">
        <f t="shared" si="264"/>
        <v>0</v>
      </c>
      <c r="AW460" s="139">
        <f t="shared" si="265"/>
        <v>0</v>
      </c>
      <c r="AX460" s="139">
        <f t="shared" si="266"/>
        <v>0</v>
      </c>
      <c r="AY460" s="139">
        <f t="shared" si="267"/>
        <v>0</v>
      </c>
      <c r="AZ460" s="139">
        <f t="shared" si="268"/>
        <v>0</v>
      </c>
      <c r="BA460" s="303">
        <f t="shared" si="269"/>
        <v>0</v>
      </c>
      <c r="BB460" s="139">
        <f t="shared" si="270"/>
        <v>0</v>
      </c>
      <c r="BC460" s="139">
        <f t="shared" si="271"/>
        <v>0</v>
      </c>
      <c r="BD460" s="139">
        <f t="shared" si="272"/>
        <v>0</v>
      </c>
      <c r="BE460" s="139">
        <f t="shared" si="273"/>
        <v>0</v>
      </c>
      <c r="BF460" s="304">
        <f t="shared" si="274"/>
        <v>0</v>
      </c>
      <c r="BG460" s="142">
        <f t="shared" si="275"/>
        <v>0</v>
      </c>
      <c r="BH460" s="142">
        <f t="shared" si="276"/>
        <v>0</v>
      </c>
      <c r="BI460" s="142">
        <f t="shared" si="277"/>
        <v>0</v>
      </c>
      <c r="BJ460" s="142">
        <f t="shared" si="278"/>
        <v>0</v>
      </c>
      <c r="BK460" s="145">
        <f t="shared" si="279"/>
        <v>0</v>
      </c>
      <c r="BL460" s="95">
        <f t="shared" si="280"/>
        <v>0</v>
      </c>
      <c r="BM460" s="95">
        <f t="shared" si="281"/>
        <v>0</v>
      </c>
      <c r="BN460" s="95">
        <f t="shared" si="282"/>
        <v>0</v>
      </c>
      <c r="BO460" s="95">
        <f t="shared" si="283"/>
        <v>0</v>
      </c>
      <c r="BP460" s="96">
        <f t="shared" si="284"/>
        <v>0</v>
      </c>
      <c r="BQ460" s="184">
        <f>IF($AH460="3/3",$S460*参照!$J$4,IF($AH460="2/3",$S460*参照!$J$5,IF($AH460="1/3",$S460*参照!$J$6,IF($AH460="1/4(多子)",$S460*参照!$J$7,IF($AH460="1/4(工･農)",$S460*参照!$J$7,)))))</f>
        <v>0</v>
      </c>
      <c r="BR460" s="185" t="b">
        <f>IF(AJ460="3/3",$O460*参照!$I$4,IF(AJ460="2/3",$O460*参照!$I$5,IF(AJ460="1/3",$O460*参照!$I$6,IF(AJ460="1/4(多子)",$O460*参照!$I$7,IF(AJ460="1/4(工･農)",$O460*参照!$I$7,IF(AJ460="対象外",0))))))</f>
        <v>0</v>
      </c>
      <c r="BS460" s="185" t="b">
        <f>IF(AK460="3/3",$O460*参照!$I$4,IF(AK460="2/3",$O460*参照!$I$5,IF(AK460="1/3",$O460*参照!$I$6,IF(AK460="1/4(多子)",$O460*参照!$I$7,IF(AK460="1/4(工･農)",$O460*参照!$I$7,IF(AK460="対象外",0))))))</f>
        <v>0</v>
      </c>
      <c r="BT460" s="185" t="b">
        <f>IF(AL460="3/3",$O460*参照!$I$4,IF(AL460="2/3",$O460*参照!$I$5,IF(AL460="1/3",$O460*参照!$I$6,IF(AL460="1/4(多子)",$O460*参照!$I$7,IF(AL460="1/4(工･農)",$O460*参照!$I$7,IF(AL460="対象外",0))))))</f>
        <v>0</v>
      </c>
      <c r="BU460" s="185" t="b">
        <f>IF(AM460="3/3",$O460*参照!$I$4,IF(AM460="2/3",$O460*参照!$I$5,IF(AM460="1/3",$O460*参照!$I$6,IF(AM460="1/4(多子)",$O460*参照!$I$7,IF(AM460="1/4(工･農)",$O460*参照!$I$7,IF(AM460="対象外",0))))))</f>
        <v>0</v>
      </c>
      <c r="BV460" s="185" t="b">
        <f>IF(AN460="3/3",$O460*参照!$I$4,IF(AN460="2/3",$O460*参照!$I$5,IF(AN460="1/3",$O460*参照!$I$6,IF(AN460="1/4(多子)",$O460*参照!$I$7,IF(AN460="1/4(工･農)",$O460*参照!$I$7,IF(AN460="対象外",0))))))</f>
        <v>0</v>
      </c>
      <c r="BW460" s="185" t="b">
        <f>IF(AO460="3/3",$O460*参照!$I$4,IF(AO460="2/3",$O460*参照!$I$5,IF(AO460="1/3",$O460*参照!$I$6,IF(AO460="1/4(多子)",$O460*参照!$I$7,IF(AO460="1/4(工･農)",$O460*参照!$I$7,IF(AO460="対象外",0))))))</f>
        <v>0</v>
      </c>
      <c r="BX460" s="185" t="b">
        <f>IF(AP460="3/3",$O460*参照!$I$4,IF(AP460="2/3",$O460*参照!$I$5,IF(AP460="1/3",$O460*参照!$I$6,IF(AP460="1/4(多子)",$O460*参照!$I$7,IF(AP460="1/4(工･農)",$O460*参照!$I$7,IF(AP460="対象外",0))))))</f>
        <v>0</v>
      </c>
      <c r="BY460" s="185" t="b">
        <f>IF(AQ460="3/3",$O460*参照!$I$4,IF(AQ460="2/3",$O460*参照!$I$5,IF(AQ460="1/3",$O460*参照!$I$6,IF(AQ460="1/4(多子)",$O460*参照!$I$7,IF(AQ460="1/4(工･農)",$O460*参照!$I$7,IF(AQ460="対象外",0))))))</f>
        <v>0</v>
      </c>
      <c r="BZ460" s="185" t="b">
        <f>IF(AR460="3/3",$O460*参照!$I$4,IF(AR460="2/3",$O460*参照!$I$5,IF(AR460="1/3",$O460*参照!$I$6,IF(AR460="1/4(多子)",$O460*参照!$I$7,IF(AR460="1/4(工･農)",$O460*参照!$I$7,IF(AR460="対象外",0))))))</f>
        <v>0</v>
      </c>
      <c r="CA460" s="185" t="b">
        <f>IF(AS460="3/3",$O460*参照!$I$4,IF(AS460="2/3",$O460*参照!$I$5,IF(AS460="1/3",$O460*参照!$I$6,IF(AS460="1/4(多子)",$O460*参照!$I$7,IF(AS460="1/4(工･農)",$O460*参照!$I$7,IF(AS460="対象外",0))))))</f>
        <v>0</v>
      </c>
      <c r="CB460" s="185" t="b">
        <f>IF(AT460="3/3",$O460*参照!$I$4,IF(AT460="2/3",$O460*参照!$I$5,IF(AT460="1/3",$O460*参照!$I$6,IF(AT460="1/4(多子)",$O460*参照!$I$7,IF(AT460="1/4(工･農)",$O460*参照!$I$7,IF(AT460="対象外",0))))))</f>
        <v>0</v>
      </c>
      <c r="CC460" s="185" t="b">
        <f>IF(AU460="3/3",$O460*参照!$I$4,IF(AU460="2/3",$O460*参照!$I$5,IF(AU460="1/3",$O460*参照!$I$6,IF(AU460="1/4(多子)",$O460*参照!$I$7,IF(AU460="1/4(工･農)",$O460*参照!$I$7,IF(AU460="対象外",0))))))</f>
        <v>0</v>
      </c>
      <c r="CD460" s="185">
        <f t="shared" si="285"/>
        <v>0</v>
      </c>
      <c r="CE460" s="98"/>
      <c r="CF460" s="252"/>
      <c r="CG460" s="252"/>
      <c r="CH460" s="252"/>
      <c r="CI460" s="252"/>
      <c r="CJ460" s="252"/>
      <c r="CK460" s="254"/>
      <c r="CL460" s="137"/>
      <c r="CM460" s="252"/>
      <c r="CN460" s="252"/>
      <c r="CO460" s="252"/>
      <c r="CP460" s="252"/>
      <c r="CQ460" s="252"/>
      <c r="CR460" s="253">
        <f t="shared" si="286"/>
        <v>0</v>
      </c>
      <c r="CS460" s="111">
        <f>IF(BP460=0,0,(ROUNDUP(P460*(BK460*参照!$C$5+BL460*参照!$C$6+BM460*参照!$C$7+BN460*参照!$C$8+BO460*参照!$C$9)/BP460,-2)))</f>
        <v>0</v>
      </c>
      <c r="CT460" s="239" t="str">
        <f t="shared" si="253"/>
        <v>B</v>
      </c>
    </row>
    <row r="461" spans="1:98" ht="14.4">
      <c r="A461" s="241">
        <v>431</v>
      </c>
      <c r="B461" s="654"/>
      <c r="C461" s="652"/>
      <c r="D461" s="651"/>
      <c r="E461" s="652"/>
      <c r="F461" s="186"/>
      <c r="G461" s="187"/>
      <c r="H461" s="305"/>
      <c r="I461" s="359"/>
      <c r="J461" s="651"/>
      <c r="K461" s="652"/>
      <c r="L461" s="306">
        <v>0</v>
      </c>
      <c r="M461" s="307">
        <f>IF(F461="昼間",参照!$E$4,IF(F461="夜間等",参照!$E$5,IF(F461="通信",参照!$E$6,0)))</f>
        <v>0</v>
      </c>
      <c r="N461" s="57">
        <f t="shared" si="254"/>
        <v>0</v>
      </c>
      <c r="O461" s="301">
        <f t="shared" si="255"/>
        <v>0</v>
      </c>
      <c r="P461" s="56"/>
      <c r="Q461" s="387">
        <v>0</v>
      </c>
      <c r="R461" s="309">
        <f>IF(F461="昼間",参照!$F$4,IF(F461="夜間等",参照!$F$5,IF(F461="通信",参照!$F$6,0)))</f>
        <v>0</v>
      </c>
      <c r="S461" s="308">
        <f t="shared" si="256"/>
        <v>0</v>
      </c>
      <c r="T461" s="361"/>
      <c r="U461" s="32">
        <f t="shared" si="257"/>
        <v>0</v>
      </c>
      <c r="V461" s="114">
        <f t="shared" si="258"/>
        <v>0</v>
      </c>
      <c r="W461" s="179">
        <f t="shared" si="259"/>
        <v>0</v>
      </c>
      <c r="X461" s="87">
        <f t="shared" si="260"/>
        <v>0</v>
      </c>
      <c r="Y461" s="77" t="str">
        <f t="shared" si="250"/>
        <v>0</v>
      </c>
      <c r="Z461" s="302">
        <f t="shared" si="261"/>
        <v>0</v>
      </c>
      <c r="AA461" s="375"/>
      <c r="AB461" s="375"/>
      <c r="AC461" s="374">
        <f t="shared" si="262"/>
        <v>0</v>
      </c>
      <c r="AD461" s="639">
        <f t="shared" si="263"/>
        <v>0</v>
      </c>
      <c r="AE461" s="640"/>
      <c r="AF461" s="177">
        <f t="shared" si="251"/>
        <v>0</v>
      </c>
      <c r="AG461" s="177">
        <f t="shared" si="252"/>
        <v>0</v>
      </c>
      <c r="AH461" s="299"/>
      <c r="AI461" s="36"/>
      <c r="AJ461" s="134"/>
      <c r="AK461" s="37"/>
      <c r="AL461" s="134"/>
      <c r="AM461" s="37"/>
      <c r="AN461" s="134"/>
      <c r="AO461" s="135"/>
      <c r="AP461" s="136"/>
      <c r="AQ461" s="252"/>
      <c r="AR461" s="252"/>
      <c r="AS461" s="252"/>
      <c r="AT461" s="252"/>
      <c r="AU461" s="37"/>
      <c r="AV461" s="303">
        <f t="shared" si="264"/>
        <v>0</v>
      </c>
      <c r="AW461" s="139">
        <f t="shared" si="265"/>
        <v>0</v>
      </c>
      <c r="AX461" s="139">
        <f t="shared" si="266"/>
        <v>0</v>
      </c>
      <c r="AY461" s="139">
        <f t="shared" si="267"/>
        <v>0</v>
      </c>
      <c r="AZ461" s="139">
        <f t="shared" si="268"/>
        <v>0</v>
      </c>
      <c r="BA461" s="303">
        <f t="shared" si="269"/>
        <v>0</v>
      </c>
      <c r="BB461" s="139">
        <f t="shared" si="270"/>
        <v>0</v>
      </c>
      <c r="BC461" s="139">
        <f t="shared" si="271"/>
        <v>0</v>
      </c>
      <c r="BD461" s="139">
        <f t="shared" si="272"/>
        <v>0</v>
      </c>
      <c r="BE461" s="139">
        <f t="shared" si="273"/>
        <v>0</v>
      </c>
      <c r="BF461" s="304">
        <f t="shared" si="274"/>
        <v>0</v>
      </c>
      <c r="BG461" s="142">
        <f t="shared" si="275"/>
        <v>0</v>
      </c>
      <c r="BH461" s="142">
        <f t="shared" si="276"/>
        <v>0</v>
      </c>
      <c r="BI461" s="142">
        <f t="shared" si="277"/>
        <v>0</v>
      </c>
      <c r="BJ461" s="142">
        <f t="shared" si="278"/>
        <v>0</v>
      </c>
      <c r="BK461" s="145">
        <f t="shared" si="279"/>
        <v>0</v>
      </c>
      <c r="BL461" s="95">
        <f t="shared" si="280"/>
        <v>0</v>
      </c>
      <c r="BM461" s="95">
        <f t="shared" si="281"/>
        <v>0</v>
      </c>
      <c r="BN461" s="95">
        <f t="shared" si="282"/>
        <v>0</v>
      </c>
      <c r="BO461" s="95">
        <f t="shared" si="283"/>
        <v>0</v>
      </c>
      <c r="BP461" s="96">
        <f t="shared" si="284"/>
        <v>0</v>
      </c>
      <c r="BQ461" s="184">
        <f>IF($AH461="3/3",$S461*参照!$J$4,IF($AH461="2/3",$S461*参照!$J$5,IF($AH461="1/3",$S461*参照!$J$6,IF($AH461="1/4(多子)",$S461*参照!$J$7,IF($AH461="1/4(工･農)",$S461*参照!$J$7,)))))</f>
        <v>0</v>
      </c>
      <c r="BR461" s="185" t="b">
        <f>IF(AJ461="3/3",$O461*参照!$I$4,IF(AJ461="2/3",$O461*参照!$I$5,IF(AJ461="1/3",$O461*参照!$I$6,IF(AJ461="1/4(多子)",$O461*参照!$I$7,IF(AJ461="1/4(工･農)",$O461*参照!$I$7,IF(AJ461="対象外",0))))))</f>
        <v>0</v>
      </c>
      <c r="BS461" s="185" t="b">
        <f>IF(AK461="3/3",$O461*参照!$I$4,IF(AK461="2/3",$O461*参照!$I$5,IF(AK461="1/3",$O461*参照!$I$6,IF(AK461="1/4(多子)",$O461*参照!$I$7,IF(AK461="1/4(工･農)",$O461*参照!$I$7,IF(AK461="対象外",0))))))</f>
        <v>0</v>
      </c>
      <c r="BT461" s="185" t="b">
        <f>IF(AL461="3/3",$O461*参照!$I$4,IF(AL461="2/3",$O461*参照!$I$5,IF(AL461="1/3",$O461*参照!$I$6,IF(AL461="1/4(多子)",$O461*参照!$I$7,IF(AL461="1/4(工･農)",$O461*参照!$I$7,IF(AL461="対象外",0))))))</f>
        <v>0</v>
      </c>
      <c r="BU461" s="185" t="b">
        <f>IF(AM461="3/3",$O461*参照!$I$4,IF(AM461="2/3",$O461*参照!$I$5,IF(AM461="1/3",$O461*参照!$I$6,IF(AM461="1/4(多子)",$O461*参照!$I$7,IF(AM461="1/4(工･農)",$O461*参照!$I$7,IF(AM461="対象外",0))))))</f>
        <v>0</v>
      </c>
      <c r="BV461" s="185" t="b">
        <f>IF(AN461="3/3",$O461*参照!$I$4,IF(AN461="2/3",$O461*参照!$I$5,IF(AN461="1/3",$O461*参照!$I$6,IF(AN461="1/4(多子)",$O461*参照!$I$7,IF(AN461="1/4(工･農)",$O461*参照!$I$7,IF(AN461="対象外",0))))))</f>
        <v>0</v>
      </c>
      <c r="BW461" s="185" t="b">
        <f>IF(AO461="3/3",$O461*参照!$I$4,IF(AO461="2/3",$O461*参照!$I$5,IF(AO461="1/3",$O461*参照!$I$6,IF(AO461="1/4(多子)",$O461*参照!$I$7,IF(AO461="1/4(工･農)",$O461*参照!$I$7,IF(AO461="対象外",0))))))</f>
        <v>0</v>
      </c>
      <c r="BX461" s="185" t="b">
        <f>IF(AP461="3/3",$O461*参照!$I$4,IF(AP461="2/3",$O461*参照!$I$5,IF(AP461="1/3",$O461*参照!$I$6,IF(AP461="1/4(多子)",$O461*参照!$I$7,IF(AP461="1/4(工･農)",$O461*参照!$I$7,IF(AP461="対象外",0))))))</f>
        <v>0</v>
      </c>
      <c r="BY461" s="185" t="b">
        <f>IF(AQ461="3/3",$O461*参照!$I$4,IF(AQ461="2/3",$O461*参照!$I$5,IF(AQ461="1/3",$O461*参照!$I$6,IF(AQ461="1/4(多子)",$O461*参照!$I$7,IF(AQ461="1/4(工･農)",$O461*参照!$I$7,IF(AQ461="対象外",0))))))</f>
        <v>0</v>
      </c>
      <c r="BZ461" s="185" t="b">
        <f>IF(AR461="3/3",$O461*参照!$I$4,IF(AR461="2/3",$O461*参照!$I$5,IF(AR461="1/3",$O461*参照!$I$6,IF(AR461="1/4(多子)",$O461*参照!$I$7,IF(AR461="1/4(工･農)",$O461*参照!$I$7,IF(AR461="対象外",0))))))</f>
        <v>0</v>
      </c>
      <c r="CA461" s="185" t="b">
        <f>IF(AS461="3/3",$O461*参照!$I$4,IF(AS461="2/3",$O461*参照!$I$5,IF(AS461="1/3",$O461*参照!$I$6,IF(AS461="1/4(多子)",$O461*参照!$I$7,IF(AS461="1/4(工･農)",$O461*参照!$I$7,IF(AS461="対象外",0))))))</f>
        <v>0</v>
      </c>
      <c r="CB461" s="185" t="b">
        <f>IF(AT461="3/3",$O461*参照!$I$4,IF(AT461="2/3",$O461*参照!$I$5,IF(AT461="1/3",$O461*参照!$I$6,IF(AT461="1/4(多子)",$O461*参照!$I$7,IF(AT461="1/4(工･農)",$O461*参照!$I$7,IF(AT461="対象外",0))))))</f>
        <v>0</v>
      </c>
      <c r="CC461" s="185" t="b">
        <f>IF(AU461="3/3",$O461*参照!$I$4,IF(AU461="2/3",$O461*参照!$I$5,IF(AU461="1/3",$O461*参照!$I$6,IF(AU461="1/4(多子)",$O461*参照!$I$7,IF(AU461="1/4(工･農)",$O461*参照!$I$7,IF(AU461="対象外",0))))))</f>
        <v>0</v>
      </c>
      <c r="CD461" s="185">
        <f t="shared" si="285"/>
        <v>0</v>
      </c>
      <c r="CE461" s="98"/>
      <c r="CF461" s="252"/>
      <c r="CG461" s="252"/>
      <c r="CH461" s="252"/>
      <c r="CI461" s="252"/>
      <c r="CJ461" s="252"/>
      <c r="CK461" s="254"/>
      <c r="CL461" s="137"/>
      <c r="CM461" s="252"/>
      <c r="CN461" s="252"/>
      <c r="CO461" s="252"/>
      <c r="CP461" s="252"/>
      <c r="CQ461" s="252"/>
      <c r="CR461" s="253">
        <f t="shared" si="286"/>
        <v>0</v>
      </c>
      <c r="CS461" s="111">
        <f>IF(BP461=0,0,(ROUNDUP(P461*(BK461*参照!$C$5+BL461*参照!$C$6+BM461*参照!$C$7+BN461*参照!$C$8+BO461*参照!$C$9)/BP461,-2)))</f>
        <v>0</v>
      </c>
      <c r="CT461" s="239" t="str">
        <f t="shared" si="253"/>
        <v>B</v>
      </c>
    </row>
    <row r="462" spans="1:98" ht="14.4">
      <c r="A462" s="241">
        <v>432</v>
      </c>
      <c r="B462" s="634"/>
      <c r="C462" s="635"/>
      <c r="D462" s="636"/>
      <c r="E462" s="635"/>
      <c r="F462" s="358"/>
      <c r="G462" s="358"/>
      <c r="H462" s="305"/>
      <c r="I462" s="359"/>
      <c r="J462" s="668"/>
      <c r="K462" s="668"/>
      <c r="L462" s="362">
        <v>0</v>
      </c>
      <c r="M462" s="307">
        <f>IF(F462="昼間",参照!$E$4,IF(F462="夜間等",参照!$E$5,IF(F462="通信",参照!$E$6,0)))</f>
        <v>0</v>
      </c>
      <c r="N462" s="57">
        <f t="shared" si="254"/>
        <v>0</v>
      </c>
      <c r="O462" s="301">
        <f t="shared" si="255"/>
        <v>0</v>
      </c>
      <c r="P462" s="56"/>
      <c r="Q462" s="387">
        <v>0</v>
      </c>
      <c r="R462" s="309">
        <f>IF(F462="昼間",参照!$F$4,IF(F462="夜間等",参照!$F$5,IF(F462="通信",参照!$F$6,0)))</f>
        <v>0</v>
      </c>
      <c r="S462" s="308">
        <f t="shared" si="256"/>
        <v>0</v>
      </c>
      <c r="T462" s="361"/>
      <c r="U462" s="32">
        <f t="shared" si="257"/>
        <v>0</v>
      </c>
      <c r="V462" s="114">
        <f t="shared" si="258"/>
        <v>0</v>
      </c>
      <c r="W462" s="179">
        <f t="shared" si="259"/>
        <v>0</v>
      </c>
      <c r="X462" s="87">
        <f t="shared" si="260"/>
        <v>0</v>
      </c>
      <c r="Y462" s="77" t="str">
        <f t="shared" si="250"/>
        <v>0</v>
      </c>
      <c r="Z462" s="302">
        <f t="shared" si="261"/>
        <v>0</v>
      </c>
      <c r="AA462" s="375"/>
      <c r="AB462" s="375"/>
      <c r="AC462" s="374">
        <f t="shared" si="262"/>
        <v>0</v>
      </c>
      <c r="AD462" s="639">
        <f t="shared" si="263"/>
        <v>0</v>
      </c>
      <c r="AE462" s="640"/>
      <c r="AF462" s="177">
        <f t="shared" si="251"/>
        <v>0</v>
      </c>
      <c r="AG462" s="177">
        <f t="shared" si="252"/>
        <v>0</v>
      </c>
      <c r="AH462" s="299"/>
      <c r="AI462" s="36"/>
      <c r="AJ462" s="134"/>
      <c r="AK462" s="37"/>
      <c r="AL462" s="134"/>
      <c r="AM462" s="37"/>
      <c r="AN462" s="134"/>
      <c r="AO462" s="135"/>
      <c r="AP462" s="136"/>
      <c r="AQ462" s="252"/>
      <c r="AR462" s="252"/>
      <c r="AS462" s="252"/>
      <c r="AT462" s="252"/>
      <c r="AU462" s="37"/>
      <c r="AV462" s="303">
        <f t="shared" si="264"/>
        <v>0</v>
      </c>
      <c r="AW462" s="139">
        <f t="shared" si="265"/>
        <v>0</v>
      </c>
      <c r="AX462" s="139">
        <f t="shared" si="266"/>
        <v>0</v>
      </c>
      <c r="AY462" s="139">
        <f t="shared" si="267"/>
        <v>0</v>
      </c>
      <c r="AZ462" s="139">
        <f t="shared" si="268"/>
        <v>0</v>
      </c>
      <c r="BA462" s="303">
        <f t="shared" si="269"/>
        <v>0</v>
      </c>
      <c r="BB462" s="139">
        <f t="shared" si="270"/>
        <v>0</v>
      </c>
      <c r="BC462" s="139">
        <f t="shared" si="271"/>
        <v>0</v>
      </c>
      <c r="BD462" s="139">
        <f t="shared" si="272"/>
        <v>0</v>
      </c>
      <c r="BE462" s="139">
        <f t="shared" si="273"/>
        <v>0</v>
      </c>
      <c r="BF462" s="304">
        <f t="shared" si="274"/>
        <v>0</v>
      </c>
      <c r="BG462" s="142">
        <f t="shared" si="275"/>
        <v>0</v>
      </c>
      <c r="BH462" s="142">
        <f t="shared" si="276"/>
        <v>0</v>
      </c>
      <c r="BI462" s="142">
        <f t="shared" si="277"/>
        <v>0</v>
      </c>
      <c r="BJ462" s="142">
        <f t="shared" si="278"/>
        <v>0</v>
      </c>
      <c r="BK462" s="145">
        <f t="shared" si="279"/>
        <v>0</v>
      </c>
      <c r="BL462" s="95">
        <f t="shared" si="280"/>
        <v>0</v>
      </c>
      <c r="BM462" s="95">
        <f t="shared" si="281"/>
        <v>0</v>
      </c>
      <c r="BN462" s="95">
        <f t="shared" si="282"/>
        <v>0</v>
      </c>
      <c r="BO462" s="95">
        <f t="shared" si="283"/>
        <v>0</v>
      </c>
      <c r="BP462" s="96">
        <f t="shared" si="284"/>
        <v>0</v>
      </c>
      <c r="BQ462" s="184">
        <f>IF($AH462="3/3",$S462*参照!$J$4,IF($AH462="2/3",$S462*参照!$J$5,IF($AH462="1/3",$S462*参照!$J$6,IF($AH462="1/4(多子)",$S462*参照!$J$7,IF($AH462="1/4(工･農)",$S462*参照!$J$7,)))))</f>
        <v>0</v>
      </c>
      <c r="BR462" s="185" t="b">
        <f>IF(AJ462="3/3",$O462*参照!$I$4,IF(AJ462="2/3",$O462*参照!$I$5,IF(AJ462="1/3",$O462*参照!$I$6,IF(AJ462="1/4(多子)",$O462*参照!$I$7,IF(AJ462="1/4(工･農)",$O462*参照!$I$7,IF(AJ462="対象外",0))))))</f>
        <v>0</v>
      </c>
      <c r="BS462" s="185" t="b">
        <f>IF(AK462="3/3",$O462*参照!$I$4,IF(AK462="2/3",$O462*参照!$I$5,IF(AK462="1/3",$O462*参照!$I$6,IF(AK462="1/4(多子)",$O462*参照!$I$7,IF(AK462="1/4(工･農)",$O462*参照!$I$7,IF(AK462="対象外",0))))))</f>
        <v>0</v>
      </c>
      <c r="BT462" s="185" t="b">
        <f>IF(AL462="3/3",$O462*参照!$I$4,IF(AL462="2/3",$O462*参照!$I$5,IF(AL462="1/3",$O462*参照!$I$6,IF(AL462="1/4(多子)",$O462*参照!$I$7,IF(AL462="1/4(工･農)",$O462*参照!$I$7,IF(AL462="対象外",0))))))</f>
        <v>0</v>
      </c>
      <c r="BU462" s="185" t="b">
        <f>IF(AM462="3/3",$O462*参照!$I$4,IF(AM462="2/3",$O462*参照!$I$5,IF(AM462="1/3",$O462*参照!$I$6,IF(AM462="1/4(多子)",$O462*参照!$I$7,IF(AM462="1/4(工･農)",$O462*参照!$I$7,IF(AM462="対象外",0))))))</f>
        <v>0</v>
      </c>
      <c r="BV462" s="185" t="b">
        <f>IF(AN462="3/3",$O462*参照!$I$4,IF(AN462="2/3",$O462*参照!$I$5,IF(AN462="1/3",$O462*参照!$I$6,IF(AN462="1/4(多子)",$O462*参照!$I$7,IF(AN462="1/4(工･農)",$O462*参照!$I$7,IF(AN462="対象外",0))))))</f>
        <v>0</v>
      </c>
      <c r="BW462" s="185" t="b">
        <f>IF(AO462="3/3",$O462*参照!$I$4,IF(AO462="2/3",$O462*参照!$I$5,IF(AO462="1/3",$O462*参照!$I$6,IF(AO462="1/4(多子)",$O462*参照!$I$7,IF(AO462="1/4(工･農)",$O462*参照!$I$7,IF(AO462="対象外",0))))))</f>
        <v>0</v>
      </c>
      <c r="BX462" s="185" t="b">
        <f>IF(AP462="3/3",$O462*参照!$I$4,IF(AP462="2/3",$O462*参照!$I$5,IF(AP462="1/3",$O462*参照!$I$6,IF(AP462="1/4(多子)",$O462*参照!$I$7,IF(AP462="1/4(工･農)",$O462*参照!$I$7,IF(AP462="対象外",0))))))</f>
        <v>0</v>
      </c>
      <c r="BY462" s="185" t="b">
        <f>IF(AQ462="3/3",$O462*参照!$I$4,IF(AQ462="2/3",$O462*参照!$I$5,IF(AQ462="1/3",$O462*参照!$I$6,IF(AQ462="1/4(多子)",$O462*参照!$I$7,IF(AQ462="1/4(工･農)",$O462*参照!$I$7,IF(AQ462="対象外",0))))))</f>
        <v>0</v>
      </c>
      <c r="BZ462" s="185" t="b">
        <f>IF(AR462="3/3",$O462*参照!$I$4,IF(AR462="2/3",$O462*参照!$I$5,IF(AR462="1/3",$O462*参照!$I$6,IF(AR462="1/4(多子)",$O462*参照!$I$7,IF(AR462="1/4(工･農)",$O462*参照!$I$7,IF(AR462="対象外",0))))))</f>
        <v>0</v>
      </c>
      <c r="CA462" s="185" t="b">
        <f>IF(AS462="3/3",$O462*参照!$I$4,IF(AS462="2/3",$O462*参照!$I$5,IF(AS462="1/3",$O462*参照!$I$6,IF(AS462="1/4(多子)",$O462*参照!$I$7,IF(AS462="1/4(工･農)",$O462*参照!$I$7,IF(AS462="対象外",0))))))</f>
        <v>0</v>
      </c>
      <c r="CB462" s="185" t="b">
        <f>IF(AT462="3/3",$O462*参照!$I$4,IF(AT462="2/3",$O462*参照!$I$5,IF(AT462="1/3",$O462*参照!$I$6,IF(AT462="1/4(多子)",$O462*参照!$I$7,IF(AT462="1/4(工･農)",$O462*参照!$I$7,IF(AT462="対象外",0))))))</f>
        <v>0</v>
      </c>
      <c r="CC462" s="185" t="b">
        <f>IF(AU462="3/3",$O462*参照!$I$4,IF(AU462="2/3",$O462*参照!$I$5,IF(AU462="1/3",$O462*参照!$I$6,IF(AU462="1/4(多子)",$O462*参照!$I$7,IF(AU462="1/4(工･農)",$O462*参照!$I$7,IF(AU462="対象外",0))))))</f>
        <v>0</v>
      </c>
      <c r="CD462" s="185">
        <f t="shared" si="285"/>
        <v>0</v>
      </c>
      <c r="CE462" s="98"/>
      <c r="CF462" s="252"/>
      <c r="CG462" s="252"/>
      <c r="CH462" s="252"/>
      <c r="CI462" s="252"/>
      <c r="CJ462" s="252"/>
      <c r="CK462" s="254"/>
      <c r="CL462" s="137"/>
      <c r="CM462" s="252"/>
      <c r="CN462" s="252"/>
      <c r="CO462" s="252"/>
      <c r="CP462" s="252"/>
      <c r="CQ462" s="252"/>
      <c r="CR462" s="253">
        <f t="shared" si="286"/>
        <v>0</v>
      </c>
      <c r="CS462" s="111">
        <f>IF(BP462=0,0,(ROUNDUP(P462*(BK462*参照!$C$5+BL462*参照!$C$6+BM462*参照!$C$7+BN462*参照!$C$8+BO462*参照!$C$9)/BP462,-2)))</f>
        <v>0</v>
      </c>
      <c r="CT462" s="239" t="str">
        <f t="shared" si="253"/>
        <v>B</v>
      </c>
    </row>
    <row r="463" spans="1:98" ht="14.4">
      <c r="A463" s="241">
        <v>433</v>
      </c>
      <c r="B463" s="654"/>
      <c r="C463" s="652"/>
      <c r="D463" s="651"/>
      <c r="E463" s="652"/>
      <c r="F463" s="186"/>
      <c r="G463" s="187"/>
      <c r="H463" s="305"/>
      <c r="I463" s="359"/>
      <c r="J463" s="651"/>
      <c r="K463" s="652"/>
      <c r="L463" s="306">
        <v>0</v>
      </c>
      <c r="M463" s="307">
        <f>IF(F463="昼間",参照!$E$4,IF(F463="夜間等",参照!$E$5,IF(F463="通信",参照!$E$6,0)))</f>
        <v>0</v>
      </c>
      <c r="N463" s="57">
        <f t="shared" si="254"/>
        <v>0</v>
      </c>
      <c r="O463" s="301">
        <f t="shared" si="255"/>
        <v>0</v>
      </c>
      <c r="P463" s="56"/>
      <c r="Q463" s="387">
        <v>0</v>
      </c>
      <c r="R463" s="309">
        <f>IF(F463="昼間",参照!$F$4,IF(F463="夜間等",参照!$F$5,IF(F463="通信",参照!$F$6,0)))</f>
        <v>0</v>
      </c>
      <c r="S463" s="308">
        <f t="shared" si="256"/>
        <v>0</v>
      </c>
      <c r="T463" s="361"/>
      <c r="U463" s="32">
        <f t="shared" si="257"/>
        <v>0</v>
      </c>
      <c r="V463" s="114">
        <f t="shared" si="258"/>
        <v>0</v>
      </c>
      <c r="W463" s="179">
        <f t="shared" si="259"/>
        <v>0</v>
      </c>
      <c r="X463" s="87">
        <f t="shared" si="260"/>
        <v>0</v>
      </c>
      <c r="Y463" s="77" t="str">
        <f t="shared" si="250"/>
        <v>0</v>
      </c>
      <c r="Z463" s="302">
        <f t="shared" si="261"/>
        <v>0</v>
      </c>
      <c r="AA463" s="375"/>
      <c r="AB463" s="375"/>
      <c r="AC463" s="374">
        <f t="shared" si="262"/>
        <v>0</v>
      </c>
      <c r="AD463" s="639">
        <f t="shared" si="263"/>
        <v>0</v>
      </c>
      <c r="AE463" s="640"/>
      <c r="AF463" s="177">
        <f t="shared" si="251"/>
        <v>0</v>
      </c>
      <c r="AG463" s="177">
        <f t="shared" si="252"/>
        <v>0</v>
      </c>
      <c r="AH463" s="299"/>
      <c r="AI463" s="36"/>
      <c r="AJ463" s="134"/>
      <c r="AK463" s="37"/>
      <c r="AL463" s="134"/>
      <c r="AM463" s="37"/>
      <c r="AN463" s="134"/>
      <c r="AO463" s="135"/>
      <c r="AP463" s="136"/>
      <c r="AQ463" s="252"/>
      <c r="AR463" s="252"/>
      <c r="AS463" s="252"/>
      <c r="AT463" s="252"/>
      <c r="AU463" s="37"/>
      <c r="AV463" s="303">
        <f t="shared" si="264"/>
        <v>0</v>
      </c>
      <c r="AW463" s="139">
        <f t="shared" si="265"/>
        <v>0</v>
      </c>
      <c r="AX463" s="139">
        <f t="shared" si="266"/>
        <v>0</v>
      </c>
      <c r="AY463" s="139">
        <f t="shared" si="267"/>
        <v>0</v>
      </c>
      <c r="AZ463" s="139">
        <f t="shared" si="268"/>
        <v>0</v>
      </c>
      <c r="BA463" s="303">
        <f t="shared" si="269"/>
        <v>0</v>
      </c>
      <c r="BB463" s="139">
        <f t="shared" si="270"/>
        <v>0</v>
      </c>
      <c r="BC463" s="139">
        <f t="shared" si="271"/>
        <v>0</v>
      </c>
      <c r="BD463" s="139">
        <f t="shared" si="272"/>
        <v>0</v>
      </c>
      <c r="BE463" s="139">
        <f t="shared" si="273"/>
        <v>0</v>
      </c>
      <c r="BF463" s="304">
        <f t="shared" si="274"/>
        <v>0</v>
      </c>
      <c r="BG463" s="142">
        <f t="shared" si="275"/>
        <v>0</v>
      </c>
      <c r="BH463" s="142">
        <f t="shared" si="276"/>
        <v>0</v>
      </c>
      <c r="BI463" s="142">
        <f t="shared" si="277"/>
        <v>0</v>
      </c>
      <c r="BJ463" s="142">
        <f t="shared" si="278"/>
        <v>0</v>
      </c>
      <c r="BK463" s="145">
        <f t="shared" si="279"/>
        <v>0</v>
      </c>
      <c r="BL463" s="95">
        <f t="shared" si="280"/>
        <v>0</v>
      </c>
      <c r="BM463" s="95">
        <f t="shared" si="281"/>
        <v>0</v>
      </c>
      <c r="BN463" s="95">
        <f t="shared" si="282"/>
        <v>0</v>
      </c>
      <c r="BO463" s="95">
        <f t="shared" si="283"/>
        <v>0</v>
      </c>
      <c r="BP463" s="96">
        <f t="shared" si="284"/>
        <v>0</v>
      </c>
      <c r="BQ463" s="184">
        <f>IF($AH463="3/3",$S463*参照!$J$4,IF($AH463="2/3",$S463*参照!$J$5,IF($AH463="1/3",$S463*参照!$J$6,IF($AH463="1/4(多子)",$S463*参照!$J$7,IF($AH463="1/4(工･農)",$S463*参照!$J$7,)))))</f>
        <v>0</v>
      </c>
      <c r="BR463" s="185" t="b">
        <f>IF(AJ463="3/3",$O463*参照!$I$4,IF(AJ463="2/3",$O463*参照!$I$5,IF(AJ463="1/3",$O463*参照!$I$6,IF(AJ463="1/4(多子)",$O463*参照!$I$7,IF(AJ463="1/4(工･農)",$O463*参照!$I$7,IF(AJ463="対象外",0))))))</f>
        <v>0</v>
      </c>
      <c r="BS463" s="185" t="b">
        <f>IF(AK463="3/3",$O463*参照!$I$4,IF(AK463="2/3",$O463*参照!$I$5,IF(AK463="1/3",$O463*参照!$I$6,IF(AK463="1/4(多子)",$O463*参照!$I$7,IF(AK463="1/4(工･農)",$O463*参照!$I$7,IF(AK463="対象外",0))))))</f>
        <v>0</v>
      </c>
      <c r="BT463" s="185" t="b">
        <f>IF(AL463="3/3",$O463*参照!$I$4,IF(AL463="2/3",$O463*参照!$I$5,IF(AL463="1/3",$O463*参照!$I$6,IF(AL463="1/4(多子)",$O463*参照!$I$7,IF(AL463="1/4(工･農)",$O463*参照!$I$7,IF(AL463="対象外",0))))))</f>
        <v>0</v>
      </c>
      <c r="BU463" s="185" t="b">
        <f>IF(AM463="3/3",$O463*参照!$I$4,IF(AM463="2/3",$O463*参照!$I$5,IF(AM463="1/3",$O463*参照!$I$6,IF(AM463="1/4(多子)",$O463*参照!$I$7,IF(AM463="1/4(工･農)",$O463*参照!$I$7,IF(AM463="対象外",0))))))</f>
        <v>0</v>
      </c>
      <c r="BV463" s="185" t="b">
        <f>IF(AN463="3/3",$O463*参照!$I$4,IF(AN463="2/3",$O463*参照!$I$5,IF(AN463="1/3",$O463*参照!$I$6,IF(AN463="1/4(多子)",$O463*参照!$I$7,IF(AN463="1/4(工･農)",$O463*参照!$I$7,IF(AN463="対象外",0))))))</f>
        <v>0</v>
      </c>
      <c r="BW463" s="185" t="b">
        <f>IF(AO463="3/3",$O463*参照!$I$4,IF(AO463="2/3",$O463*参照!$I$5,IF(AO463="1/3",$O463*参照!$I$6,IF(AO463="1/4(多子)",$O463*参照!$I$7,IF(AO463="1/4(工･農)",$O463*参照!$I$7,IF(AO463="対象外",0))))))</f>
        <v>0</v>
      </c>
      <c r="BX463" s="185" t="b">
        <f>IF(AP463="3/3",$O463*参照!$I$4,IF(AP463="2/3",$O463*参照!$I$5,IF(AP463="1/3",$O463*参照!$I$6,IF(AP463="1/4(多子)",$O463*参照!$I$7,IF(AP463="1/4(工･農)",$O463*参照!$I$7,IF(AP463="対象外",0))))))</f>
        <v>0</v>
      </c>
      <c r="BY463" s="185" t="b">
        <f>IF(AQ463="3/3",$O463*参照!$I$4,IF(AQ463="2/3",$O463*参照!$I$5,IF(AQ463="1/3",$O463*参照!$I$6,IF(AQ463="1/4(多子)",$O463*参照!$I$7,IF(AQ463="1/4(工･農)",$O463*参照!$I$7,IF(AQ463="対象外",0))))))</f>
        <v>0</v>
      </c>
      <c r="BZ463" s="185" t="b">
        <f>IF(AR463="3/3",$O463*参照!$I$4,IF(AR463="2/3",$O463*参照!$I$5,IF(AR463="1/3",$O463*参照!$I$6,IF(AR463="1/4(多子)",$O463*参照!$I$7,IF(AR463="1/4(工･農)",$O463*参照!$I$7,IF(AR463="対象外",0))))))</f>
        <v>0</v>
      </c>
      <c r="CA463" s="185" t="b">
        <f>IF(AS463="3/3",$O463*参照!$I$4,IF(AS463="2/3",$O463*参照!$I$5,IF(AS463="1/3",$O463*参照!$I$6,IF(AS463="1/4(多子)",$O463*参照!$I$7,IF(AS463="1/4(工･農)",$O463*参照!$I$7,IF(AS463="対象外",0))))))</f>
        <v>0</v>
      </c>
      <c r="CB463" s="185" t="b">
        <f>IF(AT463="3/3",$O463*参照!$I$4,IF(AT463="2/3",$O463*参照!$I$5,IF(AT463="1/3",$O463*参照!$I$6,IF(AT463="1/4(多子)",$O463*参照!$I$7,IF(AT463="1/4(工･農)",$O463*参照!$I$7,IF(AT463="対象外",0))))))</f>
        <v>0</v>
      </c>
      <c r="CC463" s="185" t="b">
        <f>IF(AU463="3/3",$O463*参照!$I$4,IF(AU463="2/3",$O463*参照!$I$5,IF(AU463="1/3",$O463*参照!$I$6,IF(AU463="1/4(多子)",$O463*参照!$I$7,IF(AU463="1/4(工･農)",$O463*参照!$I$7,IF(AU463="対象外",0))))))</f>
        <v>0</v>
      </c>
      <c r="CD463" s="185">
        <f t="shared" si="285"/>
        <v>0</v>
      </c>
      <c r="CE463" s="98"/>
      <c r="CF463" s="252"/>
      <c r="CG463" s="252"/>
      <c r="CH463" s="252"/>
      <c r="CI463" s="252"/>
      <c r="CJ463" s="252"/>
      <c r="CK463" s="254"/>
      <c r="CL463" s="137"/>
      <c r="CM463" s="252"/>
      <c r="CN463" s="252"/>
      <c r="CO463" s="252"/>
      <c r="CP463" s="252"/>
      <c r="CQ463" s="252"/>
      <c r="CR463" s="253">
        <f t="shared" si="286"/>
        <v>0</v>
      </c>
      <c r="CS463" s="111">
        <f>IF(BP463=0,0,(ROUNDUP(P463*(BK463*参照!$C$5+BL463*参照!$C$6+BM463*参照!$C$7+BN463*参照!$C$8+BO463*参照!$C$9)/BP463,-2)))</f>
        <v>0</v>
      </c>
      <c r="CT463" s="239" t="str">
        <f t="shared" si="253"/>
        <v>B</v>
      </c>
    </row>
    <row r="464" spans="1:98" ht="14.4">
      <c r="A464" s="241">
        <v>434</v>
      </c>
      <c r="B464" s="654"/>
      <c r="C464" s="652"/>
      <c r="D464" s="651"/>
      <c r="E464" s="652"/>
      <c r="F464" s="186"/>
      <c r="G464" s="187"/>
      <c r="H464" s="305"/>
      <c r="I464" s="359"/>
      <c r="J464" s="651"/>
      <c r="K464" s="652"/>
      <c r="L464" s="306">
        <v>0</v>
      </c>
      <c r="M464" s="307">
        <f>IF(F464="昼間",参照!$E$4,IF(F464="夜間等",参照!$E$5,IF(F464="通信",参照!$E$6,0)))</f>
        <v>0</v>
      </c>
      <c r="N464" s="57">
        <f t="shared" si="254"/>
        <v>0</v>
      </c>
      <c r="O464" s="301">
        <f t="shared" si="255"/>
        <v>0</v>
      </c>
      <c r="P464" s="56"/>
      <c r="Q464" s="387">
        <v>0</v>
      </c>
      <c r="R464" s="309">
        <f>IF(F464="昼間",参照!$F$4,IF(F464="夜間等",参照!$F$5,IF(F464="通信",参照!$F$6,0)))</f>
        <v>0</v>
      </c>
      <c r="S464" s="308">
        <f t="shared" si="256"/>
        <v>0</v>
      </c>
      <c r="T464" s="361"/>
      <c r="U464" s="32">
        <f t="shared" si="257"/>
        <v>0</v>
      </c>
      <c r="V464" s="114">
        <f t="shared" si="258"/>
        <v>0</v>
      </c>
      <c r="W464" s="179">
        <f t="shared" si="259"/>
        <v>0</v>
      </c>
      <c r="X464" s="87">
        <f t="shared" si="260"/>
        <v>0</v>
      </c>
      <c r="Y464" s="77" t="str">
        <f t="shared" si="250"/>
        <v>0</v>
      </c>
      <c r="Z464" s="302">
        <f t="shared" si="261"/>
        <v>0</v>
      </c>
      <c r="AA464" s="375"/>
      <c r="AB464" s="375"/>
      <c r="AC464" s="374">
        <f t="shared" si="262"/>
        <v>0</v>
      </c>
      <c r="AD464" s="639">
        <f t="shared" si="263"/>
        <v>0</v>
      </c>
      <c r="AE464" s="640"/>
      <c r="AF464" s="177">
        <f t="shared" si="251"/>
        <v>0</v>
      </c>
      <c r="AG464" s="177">
        <f t="shared" si="252"/>
        <v>0</v>
      </c>
      <c r="AH464" s="299"/>
      <c r="AI464" s="36"/>
      <c r="AJ464" s="134"/>
      <c r="AK464" s="37"/>
      <c r="AL464" s="134"/>
      <c r="AM464" s="37"/>
      <c r="AN464" s="134"/>
      <c r="AO464" s="135"/>
      <c r="AP464" s="136"/>
      <c r="AQ464" s="252"/>
      <c r="AR464" s="252"/>
      <c r="AS464" s="252"/>
      <c r="AT464" s="252"/>
      <c r="AU464" s="37"/>
      <c r="AV464" s="303">
        <f t="shared" si="264"/>
        <v>0</v>
      </c>
      <c r="AW464" s="139">
        <f t="shared" si="265"/>
        <v>0</v>
      </c>
      <c r="AX464" s="139">
        <f t="shared" si="266"/>
        <v>0</v>
      </c>
      <c r="AY464" s="139">
        <f t="shared" si="267"/>
        <v>0</v>
      </c>
      <c r="AZ464" s="139">
        <f t="shared" si="268"/>
        <v>0</v>
      </c>
      <c r="BA464" s="303">
        <f t="shared" si="269"/>
        <v>0</v>
      </c>
      <c r="BB464" s="139">
        <f t="shared" si="270"/>
        <v>0</v>
      </c>
      <c r="BC464" s="139">
        <f t="shared" si="271"/>
        <v>0</v>
      </c>
      <c r="BD464" s="139">
        <f t="shared" si="272"/>
        <v>0</v>
      </c>
      <c r="BE464" s="139">
        <f t="shared" si="273"/>
        <v>0</v>
      </c>
      <c r="BF464" s="304">
        <f t="shared" si="274"/>
        <v>0</v>
      </c>
      <c r="BG464" s="142">
        <f t="shared" si="275"/>
        <v>0</v>
      </c>
      <c r="BH464" s="142">
        <f t="shared" si="276"/>
        <v>0</v>
      </c>
      <c r="BI464" s="142">
        <f t="shared" si="277"/>
        <v>0</v>
      </c>
      <c r="BJ464" s="142">
        <f t="shared" si="278"/>
        <v>0</v>
      </c>
      <c r="BK464" s="145">
        <f t="shared" si="279"/>
        <v>0</v>
      </c>
      <c r="BL464" s="95">
        <f t="shared" si="280"/>
        <v>0</v>
      </c>
      <c r="BM464" s="95">
        <f t="shared" si="281"/>
        <v>0</v>
      </c>
      <c r="BN464" s="95">
        <f t="shared" si="282"/>
        <v>0</v>
      </c>
      <c r="BO464" s="95">
        <f t="shared" si="283"/>
        <v>0</v>
      </c>
      <c r="BP464" s="96">
        <f t="shared" si="284"/>
        <v>0</v>
      </c>
      <c r="BQ464" s="184">
        <f>IF($AH464="3/3",$S464*参照!$J$4,IF($AH464="2/3",$S464*参照!$J$5,IF($AH464="1/3",$S464*参照!$J$6,IF($AH464="1/4(多子)",$S464*参照!$J$7,IF($AH464="1/4(工･農)",$S464*参照!$J$7,)))))</f>
        <v>0</v>
      </c>
      <c r="BR464" s="185" t="b">
        <f>IF(AJ464="3/3",$O464*参照!$I$4,IF(AJ464="2/3",$O464*参照!$I$5,IF(AJ464="1/3",$O464*参照!$I$6,IF(AJ464="1/4(多子)",$O464*参照!$I$7,IF(AJ464="1/4(工･農)",$O464*参照!$I$7,IF(AJ464="対象外",0))))))</f>
        <v>0</v>
      </c>
      <c r="BS464" s="185" t="b">
        <f>IF(AK464="3/3",$O464*参照!$I$4,IF(AK464="2/3",$O464*参照!$I$5,IF(AK464="1/3",$O464*参照!$I$6,IF(AK464="1/4(多子)",$O464*参照!$I$7,IF(AK464="1/4(工･農)",$O464*参照!$I$7,IF(AK464="対象外",0))))))</f>
        <v>0</v>
      </c>
      <c r="BT464" s="185" t="b">
        <f>IF(AL464="3/3",$O464*参照!$I$4,IF(AL464="2/3",$O464*参照!$I$5,IF(AL464="1/3",$O464*参照!$I$6,IF(AL464="1/4(多子)",$O464*参照!$I$7,IF(AL464="1/4(工･農)",$O464*参照!$I$7,IF(AL464="対象外",0))))))</f>
        <v>0</v>
      </c>
      <c r="BU464" s="185" t="b">
        <f>IF(AM464="3/3",$O464*参照!$I$4,IF(AM464="2/3",$O464*参照!$I$5,IF(AM464="1/3",$O464*参照!$I$6,IF(AM464="1/4(多子)",$O464*参照!$I$7,IF(AM464="1/4(工･農)",$O464*参照!$I$7,IF(AM464="対象外",0))))))</f>
        <v>0</v>
      </c>
      <c r="BV464" s="185" t="b">
        <f>IF(AN464="3/3",$O464*参照!$I$4,IF(AN464="2/3",$O464*参照!$I$5,IF(AN464="1/3",$O464*参照!$I$6,IF(AN464="1/4(多子)",$O464*参照!$I$7,IF(AN464="1/4(工･農)",$O464*参照!$I$7,IF(AN464="対象外",0))))))</f>
        <v>0</v>
      </c>
      <c r="BW464" s="185" t="b">
        <f>IF(AO464="3/3",$O464*参照!$I$4,IF(AO464="2/3",$O464*参照!$I$5,IF(AO464="1/3",$O464*参照!$I$6,IF(AO464="1/4(多子)",$O464*参照!$I$7,IF(AO464="1/4(工･農)",$O464*参照!$I$7,IF(AO464="対象外",0))))))</f>
        <v>0</v>
      </c>
      <c r="BX464" s="185" t="b">
        <f>IF(AP464="3/3",$O464*参照!$I$4,IF(AP464="2/3",$O464*参照!$I$5,IF(AP464="1/3",$O464*参照!$I$6,IF(AP464="1/4(多子)",$O464*参照!$I$7,IF(AP464="1/4(工･農)",$O464*参照!$I$7,IF(AP464="対象外",0))))))</f>
        <v>0</v>
      </c>
      <c r="BY464" s="185" t="b">
        <f>IF(AQ464="3/3",$O464*参照!$I$4,IF(AQ464="2/3",$O464*参照!$I$5,IF(AQ464="1/3",$O464*参照!$I$6,IF(AQ464="1/4(多子)",$O464*参照!$I$7,IF(AQ464="1/4(工･農)",$O464*参照!$I$7,IF(AQ464="対象外",0))))))</f>
        <v>0</v>
      </c>
      <c r="BZ464" s="185" t="b">
        <f>IF(AR464="3/3",$O464*参照!$I$4,IF(AR464="2/3",$O464*参照!$I$5,IF(AR464="1/3",$O464*参照!$I$6,IF(AR464="1/4(多子)",$O464*参照!$I$7,IF(AR464="1/4(工･農)",$O464*参照!$I$7,IF(AR464="対象外",0))))))</f>
        <v>0</v>
      </c>
      <c r="CA464" s="185" t="b">
        <f>IF(AS464="3/3",$O464*参照!$I$4,IF(AS464="2/3",$O464*参照!$I$5,IF(AS464="1/3",$O464*参照!$I$6,IF(AS464="1/4(多子)",$O464*参照!$I$7,IF(AS464="1/4(工･農)",$O464*参照!$I$7,IF(AS464="対象外",0))))))</f>
        <v>0</v>
      </c>
      <c r="CB464" s="185" t="b">
        <f>IF(AT464="3/3",$O464*参照!$I$4,IF(AT464="2/3",$O464*参照!$I$5,IF(AT464="1/3",$O464*参照!$I$6,IF(AT464="1/4(多子)",$O464*参照!$I$7,IF(AT464="1/4(工･農)",$O464*参照!$I$7,IF(AT464="対象外",0))))))</f>
        <v>0</v>
      </c>
      <c r="CC464" s="185" t="b">
        <f>IF(AU464="3/3",$O464*参照!$I$4,IF(AU464="2/3",$O464*参照!$I$5,IF(AU464="1/3",$O464*参照!$I$6,IF(AU464="1/4(多子)",$O464*参照!$I$7,IF(AU464="1/4(工･農)",$O464*参照!$I$7,IF(AU464="対象外",0))))))</f>
        <v>0</v>
      </c>
      <c r="CD464" s="185">
        <f t="shared" si="285"/>
        <v>0</v>
      </c>
      <c r="CE464" s="98"/>
      <c r="CF464" s="252"/>
      <c r="CG464" s="252"/>
      <c r="CH464" s="252"/>
      <c r="CI464" s="252"/>
      <c r="CJ464" s="252"/>
      <c r="CK464" s="254"/>
      <c r="CL464" s="137"/>
      <c r="CM464" s="252"/>
      <c r="CN464" s="252"/>
      <c r="CO464" s="252"/>
      <c r="CP464" s="252"/>
      <c r="CQ464" s="252"/>
      <c r="CR464" s="253">
        <f t="shared" si="286"/>
        <v>0</v>
      </c>
      <c r="CS464" s="111">
        <f>IF(BP464=0,0,(ROUNDUP(P464*(BK464*参照!$C$5+BL464*参照!$C$6+BM464*参照!$C$7+BN464*参照!$C$8+BO464*参照!$C$9)/BP464,-2)))</f>
        <v>0</v>
      </c>
      <c r="CT464" s="239" t="str">
        <f t="shared" si="253"/>
        <v>B</v>
      </c>
    </row>
    <row r="465" spans="1:98" ht="14.4">
      <c r="A465" s="241">
        <v>435</v>
      </c>
      <c r="B465" s="654"/>
      <c r="C465" s="652"/>
      <c r="D465" s="651"/>
      <c r="E465" s="652"/>
      <c r="F465" s="186"/>
      <c r="G465" s="187"/>
      <c r="H465" s="305"/>
      <c r="I465" s="359"/>
      <c r="J465" s="651"/>
      <c r="K465" s="652"/>
      <c r="L465" s="306">
        <v>0</v>
      </c>
      <c r="M465" s="307">
        <f>IF(F465="昼間",参照!$E$4,IF(F465="夜間等",参照!$E$5,IF(F465="通信",参照!$E$6,0)))</f>
        <v>0</v>
      </c>
      <c r="N465" s="57">
        <f t="shared" si="254"/>
        <v>0</v>
      </c>
      <c r="O465" s="301">
        <f t="shared" si="255"/>
        <v>0</v>
      </c>
      <c r="P465" s="56"/>
      <c r="Q465" s="387">
        <v>0</v>
      </c>
      <c r="R465" s="309">
        <f>IF(F465="昼間",参照!$F$4,IF(F465="夜間等",参照!$F$5,IF(F465="通信",参照!$F$6,0)))</f>
        <v>0</v>
      </c>
      <c r="S465" s="308">
        <f t="shared" si="256"/>
        <v>0</v>
      </c>
      <c r="T465" s="361"/>
      <c r="U465" s="32">
        <f t="shared" si="257"/>
        <v>0</v>
      </c>
      <c r="V465" s="114">
        <f t="shared" si="258"/>
        <v>0</v>
      </c>
      <c r="W465" s="179">
        <f t="shared" si="259"/>
        <v>0</v>
      </c>
      <c r="X465" s="87">
        <f t="shared" si="260"/>
        <v>0</v>
      </c>
      <c r="Y465" s="77" t="str">
        <f t="shared" si="250"/>
        <v>0</v>
      </c>
      <c r="Z465" s="302">
        <f t="shared" si="261"/>
        <v>0</v>
      </c>
      <c r="AA465" s="375"/>
      <c r="AB465" s="375"/>
      <c r="AC465" s="374">
        <f t="shared" si="262"/>
        <v>0</v>
      </c>
      <c r="AD465" s="639">
        <f t="shared" si="263"/>
        <v>0</v>
      </c>
      <c r="AE465" s="640"/>
      <c r="AF465" s="177">
        <f t="shared" si="251"/>
        <v>0</v>
      </c>
      <c r="AG465" s="177">
        <f t="shared" si="252"/>
        <v>0</v>
      </c>
      <c r="AH465" s="299"/>
      <c r="AI465" s="36"/>
      <c r="AJ465" s="134"/>
      <c r="AK465" s="37"/>
      <c r="AL465" s="134"/>
      <c r="AM465" s="37"/>
      <c r="AN465" s="134"/>
      <c r="AO465" s="135"/>
      <c r="AP465" s="136"/>
      <c r="AQ465" s="252"/>
      <c r="AR465" s="252"/>
      <c r="AS465" s="252"/>
      <c r="AT465" s="252"/>
      <c r="AU465" s="37"/>
      <c r="AV465" s="303">
        <f t="shared" si="264"/>
        <v>0</v>
      </c>
      <c r="AW465" s="139">
        <f t="shared" si="265"/>
        <v>0</v>
      </c>
      <c r="AX465" s="139">
        <f t="shared" si="266"/>
        <v>0</v>
      </c>
      <c r="AY465" s="139">
        <f t="shared" si="267"/>
        <v>0</v>
      </c>
      <c r="AZ465" s="139">
        <f t="shared" si="268"/>
        <v>0</v>
      </c>
      <c r="BA465" s="303">
        <f t="shared" si="269"/>
        <v>0</v>
      </c>
      <c r="BB465" s="139">
        <f t="shared" si="270"/>
        <v>0</v>
      </c>
      <c r="BC465" s="139">
        <f t="shared" si="271"/>
        <v>0</v>
      </c>
      <c r="BD465" s="139">
        <f t="shared" si="272"/>
        <v>0</v>
      </c>
      <c r="BE465" s="139">
        <f t="shared" si="273"/>
        <v>0</v>
      </c>
      <c r="BF465" s="304">
        <f t="shared" si="274"/>
        <v>0</v>
      </c>
      <c r="BG465" s="142">
        <f t="shared" si="275"/>
        <v>0</v>
      </c>
      <c r="BH465" s="142">
        <f t="shared" si="276"/>
        <v>0</v>
      </c>
      <c r="BI465" s="142">
        <f t="shared" si="277"/>
        <v>0</v>
      </c>
      <c r="BJ465" s="142">
        <f t="shared" si="278"/>
        <v>0</v>
      </c>
      <c r="BK465" s="145">
        <f t="shared" si="279"/>
        <v>0</v>
      </c>
      <c r="BL465" s="95">
        <f t="shared" si="280"/>
        <v>0</v>
      </c>
      <c r="BM465" s="95">
        <f t="shared" si="281"/>
        <v>0</v>
      </c>
      <c r="BN465" s="95">
        <f t="shared" si="282"/>
        <v>0</v>
      </c>
      <c r="BO465" s="95">
        <f t="shared" si="283"/>
        <v>0</v>
      </c>
      <c r="BP465" s="96">
        <f t="shared" si="284"/>
        <v>0</v>
      </c>
      <c r="BQ465" s="184">
        <f>IF($AH465="3/3",$S465*参照!$J$4,IF($AH465="2/3",$S465*参照!$J$5,IF($AH465="1/3",$S465*参照!$J$6,IF($AH465="1/4(多子)",$S465*参照!$J$7,IF($AH465="1/4(工･農)",$S465*参照!$J$7,)))))</f>
        <v>0</v>
      </c>
      <c r="BR465" s="185" t="b">
        <f>IF(AJ465="3/3",$O465*参照!$I$4,IF(AJ465="2/3",$O465*参照!$I$5,IF(AJ465="1/3",$O465*参照!$I$6,IF(AJ465="1/4(多子)",$O465*参照!$I$7,IF(AJ465="1/4(工･農)",$O465*参照!$I$7,IF(AJ465="対象外",0))))))</f>
        <v>0</v>
      </c>
      <c r="BS465" s="185" t="b">
        <f>IF(AK465="3/3",$O465*参照!$I$4,IF(AK465="2/3",$O465*参照!$I$5,IF(AK465="1/3",$O465*参照!$I$6,IF(AK465="1/4(多子)",$O465*参照!$I$7,IF(AK465="1/4(工･農)",$O465*参照!$I$7,IF(AK465="対象外",0))))))</f>
        <v>0</v>
      </c>
      <c r="BT465" s="185" t="b">
        <f>IF(AL465="3/3",$O465*参照!$I$4,IF(AL465="2/3",$O465*参照!$I$5,IF(AL465="1/3",$O465*参照!$I$6,IF(AL465="1/4(多子)",$O465*参照!$I$7,IF(AL465="1/4(工･農)",$O465*参照!$I$7,IF(AL465="対象外",0))))))</f>
        <v>0</v>
      </c>
      <c r="BU465" s="185" t="b">
        <f>IF(AM465="3/3",$O465*参照!$I$4,IF(AM465="2/3",$O465*参照!$I$5,IF(AM465="1/3",$O465*参照!$I$6,IF(AM465="1/4(多子)",$O465*参照!$I$7,IF(AM465="1/4(工･農)",$O465*参照!$I$7,IF(AM465="対象外",0))))))</f>
        <v>0</v>
      </c>
      <c r="BV465" s="185" t="b">
        <f>IF(AN465="3/3",$O465*参照!$I$4,IF(AN465="2/3",$O465*参照!$I$5,IF(AN465="1/3",$O465*参照!$I$6,IF(AN465="1/4(多子)",$O465*参照!$I$7,IF(AN465="1/4(工･農)",$O465*参照!$I$7,IF(AN465="対象外",0))))))</f>
        <v>0</v>
      </c>
      <c r="BW465" s="185" t="b">
        <f>IF(AO465="3/3",$O465*参照!$I$4,IF(AO465="2/3",$O465*参照!$I$5,IF(AO465="1/3",$O465*参照!$I$6,IF(AO465="1/4(多子)",$O465*参照!$I$7,IF(AO465="1/4(工･農)",$O465*参照!$I$7,IF(AO465="対象外",0))))))</f>
        <v>0</v>
      </c>
      <c r="BX465" s="185" t="b">
        <f>IF(AP465="3/3",$O465*参照!$I$4,IF(AP465="2/3",$O465*参照!$I$5,IF(AP465="1/3",$O465*参照!$I$6,IF(AP465="1/4(多子)",$O465*参照!$I$7,IF(AP465="1/4(工･農)",$O465*参照!$I$7,IF(AP465="対象外",0))))))</f>
        <v>0</v>
      </c>
      <c r="BY465" s="185" t="b">
        <f>IF(AQ465="3/3",$O465*参照!$I$4,IF(AQ465="2/3",$O465*参照!$I$5,IF(AQ465="1/3",$O465*参照!$I$6,IF(AQ465="1/4(多子)",$O465*参照!$I$7,IF(AQ465="1/4(工･農)",$O465*参照!$I$7,IF(AQ465="対象外",0))))))</f>
        <v>0</v>
      </c>
      <c r="BZ465" s="185" t="b">
        <f>IF(AR465="3/3",$O465*参照!$I$4,IF(AR465="2/3",$O465*参照!$I$5,IF(AR465="1/3",$O465*参照!$I$6,IF(AR465="1/4(多子)",$O465*参照!$I$7,IF(AR465="1/4(工･農)",$O465*参照!$I$7,IF(AR465="対象外",0))))))</f>
        <v>0</v>
      </c>
      <c r="CA465" s="185" t="b">
        <f>IF(AS465="3/3",$O465*参照!$I$4,IF(AS465="2/3",$O465*参照!$I$5,IF(AS465="1/3",$O465*参照!$I$6,IF(AS465="1/4(多子)",$O465*参照!$I$7,IF(AS465="1/4(工･農)",$O465*参照!$I$7,IF(AS465="対象外",0))))))</f>
        <v>0</v>
      </c>
      <c r="CB465" s="185" t="b">
        <f>IF(AT465="3/3",$O465*参照!$I$4,IF(AT465="2/3",$O465*参照!$I$5,IF(AT465="1/3",$O465*参照!$I$6,IF(AT465="1/4(多子)",$O465*参照!$I$7,IF(AT465="1/4(工･農)",$O465*参照!$I$7,IF(AT465="対象外",0))))))</f>
        <v>0</v>
      </c>
      <c r="CC465" s="185" t="b">
        <f>IF(AU465="3/3",$O465*参照!$I$4,IF(AU465="2/3",$O465*参照!$I$5,IF(AU465="1/3",$O465*参照!$I$6,IF(AU465="1/4(多子)",$O465*参照!$I$7,IF(AU465="1/4(工･農)",$O465*参照!$I$7,IF(AU465="対象外",0))))))</f>
        <v>0</v>
      </c>
      <c r="CD465" s="185">
        <f t="shared" si="285"/>
        <v>0</v>
      </c>
      <c r="CE465" s="98"/>
      <c r="CF465" s="252"/>
      <c r="CG465" s="252"/>
      <c r="CH465" s="252"/>
      <c r="CI465" s="252"/>
      <c r="CJ465" s="252"/>
      <c r="CK465" s="254"/>
      <c r="CL465" s="137"/>
      <c r="CM465" s="252"/>
      <c r="CN465" s="252"/>
      <c r="CO465" s="252"/>
      <c r="CP465" s="252"/>
      <c r="CQ465" s="252"/>
      <c r="CR465" s="253">
        <f t="shared" si="286"/>
        <v>0</v>
      </c>
      <c r="CS465" s="111">
        <f>IF(BP465=0,0,(ROUNDUP(P465*(BK465*参照!$C$5+BL465*参照!$C$6+BM465*参照!$C$7+BN465*参照!$C$8+BO465*参照!$C$9)/BP465,-2)))</f>
        <v>0</v>
      </c>
      <c r="CT465" s="239" t="str">
        <f t="shared" si="253"/>
        <v>B</v>
      </c>
    </row>
    <row r="466" spans="1:98" ht="14.4">
      <c r="A466" s="241">
        <v>436</v>
      </c>
      <c r="B466" s="634"/>
      <c r="C466" s="635"/>
      <c r="D466" s="636"/>
      <c r="E466" s="635"/>
      <c r="F466" s="358"/>
      <c r="G466" s="358"/>
      <c r="H466" s="305"/>
      <c r="I466" s="359"/>
      <c r="J466" s="668"/>
      <c r="K466" s="668"/>
      <c r="L466" s="362">
        <v>0</v>
      </c>
      <c r="M466" s="307">
        <f>IF(F466="昼間",参照!$E$4,IF(F466="夜間等",参照!$E$5,IF(F466="通信",参照!$E$6,0)))</f>
        <v>0</v>
      </c>
      <c r="N466" s="57">
        <f t="shared" si="254"/>
        <v>0</v>
      </c>
      <c r="O466" s="301">
        <f t="shared" si="255"/>
        <v>0</v>
      </c>
      <c r="P466" s="56"/>
      <c r="Q466" s="387">
        <v>0</v>
      </c>
      <c r="R466" s="309">
        <f>IF(F466="昼間",参照!$F$4,IF(F466="夜間等",参照!$F$5,IF(F466="通信",参照!$F$6,0)))</f>
        <v>0</v>
      </c>
      <c r="S466" s="308">
        <f t="shared" si="256"/>
        <v>0</v>
      </c>
      <c r="T466" s="361"/>
      <c r="U466" s="32">
        <f t="shared" si="257"/>
        <v>0</v>
      </c>
      <c r="V466" s="114">
        <f t="shared" si="258"/>
        <v>0</v>
      </c>
      <c r="W466" s="179">
        <f t="shared" si="259"/>
        <v>0</v>
      </c>
      <c r="X466" s="87">
        <f t="shared" si="260"/>
        <v>0</v>
      </c>
      <c r="Y466" s="77" t="str">
        <f t="shared" si="250"/>
        <v>0</v>
      </c>
      <c r="Z466" s="302">
        <f t="shared" si="261"/>
        <v>0</v>
      </c>
      <c r="AA466" s="375"/>
      <c r="AB466" s="375"/>
      <c r="AC466" s="374">
        <f t="shared" si="262"/>
        <v>0</v>
      </c>
      <c r="AD466" s="639">
        <f t="shared" si="263"/>
        <v>0</v>
      </c>
      <c r="AE466" s="640"/>
      <c r="AF466" s="177">
        <f t="shared" si="251"/>
        <v>0</v>
      </c>
      <c r="AG466" s="177">
        <f t="shared" si="252"/>
        <v>0</v>
      </c>
      <c r="AH466" s="299"/>
      <c r="AI466" s="36"/>
      <c r="AJ466" s="134"/>
      <c r="AK466" s="37"/>
      <c r="AL466" s="134"/>
      <c r="AM466" s="37"/>
      <c r="AN466" s="134"/>
      <c r="AO466" s="135"/>
      <c r="AP466" s="136"/>
      <c r="AQ466" s="252"/>
      <c r="AR466" s="252"/>
      <c r="AS466" s="252"/>
      <c r="AT466" s="252"/>
      <c r="AU466" s="37"/>
      <c r="AV466" s="303">
        <f t="shared" si="264"/>
        <v>0</v>
      </c>
      <c r="AW466" s="139">
        <f t="shared" si="265"/>
        <v>0</v>
      </c>
      <c r="AX466" s="139">
        <f t="shared" si="266"/>
        <v>0</v>
      </c>
      <c r="AY466" s="139">
        <f t="shared" si="267"/>
        <v>0</v>
      </c>
      <c r="AZ466" s="139">
        <f t="shared" si="268"/>
        <v>0</v>
      </c>
      <c r="BA466" s="303">
        <f t="shared" si="269"/>
        <v>0</v>
      </c>
      <c r="BB466" s="139">
        <f t="shared" si="270"/>
        <v>0</v>
      </c>
      <c r="BC466" s="139">
        <f t="shared" si="271"/>
        <v>0</v>
      </c>
      <c r="BD466" s="139">
        <f t="shared" si="272"/>
        <v>0</v>
      </c>
      <c r="BE466" s="139">
        <f t="shared" si="273"/>
        <v>0</v>
      </c>
      <c r="BF466" s="304">
        <f t="shared" si="274"/>
        <v>0</v>
      </c>
      <c r="BG466" s="142">
        <f t="shared" si="275"/>
        <v>0</v>
      </c>
      <c r="BH466" s="142">
        <f t="shared" si="276"/>
        <v>0</v>
      </c>
      <c r="BI466" s="142">
        <f t="shared" si="277"/>
        <v>0</v>
      </c>
      <c r="BJ466" s="142">
        <f t="shared" si="278"/>
        <v>0</v>
      </c>
      <c r="BK466" s="145">
        <f t="shared" si="279"/>
        <v>0</v>
      </c>
      <c r="BL466" s="95">
        <f t="shared" si="280"/>
        <v>0</v>
      </c>
      <c r="BM466" s="95">
        <f t="shared" si="281"/>
        <v>0</v>
      </c>
      <c r="BN466" s="95">
        <f t="shared" si="282"/>
        <v>0</v>
      </c>
      <c r="BO466" s="95">
        <f t="shared" si="283"/>
        <v>0</v>
      </c>
      <c r="BP466" s="96">
        <f t="shared" si="284"/>
        <v>0</v>
      </c>
      <c r="BQ466" s="184">
        <f>IF($AH466="3/3",$S466*参照!$J$4,IF($AH466="2/3",$S466*参照!$J$5,IF($AH466="1/3",$S466*参照!$J$6,IF($AH466="1/4(多子)",$S466*参照!$J$7,IF($AH466="1/4(工･農)",$S466*参照!$J$7,)))))</f>
        <v>0</v>
      </c>
      <c r="BR466" s="185" t="b">
        <f>IF(AJ466="3/3",$O466*参照!$I$4,IF(AJ466="2/3",$O466*参照!$I$5,IF(AJ466="1/3",$O466*参照!$I$6,IF(AJ466="1/4(多子)",$O466*参照!$I$7,IF(AJ466="1/4(工･農)",$O466*参照!$I$7,IF(AJ466="対象外",0))))))</f>
        <v>0</v>
      </c>
      <c r="BS466" s="185" t="b">
        <f>IF(AK466="3/3",$O466*参照!$I$4,IF(AK466="2/3",$O466*参照!$I$5,IF(AK466="1/3",$O466*参照!$I$6,IF(AK466="1/4(多子)",$O466*参照!$I$7,IF(AK466="1/4(工･農)",$O466*参照!$I$7,IF(AK466="対象外",0))))))</f>
        <v>0</v>
      </c>
      <c r="BT466" s="185" t="b">
        <f>IF(AL466="3/3",$O466*参照!$I$4,IF(AL466="2/3",$O466*参照!$I$5,IF(AL466="1/3",$O466*参照!$I$6,IF(AL466="1/4(多子)",$O466*参照!$I$7,IF(AL466="1/4(工･農)",$O466*参照!$I$7,IF(AL466="対象外",0))))))</f>
        <v>0</v>
      </c>
      <c r="BU466" s="185" t="b">
        <f>IF(AM466="3/3",$O466*参照!$I$4,IF(AM466="2/3",$O466*参照!$I$5,IF(AM466="1/3",$O466*参照!$I$6,IF(AM466="1/4(多子)",$O466*参照!$I$7,IF(AM466="1/4(工･農)",$O466*参照!$I$7,IF(AM466="対象外",0))))))</f>
        <v>0</v>
      </c>
      <c r="BV466" s="185" t="b">
        <f>IF(AN466="3/3",$O466*参照!$I$4,IF(AN466="2/3",$O466*参照!$I$5,IF(AN466="1/3",$O466*参照!$I$6,IF(AN466="1/4(多子)",$O466*参照!$I$7,IF(AN466="1/4(工･農)",$O466*参照!$I$7,IF(AN466="対象外",0))))))</f>
        <v>0</v>
      </c>
      <c r="BW466" s="185" t="b">
        <f>IF(AO466="3/3",$O466*参照!$I$4,IF(AO466="2/3",$O466*参照!$I$5,IF(AO466="1/3",$O466*参照!$I$6,IF(AO466="1/4(多子)",$O466*参照!$I$7,IF(AO466="1/4(工･農)",$O466*参照!$I$7,IF(AO466="対象外",0))))))</f>
        <v>0</v>
      </c>
      <c r="BX466" s="185" t="b">
        <f>IF(AP466="3/3",$O466*参照!$I$4,IF(AP466="2/3",$O466*参照!$I$5,IF(AP466="1/3",$O466*参照!$I$6,IF(AP466="1/4(多子)",$O466*参照!$I$7,IF(AP466="1/4(工･農)",$O466*参照!$I$7,IF(AP466="対象外",0))))))</f>
        <v>0</v>
      </c>
      <c r="BY466" s="185" t="b">
        <f>IF(AQ466="3/3",$O466*参照!$I$4,IF(AQ466="2/3",$O466*参照!$I$5,IF(AQ466="1/3",$O466*参照!$I$6,IF(AQ466="1/4(多子)",$O466*参照!$I$7,IF(AQ466="1/4(工･農)",$O466*参照!$I$7,IF(AQ466="対象外",0))))))</f>
        <v>0</v>
      </c>
      <c r="BZ466" s="185" t="b">
        <f>IF(AR466="3/3",$O466*参照!$I$4,IF(AR466="2/3",$O466*参照!$I$5,IF(AR466="1/3",$O466*参照!$I$6,IF(AR466="1/4(多子)",$O466*参照!$I$7,IF(AR466="1/4(工･農)",$O466*参照!$I$7,IF(AR466="対象外",0))))))</f>
        <v>0</v>
      </c>
      <c r="CA466" s="185" t="b">
        <f>IF(AS466="3/3",$O466*参照!$I$4,IF(AS466="2/3",$O466*参照!$I$5,IF(AS466="1/3",$O466*参照!$I$6,IF(AS466="1/4(多子)",$O466*参照!$I$7,IF(AS466="1/4(工･農)",$O466*参照!$I$7,IF(AS466="対象外",0))))))</f>
        <v>0</v>
      </c>
      <c r="CB466" s="185" t="b">
        <f>IF(AT466="3/3",$O466*参照!$I$4,IF(AT466="2/3",$O466*参照!$I$5,IF(AT466="1/3",$O466*参照!$I$6,IF(AT466="1/4(多子)",$O466*参照!$I$7,IF(AT466="1/4(工･農)",$O466*参照!$I$7,IF(AT466="対象外",0))))))</f>
        <v>0</v>
      </c>
      <c r="CC466" s="185" t="b">
        <f>IF(AU466="3/3",$O466*参照!$I$4,IF(AU466="2/3",$O466*参照!$I$5,IF(AU466="1/3",$O466*参照!$I$6,IF(AU466="1/4(多子)",$O466*参照!$I$7,IF(AU466="1/4(工･農)",$O466*参照!$I$7,IF(AU466="対象外",0))))))</f>
        <v>0</v>
      </c>
      <c r="CD466" s="185">
        <f t="shared" si="285"/>
        <v>0</v>
      </c>
      <c r="CE466" s="98"/>
      <c r="CF466" s="252"/>
      <c r="CG466" s="252"/>
      <c r="CH466" s="252"/>
      <c r="CI466" s="252"/>
      <c r="CJ466" s="252"/>
      <c r="CK466" s="254"/>
      <c r="CL466" s="137"/>
      <c r="CM466" s="252"/>
      <c r="CN466" s="252"/>
      <c r="CO466" s="252"/>
      <c r="CP466" s="252"/>
      <c r="CQ466" s="252"/>
      <c r="CR466" s="253">
        <f t="shared" si="286"/>
        <v>0</v>
      </c>
      <c r="CS466" s="111">
        <f>IF(BP466=0,0,(ROUNDUP(P466*(BK466*参照!$C$5+BL466*参照!$C$6+BM466*参照!$C$7+BN466*参照!$C$8+BO466*参照!$C$9)/BP466,-2)))</f>
        <v>0</v>
      </c>
      <c r="CT466" s="239" t="str">
        <f t="shared" si="253"/>
        <v>B</v>
      </c>
    </row>
    <row r="467" spans="1:98" ht="14.4">
      <c r="A467" s="241">
        <v>437</v>
      </c>
      <c r="B467" s="654"/>
      <c r="C467" s="652"/>
      <c r="D467" s="651"/>
      <c r="E467" s="652"/>
      <c r="F467" s="186"/>
      <c r="G467" s="187"/>
      <c r="H467" s="305"/>
      <c r="I467" s="359"/>
      <c r="J467" s="651"/>
      <c r="K467" s="652"/>
      <c r="L467" s="306">
        <v>0</v>
      </c>
      <c r="M467" s="307">
        <f>IF(F467="昼間",参照!$E$4,IF(F467="夜間等",参照!$E$5,IF(F467="通信",参照!$E$6,0)))</f>
        <v>0</v>
      </c>
      <c r="N467" s="57">
        <f t="shared" si="254"/>
        <v>0</v>
      </c>
      <c r="O467" s="301">
        <f t="shared" si="255"/>
        <v>0</v>
      </c>
      <c r="P467" s="56"/>
      <c r="Q467" s="387">
        <v>0</v>
      </c>
      <c r="R467" s="309">
        <f>IF(F467="昼間",参照!$F$4,IF(F467="夜間等",参照!$F$5,IF(F467="通信",参照!$F$6,0)))</f>
        <v>0</v>
      </c>
      <c r="S467" s="308">
        <f t="shared" si="256"/>
        <v>0</v>
      </c>
      <c r="T467" s="361"/>
      <c r="U467" s="32">
        <f t="shared" si="257"/>
        <v>0</v>
      </c>
      <c r="V467" s="114">
        <f t="shared" si="258"/>
        <v>0</v>
      </c>
      <c r="W467" s="179">
        <f t="shared" si="259"/>
        <v>0</v>
      </c>
      <c r="X467" s="87">
        <f t="shared" si="260"/>
        <v>0</v>
      </c>
      <c r="Y467" s="77" t="str">
        <f t="shared" si="250"/>
        <v>0</v>
      </c>
      <c r="Z467" s="302">
        <f t="shared" si="261"/>
        <v>0</v>
      </c>
      <c r="AA467" s="375"/>
      <c r="AB467" s="375"/>
      <c r="AC467" s="374">
        <f t="shared" si="262"/>
        <v>0</v>
      </c>
      <c r="AD467" s="639">
        <f t="shared" si="263"/>
        <v>0</v>
      </c>
      <c r="AE467" s="640"/>
      <c r="AF467" s="177">
        <f t="shared" si="251"/>
        <v>0</v>
      </c>
      <c r="AG467" s="177">
        <f t="shared" si="252"/>
        <v>0</v>
      </c>
      <c r="AH467" s="299"/>
      <c r="AI467" s="36"/>
      <c r="AJ467" s="134"/>
      <c r="AK467" s="37"/>
      <c r="AL467" s="134"/>
      <c r="AM467" s="37"/>
      <c r="AN467" s="134"/>
      <c r="AO467" s="135"/>
      <c r="AP467" s="136"/>
      <c r="AQ467" s="252"/>
      <c r="AR467" s="252"/>
      <c r="AS467" s="252"/>
      <c r="AT467" s="252"/>
      <c r="AU467" s="37"/>
      <c r="AV467" s="303">
        <f t="shared" si="264"/>
        <v>0</v>
      </c>
      <c r="AW467" s="139">
        <f t="shared" si="265"/>
        <v>0</v>
      </c>
      <c r="AX467" s="139">
        <f t="shared" si="266"/>
        <v>0</v>
      </c>
      <c r="AY467" s="139">
        <f t="shared" si="267"/>
        <v>0</v>
      </c>
      <c r="AZ467" s="139">
        <f t="shared" si="268"/>
        <v>0</v>
      </c>
      <c r="BA467" s="303">
        <f t="shared" si="269"/>
        <v>0</v>
      </c>
      <c r="BB467" s="139">
        <f t="shared" si="270"/>
        <v>0</v>
      </c>
      <c r="BC467" s="139">
        <f t="shared" si="271"/>
        <v>0</v>
      </c>
      <c r="BD467" s="139">
        <f t="shared" si="272"/>
        <v>0</v>
      </c>
      <c r="BE467" s="139">
        <f t="shared" si="273"/>
        <v>0</v>
      </c>
      <c r="BF467" s="304">
        <f t="shared" si="274"/>
        <v>0</v>
      </c>
      <c r="BG467" s="142">
        <f t="shared" si="275"/>
        <v>0</v>
      </c>
      <c r="BH467" s="142">
        <f t="shared" si="276"/>
        <v>0</v>
      </c>
      <c r="BI467" s="142">
        <f t="shared" si="277"/>
        <v>0</v>
      </c>
      <c r="BJ467" s="142">
        <f t="shared" si="278"/>
        <v>0</v>
      </c>
      <c r="BK467" s="145">
        <f t="shared" si="279"/>
        <v>0</v>
      </c>
      <c r="BL467" s="95">
        <f t="shared" si="280"/>
        <v>0</v>
      </c>
      <c r="BM467" s="95">
        <f t="shared" si="281"/>
        <v>0</v>
      </c>
      <c r="BN467" s="95">
        <f t="shared" si="282"/>
        <v>0</v>
      </c>
      <c r="BO467" s="95">
        <f t="shared" si="283"/>
        <v>0</v>
      </c>
      <c r="BP467" s="96">
        <f t="shared" si="284"/>
        <v>0</v>
      </c>
      <c r="BQ467" s="184">
        <f>IF($AH467="3/3",$S467*参照!$J$4,IF($AH467="2/3",$S467*参照!$J$5,IF($AH467="1/3",$S467*参照!$J$6,IF($AH467="1/4(多子)",$S467*参照!$J$7,IF($AH467="1/4(工･農)",$S467*参照!$J$7,)))))</f>
        <v>0</v>
      </c>
      <c r="BR467" s="185" t="b">
        <f>IF(AJ467="3/3",$O467*参照!$I$4,IF(AJ467="2/3",$O467*参照!$I$5,IF(AJ467="1/3",$O467*参照!$I$6,IF(AJ467="1/4(多子)",$O467*参照!$I$7,IF(AJ467="1/4(工･農)",$O467*参照!$I$7,IF(AJ467="対象外",0))))))</f>
        <v>0</v>
      </c>
      <c r="BS467" s="185" t="b">
        <f>IF(AK467="3/3",$O467*参照!$I$4,IF(AK467="2/3",$O467*参照!$I$5,IF(AK467="1/3",$O467*参照!$I$6,IF(AK467="1/4(多子)",$O467*参照!$I$7,IF(AK467="1/4(工･農)",$O467*参照!$I$7,IF(AK467="対象外",0))))))</f>
        <v>0</v>
      </c>
      <c r="BT467" s="185" t="b">
        <f>IF(AL467="3/3",$O467*参照!$I$4,IF(AL467="2/3",$O467*参照!$I$5,IF(AL467="1/3",$O467*参照!$I$6,IF(AL467="1/4(多子)",$O467*参照!$I$7,IF(AL467="1/4(工･農)",$O467*参照!$I$7,IF(AL467="対象外",0))))))</f>
        <v>0</v>
      </c>
      <c r="BU467" s="185" t="b">
        <f>IF(AM467="3/3",$O467*参照!$I$4,IF(AM467="2/3",$O467*参照!$I$5,IF(AM467="1/3",$O467*参照!$I$6,IF(AM467="1/4(多子)",$O467*参照!$I$7,IF(AM467="1/4(工･農)",$O467*参照!$I$7,IF(AM467="対象外",0))))))</f>
        <v>0</v>
      </c>
      <c r="BV467" s="185" t="b">
        <f>IF(AN467="3/3",$O467*参照!$I$4,IF(AN467="2/3",$O467*参照!$I$5,IF(AN467="1/3",$O467*参照!$I$6,IF(AN467="1/4(多子)",$O467*参照!$I$7,IF(AN467="1/4(工･農)",$O467*参照!$I$7,IF(AN467="対象外",0))))))</f>
        <v>0</v>
      </c>
      <c r="BW467" s="185" t="b">
        <f>IF(AO467="3/3",$O467*参照!$I$4,IF(AO467="2/3",$O467*参照!$I$5,IF(AO467="1/3",$O467*参照!$I$6,IF(AO467="1/4(多子)",$O467*参照!$I$7,IF(AO467="1/4(工･農)",$O467*参照!$I$7,IF(AO467="対象外",0))))))</f>
        <v>0</v>
      </c>
      <c r="BX467" s="185" t="b">
        <f>IF(AP467="3/3",$O467*参照!$I$4,IF(AP467="2/3",$O467*参照!$I$5,IF(AP467="1/3",$O467*参照!$I$6,IF(AP467="1/4(多子)",$O467*参照!$I$7,IF(AP467="1/4(工･農)",$O467*参照!$I$7,IF(AP467="対象外",0))))))</f>
        <v>0</v>
      </c>
      <c r="BY467" s="185" t="b">
        <f>IF(AQ467="3/3",$O467*参照!$I$4,IF(AQ467="2/3",$O467*参照!$I$5,IF(AQ467="1/3",$O467*参照!$I$6,IF(AQ467="1/4(多子)",$O467*参照!$I$7,IF(AQ467="1/4(工･農)",$O467*参照!$I$7,IF(AQ467="対象外",0))))))</f>
        <v>0</v>
      </c>
      <c r="BZ467" s="185" t="b">
        <f>IF(AR467="3/3",$O467*参照!$I$4,IF(AR467="2/3",$O467*参照!$I$5,IF(AR467="1/3",$O467*参照!$I$6,IF(AR467="1/4(多子)",$O467*参照!$I$7,IF(AR467="1/4(工･農)",$O467*参照!$I$7,IF(AR467="対象外",0))))))</f>
        <v>0</v>
      </c>
      <c r="CA467" s="185" t="b">
        <f>IF(AS467="3/3",$O467*参照!$I$4,IF(AS467="2/3",$O467*参照!$I$5,IF(AS467="1/3",$O467*参照!$I$6,IF(AS467="1/4(多子)",$O467*参照!$I$7,IF(AS467="1/4(工･農)",$O467*参照!$I$7,IF(AS467="対象外",0))))))</f>
        <v>0</v>
      </c>
      <c r="CB467" s="185" t="b">
        <f>IF(AT467="3/3",$O467*参照!$I$4,IF(AT467="2/3",$O467*参照!$I$5,IF(AT467="1/3",$O467*参照!$I$6,IF(AT467="1/4(多子)",$O467*参照!$I$7,IF(AT467="1/4(工･農)",$O467*参照!$I$7,IF(AT467="対象外",0))))))</f>
        <v>0</v>
      </c>
      <c r="CC467" s="185" t="b">
        <f>IF(AU467="3/3",$O467*参照!$I$4,IF(AU467="2/3",$O467*参照!$I$5,IF(AU467="1/3",$O467*参照!$I$6,IF(AU467="1/4(多子)",$O467*参照!$I$7,IF(AU467="1/4(工･農)",$O467*参照!$I$7,IF(AU467="対象外",0))))))</f>
        <v>0</v>
      </c>
      <c r="CD467" s="185">
        <f t="shared" si="285"/>
        <v>0</v>
      </c>
      <c r="CE467" s="98"/>
      <c r="CF467" s="252"/>
      <c r="CG467" s="252"/>
      <c r="CH467" s="252"/>
      <c r="CI467" s="252"/>
      <c r="CJ467" s="252"/>
      <c r="CK467" s="254"/>
      <c r="CL467" s="137"/>
      <c r="CM467" s="252"/>
      <c r="CN467" s="252"/>
      <c r="CO467" s="252"/>
      <c r="CP467" s="252"/>
      <c r="CQ467" s="252"/>
      <c r="CR467" s="253">
        <f t="shared" si="286"/>
        <v>0</v>
      </c>
      <c r="CS467" s="111">
        <f>IF(BP467=0,0,(ROUNDUP(P467*(BK467*参照!$C$5+BL467*参照!$C$6+BM467*参照!$C$7+BN467*参照!$C$8+BO467*参照!$C$9)/BP467,-2)))</f>
        <v>0</v>
      </c>
      <c r="CT467" s="239" t="str">
        <f t="shared" si="253"/>
        <v>B</v>
      </c>
    </row>
    <row r="468" spans="1:98" ht="14.4">
      <c r="A468" s="241">
        <v>438</v>
      </c>
      <c r="B468" s="654"/>
      <c r="C468" s="652"/>
      <c r="D468" s="651"/>
      <c r="E468" s="652"/>
      <c r="F468" s="186"/>
      <c r="G468" s="187"/>
      <c r="H468" s="305"/>
      <c r="I468" s="359"/>
      <c r="J468" s="651"/>
      <c r="K468" s="652"/>
      <c r="L468" s="306">
        <v>0</v>
      </c>
      <c r="M468" s="307">
        <f>IF(F468="昼間",参照!$E$4,IF(F468="夜間等",参照!$E$5,IF(F468="通信",参照!$E$6,0)))</f>
        <v>0</v>
      </c>
      <c r="N468" s="57">
        <f t="shared" si="254"/>
        <v>0</v>
      </c>
      <c r="O468" s="301">
        <f t="shared" si="255"/>
        <v>0</v>
      </c>
      <c r="P468" s="56"/>
      <c r="Q468" s="387">
        <v>0</v>
      </c>
      <c r="R468" s="309">
        <f>IF(F468="昼間",参照!$F$4,IF(F468="夜間等",参照!$F$5,IF(F468="通信",参照!$F$6,0)))</f>
        <v>0</v>
      </c>
      <c r="S468" s="308">
        <f t="shared" si="256"/>
        <v>0</v>
      </c>
      <c r="T468" s="361"/>
      <c r="U468" s="32">
        <f t="shared" si="257"/>
        <v>0</v>
      </c>
      <c r="V468" s="114">
        <f t="shared" si="258"/>
        <v>0</v>
      </c>
      <c r="W468" s="179">
        <f t="shared" si="259"/>
        <v>0</v>
      </c>
      <c r="X468" s="87">
        <f t="shared" si="260"/>
        <v>0</v>
      </c>
      <c r="Y468" s="77" t="str">
        <f t="shared" si="250"/>
        <v>0</v>
      </c>
      <c r="Z468" s="302">
        <f t="shared" si="261"/>
        <v>0</v>
      </c>
      <c r="AA468" s="375"/>
      <c r="AB468" s="375"/>
      <c r="AC468" s="374">
        <f t="shared" si="262"/>
        <v>0</v>
      </c>
      <c r="AD468" s="639">
        <f t="shared" si="263"/>
        <v>0</v>
      </c>
      <c r="AE468" s="640"/>
      <c r="AF468" s="177">
        <f t="shared" si="251"/>
        <v>0</v>
      </c>
      <c r="AG468" s="177">
        <f t="shared" si="252"/>
        <v>0</v>
      </c>
      <c r="AH468" s="299"/>
      <c r="AI468" s="36"/>
      <c r="AJ468" s="134"/>
      <c r="AK468" s="37"/>
      <c r="AL468" s="134"/>
      <c r="AM468" s="37"/>
      <c r="AN468" s="134"/>
      <c r="AO468" s="135"/>
      <c r="AP468" s="136"/>
      <c r="AQ468" s="252"/>
      <c r="AR468" s="252"/>
      <c r="AS468" s="252"/>
      <c r="AT468" s="252"/>
      <c r="AU468" s="37"/>
      <c r="AV468" s="303">
        <f t="shared" si="264"/>
        <v>0</v>
      </c>
      <c r="AW468" s="139">
        <f t="shared" si="265"/>
        <v>0</v>
      </c>
      <c r="AX468" s="139">
        <f t="shared" si="266"/>
        <v>0</v>
      </c>
      <c r="AY468" s="139">
        <f t="shared" si="267"/>
        <v>0</v>
      </c>
      <c r="AZ468" s="139">
        <f t="shared" si="268"/>
        <v>0</v>
      </c>
      <c r="BA468" s="303">
        <f t="shared" si="269"/>
        <v>0</v>
      </c>
      <c r="BB468" s="139">
        <f t="shared" si="270"/>
        <v>0</v>
      </c>
      <c r="BC468" s="139">
        <f t="shared" si="271"/>
        <v>0</v>
      </c>
      <c r="BD468" s="139">
        <f t="shared" si="272"/>
        <v>0</v>
      </c>
      <c r="BE468" s="139">
        <f t="shared" si="273"/>
        <v>0</v>
      </c>
      <c r="BF468" s="304">
        <f t="shared" si="274"/>
        <v>0</v>
      </c>
      <c r="BG468" s="142">
        <f t="shared" si="275"/>
        <v>0</v>
      </c>
      <c r="BH468" s="142">
        <f t="shared" si="276"/>
        <v>0</v>
      </c>
      <c r="BI468" s="142">
        <f t="shared" si="277"/>
        <v>0</v>
      </c>
      <c r="BJ468" s="142">
        <f t="shared" si="278"/>
        <v>0</v>
      </c>
      <c r="BK468" s="145">
        <f t="shared" si="279"/>
        <v>0</v>
      </c>
      <c r="BL468" s="95">
        <f t="shared" si="280"/>
        <v>0</v>
      </c>
      <c r="BM468" s="95">
        <f t="shared" si="281"/>
        <v>0</v>
      </c>
      <c r="BN468" s="95">
        <f t="shared" si="282"/>
        <v>0</v>
      </c>
      <c r="BO468" s="95">
        <f t="shared" si="283"/>
        <v>0</v>
      </c>
      <c r="BP468" s="96">
        <f t="shared" si="284"/>
        <v>0</v>
      </c>
      <c r="BQ468" s="184">
        <f>IF($AH468="3/3",$S468*参照!$J$4,IF($AH468="2/3",$S468*参照!$J$5,IF($AH468="1/3",$S468*参照!$J$6,IF($AH468="1/4(多子)",$S468*参照!$J$7,IF($AH468="1/4(工･農)",$S468*参照!$J$7,)))))</f>
        <v>0</v>
      </c>
      <c r="BR468" s="185" t="b">
        <f>IF(AJ468="3/3",$O468*参照!$I$4,IF(AJ468="2/3",$O468*参照!$I$5,IF(AJ468="1/3",$O468*参照!$I$6,IF(AJ468="1/4(多子)",$O468*参照!$I$7,IF(AJ468="1/4(工･農)",$O468*参照!$I$7,IF(AJ468="対象外",0))))))</f>
        <v>0</v>
      </c>
      <c r="BS468" s="185" t="b">
        <f>IF(AK468="3/3",$O468*参照!$I$4,IF(AK468="2/3",$O468*参照!$I$5,IF(AK468="1/3",$O468*参照!$I$6,IF(AK468="1/4(多子)",$O468*参照!$I$7,IF(AK468="1/4(工･農)",$O468*参照!$I$7,IF(AK468="対象外",0))))))</f>
        <v>0</v>
      </c>
      <c r="BT468" s="185" t="b">
        <f>IF(AL468="3/3",$O468*参照!$I$4,IF(AL468="2/3",$O468*参照!$I$5,IF(AL468="1/3",$O468*参照!$I$6,IF(AL468="1/4(多子)",$O468*参照!$I$7,IF(AL468="1/4(工･農)",$O468*参照!$I$7,IF(AL468="対象外",0))))))</f>
        <v>0</v>
      </c>
      <c r="BU468" s="185" t="b">
        <f>IF(AM468="3/3",$O468*参照!$I$4,IF(AM468="2/3",$O468*参照!$I$5,IF(AM468="1/3",$O468*参照!$I$6,IF(AM468="1/4(多子)",$O468*参照!$I$7,IF(AM468="1/4(工･農)",$O468*参照!$I$7,IF(AM468="対象外",0))))))</f>
        <v>0</v>
      </c>
      <c r="BV468" s="185" t="b">
        <f>IF(AN468="3/3",$O468*参照!$I$4,IF(AN468="2/3",$O468*参照!$I$5,IF(AN468="1/3",$O468*参照!$I$6,IF(AN468="1/4(多子)",$O468*参照!$I$7,IF(AN468="1/4(工･農)",$O468*参照!$I$7,IF(AN468="対象外",0))))))</f>
        <v>0</v>
      </c>
      <c r="BW468" s="185" t="b">
        <f>IF(AO468="3/3",$O468*参照!$I$4,IF(AO468="2/3",$O468*参照!$I$5,IF(AO468="1/3",$O468*参照!$I$6,IF(AO468="1/4(多子)",$O468*参照!$I$7,IF(AO468="1/4(工･農)",$O468*参照!$I$7,IF(AO468="対象外",0))))))</f>
        <v>0</v>
      </c>
      <c r="BX468" s="185" t="b">
        <f>IF(AP468="3/3",$O468*参照!$I$4,IF(AP468="2/3",$O468*参照!$I$5,IF(AP468="1/3",$O468*参照!$I$6,IF(AP468="1/4(多子)",$O468*参照!$I$7,IF(AP468="1/4(工･農)",$O468*参照!$I$7,IF(AP468="対象外",0))))))</f>
        <v>0</v>
      </c>
      <c r="BY468" s="185" t="b">
        <f>IF(AQ468="3/3",$O468*参照!$I$4,IF(AQ468="2/3",$O468*参照!$I$5,IF(AQ468="1/3",$O468*参照!$I$6,IF(AQ468="1/4(多子)",$O468*参照!$I$7,IF(AQ468="1/4(工･農)",$O468*参照!$I$7,IF(AQ468="対象外",0))))))</f>
        <v>0</v>
      </c>
      <c r="BZ468" s="185" t="b">
        <f>IF(AR468="3/3",$O468*参照!$I$4,IF(AR468="2/3",$O468*参照!$I$5,IF(AR468="1/3",$O468*参照!$I$6,IF(AR468="1/4(多子)",$O468*参照!$I$7,IF(AR468="1/4(工･農)",$O468*参照!$I$7,IF(AR468="対象外",0))))))</f>
        <v>0</v>
      </c>
      <c r="CA468" s="185" t="b">
        <f>IF(AS468="3/3",$O468*参照!$I$4,IF(AS468="2/3",$O468*参照!$I$5,IF(AS468="1/3",$O468*参照!$I$6,IF(AS468="1/4(多子)",$O468*参照!$I$7,IF(AS468="1/4(工･農)",$O468*参照!$I$7,IF(AS468="対象外",0))))))</f>
        <v>0</v>
      </c>
      <c r="CB468" s="185" t="b">
        <f>IF(AT468="3/3",$O468*参照!$I$4,IF(AT468="2/3",$O468*参照!$I$5,IF(AT468="1/3",$O468*参照!$I$6,IF(AT468="1/4(多子)",$O468*参照!$I$7,IF(AT468="1/4(工･農)",$O468*参照!$I$7,IF(AT468="対象外",0))))))</f>
        <v>0</v>
      </c>
      <c r="CC468" s="185" t="b">
        <f>IF(AU468="3/3",$O468*参照!$I$4,IF(AU468="2/3",$O468*参照!$I$5,IF(AU468="1/3",$O468*参照!$I$6,IF(AU468="1/4(多子)",$O468*参照!$I$7,IF(AU468="1/4(工･農)",$O468*参照!$I$7,IF(AU468="対象外",0))))))</f>
        <v>0</v>
      </c>
      <c r="CD468" s="185">
        <f t="shared" si="285"/>
        <v>0</v>
      </c>
      <c r="CE468" s="98"/>
      <c r="CF468" s="252"/>
      <c r="CG468" s="252"/>
      <c r="CH468" s="252"/>
      <c r="CI468" s="252"/>
      <c r="CJ468" s="252"/>
      <c r="CK468" s="254"/>
      <c r="CL468" s="137"/>
      <c r="CM468" s="252"/>
      <c r="CN468" s="252"/>
      <c r="CO468" s="252"/>
      <c r="CP468" s="252"/>
      <c r="CQ468" s="252"/>
      <c r="CR468" s="253">
        <f t="shared" si="286"/>
        <v>0</v>
      </c>
      <c r="CS468" s="111">
        <f>IF(BP468=0,0,(ROUNDUP(P468*(BK468*参照!$C$5+BL468*参照!$C$6+BM468*参照!$C$7+BN468*参照!$C$8+BO468*参照!$C$9)/BP468,-2)))</f>
        <v>0</v>
      </c>
      <c r="CT468" s="239" t="str">
        <f t="shared" si="253"/>
        <v>B</v>
      </c>
    </row>
    <row r="469" spans="1:98" ht="14.4">
      <c r="A469" s="241">
        <v>439</v>
      </c>
      <c r="B469" s="654"/>
      <c r="C469" s="652"/>
      <c r="D469" s="651"/>
      <c r="E469" s="652"/>
      <c r="F469" s="186"/>
      <c r="G469" s="187"/>
      <c r="H469" s="305"/>
      <c r="I469" s="359"/>
      <c r="J469" s="651"/>
      <c r="K469" s="652"/>
      <c r="L469" s="306">
        <v>0</v>
      </c>
      <c r="M469" s="307">
        <f>IF(F469="昼間",参照!$E$4,IF(F469="夜間等",参照!$E$5,IF(F469="通信",参照!$E$6,0)))</f>
        <v>0</v>
      </c>
      <c r="N469" s="57">
        <f t="shared" si="254"/>
        <v>0</v>
      </c>
      <c r="O469" s="301">
        <f t="shared" si="255"/>
        <v>0</v>
      </c>
      <c r="P469" s="56"/>
      <c r="Q469" s="387">
        <v>0</v>
      </c>
      <c r="R469" s="309">
        <f>IF(F469="昼間",参照!$F$4,IF(F469="夜間等",参照!$F$5,IF(F469="通信",参照!$F$6,0)))</f>
        <v>0</v>
      </c>
      <c r="S469" s="308">
        <f t="shared" si="256"/>
        <v>0</v>
      </c>
      <c r="T469" s="361"/>
      <c r="U469" s="32">
        <f t="shared" si="257"/>
        <v>0</v>
      </c>
      <c r="V469" s="114">
        <f t="shared" si="258"/>
        <v>0</v>
      </c>
      <c r="W469" s="179">
        <f t="shared" si="259"/>
        <v>0</v>
      </c>
      <c r="X469" s="87">
        <f t="shared" si="260"/>
        <v>0</v>
      </c>
      <c r="Y469" s="77" t="str">
        <f t="shared" si="250"/>
        <v>0</v>
      </c>
      <c r="Z469" s="302">
        <f t="shared" si="261"/>
        <v>0</v>
      </c>
      <c r="AA469" s="375"/>
      <c r="AB469" s="375"/>
      <c r="AC469" s="374">
        <f t="shared" si="262"/>
        <v>0</v>
      </c>
      <c r="AD469" s="639">
        <f t="shared" si="263"/>
        <v>0</v>
      </c>
      <c r="AE469" s="640"/>
      <c r="AF469" s="177">
        <f t="shared" si="251"/>
        <v>0</v>
      </c>
      <c r="AG469" s="177">
        <f t="shared" si="252"/>
        <v>0</v>
      </c>
      <c r="AH469" s="299"/>
      <c r="AI469" s="36"/>
      <c r="AJ469" s="134"/>
      <c r="AK469" s="37"/>
      <c r="AL469" s="134"/>
      <c r="AM469" s="37"/>
      <c r="AN469" s="134"/>
      <c r="AO469" s="135"/>
      <c r="AP469" s="136"/>
      <c r="AQ469" s="252"/>
      <c r="AR469" s="252"/>
      <c r="AS469" s="252"/>
      <c r="AT469" s="252"/>
      <c r="AU469" s="37"/>
      <c r="AV469" s="303">
        <f t="shared" si="264"/>
        <v>0</v>
      </c>
      <c r="AW469" s="139">
        <f t="shared" si="265"/>
        <v>0</v>
      </c>
      <c r="AX469" s="139">
        <f t="shared" si="266"/>
        <v>0</v>
      </c>
      <c r="AY469" s="139">
        <f t="shared" si="267"/>
        <v>0</v>
      </c>
      <c r="AZ469" s="139">
        <f t="shared" si="268"/>
        <v>0</v>
      </c>
      <c r="BA469" s="303">
        <f t="shared" si="269"/>
        <v>0</v>
      </c>
      <c r="BB469" s="139">
        <f t="shared" si="270"/>
        <v>0</v>
      </c>
      <c r="BC469" s="139">
        <f t="shared" si="271"/>
        <v>0</v>
      </c>
      <c r="BD469" s="139">
        <f t="shared" si="272"/>
        <v>0</v>
      </c>
      <c r="BE469" s="139">
        <f t="shared" si="273"/>
        <v>0</v>
      </c>
      <c r="BF469" s="304">
        <f t="shared" si="274"/>
        <v>0</v>
      </c>
      <c r="BG469" s="142">
        <f t="shared" si="275"/>
        <v>0</v>
      </c>
      <c r="BH469" s="142">
        <f t="shared" si="276"/>
        <v>0</v>
      </c>
      <c r="BI469" s="142">
        <f t="shared" si="277"/>
        <v>0</v>
      </c>
      <c r="BJ469" s="142">
        <f t="shared" si="278"/>
        <v>0</v>
      </c>
      <c r="BK469" s="145">
        <f t="shared" si="279"/>
        <v>0</v>
      </c>
      <c r="BL469" s="95">
        <f t="shared" si="280"/>
        <v>0</v>
      </c>
      <c r="BM469" s="95">
        <f t="shared" si="281"/>
        <v>0</v>
      </c>
      <c r="BN469" s="95">
        <f t="shared" si="282"/>
        <v>0</v>
      </c>
      <c r="BO469" s="95">
        <f t="shared" si="283"/>
        <v>0</v>
      </c>
      <c r="BP469" s="96">
        <f t="shared" si="284"/>
        <v>0</v>
      </c>
      <c r="BQ469" s="184">
        <f>IF($AH469="3/3",$S469*参照!$J$4,IF($AH469="2/3",$S469*参照!$J$5,IF($AH469="1/3",$S469*参照!$J$6,IF($AH469="1/4(多子)",$S469*参照!$J$7,IF($AH469="1/4(工･農)",$S469*参照!$J$7,)))))</f>
        <v>0</v>
      </c>
      <c r="BR469" s="185" t="b">
        <f>IF(AJ469="3/3",$O469*参照!$I$4,IF(AJ469="2/3",$O469*参照!$I$5,IF(AJ469="1/3",$O469*参照!$I$6,IF(AJ469="1/4(多子)",$O469*参照!$I$7,IF(AJ469="1/4(工･農)",$O469*参照!$I$7,IF(AJ469="対象外",0))))))</f>
        <v>0</v>
      </c>
      <c r="BS469" s="185" t="b">
        <f>IF(AK469="3/3",$O469*参照!$I$4,IF(AK469="2/3",$O469*参照!$I$5,IF(AK469="1/3",$O469*参照!$I$6,IF(AK469="1/4(多子)",$O469*参照!$I$7,IF(AK469="1/4(工･農)",$O469*参照!$I$7,IF(AK469="対象外",0))))))</f>
        <v>0</v>
      </c>
      <c r="BT469" s="185" t="b">
        <f>IF(AL469="3/3",$O469*参照!$I$4,IF(AL469="2/3",$O469*参照!$I$5,IF(AL469="1/3",$O469*参照!$I$6,IF(AL469="1/4(多子)",$O469*参照!$I$7,IF(AL469="1/4(工･農)",$O469*参照!$I$7,IF(AL469="対象外",0))))))</f>
        <v>0</v>
      </c>
      <c r="BU469" s="185" t="b">
        <f>IF(AM469="3/3",$O469*参照!$I$4,IF(AM469="2/3",$O469*参照!$I$5,IF(AM469="1/3",$O469*参照!$I$6,IF(AM469="1/4(多子)",$O469*参照!$I$7,IF(AM469="1/4(工･農)",$O469*参照!$I$7,IF(AM469="対象外",0))))))</f>
        <v>0</v>
      </c>
      <c r="BV469" s="185" t="b">
        <f>IF(AN469="3/3",$O469*参照!$I$4,IF(AN469="2/3",$O469*参照!$I$5,IF(AN469="1/3",$O469*参照!$I$6,IF(AN469="1/4(多子)",$O469*参照!$I$7,IF(AN469="1/4(工･農)",$O469*参照!$I$7,IF(AN469="対象外",0))))))</f>
        <v>0</v>
      </c>
      <c r="BW469" s="185" t="b">
        <f>IF(AO469="3/3",$O469*参照!$I$4,IF(AO469="2/3",$O469*参照!$I$5,IF(AO469="1/3",$O469*参照!$I$6,IF(AO469="1/4(多子)",$O469*参照!$I$7,IF(AO469="1/4(工･農)",$O469*参照!$I$7,IF(AO469="対象外",0))))))</f>
        <v>0</v>
      </c>
      <c r="BX469" s="185" t="b">
        <f>IF(AP469="3/3",$O469*参照!$I$4,IF(AP469="2/3",$O469*参照!$I$5,IF(AP469="1/3",$O469*参照!$I$6,IF(AP469="1/4(多子)",$O469*参照!$I$7,IF(AP469="1/4(工･農)",$O469*参照!$I$7,IF(AP469="対象外",0))))))</f>
        <v>0</v>
      </c>
      <c r="BY469" s="185" t="b">
        <f>IF(AQ469="3/3",$O469*参照!$I$4,IF(AQ469="2/3",$O469*参照!$I$5,IF(AQ469="1/3",$O469*参照!$I$6,IF(AQ469="1/4(多子)",$O469*参照!$I$7,IF(AQ469="1/4(工･農)",$O469*参照!$I$7,IF(AQ469="対象外",0))))))</f>
        <v>0</v>
      </c>
      <c r="BZ469" s="185" t="b">
        <f>IF(AR469="3/3",$O469*参照!$I$4,IF(AR469="2/3",$O469*参照!$I$5,IF(AR469="1/3",$O469*参照!$I$6,IF(AR469="1/4(多子)",$O469*参照!$I$7,IF(AR469="1/4(工･農)",$O469*参照!$I$7,IF(AR469="対象外",0))))))</f>
        <v>0</v>
      </c>
      <c r="CA469" s="185" t="b">
        <f>IF(AS469="3/3",$O469*参照!$I$4,IF(AS469="2/3",$O469*参照!$I$5,IF(AS469="1/3",$O469*参照!$I$6,IF(AS469="1/4(多子)",$O469*参照!$I$7,IF(AS469="1/4(工･農)",$O469*参照!$I$7,IF(AS469="対象外",0))))))</f>
        <v>0</v>
      </c>
      <c r="CB469" s="185" t="b">
        <f>IF(AT469="3/3",$O469*参照!$I$4,IF(AT469="2/3",$O469*参照!$I$5,IF(AT469="1/3",$O469*参照!$I$6,IF(AT469="1/4(多子)",$O469*参照!$I$7,IF(AT469="1/4(工･農)",$O469*参照!$I$7,IF(AT469="対象外",0))))))</f>
        <v>0</v>
      </c>
      <c r="CC469" s="185" t="b">
        <f>IF(AU469="3/3",$O469*参照!$I$4,IF(AU469="2/3",$O469*参照!$I$5,IF(AU469="1/3",$O469*参照!$I$6,IF(AU469="1/4(多子)",$O469*参照!$I$7,IF(AU469="1/4(工･農)",$O469*参照!$I$7,IF(AU469="対象外",0))))))</f>
        <v>0</v>
      </c>
      <c r="CD469" s="185">
        <f t="shared" si="285"/>
        <v>0</v>
      </c>
      <c r="CE469" s="98"/>
      <c r="CF469" s="252"/>
      <c r="CG469" s="252"/>
      <c r="CH469" s="252"/>
      <c r="CI469" s="252"/>
      <c r="CJ469" s="252"/>
      <c r="CK469" s="254"/>
      <c r="CL469" s="137"/>
      <c r="CM469" s="252"/>
      <c r="CN469" s="252"/>
      <c r="CO469" s="252"/>
      <c r="CP469" s="252"/>
      <c r="CQ469" s="252"/>
      <c r="CR469" s="253">
        <f t="shared" si="286"/>
        <v>0</v>
      </c>
      <c r="CS469" s="111">
        <f>IF(BP469=0,0,(ROUNDUP(P469*(BK469*参照!$C$5+BL469*参照!$C$6+BM469*参照!$C$7+BN469*参照!$C$8+BO469*参照!$C$9)/BP469,-2)))</f>
        <v>0</v>
      </c>
      <c r="CT469" s="239" t="str">
        <f t="shared" si="253"/>
        <v>B</v>
      </c>
    </row>
    <row r="470" spans="1:98" ht="14.4">
      <c r="A470" s="241">
        <v>440</v>
      </c>
      <c r="B470" s="634"/>
      <c r="C470" s="635"/>
      <c r="D470" s="636"/>
      <c r="E470" s="635"/>
      <c r="F470" s="358"/>
      <c r="G470" s="358"/>
      <c r="H470" s="305"/>
      <c r="I470" s="359"/>
      <c r="J470" s="668"/>
      <c r="K470" s="668"/>
      <c r="L470" s="362">
        <v>0</v>
      </c>
      <c r="M470" s="307">
        <f>IF(F470="昼間",参照!$E$4,IF(F470="夜間等",参照!$E$5,IF(F470="通信",参照!$E$6,0)))</f>
        <v>0</v>
      </c>
      <c r="N470" s="57">
        <f t="shared" si="254"/>
        <v>0</v>
      </c>
      <c r="O470" s="301">
        <f t="shared" si="255"/>
        <v>0</v>
      </c>
      <c r="P470" s="56"/>
      <c r="Q470" s="387">
        <v>0</v>
      </c>
      <c r="R470" s="309">
        <f>IF(F470="昼間",参照!$F$4,IF(F470="夜間等",参照!$F$5,IF(F470="通信",参照!$F$6,0)))</f>
        <v>0</v>
      </c>
      <c r="S470" s="308">
        <f t="shared" si="256"/>
        <v>0</v>
      </c>
      <c r="T470" s="361"/>
      <c r="U470" s="32">
        <f t="shared" si="257"/>
        <v>0</v>
      </c>
      <c r="V470" s="114">
        <f t="shared" si="258"/>
        <v>0</v>
      </c>
      <c r="W470" s="179">
        <f t="shared" si="259"/>
        <v>0</v>
      </c>
      <c r="X470" s="87">
        <f t="shared" si="260"/>
        <v>0</v>
      </c>
      <c r="Y470" s="77" t="str">
        <f t="shared" si="250"/>
        <v>0</v>
      </c>
      <c r="Z470" s="302">
        <f t="shared" si="261"/>
        <v>0</v>
      </c>
      <c r="AA470" s="375"/>
      <c r="AB470" s="375"/>
      <c r="AC470" s="374">
        <f t="shared" si="262"/>
        <v>0</v>
      </c>
      <c r="AD470" s="639">
        <f t="shared" si="263"/>
        <v>0</v>
      </c>
      <c r="AE470" s="640"/>
      <c r="AF470" s="177">
        <f t="shared" si="251"/>
        <v>0</v>
      </c>
      <c r="AG470" s="177">
        <f t="shared" si="252"/>
        <v>0</v>
      </c>
      <c r="AH470" s="299"/>
      <c r="AI470" s="36"/>
      <c r="AJ470" s="134"/>
      <c r="AK470" s="37"/>
      <c r="AL470" s="134"/>
      <c r="AM470" s="37"/>
      <c r="AN470" s="134"/>
      <c r="AO470" s="135"/>
      <c r="AP470" s="136"/>
      <c r="AQ470" s="252"/>
      <c r="AR470" s="252"/>
      <c r="AS470" s="252"/>
      <c r="AT470" s="252"/>
      <c r="AU470" s="37"/>
      <c r="AV470" s="303">
        <f t="shared" si="264"/>
        <v>0</v>
      </c>
      <c r="AW470" s="139">
        <f t="shared" si="265"/>
        <v>0</v>
      </c>
      <c r="AX470" s="139">
        <f t="shared" si="266"/>
        <v>0</v>
      </c>
      <c r="AY470" s="139">
        <f t="shared" si="267"/>
        <v>0</v>
      </c>
      <c r="AZ470" s="139">
        <f t="shared" si="268"/>
        <v>0</v>
      </c>
      <c r="BA470" s="303">
        <f t="shared" si="269"/>
        <v>0</v>
      </c>
      <c r="BB470" s="139">
        <f t="shared" si="270"/>
        <v>0</v>
      </c>
      <c r="BC470" s="139">
        <f t="shared" si="271"/>
        <v>0</v>
      </c>
      <c r="BD470" s="139">
        <f t="shared" si="272"/>
        <v>0</v>
      </c>
      <c r="BE470" s="139">
        <f t="shared" si="273"/>
        <v>0</v>
      </c>
      <c r="BF470" s="304">
        <f t="shared" si="274"/>
        <v>0</v>
      </c>
      <c r="BG470" s="142">
        <f t="shared" si="275"/>
        <v>0</v>
      </c>
      <c r="BH470" s="142">
        <f t="shared" si="276"/>
        <v>0</v>
      </c>
      <c r="BI470" s="142">
        <f t="shared" si="277"/>
        <v>0</v>
      </c>
      <c r="BJ470" s="142">
        <f t="shared" si="278"/>
        <v>0</v>
      </c>
      <c r="BK470" s="145">
        <f t="shared" si="279"/>
        <v>0</v>
      </c>
      <c r="BL470" s="95">
        <f t="shared" si="280"/>
        <v>0</v>
      </c>
      <c r="BM470" s="95">
        <f t="shared" si="281"/>
        <v>0</v>
      </c>
      <c r="BN470" s="95">
        <f t="shared" si="282"/>
        <v>0</v>
      </c>
      <c r="BO470" s="95">
        <f t="shared" si="283"/>
        <v>0</v>
      </c>
      <c r="BP470" s="96">
        <f t="shared" si="284"/>
        <v>0</v>
      </c>
      <c r="BQ470" s="184">
        <f>IF($AH470="3/3",$S470*参照!$J$4,IF($AH470="2/3",$S470*参照!$J$5,IF($AH470="1/3",$S470*参照!$J$6,IF($AH470="1/4(多子)",$S470*参照!$J$7,IF($AH470="1/4(工･農)",$S470*参照!$J$7,)))))</f>
        <v>0</v>
      </c>
      <c r="BR470" s="185" t="b">
        <f>IF(AJ470="3/3",$O470*参照!$I$4,IF(AJ470="2/3",$O470*参照!$I$5,IF(AJ470="1/3",$O470*参照!$I$6,IF(AJ470="1/4(多子)",$O470*参照!$I$7,IF(AJ470="1/4(工･農)",$O470*参照!$I$7,IF(AJ470="対象外",0))))))</f>
        <v>0</v>
      </c>
      <c r="BS470" s="185" t="b">
        <f>IF(AK470="3/3",$O470*参照!$I$4,IF(AK470="2/3",$O470*参照!$I$5,IF(AK470="1/3",$O470*参照!$I$6,IF(AK470="1/4(多子)",$O470*参照!$I$7,IF(AK470="1/4(工･農)",$O470*参照!$I$7,IF(AK470="対象外",0))))))</f>
        <v>0</v>
      </c>
      <c r="BT470" s="185" t="b">
        <f>IF(AL470="3/3",$O470*参照!$I$4,IF(AL470="2/3",$O470*参照!$I$5,IF(AL470="1/3",$O470*参照!$I$6,IF(AL470="1/4(多子)",$O470*参照!$I$7,IF(AL470="1/4(工･農)",$O470*参照!$I$7,IF(AL470="対象外",0))))))</f>
        <v>0</v>
      </c>
      <c r="BU470" s="185" t="b">
        <f>IF(AM470="3/3",$O470*参照!$I$4,IF(AM470="2/3",$O470*参照!$I$5,IF(AM470="1/3",$O470*参照!$I$6,IF(AM470="1/4(多子)",$O470*参照!$I$7,IF(AM470="1/4(工･農)",$O470*参照!$I$7,IF(AM470="対象外",0))))))</f>
        <v>0</v>
      </c>
      <c r="BV470" s="185" t="b">
        <f>IF(AN470="3/3",$O470*参照!$I$4,IF(AN470="2/3",$O470*参照!$I$5,IF(AN470="1/3",$O470*参照!$I$6,IF(AN470="1/4(多子)",$O470*参照!$I$7,IF(AN470="1/4(工･農)",$O470*参照!$I$7,IF(AN470="対象外",0))))))</f>
        <v>0</v>
      </c>
      <c r="BW470" s="185" t="b">
        <f>IF(AO470="3/3",$O470*参照!$I$4,IF(AO470="2/3",$O470*参照!$I$5,IF(AO470="1/3",$O470*参照!$I$6,IF(AO470="1/4(多子)",$O470*参照!$I$7,IF(AO470="1/4(工･農)",$O470*参照!$I$7,IF(AO470="対象外",0))))))</f>
        <v>0</v>
      </c>
      <c r="BX470" s="185" t="b">
        <f>IF(AP470="3/3",$O470*参照!$I$4,IF(AP470="2/3",$O470*参照!$I$5,IF(AP470="1/3",$O470*参照!$I$6,IF(AP470="1/4(多子)",$O470*参照!$I$7,IF(AP470="1/4(工･農)",$O470*参照!$I$7,IF(AP470="対象外",0))))))</f>
        <v>0</v>
      </c>
      <c r="BY470" s="185" t="b">
        <f>IF(AQ470="3/3",$O470*参照!$I$4,IF(AQ470="2/3",$O470*参照!$I$5,IF(AQ470="1/3",$O470*参照!$I$6,IF(AQ470="1/4(多子)",$O470*参照!$I$7,IF(AQ470="1/4(工･農)",$O470*参照!$I$7,IF(AQ470="対象外",0))))))</f>
        <v>0</v>
      </c>
      <c r="BZ470" s="185" t="b">
        <f>IF(AR470="3/3",$O470*参照!$I$4,IF(AR470="2/3",$O470*参照!$I$5,IF(AR470="1/3",$O470*参照!$I$6,IF(AR470="1/4(多子)",$O470*参照!$I$7,IF(AR470="1/4(工･農)",$O470*参照!$I$7,IF(AR470="対象外",0))))))</f>
        <v>0</v>
      </c>
      <c r="CA470" s="185" t="b">
        <f>IF(AS470="3/3",$O470*参照!$I$4,IF(AS470="2/3",$O470*参照!$I$5,IF(AS470="1/3",$O470*参照!$I$6,IF(AS470="1/4(多子)",$O470*参照!$I$7,IF(AS470="1/4(工･農)",$O470*参照!$I$7,IF(AS470="対象外",0))))))</f>
        <v>0</v>
      </c>
      <c r="CB470" s="185" t="b">
        <f>IF(AT470="3/3",$O470*参照!$I$4,IF(AT470="2/3",$O470*参照!$I$5,IF(AT470="1/3",$O470*参照!$I$6,IF(AT470="1/4(多子)",$O470*参照!$I$7,IF(AT470="1/4(工･農)",$O470*参照!$I$7,IF(AT470="対象外",0))))))</f>
        <v>0</v>
      </c>
      <c r="CC470" s="185" t="b">
        <f>IF(AU470="3/3",$O470*参照!$I$4,IF(AU470="2/3",$O470*参照!$I$5,IF(AU470="1/3",$O470*参照!$I$6,IF(AU470="1/4(多子)",$O470*参照!$I$7,IF(AU470="1/4(工･農)",$O470*参照!$I$7,IF(AU470="対象外",0))))))</f>
        <v>0</v>
      </c>
      <c r="CD470" s="185">
        <f t="shared" si="285"/>
        <v>0</v>
      </c>
      <c r="CE470" s="98"/>
      <c r="CF470" s="252"/>
      <c r="CG470" s="252"/>
      <c r="CH470" s="252"/>
      <c r="CI470" s="252"/>
      <c r="CJ470" s="252"/>
      <c r="CK470" s="254"/>
      <c r="CL470" s="137"/>
      <c r="CM470" s="252"/>
      <c r="CN470" s="252"/>
      <c r="CO470" s="252"/>
      <c r="CP470" s="252"/>
      <c r="CQ470" s="252"/>
      <c r="CR470" s="253">
        <f t="shared" si="286"/>
        <v>0</v>
      </c>
      <c r="CS470" s="111">
        <f>IF(BP470=0,0,(ROUNDUP(P470*(BK470*参照!$C$5+BL470*参照!$C$6+BM470*参照!$C$7+BN470*参照!$C$8+BO470*参照!$C$9)/BP470,-2)))</f>
        <v>0</v>
      </c>
      <c r="CT470" s="239" t="str">
        <f t="shared" si="253"/>
        <v>B</v>
      </c>
    </row>
    <row r="471" spans="1:98" ht="14.4">
      <c r="A471" s="241">
        <v>441</v>
      </c>
      <c r="B471" s="654"/>
      <c r="C471" s="652"/>
      <c r="D471" s="651"/>
      <c r="E471" s="652"/>
      <c r="F471" s="186"/>
      <c r="G471" s="187"/>
      <c r="H471" s="305"/>
      <c r="I471" s="359"/>
      <c r="J471" s="651"/>
      <c r="K471" s="652"/>
      <c r="L471" s="306">
        <v>0</v>
      </c>
      <c r="M471" s="307">
        <f>IF(F471="昼間",参照!$E$4,IF(F471="夜間等",参照!$E$5,IF(F471="通信",参照!$E$6,0)))</f>
        <v>0</v>
      </c>
      <c r="N471" s="57">
        <f t="shared" si="254"/>
        <v>0</v>
      </c>
      <c r="O471" s="301">
        <f t="shared" si="255"/>
        <v>0</v>
      </c>
      <c r="P471" s="56"/>
      <c r="Q471" s="387">
        <v>0</v>
      </c>
      <c r="R471" s="309">
        <f>IF(F471="昼間",参照!$F$4,IF(F471="夜間等",参照!$F$5,IF(F471="通信",参照!$F$6,0)))</f>
        <v>0</v>
      </c>
      <c r="S471" s="308">
        <f t="shared" si="256"/>
        <v>0</v>
      </c>
      <c r="T471" s="361"/>
      <c r="U471" s="32">
        <f t="shared" si="257"/>
        <v>0</v>
      </c>
      <c r="V471" s="114">
        <f t="shared" si="258"/>
        <v>0</v>
      </c>
      <c r="W471" s="179">
        <f t="shared" si="259"/>
        <v>0</v>
      </c>
      <c r="X471" s="87">
        <f t="shared" si="260"/>
        <v>0</v>
      </c>
      <c r="Y471" s="77" t="str">
        <f t="shared" si="250"/>
        <v>0</v>
      </c>
      <c r="Z471" s="302">
        <f t="shared" si="261"/>
        <v>0</v>
      </c>
      <c r="AA471" s="375"/>
      <c r="AB471" s="375"/>
      <c r="AC471" s="374">
        <f t="shared" si="262"/>
        <v>0</v>
      </c>
      <c r="AD471" s="639">
        <f t="shared" si="263"/>
        <v>0</v>
      </c>
      <c r="AE471" s="640"/>
      <c r="AF471" s="177">
        <f t="shared" si="251"/>
        <v>0</v>
      </c>
      <c r="AG471" s="177">
        <f t="shared" si="252"/>
        <v>0</v>
      </c>
      <c r="AH471" s="299"/>
      <c r="AI471" s="36"/>
      <c r="AJ471" s="134"/>
      <c r="AK471" s="37"/>
      <c r="AL471" s="134"/>
      <c r="AM471" s="37"/>
      <c r="AN471" s="134"/>
      <c r="AO471" s="135"/>
      <c r="AP471" s="136"/>
      <c r="AQ471" s="252"/>
      <c r="AR471" s="252"/>
      <c r="AS471" s="252"/>
      <c r="AT471" s="252"/>
      <c r="AU471" s="37"/>
      <c r="AV471" s="303">
        <f t="shared" si="264"/>
        <v>0</v>
      </c>
      <c r="AW471" s="139">
        <f t="shared" si="265"/>
        <v>0</v>
      </c>
      <c r="AX471" s="139">
        <f t="shared" si="266"/>
        <v>0</v>
      </c>
      <c r="AY471" s="139">
        <f t="shared" si="267"/>
        <v>0</v>
      </c>
      <c r="AZ471" s="139">
        <f t="shared" si="268"/>
        <v>0</v>
      </c>
      <c r="BA471" s="303">
        <f t="shared" si="269"/>
        <v>0</v>
      </c>
      <c r="BB471" s="139">
        <f t="shared" si="270"/>
        <v>0</v>
      </c>
      <c r="BC471" s="139">
        <f t="shared" si="271"/>
        <v>0</v>
      </c>
      <c r="BD471" s="139">
        <f t="shared" si="272"/>
        <v>0</v>
      </c>
      <c r="BE471" s="139">
        <f t="shared" si="273"/>
        <v>0</v>
      </c>
      <c r="BF471" s="304">
        <f t="shared" si="274"/>
        <v>0</v>
      </c>
      <c r="BG471" s="142">
        <f t="shared" si="275"/>
        <v>0</v>
      </c>
      <c r="BH471" s="142">
        <f t="shared" si="276"/>
        <v>0</v>
      </c>
      <c r="BI471" s="142">
        <f t="shared" si="277"/>
        <v>0</v>
      </c>
      <c r="BJ471" s="142">
        <f t="shared" si="278"/>
        <v>0</v>
      </c>
      <c r="BK471" s="145">
        <f t="shared" si="279"/>
        <v>0</v>
      </c>
      <c r="BL471" s="95">
        <f t="shared" si="280"/>
        <v>0</v>
      </c>
      <c r="BM471" s="95">
        <f t="shared" si="281"/>
        <v>0</v>
      </c>
      <c r="BN471" s="95">
        <f t="shared" si="282"/>
        <v>0</v>
      </c>
      <c r="BO471" s="95">
        <f t="shared" si="283"/>
        <v>0</v>
      </c>
      <c r="BP471" s="96">
        <f t="shared" si="284"/>
        <v>0</v>
      </c>
      <c r="BQ471" s="184">
        <f>IF($AH471="3/3",$S471*参照!$J$4,IF($AH471="2/3",$S471*参照!$J$5,IF($AH471="1/3",$S471*参照!$J$6,IF($AH471="1/4(多子)",$S471*参照!$J$7,IF($AH471="1/4(工･農)",$S471*参照!$J$7,)))))</f>
        <v>0</v>
      </c>
      <c r="BR471" s="185" t="b">
        <f>IF(AJ471="3/3",$O471*参照!$I$4,IF(AJ471="2/3",$O471*参照!$I$5,IF(AJ471="1/3",$O471*参照!$I$6,IF(AJ471="1/4(多子)",$O471*参照!$I$7,IF(AJ471="1/4(工･農)",$O471*参照!$I$7,IF(AJ471="対象外",0))))))</f>
        <v>0</v>
      </c>
      <c r="BS471" s="185" t="b">
        <f>IF(AK471="3/3",$O471*参照!$I$4,IF(AK471="2/3",$O471*参照!$I$5,IF(AK471="1/3",$O471*参照!$I$6,IF(AK471="1/4(多子)",$O471*参照!$I$7,IF(AK471="1/4(工･農)",$O471*参照!$I$7,IF(AK471="対象外",0))))))</f>
        <v>0</v>
      </c>
      <c r="BT471" s="185" t="b">
        <f>IF(AL471="3/3",$O471*参照!$I$4,IF(AL471="2/3",$O471*参照!$I$5,IF(AL471="1/3",$O471*参照!$I$6,IF(AL471="1/4(多子)",$O471*参照!$I$7,IF(AL471="1/4(工･農)",$O471*参照!$I$7,IF(AL471="対象外",0))))))</f>
        <v>0</v>
      </c>
      <c r="BU471" s="185" t="b">
        <f>IF(AM471="3/3",$O471*参照!$I$4,IF(AM471="2/3",$O471*参照!$I$5,IF(AM471="1/3",$O471*参照!$I$6,IF(AM471="1/4(多子)",$O471*参照!$I$7,IF(AM471="1/4(工･農)",$O471*参照!$I$7,IF(AM471="対象外",0))))))</f>
        <v>0</v>
      </c>
      <c r="BV471" s="185" t="b">
        <f>IF(AN471="3/3",$O471*参照!$I$4,IF(AN471="2/3",$O471*参照!$I$5,IF(AN471="1/3",$O471*参照!$I$6,IF(AN471="1/4(多子)",$O471*参照!$I$7,IF(AN471="1/4(工･農)",$O471*参照!$I$7,IF(AN471="対象外",0))))))</f>
        <v>0</v>
      </c>
      <c r="BW471" s="185" t="b">
        <f>IF(AO471="3/3",$O471*参照!$I$4,IF(AO471="2/3",$O471*参照!$I$5,IF(AO471="1/3",$O471*参照!$I$6,IF(AO471="1/4(多子)",$O471*参照!$I$7,IF(AO471="1/4(工･農)",$O471*参照!$I$7,IF(AO471="対象外",0))))))</f>
        <v>0</v>
      </c>
      <c r="BX471" s="185" t="b">
        <f>IF(AP471="3/3",$O471*参照!$I$4,IF(AP471="2/3",$O471*参照!$I$5,IF(AP471="1/3",$O471*参照!$I$6,IF(AP471="1/4(多子)",$O471*参照!$I$7,IF(AP471="1/4(工･農)",$O471*参照!$I$7,IF(AP471="対象外",0))))))</f>
        <v>0</v>
      </c>
      <c r="BY471" s="185" t="b">
        <f>IF(AQ471="3/3",$O471*参照!$I$4,IF(AQ471="2/3",$O471*参照!$I$5,IF(AQ471="1/3",$O471*参照!$I$6,IF(AQ471="1/4(多子)",$O471*参照!$I$7,IF(AQ471="1/4(工･農)",$O471*参照!$I$7,IF(AQ471="対象外",0))))))</f>
        <v>0</v>
      </c>
      <c r="BZ471" s="185" t="b">
        <f>IF(AR471="3/3",$O471*参照!$I$4,IF(AR471="2/3",$O471*参照!$I$5,IF(AR471="1/3",$O471*参照!$I$6,IF(AR471="1/4(多子)",$O471*参照!$I$7,IF(AR471="1/4(工･農)",$O471*参照!$I$7,IF(AR471="対象外",0))))))</f>
        <v>0</v>
      </c>
      <c r="CA471" s="185" t="b">
        <f>IF(AS471="3/3",$O471*参照!$I$4,IF(AS471="2/3",$O471*参照!$I$5,IF(AS471="1/3",$O471*参照!$I$6,IF(AS471="1/4(多子)",$O471*参照!$I$7,IF(AS471="1/4(工･農)",$O471*参照!$I$7,IF(AS471="対象外",0))))))</f>
        <v>0</v>
      </c>
      <c r="CB471" s="185" t="b">
        <f>IF(AT471="3/3",$O471*参照!$I$4,IF(AT471="2/3",$O471*参照!$I$5,IF(AT471="1/3",$O471*参照!$I$6,IF(AT471="1/4(多子)",$O471*参照!$I$7,IF(AT471="1/4(工･農)",$O471*参照!$I$7,IF(AT471="対象外",0))))))</f>
        <v>0</v>
      </c>
      <c r="CC471" s="185" t="b">
        <f>IF(AU471="3/3",$O471*参照!$I$4,IF(AU471="2/3",$O471*参照!$I$5,IF(AU471="1/3",$O471*参照!$I$6,IF(AU471="1/4(多子)",$O471*参照!$I$7,IF(AU471="1/4(工･農)",$O471*参照!$I$7,IF(AU471="対象外",0))))))</f>
        <v>0</v>
      </c>
      <c r="CD471" s="185">
        <f t="shared" si="285"/>
        <v>0</v>
      </c>
      <c r="CE471" s="98"/>
      <c r="CF471" s="252"/>
      <c r="CG471" s="252"/>
      <c r="CH471" s="252"/>
      <c r="CI471" s="252"/>
      <c r="CJ471" s="252"/>
      <c r="CK471" s="254"/>
      <c r="CL471" s="137"/>
      <c r="CM471" s="252"/>
      <c r="CN471" s="252"/>
      <c r="CO471" s="252"/>
      <c r="CP471" s="252"/>
      <c r="CQ471" s="252"/>
      <c r="CR471" s="253">
        <f t="shared" si="286"/>
        <v>0</v>
      </c>
      <c r="CS471" s="111">
        <f>IF(BP471=0,0,(ROUNDUP(P471*(BK471*参照!$C$5+BL471*参照!$C$6+BM471*参照!$C$7+BN471*参照!$C$8+BO471*参照!$C$9)/BP471,-2)))</f>
        <v>0</v>
      </c>
      <c r="CT471" s="239" t="str">
        <f t="shared" si="253"/>
        <v>B</v>
      </c>
    </row>
    <row r="472" spans="1:98" ht="14.4">
      <c r="A472" s="241">
        <v>442</v>
      </c>
      <c r="B472" s="654"/>
      <c r="C472" s="652"/>
      <c r="D472" s="651"/>
      <c r="E472" s="652"/>
      <c r="F472" s="186"/>
      <c r="G472" s="187"/>
      <c r="H472" s="305"/>
      <c r="I472" s="359"/>
      <c r="J472" s="651"/>
      <c r="K472" s="652"/>
      <c r="L472" s="306">
        <v>0</v>
      </c>
      <c r="M472" s="307">
        <f>IF(F472="昼間",参照!$E$4,IF(F472="夜間等",参照!$E$5,IF(F472="通信",参照!$E$6,0)))</f>
        <v>0</v>
      </c>
      <c r="N472" s="57">
        <f t="shared" si="254"/>
        <v>0</v>
      </c>
      <c r="O472" s="301">
        <f t="shared" si="255"/>
        <v>0</v>
      </c>
      <c r="P472" s="56"/>
      <c r="Q472" s="387">
        <v>0</v>
      </c>
      <c r="R472" s="309">
        <f>IF(F472="昼間",参照!$F$4,IF(F472="夜間等",参照!$F$5,IF(F472="通信",参照!$F$6,0)))</f>
        <v>0</v>
      </c>
      <c r="S472" s="308">
        <f t="shared" si="256"/>
        <v>0</v>
      </c>
      <c r="T472" s="361"/>
      <c r="U472" s="32">
        <f t="shared" si="257"/>
        <v>0</v>
      </c>
      <c r="V472" s="114">
        <f t="shared" si="258"/>
        <v>0</v>
      </c>
      <c r="W472" s="179">
        <f t="shared" si="259"/>
        <v>0</v>
      </c>
      <c r="X472" s="87">
        <f t="shared" si="260"/>
        <v>0</v>
      </c>
      <c r="Y472" s="77" t="str">
        <f t="shared" si="250"/>
        <v>0</v>
      </c>
      <c r="Z472" s="302">
        <f t="shared" si="261"/>
        <v>0</v>
      </c>
      <c r="AA472" s="375"/>
      <c r="AB472" s="375"/>
      <c r="AC472" s="374">
        <f t="shared" si="262"/>
        <v>0</v>
      </c>
      <c r="AD472" s="639">
        <f t="shared" si="263"/>
        <v>0</v>
      </c>
      <c r="AE472" s="640"/>
      <c r="AF472" s="177">
        <f t="shared" si="251"/>
        <v>0</v>
      </c>
      <c r="AG472" s="177">
        <f t="shared" si="252"/>
        <v>0</v>
      </c>
      <c r="AH472" s="299"/>
      <c r="AI472" s="36"/>
      <c r="AJ472" s="134"/>
      <c r="AK472" s="37"/>
      <c r="AL472" s="134"/>
      <c r="AM472" s="37"/>
      <c r="AN472" s="134"/>
      <c r="AO472" s="135"/>
      <c r="AP472" s="136"/>
      <c r="AQ472" s="252"/>
      <c r="AR472" s="252"/>
      <c r="AS472" s="252"/>
      <c r="AT472" s="252"/>
      <c r="AU472" s="37"/>
      <c r="AV472" s="303">
        <f t="shared" si="264"/>
        <v>0</v>
      </c>
      <c r="AW472" s="139">
        <f t="shared" si="265"/>
        <v>0</v>
      </c>
      <c r="AX472" s="139">
        <f t="shared" si="266"/>
        <v>0</v>
      </c>
      <c r="AY472" s="139">
        <f t="shared" si="267"/>
        <v>0</v>
      </c>
      <c r="AZ472" s="139">
        <f t="shared" si="268"/>
        <v>0</v>
      </c>
      <c r="BA472" s="303">
        <f t="shared" si="269"/>
        <v>0</v>
      </c>
      <c r="BB472" s="139">
        <f t="shared" si="270"/>
        <v>0</v>
      </c>
      <c r="BC472" s="139">
        <f t="shared" si="271"/>
        <v>0</v>
      </c>
      <c r="BD472" s="139">
        <f t="shared" si="272"/>
        <v>0</v>
      </c>
      <c r="BE472" s="139">
        <f t="shared" si="273"/>
        <v>0</v>
      </c>
      <c r="BF472" s="304">
        <f t="shared" si="274"/>
        <v>0</v>
      </c>
      <c r="BG472" s="142">
        <f t="shared" si="275"/>
        <v>0</v>
      </c>
      <c r="BH472" s="142">
        <f t="shared" si="276"/>
        <v>0</v>
      </c>
      <c r="BI472" s="142">
        <f t="shared" si="277"/>
        <v>0</v>
      </c>
      <c r="BJ472" s="142">
        <f t="shared" si="278"/>
        <v>0</v>
      </c>
      <c r="BK472" s="145">
        <f t="shared" si="279"/>
        <v>0</v>
      </c>
      <c r="BL472" s="95">
        <f t="shared" si="280"/>
        <v>0</v>
      </c>
      <c r="BM472" s="95">
        <f t="shared" si="281"/>
        <v>0</v>
      </c>
      <c r="BN472" s="95">
        <f t="shared" si="282"/>
        <v>0</v>
      </c>
      <c r="BO472" s="95">
        <f t="shared" si="283"/>
        <v>0</v>
      </c>
      <c r="BP472" s="96">
        <f t="shared" si="284"/>
        <v>0</v>
      </c>
      <c r="BQ472" s="184">
        <f>IF($AH472="3/3",$S472*参照!$J$4,IF($AH472="2/3",$S472*参照!$J$5,IF($AH472="1/3",$S472*参照!$J$6,IF($AH472="1/4(多子)",$S472*参照!$J$7,IF($AH472="1/4(工･農)",$S472*参照!$J$7,)))))</f>
        <v>0</v>
      </c>
      <c r="BR472" s="185" t="b">
        <f>IF(AJ472="3/3",$O472*参照!$I$4,IF(AJ472="2/3",$O472*参照!$I$5,IF(AJ472="1/3",$O472*参照!$I$6,IF(AJ472="1/4(多子)",$O472*参照!$I$7,IF(AJ472="1/4(工･農)",$O472*参照!$I$7,IF(AJ472="対象外",0))))))</f>
        <v>0</v>
      </c>
      <c r="BS472" s="185" t="b">
        <f>IF(AK472="3/3",$O472*参照!$I$4,IF(AK472="2/3",$O472*参照!$I$5,IF(AK472="1/3",$O472*参照!$I$6,IF(AK472="1/4(多子)",$O472*参照!$I$7,IF(AK472="1/4(工･農)",$O472*参照!$I$7,IF(AK472="対象外",0))))))</f>
        <v>0</v>
      </c>
      <c r="BT472" s="185" t="b">
        <f>IF(AL472="3/3",$O472*参照!$I$4,IF(AL472="2/3",$O472*参照!$I$5,IF(AL472="1/3",$O472*参照!$I$6,IF(AL472="1/4(多子)",$O472*参照!$I$7,IF(AL472="1/4(工･農)",$O472*参照!$I$7,IF(AL472="対象外",0))))))</f>
        <v>0</v>
      </c>
      <c r="BU472" s="185" t="b">
        <f>IF(AM472="3/3",$O472*参照!$I$4,IF(AM472="2/3",$O472*参照!$I$5,IF(AM472="1/3",$O472*参照!$I$6,IF(AM472="1/4(多子)",$O472*参照!$I$7,IF(AM472="1/4(工･農)",$O472*参照!$I$7,IF(AM472="対象外",0))))))</f>
        <v>0</v>
      </c>
      <c r="BV472" s="185" t="b">
        <f>IF(AN472="3/3",$O472*参照!$I$4,IF(AN472="2/3",$O472*参照!$I$5,IF(AN472="1/3",$O472*参照!$I$6,IF(AN472="1/4(多子)",$O472*参照!$I$7,IF(AN472="1/4(工･農)",$O472*参照!$I$7,IF(AN472="対象外",0))))))</f>
        <v>0</v>
      </c>
      <c r="BW472" s="185" t="b">
        <f>IF(AO472="3/3",$O472*参照!$I$4,IF(AO472="2/3",$O472*参照!$I$5,IF(AO472="1/3",$O472*参照!$I$6,IF(AO472="1/4(多子)",$O472*参照!$I$7,IF(AO472="1/4(工･農)",$O472*参照!$I$7,IF(AO472="対象外",0))))))</f>
        <v>0</v>
      </c>
      <c r="BX472" s="185" t="b">
        <f>IF(AP472="3/3",$O472*参照!$I$4,IF(AP472="2/3",$O472*参照!$I$5,IF(AP472="1/3",$O472*参照!$I$6,IF(AP472="1/4(多子)",$O472*参照!$I$7,IF(AP472="1/4(工･農)",$O472*参照!$I$7,IF(AP472="対象外",0))))))</f>
        <v>0</v>
      </c>
      <c r="BY472" s="185" t="b">
        <f>IF(AQ472="3/3",$O472*参照!$I$4,IF(AQ472="2/3",$O472*参照!$I$5,IF(AQ472="1/3",$O472*参照!$I$6,IF(AQ472="1/4(多子)",$O472*参照!$I$7,IF(AQ472="1/4(工･農)",$O472*参照!$I$7,IF(AQ472="対象外",0))))))</f>
        <v>0</v>
      </c>
      <c r="BZ472" s="185" t="b">
        <f>IF(AR472="3/3",$O472*参照!$I$4,IF(AR472="2/3",$O472*参照!$I$5,IF(AR472="1/3",$O472*参照!$I$6,IF(AR472="1/4(多子)",$O472*参照!$I$7,IF(AR472="1/4(工･農)",$O472*参照!$I$7,IF(AR472="対象外",0))))))</f>
        <v>0</v>
      </c>
      <c r="CA472" s="185" t="b">
        <f>IF(AS472="3/3",$O472*参照!$I$4,IF(AS472="2/3",$O472*参照!$I$5,IF(AS472="1/3",$O472*参照!$I$6,IF(AS472="1/4(多子)",$O472*参照!$I$7,IF(AS472="1/4(工･農)",$O472*参照!$I$7,IF(AS472="対象外",0))))))</f>
        <v>0</v>
      </c>
      <c r="CB472" s="185" t="b">
        <f>IF(AT472="3/3",$O472*参照!$I$4,IF(AT472="2/3",$O472*参照!$I$5,IF(AT472="1/3",$O472*参照!$I$6,IF(AT472="1/4(多子)",$O472*参照!$I$7,IF(AT472="1/4(工･農)",$O472*参照!$I$7,IF(AT472="対象外",0))))))</f>
        <v>0</v>
      </c>
      <c r="CC472" s="185" t="b">
        <f>IF(AU472="3/3",$O472*参照!$I$4,IF(AU472="2/3",$O472*参照!$I$5,IF(AU472="1/3",$O472*参照!$I$6,IF(AU472="1/4(多子)",$O472*参照!$I$7,IF(AU472="1/4(工･農)",$O472*参照!$I$7,IF(AU472="対象外",0))))))</f>
        <v>0</v>
      </c>
      <c r="CD472" s="185">
        <f t="shared" si="285"/>
        <v>0</v>
      </c>
      <c r="CE472" s="98"/>
      <c r="CF472" s="252"/>
      <c r="CG472" s="252"/>
      <c r="CH472" s="252"/>
      <c r="CI472" s="252"/>
      <c r="CJ472" s="252"/>
      <c r="CK472" s="254"/>
      <c r="CL472" s="137"/>
      <c r="CM472" s="252"/>
      <c r="CN472" s="252"/>
      <c r="CO472" s="252"/>
      <c r="CP472" s="252"/>
      <c r="CQ472" s="252"/>
      <c r="CR472" s="253">
        <f t="shared" si="286"/>
        <v>0</v>
      </c>
      <c r="CS472" s="111">
        <f>IF(BP472=0,0,(ROUNDUP(P472*(BK472*参照!$C$5+BL472*参照!$C$6+BM472*参照!$C$7+BN472*参照!$C$8+BO472*参照!$C$9)/BP472,-2)))</f>
        <v>0</v>
      </c>
      <c r="CT472" s="239" t="str">
        <f t="shared" si="253"/>
        <v>B</v>
      </c>
    </row>
    <row r="473" spans="1:98" ht="14.4">
      <c r="A473" s="241">
        <v>443</v>
      </c>
      <c r="B473" s="654"/>
      <c r="C473" s="652"/>
      <c r="D473" s="651"/>
      <c r="E473" s="652"/>
      <c r="F473" s="186"/>
      <c r="G473" s="187"/>
      <c r="H473" s="305"/>
      <c r="I473" s="359"/>
      <c r="J473" s="651"/>
      <c r="K473" s="652"/>
      <c r="L473" s="306">
        <v>0</v>
      </c>
      <c r="M473" s="307">
        <f>IF(F473="昼間",参照!$E$4,IF(F473="夜間等",参照!$E$5,IF(F473="通信",参照!$E$6,0)))</f>
        <v>0</v>
      </c>
      <c r="N473" s="57">
        <f t="shared" si="254"/>
        <v>0</v>
      </c>
      <c r="O473" s="301">
        <f t="shared" si="255"/>
        <v>0</v>
      </c>
      <c r="P473" s="56"/>
      <c r="Q473" s="387">
        <v>0</v>
      </c>
      <c r="R473" s="309">
        <f>IF(F473="昼間",参照!$F$4,IF(F473="夜間等",参照!$F$5,IF(F473="通信",参照!$F$6,0)))</f>
        <v>0</v>
      </c>
      <c r="S473" s="308">
        <f t="shared" si="256"/>
        <v>0</v>
      </c>
      <c r="T473" s="361"/>
      <c r="U473" s="32">
        <f t="shared" si="257"/>
        <v>0</v>
      </c>
      <c r="V473" s="114">
        <f t="shared" si="258"/>
        <v>0</v>
      </c>
      <c r="W473" s="179">
        <f t="shared" si="259"/>
        <v>0</v>
      </c>
      <c r="X473" s="87">
        <f t="shared" si="260"/>
        <v>0</v>
      </c>
      <c r="Y473" s="77" t="str">
        <f t="shared" si="250"/>
        <v>0</v>
      </c>
      <c r="Z473" s="302">
        <f t="shared" si="261"/>
        <v>0</v>
      </c>
      <c r="AA473" s="375"/>
      <c r="AB473" s="375"/>
      <c r="AC473" s="374">
        <f t="shared" si="262"/>
        <v>0</v>
      </c>
      <c r="AD473" s="639">
        <f t="shared" si="263"/>
        <v>0</v>
      </c>
      <c r="AE473" s="640"/>
      <c r="AF473" s="177">
        <f t="shared" si="251"/>
        <v>0</v>
      </c>
      <c r="AG473" s="177">
        <f t="shared" si="252"/>
        <v>0</v>
      </c>
      <c r="AH473" s="299"/>
      <c r="AI473" s="36"/>
      <c r="AJ473" s="134"/>
      <c r="AK473" s="37"/>
      <c r="AL473" s="134"/>
      <c r="AM473" s="37"/>
      <c r="AN473" s="134"/>
      <c r="AO473" s="135"/>
      <c r="AP473" s="136"/>
      <c r="AQ473" s="252"/>
      <c r="AR473" s="252"/>
      <c r="AS473" s="252"/>
      <c r="AT473" s="252"/>
      <c r="AU473" s="37"/>
      <c r="AV473" s="303">
        <f t="shared" si="264"/>
        <v>0</v>
      </c>
      <c r="AW473" s="139">
        <f t="shared" si="265"/>
        <v>0</v>
      </c>
      <c r="AX473" s="139">
        <f t="shared" si="266"/>
        <v>0</v>
      </c>
      <c r="AY473" s="139">
        <f t="shared" si="267"/>
        <v>0</v>
      </c>
      <c r="AZ473" s="139">
        <f t="shared" si="268"/>
        <v>0</v>
      </c>
      <c r="BA473" s="303">
        <f t="shared" si="269"/>
        <v>0</v>
      </c>
      <c r="BB473" s="139">
        <f t="shared" si="270"/>
        <v>0</v>
      </c>
      <c r="BC473" s="139">
        <f t="shared" si="271"/>
        <v>0</v>
      </c>
      <c r="BD473" s="139">
        <f t="shared" si="272"/>
        <v>0</v>
      </c>
      <c r="BE473" s="139">
        <f t="shared" si="273"/>
        <v>0</v>
      </c>
      <c r="BF473" s="304">
        <f t="shared" si="274"/>
        <v>0</v>
      </c>
      <c r="BG473" s="142">
        <f t="shared" si="275"/>
        <v>0</v>
      </c>
      <c r="BH473" s="142">
        <f t="shared" si="276"/>
        <v>0</v>
      </c>
      <c r="BI473" s="142">
        <f t="shared" si="277"/>
        <v>0</v>
      </c>
      <c r="BJ473" s="142">
        <f t="shared" si="278"/>
        <v>0</v>
      </c>
      <c r="BK473" s="145">
        <f t="shared" si="279"/>
        <v>0</v>
      </c>
      <c r="BL473" s="95">
        <f t="shared" si="280"/>
        <v>0</v>
      </c>
      <c r="BM473" s="95">
        <f t="shared" si="281"/>
        <v>0</v>
      </c>
      <c r="BN473" s="95">
        <f t="shared" si="282"/>
        <v>0</v>
      </c>
      <c r="BO473" s="95">
        <f t="shared" si="283"/>
        <v>0</v>
      </c>
      <c r="BP473" s="96">
        <f t="shared" si="284"/>
        <v>0</v>
      </c>
      <c r="BQ473" s="184">
        <f>IF($AH473="3/3",$S473*参照!$J$4,IF($AH473="2/3",$S473*参照!$J$5,IF($AH473="1/3",$S473*参照!$J$6,IF($AH473="1/4(多子)",$S473*参照!$J$7,IF($AH473="1/4(工･農)",$S473*参照!$J$7,)))))</f>
        <v>0</v>
      </c>
      <c r="BR473" s="185" t="b">
        <f>IF(AJ473="3/3",$O473*参照!$I$4,IF(AJ473="2/3",$O473*参照!$I$5,IF(AJ473="1/3",$O473*参照!$I$6,IF(AJ473="1/4(多子)",$O473*参照!$I$7,IF(AJ473="1/4(工･農)",$O473*参照!$I$7,IF(AJ473="対象外",0))))))</f>
        <v>0</v>
      </c>
      <c r="BS473" s="185" t="b">
        <f>IF(AK473="3/3",$O473*参照!$I$4,IF(AK473="2/3",$O473*参照!$I$5,IF(AK473="1/3",$O473*参照!$I$6,IF(AK473="1/4(多子)",$O473*参照!$I$7,IF(AK473="1/4(工･農)",$O473*参照!$I$7,IF(AK473="対象外",0))))))</f>
        <v>0</v>
      </c>
      <c r="BT473" s="185" t="b">
        <f>IF(AL473="3/3",$O473*参照!$I$4,IF(AL473="2/3",$O473*参照!$I$5,IF(AL473="1/3",$O473*参照!$I$6,IF(AL473="1/4(多子)",$O473*参照!$I$7,IF(AL473="1/4(工･農)",$O473*参照!$I$7,IF(AL473="対象外",0))))))</f>
        <v>0</v>
      </c>
      <c r="BU473" s="185" t="b">
        <f>IF(AM473="3/3",$O473*参照!$I$4,IF(AM473="2/3",$O473*参照!$I$5,IF(AM473="1/3",$O473*参照!$I$6,IF(AM473="1/4(多子)",$O473*参照!$I$7,IF(AM473="1/4(工･農)",$O473*参照!$I$7,IF(AM473="対象外",0))))))</f>
        <v>0</v>
      </c>
      <c r="BV473" s="185" t="b">
        <f>IF(AN473="3/3",$O473*参照!$I$4,IF(AN473="2/3",$O473*参照!$I$5,IF(AN473="1/3",$O473*参照!$I$6,IF(AN473="1/4(多子)",$O473*参照!$I$7,IF(AN473="1/4(工･農)",$O473*参照!$I$7,IF(AN473="対象外",0))))))</f>
        <v>0</v>
      </c>
      <c r="BW473" s="185" t="b">
        <f>IF(AO473="3/3",$O473*参照!$I$4,IF(AO473="2/3",$O473*参照!$I$5,IF(AO473="1/3",$O473*参照!$I$6,IF(AO473="1/4(多子)",$O473*参照!$I$7,IF(AO473="1/4(工･農)",$O473*参照!$I$7,IF(AO473="対象外",0))))))</f>
        <v>0</v>
      </c>
      <c r="BX473" s="185" t="b">
        <f>IF(AP473="3/3",$O473*参照!$I$4,IF(AP473="2/3",$O473*参照!$I$5,IF(AP473="1/3",$O473*参照!$I$6,IF(AP473="1/4(多子)",$O473*参照!$I$7,IF(AP473="1/4(工･農)",$O473*参照!$I$7,IF(AP473="対象外",0))))))</f>
        <v>0</v>
      </c>
      <c r="BY473" s="185" t="b">
        <f>IF(AQ473="3/3",$O473*参照!$I$4,IF(AQ473="2/3",$O473*参照!$I$5,IF(AQ473="1/3",$O473*参照!$I$6,IF(AQ473="1/4(多子)",$O473*参照!$I$7,IF(AQ473="1/4(工･農)",$O473*参照!$I$7,IF(AQ473="対象外",0))))))</f>
        <v>0</v>
      </c>
      <c r="BZ473" s="185" t="b">
        <f>IF(AR473="3/3",$O473*参照!$I$4,IF(AR473="2/3",$O473*参照!$I$5,IF(AR473="1/3",$O473*参照!$I$6,IF(AR473="1/4(多子)",$O473*参照!$I$7,IF(AR473="1/4(工･農)",$O473*参照!$I$7,IF(AR473="対象外",0))))))</f>
        <v>0</v>
      </c>
      <c r="CA473" s="185" t="b">
        <f>IF(AS473="3/3",$O473*参照!$I$4,IF(AS473="2/3",$O473*参照!$I$5,IF(AS473="1/3",$O473*参照!$I$6,IF(AS473="1/4(多子)",$O473*参照!$I$7,IF(AS473="1/4(工･農)",$O473*参照!$I$7,IF(AS473="対象外",0))))))</f>
        <v>0</v>
      </c>
      <c r="CB473" s="185" t="b">
        <f>IF(AT473="3/3",$O473*参照!$I$4,IF(AT473="2/3",$O473*参照!$I$5,IF(AT473="1/3",$O473*参照!$I$6,IF(AT473="1/4(多子)",$O473*参照!$I$7,IF(AT473="1/4(工･農)",$O473*参照!$I$7,IF(AT473="対象外",0))))))</f>
        <v>0</v>
      </c>
      <c r="CC473" s="185" t="b">
        <f>IF(AU473="3/3",$O473*参照!$I$4,IF(AU473="2/3",$O473*参照!$I$5,IF(AU473="1/3",$O473*参照!$I$6,IF(AU473="1/4(多子)",$O473*参照!$I$7,IF(AU473="1/4(工･農)",$O473*参照!$I$7,IF(AU473="対象外",0))))))</f>
        <v>0</v>
      </c>
      <c r="CD473" s="185">
        <f t="shared" si="285"/>
        <v>0</v>
      </c>
      <c r="CE473" s="98"/>
      <c r="CF473" s="252"/>
      <c r="CG473" s="252"/>
      <c r="CH473" s="252"/>
      <c r="CI473" s="252"/>
      <c r="CJ473" s="252"/>
      <c r="CK473" s="254"/>
      <c r="CL473" s="137"/>
      <c r="CM473" s="252"/>
      <c r="CN473" s="252"/>
      <c r="CO473" s="252"/>
      <c r="CP473" s="252"/>
      <c r="CQ473" s="252"/>
      <c r="CR473" s="253">
        <f t="shared" si="286"/>
        <v>0</v>
      </c>
      <c r="CS473" s="111">
        <f>IF(BP473=0,0,(ROUNDUP(P473*(BK473*参照!$C$5+BL473*参照!$C$6+BM473*参照!$C$7+BN473*参照!$C$8+BO473*参照!$C$9)/BP473,-2)))</f>
        <v>0</v>
      </c>
      <c r="CT473" s="239" t="str">
        <f t="shared" si="253"/>
        <v>B</v>
      </c>
    </row>
    <row r="474" spans="1:98" ht="14.4">
      <c r="A474" s="241">
        <v>444</v>
      </c>
      <c r="B474" s="634"/>
      <c r="C474" s="635"/>
      <c r="D474" s="636"/>
      <c r="E474" s="635"/>
      <c r="F474" s="358"/>
      <c r="G474" s="358"/>
      <c r="H474" s="305"/>
      <c r="I474" s="359"/>
      <c r="J474" s="668"/>
      <c r="K474" s="668"/>
      <c r="L474" s="362">
        <v>0</v>
      </c>
      <c r="M474" s="307">
        <f>IF(F474="昼間",参照!$E$4,IF(F474="夜間等",参照!$E$5,IF(F474="通信",参照!$E$6,0)))</f>
        <v>0</v>
      </c>
      <c r="N474" s="57">
        <f t="shared" si="254"/>
        <v>0</v>
      </c>
      <c r="O474" s="301">
        <f t="shared" si="255"/>
        <v>0</v>
      </c>
      <c r="P474" s="56"/>
      <c r="Q474" s="387">
        <v>0</v>
      </c>
      <c r="R474" s="309">
        <f>IF(F474="昼間",参照!$F$4,IF(F474="夜間等",参照!$F$5,IF(F474="通信",参照!$F$6,0)))</f>
        <v>0</v>
      </c>
      <c r="S474" s="308">
        <f t="shared" si="256"/>
        <v>0</v>
      </c>
      <c r="T474" s="361"/>
      <c r="U474" s="32">
        <f t="shared" si="257"/>
        <v>0</v>
      </c>
      <c r="V474" s="114">
        <f t="shared" si="258"/>
        <v>0</v>
      </c>
      <c r="W474" s="179">
        <f t="shared" si="259"/>
        <v>0</v>
      </c>
      <c r="X474" s="87">
        <f t="shared" si="260"/>
        <v>0</v>
      </c>
      <c r="Y474" s="77" t="str">
        <f t="shared" si="250"/>
        <v>0</v>
      </c>
      <c r="Z474" s="302">
        <f t="shared" si="261"/>
        <v>0</v>
      </c>
      <c r="AA474" s="375"/>
      <c r="AB474" s="375"/>
      <c r="AC474" s="374">
        <f t="shared" si="262"/>
        <v>0</v>
      </c>
      <c r="AD474" s="639">
        <f t="shared" si="263"/>
        <v>0</v>
      </c>
      <c r="AE474" s="640"/>
      <c r="AF474" s="177">
        <f t="shared" si="251"/>
        <v>0</v>
      </c>
      <c r="AG474" s="177">
        <f t="shared" si="252"/>
        <v>0</v>
      </c>
      <c r="AH474" s="299"/>
      <c r="AI474" s="36"/>
      <c r="AJ474" s="134"/>
      <c r="AK474" s="37"/>
      <c r="AL474" s="134"/>
      <c r="AM474" s="37"/>
      <c r="AN474" s="134"/>
      <c r="AO474" s="135"/>
      <c r="AP474" s="136"/>
      <c r="AQ474" s="252"/>
      <c r="AR474" s="252"/>
      <c r="AS474" s="252"/>
      <c r="AT474" s="252"/>
      <c r="AU474" s="37"/>
      <c r="AV474" s="303">
        <f t="shared" si="264"/>
        <v>0</v>
      </c>
      <c r="AW474" s="139">
        <f t="shared" si="265"/>
        <v>0</v>
      </c>
      <c r="AX474" s="139">
        <f t="shared" si="266"/>
        <v>0</v>
      </c>
      <c r="AY474" s="139">
        <f t="shared" si="267"/>
        <v>0</v>
      </c>
      <c r="AZ474" s="139">
        <f t="shared" si="268"/>
        <v>0</v>
      </c>
      <c r="BA474" s="303">
        <f t="shared" si="269"/>
        <v>0</v>
      </c>
      <c r="BB474" s="139">
        <f t="shared" si="270"/>
        <v>0</v>
      </c>
      <c r="BC474" s="139">
        <f t="shared" si="271"/>
        <v>0</v>
      </c>
      <c r="BD474" s="139">
        <f t="shared" si="272"/>
        <v>0</v>
      </c>
      <c r="BE474" s="139">
        <f t="shared" si="273"/>
        <v>0</v>
      </c>
      <c r="BF474" s="304">
        <f t="shared" si="274"/>
        <v>0</v>
      </c>
      <c r="BG474" s="142">
        <f t="shared" si="275"/>
        <v>0</v>
      </c>
      <c r="BH474" s="142">
        <f t="shared" si="276"/>
        <v>0</v>
      </c>
      <c r="BI474" s="142">
        <f t="shared" si="277"/>
        <v>0</v>
      </c>
      <c r="BJ474" s="142">
        <f t="shared" si="278"/>
        <v>0</v>
      </c>
      <c r="BK474" s="145">
        <f t="shared" si="279"/>
        <v>0</v>
      </c>
      <c r="BL474" s="95">
        <f t="shared" si="280"/>
        <v>0</v>
      </c>
      <c r="BM474" s="95">
        <f t="shared" si="281"/>
        <v>0</v>
      </c>
      <c r="BN474" s="95">
        <f t="shared" si="282"/>
        <v>0</v>
      </c>
      <c r="BO474" s="95">
        <f t="shared" si="283"/>
        <v>0</v>
      </c>
      <c r="BP474" s="96">
        <f t="shared" si="284"/>
        <v>0</v>
      </c>
      <c r="BQ474" s="184">
        <f>IF($AH474="3/3",$S474*参照!$J$4,IF($AH474="2/3",$S474*参照!$J$5,IF($AH474="1/3",$S474*参照!$J$6,IF($AH474="1/4(多子)",$S474*参照!$J$7,IF($AH474="1/4(工･農)",$S474*参照!$J$7,)))))</f>
        <v>0</v>
      </c>
      <c r="BR474" s="185" t="b">
        <f>IF(AJ474="3/3",$O474*参照!$I$4,IF(AJ474="2/3",$O474*参照!$I$5,IF(AJ474="1/3",$O474*参照!$I$6,IF(AJ474="1/4(多子)",$O474*参照!$I$7,IF(AJ474="1/4(工･農)",$O474*参照!$I$7,IF(AJ474="対象外",0))))))</f>
        <v>0</v>
      </c>
      <c r="BS474" s="185" t="b">
        <f>IF(AK474="3/3",$O474*参照!$I$4,IF(AK474="2/3",$O474*参照!$I$5,IF(AK474="1/3",$O474*参照!$I$6,IF(AK474="1/4(多子)",$O474*参照!$I$7,IF(AK474="1/4(工･農)",$O474*参照!$I$7,IF(AK474="対象外",0))))))</f>
        <v>0</v>
      </c>
      <c r="BT474" s="185" t="b">
        <f>IF(AL474="3/3",$O474*参照!$I$4,IF(AL474="2/3",$O474*参照!$I$5,IF(AL474="1/3",$O474*参照!$I$6,IF(AL474="1/4(多子)",$O474*参照!$I$7,IF(AL474="1/4(工･農)",$O474*参照!$I$7,IF(AL474="対象外",0))))))</f>
        <v>0</v>
      </c>
      <c r="BU474" s="185" t="b">
        <f>IF(AM474="3/3",$O474*参照!$I$4,IF(AM474="2/3",$O474*参照!$I$5,IF(AM474="1/3",$O474*参照!$I$6,IF(AM474="1/4(多子)",$O474*参照!$I$7,IF(AM474="1/4(工･農)",$O474*参照!$I$7,IF(AM474="対象外",0))))))</f>
        <v>0</v>
      </c>
      <c r="BV474" s="185" t="b">
        <f>IF(AN474="3/3",$O474*参照!$I$4,IF(AN474="2/3",$O474*参照!$I$5,IF(AN474="1/3",$O474*参照!$I$6,IF(AN474="1/4(多子)",$O474*参照!$I$7,IF(AN474="1/4(工･農)",$O474*参照!$I$7,IF(AN474="対象外",0))))))</f>
        <v>0</v>
      </c>
      <c r="BW474" s="185" t="b">
        <f>IF(AO474="3/3",$O474*参照!$I$4,IF(AO474="2/3",$O474*参照!$I$5,IF(AO474="1/3",$O474*参照!$I$6,IF(AO474="1/4(多子)",$O474*参照!$I$7,IF(AO474="1/4(工･農)",$O474*参照!$I$7,IF(AO474="対象外",0))))))</f>
        <v>0</v>
      </c>
      <c r="BX474" s="185" t="b">
        <f>IF(AP474="3/3",$O474*参照!$I$4,IF(AP474="2/3",$O474*参照!$I$5,IF(AP474="1/3",$O474*参照!$I$6,IF(AP474="1/4(多子)",$O474*参照!$I$7,IF(AP474="1/4(工･農)",$O474*参照!$I$7,IF(AP474="対象外",0))))))</f>
        <v>0</v>
      </c>
      <c r="BY474" s="185" t="b">
        <f>IF(AQ474="3/3",$O474*参照!$I$4,IF(AQ474="2/3",$O474*参照!$I$5,IF(AQ474="1/3",$O474*参照!$I$6,IF(AQ474="1/4(多子)",$O474*参照!$I$7,IF(AQ474="1/4(工･農)",$O474*参照!$I$7,IF(AQ474="対象外",0))))))</f>
        <v>0</v>
      </c>
      <c r="BZ474" s="185" t="b">
        <f>IF(AR474="3/3",$O474*参照!$I$4,IF(AR474="2/3",$O474*参照!$I$5,IF(AR474="1/3",$O474*参照!$I$6,IF(AR474="1/4(多子)",$O474*参照!$I$7,IF(AR474="1/4(工･農)",$O474*参照!$I$7,IF(AR474="対象外",0))))))</f>
        <v>0</v>
      </c>
      <c r="CA474" s="185" t="b">
        <f>IF(AS474="3/3",$O474*参照!$I$4,IF(AS474="2/3",$O474*参照!$I$5,IF(AS474="1/3",$O474*参照!$I$6,IF(AS474="1/4(多子)",$O474*参照!$I$7,IF(AS474="1/4(工･農)",$O474*参照!$I$7,IF(AS474="対象外",0))))))</f>
        <v>0</v>
      </c>
      <c r="CB474" s="185" t="b">
        <f>IF(AT474="3/3",$O474*参照!$I$4,IF(AT474="2/3",$O474*参照!$I$5,IF(AT474="1/3",$O474*参照!$I$6,IF(AT474="1/4(多子)",$O474*参照!$I$7,IF(AT474="1/4(工･農)",$O474*参照!$I$7,IF(AT474="対象外",0))))))</f>
        <v>0</v>
      </c>
      <c r="CC474" s="185" t="b">
        <f>IF(AU474="3/3",$O474*参照!$I$4,IF(AU474="2/3",$O474*参照!$I$5,IF(AU474="1/3",$O474*参照!$I$6,IF(AU474="1/4(多子)",$O474*参照!$I$7,IF(AU474="1/4(工･農)",$O474*参照!$I$7,IF(AU474="対象外",0))))))</f>
        <v>0</v>
      </c>
      <c r="CD474" s="185">
        <f t="shared" si="285"/>
        <v>0</v>
      </c>
      <c r="CE474" s="98"/>
      <c r="CF474" s="252"/>
      <c r="CG474" s="252"/>
      <c r="CH474" s="252"/>
      <c r="CI474" s="252"/>
      <c r="CJ474" s="252"/>
      <c r="CK474" s="254"/>
      <c r="CL474" s="137"/>
      <c r="CM474" s="252"/>
      <c r="CN474" s="252"/>
      <c r="CO474" s="252"/>
      <c r="CP474" s="252"/>
      <c r="CQ474" s="252"/>
      <c r="CR474" s="253">
        <f t="shared" si="286"/>
        <v>0</v>
      </c>
      <c r="CS474" s="111">
        <f>IF(BP474=0,0,(ROUNDUP(P474*(BK474*参照!$C$5+BL474*参照!$C$6+BM474*参照!$C$7+BN474*参照!$C$8+BO474*参照!$C$9)/BP474,-2)))</f>
        <v>0</v>
      </c>
      <c r="CT474" s="239" t="str">
        <f t="shared" si="253"/>
        <v>B</v>
      </c>
    </row>
    <row r="475" spans="1:98" ht="14.4">
      <c r="A475" s="241">
        <v>445</v>
      </c>
      <c r="B475" s="654"/>
      <c r="C475" s="652"/>
      <c r="D475" s="651"/>
      <c r="E475" s="652"/>
      <c r="F475" s="186"/>
      <c r="G475" s="187"/>
      <c r="H475" s="305"/>
      <c r="I475" s="359"/>
      <c r="J475" s="651"/>
      <c r="K475" s="652"/>
      <c r="L475" s="306">
        <v>0</v>
      </c>
      <c r="M475" s="307">
        <f>IF(F475="昼間",参照!$E$4,IF(F475="夜間等",参照!$E$5,IF(F475="通信",参照!$E$6,0)))</f>
        <v>0</v>
      </c>
      <c r="N475" s="57">
        <f t="shared" si="254"/>
        <v>0</v>
      </c>
      <c r="O475" s="301">
        <f t="shared" si="255"/>
        <v>0</v>
      </c>
      <c r="P475" s="56"/>
      <c r="Q475" s="387">
        <v>0</v>
      </c>
      <c r="R475" s="309">
        <f>IF(F475="昼間",参照!$F$4,IF(F475="夜間等",参照!$F$5,IF(F475="通信",参照!$F$6,0)))</f>
        <v>0</v>
      </c>
      <c r="S475" s="308">
        <f t="shared" si="256"/>
        <v>0</v>
      </c>
      <c r="T475" s="361"/>
      <c r="U475" s="32">
        <f t="shared" si="257"/>
        <v>0</v>
      </c>
      <c r="V475" s="114">
        <f t="shared" si="258"/>
        <v>0</v>
      </c>
      <c r="W475" s="179">
        <f t="shared" si="259"/>
        <v>0</v>
      </c>
      <c r="X475" s="87">
        <f t="shared" si="260"/>
        <v>0</v>
      </c>
      <c r="Y475" s="77" t="str">
        <f t="shared" si="250"/>
        <v>0</v>
      </c>
      <c r="Z475" s="302">
        <f t="shared" si="261"/>
        <v>0</v>
      </c>
      <c r="AA475" s="375"/>
      <c r="AB475" s="375"/>
      <c r="AC475" s="374">
        <f t="shared" si="262"/>
        <v>0</v>
      </c>
      <c r="AD475" s="639">
        <f t="shared" si="263"/>
        <v>0</v>
      </c>
      <c r="AE475" s="640"/>
      <c r="AF475" s="177">
        <f t="shared" si="251"/>
        <v>0</v>
      </c>
      <c r="AG475" s="177">
        <f t="shared" si="252"/>
        <v>0</v>
      </c>
      <c r="AH475" s="299"/>
      <c r="AI475" s="36"/>
      <c r="AJ475" s="134"/>
      <c r="AK475" s="37"/>
      <c r="AL475" s="134"/>
      <c r="AM475" s="37"/>
      <c r="AN475" s="134"/>
      <c r="AO475" s="135"/>
      <c r="AP475" s="136"/>
      <c r="AQ475" s="252"/>
      <c r="AR475" s="252"/>
      <c r="AS475" s="252"/>
      <c r="AT475" s="252"/>
      <c r="AU475" s="37"/>
      <c r="AV475" s="303">
        <f t="shared" si="264"/>
        <v>0</v>
      </c>
      <c r="AW475" s="139">
        <f t="shared" si="265"/>
        <v>0</v>
      </c>
      <c r="AX475" s="139">
        <f t="shared" si="266"/>
        <v>0</v>
      </c>
      <c r="AY475" s="139">
        <f t="shared" si="267"/>
        <v>0</v>
      </c>
      <c r="AZ475" s="139">
        <f t="shared" si="268"/>
        <v>0</v>
      </c>
      <c r="BA475" s="303">
        <f t="shared" si="269"/>
        <v>0</v>
      </c>
      <c r="BB475" s="139">
        <f t="shared" si="270"/>
        <v>0</v>
      </c>
      <c r="BC475" s="139">
        <f t="shared" si="271"/>
        <v>0</v>
      </c>
      <c r="BD475" s="139">
        <f t="shared" si="272"/>
        <v>0</v>
      </c>
      <c r="BE475" s="139">
        <f t="shared" si="273"/>
        <v>0</v>
      </c>
      <c r="BF475" s="304">
        <f t="shared" si="274"/>
        <v>0</v>
      </c>
      <c r="BG475" s="142">
        <f t="shared" si="275"/>
        <v>0</v>
      </c>
      <c r="BH475" s="142">
        <f t="shared" si="276"/>
        <v>0</v>
      </c>
      <c r="BI475" s="142">
        <f t="shared" si="277"/>
        <v>0</v>
      </c>
      <c r="BJ475" s="142">
        <f t="shared" si="278"/>
        <v>0</v>
      </c>
      <c r="BK475" s="145">
        <f t="shared" si="279"/>
        <v>0</v>
      </c>
      <c r="BL475" s="95">
        <f t="shared" si="280"/>
        <v>0</v>
      </c>
      <c r="BM475" s="95">
        <f t="shared" si="281"/>
        <v>0</v>
      </c>
      <c r="BN475" s="95">
        <f t="shared" si="282"/>
        <v>0</v>
      </c>
      <c r="BO475" s="95">
        <f t="shared" si="283"/>
        <v>0</v>
      </c>
      <c r="BP475" s="96">
        <f t="shared" si="284"/>
        <v>0</v>
      </c>
      <c r="BQ475" s="184">
        <f>IF($AH475="3/3",$S475*参照!$J$4,IF($AH475="2/3",$S475*参照!$J$5,IF($AH475="1/3",$S475*参照!$J$6,IF($AH475="1/4(多子)",$S475*参照!$J$7,IF($AH475="1/4(工･農)",$S475*参照!$J$7,)))))</f>
        <v>0</v>
      </c>
      <c r="BR475" s="185" t="b">
        <f>IF(AJ475="3/3",$O475*参照!$I$4,IF(AJ475="2/3",$O475*参照!$I$5,IF(AJ475="1/3",$O475*参照!$I$6,IF(AJ475="1/4(多子)",$O475*参照!$I$7,IF(AJ475="1/4(工･農)",$O475*参照!$I$7,IF(AJ475="対象外",0))))))</f>
        <v>0</v>
      </c>
      <c r="BS475" s="185" t="b">
        <f>IF(AK475="3/3",$O475*参照!$I$4,IF(AK475="2/3",$O475*参照!$I$5,IF(AK475="1/3",$O475*参照!$I$6,IF(AK475="1/4(多子)",$O475*参照!$I$7,IF(AK475="1/4(工･農)",$O475*参照!$I$7,IF(AK475="対象外",0))))))</f>
        <v>0</v>
      </c>
      <c r="BT475" s="185" t="b">
        <f>IF(AL475="3/3",$O475*参照!$I$4,IF(AL475="2/3",$O475*参照!$I$5,IF(AL475="1/3",$O475*参照!$I$6,IF(AL475="1/4(多子)",$O475*参照!$I$7,IF(AL475="1/4(工･農)",$O475*参照!$I$7,IF(AL475="対象外",0))))))</f>
        <v>0</v>
      </c>
      <c r="BU475" s="185" t="b">
        <f>IF(AM475="3/3",$O475*参照!$I$4,IF(AM475="2/3",$O475*参照!$I$5,IF(AM475="1/3",$O475*参照!$I$6,IF(AM475="1/4(多子)",$O475*参照!$I$7,IF(AM475="1/4(工･農)",$O475*参照!$I$7,IF(AM475="対象外",0))))))</f>
        <v>0</v>
      </c>
      <c r="BV475" s="185" t="b">
        <f>IF(AN475="3/3",$O475*参照!$I$4,IF(AN475="2/3",$O475*参照!$I$5,IF(AN475="1/3",$O475*参照!$I$6,IF(AN475="1/4(多子)",$O475*参照!$I$7,IF(AN475="1/4(工･農)",$O475*参照!$I$7,IF(AN475="対象外",0))))))</f>
        <v>0</v>
      </c>
      <c r="BW475" s="185" t="b">
        <f>IF(AO475="3/3",$O475*参照!$I$4,IF(AO475="2/3",$O475*参照!$I$5,IF(AO475="1/3",$O475*参照!$I$6,IF(AO475="1/4(多子)",$O475*参照!$I$7,IF(AO475="1/4(工･農)",$O475*参照!$I$7,IF(AO475="対象外",0))))))</f>
        <v>0</v>
      </c>
      <c r="BX475" s="185" t="b">
        <f>IF(AP475="3/3",$O475*参照!$I$4,IF(AP475="2/3",$O475*参照!$I$5,IF(AP475="1/3",$O475*参照!$I$6,IF(AP475="1/4(多子)",$O475*参照!$I$7,IF(AP475="1/4(工･農)",$O475*参照!$I$7,IF(AP475="対象外",0))))))</f>
        <v>0</v>
      </c>
      <c r="BY475" s="185" t="b">
        <f>IF(AQ475="3/3",$O475*参照!$I$4,IF(AQ475="2/3",$O475*参照!$I$5,IF(AQ475="1/3",$O475*参照!$I$6,IF(AQ475="1/4(多子)",$O475*参照!$I$7,IF(AQ475="1/4(工･農)",$O475*参照!$I$7,IF(AQ475="対象外",0))))))</f>
        <v>0</v>
      </c>
      <c r="BZ475" s="185" t="b">
        <f>IF(AR475="3/3",$O475*参照!$I$4,IF(AR475="2/3",$O475*参照!$I$5,IF(AR475="1/3",$O475*参照!$I$6,IF(AR475="1/4(多子)",$O475*参照!$I$7,IF(AR475="1/4(工･農)",$O475*参照!$I$7,IF(AR475="対象外",0))))))</f>
        <v>0</v>
      </c>
      <c r="CA475" s="185" t="b">
        <f>IF(AS475="3/3",$O475*参照!$I$4,IF(AS475="2/3",$O475*参照!$I$5,IF(AS475="1/3",$O475*参照!$I$6,IF(AS475="1/4(多子)",$O475*参照!$I$7,IF(AS475="1/4(工･農)",$O475*参照!$I$7,IF(AS475="対象外",0))))))</f>
        <v>0</v>
      </c>
      <c r="CB475" s="185" t="b">
        <f>IF(AT475="3/3",$O475*参照!$I$4,IF(AT475="2/3",$O475*参照!$I$5,IF(AT475="1/3",$O475*参照!$I$6,IF(AT475="1/4(多子)",$O475*参照!$I$7,IF(AT475="1/4(工･農)",$O475*参照!$I$7,IF(AT475="対象外",0))))))</f>
        <v>0</v>
      </c>
      <c r="CC475" s="185" t="b">
        <f>IF(AU475="3/3",$O475*参照!$I$4,IF(AU475="2/3",$O475*参照!$I$5,IF(AU475="1/3",$O475*参照!$I$6,IF(AU475="1/4(多子)",$O475*参照!$I$7,IF(AU475="1/4(工･農)",$O475*参照!$I$7,IF(AU475="対象外",0))))))</f>
        <v>0</v>
      </c>
      <c r="CD475" s="185">
        <f t="shared" si="285"/>
        <v>0</v>
      </c>
      <c r="CE475" s="98"/>
      <c r="CF475" s="252"/>
      <c r="CG475" s="252"/>
      <c r="CH475" s="252"/>
      <c r="CI475" s="252"/>
      <c r="CJ475" s="252"/>
      <c r="CK475" s="254"/>
      <c r="CL475" s="137"/>
      <c r="CM475" s="252"/>
      <c r="CN475" s="252"/>
      <c r="CO475" s="252"/>
      <c r="CP475" s="252"/>
      <c r="CQ475" s="252"/>
      <c r="CR475" s="253">
        <f t="shared" si="286"/>
        <v>0</v>
      </c>
      <c r="CS475" s="111">
        <f>IF(BP475=0,0,(ROUNDUP(P475*(BK475*参照!$C$5+BL475*参照!$C$6+BM475*参照!$C$7+BN475*参照!$C$8+BO475*参照!$C$9)/BP475,-2)))</f>
        <v>0</v>
      </c>
      <c r="CT475" s="239" t="str">
        <f t="shared" si="253"/>
        <v>B</v>
      </c>
    </row>
    <row r="476" spans="1:98" ht="14.4">
      <c r="A476" s="241">
        <v>446</v>
      </c>
      <c r="B476" s="654"/>
      <c r="C476" s="652"/>
      <c r="D476" s="651"/>
      <c r="E476" s="652"/>
      <c r="F476" s="186"/>
      <c r="G476" s="187"/>
      <c r="H476" s="305"/>
      <c r="I476" s="359"/>
      <c r="J476" s="651"/>
      <c r="K476" s="652"/>
      <c r="L476" s="306">
        <v>0</v>
      </c>
      <c r="M476" s="307">
        <f>IF(F476="昼間",参照!$E$4,IF(F476="夜間等",参照!$E$5,IF(F476="通信",参照!$E$6,0)))</f>
        <v>0</v>
      </c>
      <c r="N476" s="57">
        <f t="shared" si="254"/>
        <v>0</v>
      </c>
      <c r="O476" s="301">
        <f t="shared" si="255"/>
        <v>0</v>
      </c>
      <c r="P476" s="56"/>
      <c r="Q476" s="387">
        <v>0</v>
      </c>
      <c r="R476" s="309">
        <f>IF(F476="昼間",参照!$F$4,IF(F476="夜間等",参照!$F$5,IF(F476="通信",参照!$F$6,0)))</f>
        <v>0</v>
      </c>
      <c r="S476" s="308">
        <f t="shared" si="256"/>
        <v>0</v>
      </c>
      <c r="T476" s="361"/>
      <c r="U476" s="32">
        <f t="shared" si="257"/>
        <v>0</v>
      </c>
      <c r="V476" s="114">
        <f t="shared" si="258"/>
        <v>0</v>
      </c>
      <c r="W476" s="179">
        <f t="shared" si="259"/>
        <v>0</v>
      </c>
      <c r="X476" s="87">
        <f t="shared" si="260"/>
        <v>0</v>
      </c>
      <c r="Y476" s="77" t="str">
        <f t="shared" si="250"/>
        <v>0</v>
      </c>
      <c r="Z476" s="302">
        <f t="shared" si="261"/>
        <v>0</v>
      </c>
      <c r="AA476" s="375"/>
      <c r="AB476" s="375"/>
      <c r="AC476" s="374">
        <f t="shared" si="262"/>
        <v>0</v>
      </c>
      <c r="AD476" s="639">
        <f t="shared" si="263"/>
        <v>0</v>
      </c>
      <c r="AE476" s="640"/>
      <c r="AF476" s="177">
        <f t="shared" si="251"/>
        <v>0</v>
      </c>
      <c r="AG476" s="177">
        <f t="shared" si="252"/>
        <v>0</v>
      </c>
      <c r="AH476" s="299"/>
      <c r="AI476" s="36"/>
      <c r="AJ476" s="134"/>
      <c r="AK476" s="37"/>
      <c r="AL476" s="134"/>
      <c r="AM476" s="37"/>
      <c r="AN476" s="134"/>
      <c r="AO476" s="135"/>
      <c r="AP476" s="136"/>
      <c r="AQ476" s="252"/>
      <c r="AR476" s="252"/>
      <c r="AS476" s="252"/>
      <c r="AT476" s="252"/>
      <c r="AU476" s="37"/>
      <c r="AV476" s="303">
        <f t="shared" si="264"/>
        <v>0</v>
      </c>
      <c r="AW476" s="139">
        <f t="shared" si="265"/>
        <v>0</v>
      </c>
      <c r="AX476" s="139">
        <f t="shared" si="266"/>
        <v>0</v>
      </c>
      <c r="AY476" s="139">
        <f t="shared" si="267"/>
        <v>0</v>
      </c>
      <c r="AZ476" s="139">
        <f t="shared" si="268"/>
        <v>0</v>
      </c>
      <c r="BA476" s="303">
        <f t="shared" si="269"/>
        <v>0</v>
      </c>
      <c r="BB476" s="139">
        <f t="shared" si="270"/>
        <v>0</v>
      </c>
      <c r="BC476" s="139">
        <f t="shared" si="271"/>
        <v>0</v>
      </c>
      <c r="BD476" s="139">
        <f t="shared" si="272"/>
        <v>0</v>
      </c>
      <c r="BE476" s="139">
        <f t="shared" si="273"/>
        <v>0</v>
      </c>
      <c r="BF476" s="304">
        <f t="shared" si="274"/>
        <v>0</v>
      </c>
      <c r="BG476" s="142">
        <f t="shared" si="275"/>
        <v>0</v>
      </c>
      <c r="BH476" s="142">
        <f t="shared" si="276"/>
        <v>0</v>
      </c>
      <c r="BI476" s="142">
        <f t="shared" si="277"/>
        <v>0</v>
      </c>
      <c r="BJ476" s="142">
        <f t="shared" si="278"/>
        <v>0</v>
      </c>
      <c r="BK476" s="145">
        <f t="shared" si="279"/>
        <v>0</v>
      </c>
      <c r="BL476" s="95">
        <f t="shared" si="280"/>
        <v>0</v>
      </c>
      <c r="BM476" s="95">
        <f t="shared" si="281"/>
        <v>0</v>
      </c>
      <c r="BN476" s="95">
        <f t="shared" si="282"/>
        <v>0</v>
      </c>
      <c r="BO476" s="95">
        <f t="shared" si="283"/>
        <v>0</v>
      </c>
      <c r="BP476" s="96">
        <f t="shared" si="284"/>
        <v>0</v>
      </c>
      <c r="BQ476" s="184">
        <f>IF($AH476="3/3",$S476*参照!$J$4,IF($AH476="2/3",$S476*参照!$J$5,IF($AH476="1/3",$S476*参照!$J$6,IF($AH476="1/4(多子)",$S476*参照!$J$7,IF($AH476="1/4(工･農)",$S476*参照!$J$7,)))))</f>
        <v>0</v>
      </c>
      <c r="BR476" s="185" t="b">
        <f>IF(AJ476="3/3",$O476*参照!$I$4,IF(AJ476="2/3",$O476*参照!$I$5,IF(AJ476="1/3",$O476*参照!$I$6,IF(AJ476="1/4(多子)",$O476*参照!$I$7,IF(AJ476="1/4(工･農)",$O476*参照!$I$7,IF(AJ476="対象外",0))))))</f>
        <v>0</v>
      </c>
      <c r="BS476" s="185" t="b">
        <f>IF(AK476="3/3",$O476*参照!$I$4,IF(AK476="2/3",$O476*参照!$I$5,IF(AK476="1/3",$O476*参照!$I$6,IF(AK476="1/4(多子)",$O476*参照!$I$7,IF(AK476="1/4(工･農)",$O476*参照!$I$7,IF(AK476="対象外",0))))))</f>
        <v>0</v>
      </c>
      <c r="BT476" s="185" t="b">
        <f>IF(AL476="3/3",$O476*参照!$I$4,IF(AL476="2/3",$O476*参照!$I$5,IF(AL476="1/3",$O476*参照!$I$6,IF(AL476="1/4(多子)",$O476*参照!$I$7,IF(AL476="1/4(工･農)",$O476*参照!$I$7,IF(AL476="対象外",0))))))</f>
        <v>0</v>
      </c>
      <c r="BU476" s="185" t="b">
        <f>IF(AM476="3/3",$O476*参照!$I$4,IF(AM476="2/3",$O476*参照!$I$5,IF(AM476="1/3",$O476*参照!$I$6,IF(AM476="1/4(多子)",$O476*参照!$I$7,IF(AM476="1/4(工･農)",$O476*参照!$I$7,IF(AM476="対象外",0))))))</f>
        <v>0</v>
      </c>
      <c r="BV476" s="185" t="b">
        <f>IF(AN476="3/3",$O476*参照!$I$4,IF(AN476="2/3",$O476*参照!$I$5,IF(AN476="1/3",$O476*参照!$I$6,IF(AN476="1/4(多子)",$O476*参照!$I$7,IF(AN476="1/4(工･農)",$O476*参照!$I$7,IF(AN476="対象外",0))))))</f>
        <v>0</v>
      </c>
      <c r="BW476" s="185" t="b">
        <f>IF(AO476="3/3",$O476*参照!$I$4,IF(AO476="2/3",$O476*参照!$I$5,IF(AO476="1/3",$O476*参照!$I$6,IF(AO476="1/4(多子)",$O476*参照!$I$7,IF(AO476="1/4(工･農)",$O476*参照!$I$7,IF(AO476="対象外",0))))))</f>
        <v>0</v>
      </c>
      <c r="BX476" s="185" t="b">
        <f>IF(AP476="3/3",$O476*参照!$I$4,IF(AP476="2/3",$O476*参照!$I$5,IF(AP476="1/3",$O476*参照!$I$6,IF(AP476="1/4(多子)",$O476*参照!$I$7,IF(AP476="1/4(工･農)",$O476*参照!$I$7,IF(AP476="対象外",0))))))</f>
        <v>0</v>
      </c>
      <c r="BY476" s="185" t="b">
        <f>IF(AQ476="3/3",$O476*参照!$I$4,IF(AQ476="2/3",$O476*参照!$I$5,IF(AQ476="1/3",$O476*参照!$I$6,IF(AQ476="1/4(多子)",$O476*参照!$I$7,IF(AQ476="1/4(工･農)",$O476*参照!$I$7,IF(AQ476="対象外",0))))))</f>
        <v>0</v>
      </c>
      <c r="BZ476" s="185" t="b">
        <f>IF(AR476="3/3",$O476*参照!$I$4,IF(AR476="2/3",$O476*参照!$I$5,IF(AR476="1/3",$O476*参照!$I$6,IF(AR476="1/4(多子)",$O476*参照!$I$7,IF(AR476="1/4(工･農)",$O476*参照!$I$7,IF(AR476="対象外",0))))))</f>
        <v>0</v>
      </c>
      <c r="CA476" s="185" t="b">
        <f>IF(AS476="3/3",$O476*参照!$I$4,IF(AS476="2/3",$O476*参照!$I$5,IF(AS476="1/3",$O476*参照!$I$6,IF(AS476="1/4(多子)",$O476*参照!$I$7,IF(AS476="1/4(工･農)",$O476*参照!$I$7,IF(AS476="対象外",0))))))</f>
        <v>0</v>
      </c>
      <c r="CB476" s="185" t="b">
        <f>IF(AT476="3/3",$O476*参照!$I$4,IF(AT476="2/3",$O476*参照!$I$5,IF(AT476="1/3",$O476*参照!$I$6,IF(AT476="1/4(多子)",$O476*参照!$I$7,IF(AT476="1/4(工･農)",$O476*参照!$I$7,IF(AT476="対象外",0))))))</f>
        <v>0</v>
      </c>
      <c r="CC476" s="185" t="b">
        <f>IF(AU476="3/3",$O476*参照!$I$4,IF(AU476="2/3",$O476*参照!$I$5,IF(AU476="1/3",$O476*参照!$I$6,IF(AU476="1/4(多子)",$O476*参照!$I$7,IF(AU476="1/4(工･農)",$O476*参照!$I$7,IF(AU476="対象外",0))))))</f>
        <v>0</v>
      </c>
      <c r="CD476" s="185">
        <f t="shared" si="285"/>
        <v>0</v>
      </c>
      <c r="CE476" s="98"/>
      <c r="CF476" s="252"/>
      <c r="CG476" s="252"/>
      <c r="CH476" s="252"/>
      <c r="CI476" s="252"/>
      <c r="CJ476" s="252"/>
      <c r="CK476" s="254"/>
      <c r="CL476" s="137"/>
      <c r="CM476" s="252"/>
      <c r="CN476" s="252"/>
      <c r="CO476" s="252"/>
      <c r="CP476" s="252"/>
      <c r="CQ476" s="252"/>
      <c r="CR476" s="253">
        <f t="shared" si="286"/>
        <v>0</v>
      </c>
      <c r="CS476" s="111">
        <f>IF(BP476=0,0,(ROUNDUP(P476*(BK476*参照!$C$5+BL476*参照!$C$6+BM476*参照!$C$7+BN476*参照!$C$8+BO476*参照!$C$9)/BP476,-2)))</f>
        <v>0</v>
      </c>
      <c r="CT476" s="239" t="str">
        <f t="shared" si="253"/>
        <v>B</v>
      </c>
    </row>
    <row r="477" spans="1:98" ht="14.4">
      <c r="A477" s="241">
        <v>447</v>
      </c>
      <c r="B477" s="654"/>
      <c r="C477" s="652"/>
      <c r="D477" s="651"/>
      <c r="E477" s="652"/>
      <c r="F477" s="186"/>
      <c r="G477" s="187"/>
      <c r="H477" s="305"/>
      <c r="I477" s="359"/>
      <c r="J477" s="651"/>
      <c r="K477" s="652"/>
      <c r="L477" s="306">
        <v>0</v>
      </c>
      <c r="M477" s="307">
        <f>IF(F477="昼間",参照!$E$4,IF(F477="夜間等",参照!$E$5,IF(F477="通信",参照!$E$6,0)))</f>
        <v>0</v>
      </c>
      <c r="N477" s="57">
        <f t="shared" si="254"/>
        <v>0</v>
      </c>
      <c r="O477" s="301">
        <f t="shared" si="255"/>
        <v>0</v>
      </c>
      <c r="P477" s="56"/>
      <c r="Q477" s="387">
        <v>0</v>
      </c>
      <c r="R477" s="309">
        <f>IF(F477="昼間",参照!$F$4,IF(F477="夜間等",参照!$F$5,IF(F477="通信",参照!$F$6,0)))</f>
        <v>0</v>
      </c>
      <c r="S477" s="308">
        <f t="shared" si="256"/>
        <v>0</v>
      </c>
      <c r="T477" s="361"/>
      <c r="U477" s="32">
        <f t="shared" si="257"/>
        <v>0</v>
      </c>
      <c r="V477" s="114">
        <f t="shared" si="258"/>
        <v>0</v>
      </c>
      <c r="W477" s="179">
        <f t="shared" si="259"/>
        <v>0</v>
      </c>
      <c r="X477" s="87">
        <f t="shared" si="260"/>
        <v>0</v>
      </c>
      <c r="Y477" s="77" t="str">
        <f t="shared" si="250"/>
        <v>0</v>
      </c>
      <c r="Z477" s="302">
        <f t="shared" si="261"/>
        <v>0</v>
      </c>
      <c r="AA477" s="375"/>
      <c r="AB477" s="375"/>
      <c r="AC477" s="374">
        <f t="shared" si="262"/>
        <v>0</v>
      </c>
      <c r="AD477" s="639">
        <f t="shared" si="263"/>
        <v>0</v>
      </c>
      <c r="AE477" s="640"/>
      <c r="AF477" s="177">
        <f t="shared" si="251"/>
        <v>0</v>
      </c>
      <c r="AG477" s="177">
        <f t="shared" si="252"/>
        <v>0</v>
      </c>
      <c r="AH477" s="299"/>
      <c r="AI477" s="36"/>
      <c r="AJ477" s="134"/>
      <c r="AK477" s="37"/>
      <c r="AL477" s="134"/>
      <c r="AM477" s="37"/>
      <c r="AN477" s="134"/>
      <c r="AO477" s="135"/>
      <c r="AP477" s="136"/>
      <c r="AQ477" s="252"/>
      <c r="AR477" s="252"/>
      <c r="AS477" s="252"/>
      <c r="AT477" s="252"/>
      <c r="AU477" s="37"/>
      <c r="AV477" s="303">
        <f t="shared" si="264"/>
        <v>0</v>
      </c>
      <c r="AW477" s="139">
        <f t="shared" si="265"/>
        <v>0</v>
      </c>
      <c r="AX477" s="139">
        <f t="shared" si="266"/>
        <v>0</v>
      </c>
      <c r="AY477" s="139">
        <f t="shared" si="267"/>
        <v>0</v>
      </c>
      <c r="AZ477" s="139">
        <f t="shared" si="268"/>
        <v>0</v>
      </c>
      <c r="BA477" s="303">
        <f t="shared" si="269"/>
        <v>0</v>
      </c>
      <c r="BB477" s="139">
        <f t="shared" si="270"/>
        <v>0</v>
      </c>
      <c r="BC477" s="139">
        <f t="shared" si="271"/>
        <v>0</v>
      </c>
      <c r="BD477" s="139">
        <f t="shared" si="272"/>
        <v>0</v>
      </c>
      <c r="BE477" s="139">
        <f t="shared" si="273"/>
        <v>0</v>
      </c>
      <c r="BF477" s="304">
        <f t="shared" si="274"/>
        <v>0</v>
      </c>
      <c r="BG477" s="142">
        <f t="shared" si="275"/>
        <v>0</v>
      </c>
      <c r="BH477" s="142">
        <f t="shared" si="276"/>
        <v>0</v>
      </c>
      <c r="BI477" s="142">
        <f t="shared" si="277"/>
        <v>0</v>
      </c>
      <c r="BJ477" s="142">
        <f t="shared" si="278"/>
        <v>0</v>
      </c>
      <c r="BK477" s="145">
        <f t="shared" si="279"/>
        <v>0</v>
      </c>
      <c r="BL477" s="95">
        <f t="shared" si="280"/>
        <v>0</v>
      </c>
      <c r="BM477" s="95">
        <f t="shared" si="281"/>
        <v>0</v>
      </c>
      <c r="BN477" s="95">
        <f t="shared" si="282"/>
        <v>0</v>
      </c>
      <c r="BO477" s="95">
        <f t="shared" si="283"/>
        <v>0</v>
      </c>
      <c r="BP477" s="96">
        <f t="shared" si="284"/>
        <v>0</v>
      </c>
      <c r="BQ477" s="184">
        <f>IF($AH477="3/3",$S477*参照!$J$4,IF($AH477="2/3",$S477*参照!$J$5,IF($AH477="1/3",$S477*参照!$J$6,IF($AH477="1/4(多子)",$S477*参照!$J$7,IF($AH477="1/4(工･農)",$S477*参照!$J$7,)))))</f>
        <v>0</v>
      </c>
      <c r="BR477" s="185" t="b">
        <f>IF(AJ477="3/3",$O477*参照!$I$4,IF(AJ477="2/3",$O477*参照!$I$5,IF(AJ477="1/3",$O477*参照!$I$6,IF(AJ477="1/4(多子)",$O477*参照!$I$7,IF(AJ477="1/4(工･農)",$O477*参照!$I$7,IF(AJ477="対象外",0))))))</f>
        <v>0</v>
      </c>
      <c r="BS477" s="185" t="b">
        <f>IF(AK477="3/3",$O477*参照!$I$4,IF(AK477="2/3",$O477*参照!$I$5,IF(AK477="1/3",$O477*参照!$I$6,IF(AK477="1/4(多子)",$O477*参照!$I$7,IF(AK477="1/4(工･農)",$O477*参照!$I$7,IF(AK477="対象外",0))))))</f>
        <v>0</v>
      </c>
      <c r="BT477" s="185" t="b">
        <f>IF(AL477="3/3",$O477*参照!$I$4,IF(AL477="2/3",$O477*参照!$I$5,IF(AL477="1/3",$O477*参照!$I$6,IF(AL477="1/4(多子)",$O477*参照!$I$7,IF(AL477="1/4(工･農)",$O477*参照!$I$7,IF(AL477="対象外",0))))))</f>
        <v>0</v>
      </c>
      <c r="BU477" s="185" t="b">
        <f>IF(AM477="3/3",$O477*参照!$I$4,IF(AM477="2/3",$O477*参照!$I$5,IF(AM477="1/3",$O477*参照!$I$6,IF(AM477="1/4(多子)",$O477*参照!$I$7,IF(AM477="1/4(工･農)",$O477*参照!$I$7,IF(AM477="対象外",0))))))</f>
        <v>0</v>
      </c>
      <c r="BV477" s="185" t="b">
        <f>IF(AN477="3/3",$O477*参照!$I$4,IF(AN477="2/3",$O477*参照!$I$5,IF(AN477="1/3",$O477*参照!$I$6,IF(AN477="1/4(多子)",$O477*参照!$I$7,IF(AN477="1/4(工･農)",$O477*参照!$I$7,IF(AN477="対象外",0))))))</f>
        <v>0</v>
      </c>
      <c r="BW477" s="185" t="b">
        <f>IF(AO477="3/3",$O477*参照!$I$4,IF(AO477="2/3",$O477*参照!$I$5,IF(AO477="1/3",$O477*参照!$I$6,IF(AO477="1/4(多子)",$O477*参照!$I$7,IF(AO477="1/4(工･農)",$O477*参照!$I$7,IF(AO477="対象外",0))))))</f>
        <v>0</v>
      </c>
      <c r="BX477" s="185" t="b">
        <f>IF(AP477="3/3",$O477*参照!$I$4,IF(AP477="2/3",$O477*参照!$I$5,IF(AP477="1/3",$O477*参照!$I$6,IF(AP477="1/4(多子)",$O477*参照!$I$7,IF(AP477="1/4(工･農)",$O477*参照!$I$7,IF(AP477="対象外",0))))))</f>
        <v>0</v>
      </c>
      <c r="BY477" s="185" t="b">
        <f>IF(AQ477="3/3",$O477*参照!$I$4,IF(AQ477="2/3",$O477*参照!$I$5,IF(AQ477="1/3",$O477*参照!$I$6,IF(AQ477="1/4(多子)",$O477*参照!$I$7,IF(AQ477="1/4(工･農)",$O477*参照!$I$7,IF(AQ477="対象外",0))))))</f>
        <v>0</v>
      </c>
      <c r="BZ477" s="185" t="b">
        <f>IF(AR477="3/3",$O477*参照!$I$4,IF(AR477="2/3",$O477*参照!$I$5,IF(AR477="1/3",$O477*参照!$I$6,IF(AR477="1/4(多子)",$O477*参照!$I$7,IF(AR477="1/4(工･農)",$O477*参照!$I$7,IF(AR477="対象外",0))))))</f>
        <v>0</v>
      </c>
      <c r="CA477" s="185" t="b">
        <f>IF(AS477="3/3",$O477*参照!$I$4,IF(AS477="2/3",$O477*参照!$I$5,IF(AS477="1/3",$O477*参照!$I$6,IF(AS477="1/4(多子)",$O477*参照!$I$7,IF(AS477="1/4(工･農)",$O477*参照!$I$7,IF(AS477="対象外",0))))))</f>
        <v>0</v>
      </c>
      <c r="CB477" s="185" t="b">
        <f>IF(AT477="3/3",$O477*参照!$I$4,IF(AT477="2/3",$O477*参照!$I$5,IF(AT477="1/3",$O477*参照!$I$6,IF(AT477="1/4(多子)",$O477*参照!$I$7,IF(AT477="1/4(工･農)",$O477*参照!$I$7,IF(AT477="対象外",0))))))</f>
        <v>0</v>
      </c>
      <c r="CC477" s="185" t="b">
        <f>IF(AU477="3/3",$O477*参照!$I$4,IF(AU477="2/3",$O477*参照!$I$5,IF(AU477="1/3",$O477*参照!$I$6,IF(AU477="1/4(多子)",$O477*参照!$I$7,IF(AU477="1/4(工･農)",$O477*参照!$I$7,IF(AU477="対象外",0))))))</f>
        <v>0</v>
      </c>
      <c r="CD477" s="185">
        <f t="shared" si="285"/>
        <v>0</v>
      </c>
      <c r="CE477" s="98"/>
      <c r="CF477" s="252"/>
      <c r="CG477" s="252"/>
      <c r="CH477" s="252"/>
      <c r="CI477" s="252"/>
      <c r="CJ477" s="252"/>
      <c r="CK477" s="254"/>
      <c r="CL477" s="137"/>
      <c r="CM477" s="252"/>
      <c r="CN477" s="252"/>
      <c r="CO477" s="252"/>
      <c r="CP477" s="252"/>
      <c r="CQ477" s="252"/>
      <c r="CR477" s="253">
        <f t="shared" si="286"/>
        <v>0</v>
      </c>
      <c r="CS477" s="111">
        <f>IF(BP477=0,0,(ROUNDUP(P477*(BK477*参照!$C$5+BL477*参照!$C$6+BM477*参照!$C$7+BN477*参照!$C$8+BO477*参照!$C$9)/BP477,-2)))</f>
        <v>0</v>
      </c>
      <c r="CT477" s="239" t="str">
        <f t="shared" si="253"/>
        <v>B</v>
      </c>
    </row>
    <row r="478" spans="1:98" ht="14.4">
      <c r="A478" s="241">
        <v>448</v>
      </c>
      <c r="B478" s="634"/>
      <c r="C478" s="635"/>
      <c r="D478" s="636"/>
      <c r="E478" s="635"/>
      <c r="F478" s="358"/>
      <c r="G478" s="358"/>
      <c r="H478" s="305"/>
      <c r="I478" s="359"/>
      <c r="J478" s="668"/>
      <c r="K478" s="668"/>
      <c r="L478" s="362">
        <v>0</v>
      </c>
      <c r="M478" s="307">
        <f>IF(F478="昼間",参照!$E$4,IF(F478="夜間等",参照!$E$5,IF(F478="通信",参照!$E$6,0)))</f>
        <v>0</v>
      </c>
      <c r="N478" s="57">
        <f t="shared" si="254"/>
        <v>0</v>
      </c>
      <c r="O478" s="301">
        <f t="shared" si="255"/>
        <v>0</v>
      </c>
      <c r="P478" s="56"/>
      <c r="Q478" s="387">
        <v>0</v>
      </c>
      <c r="R478" s="309">
        <f>IF(F478="昼間",参照!$F$4,IF(F478="夜間等",参照!$F$5,IF(F478="通信",参照!$F$6,0)))</f>
        <v>0</v>
      </c>
      <c r="S478" s="308">
        <f t="shared" si="256"/>
        <v>0</v>
      </c>
      <c r="T478" s="361"/>
      <c r="U478" s="32">
        <f t="shared" si="257"/>
        <v>0</v>
      </c>
      <c r="V478" s="114">
        <f t="shared" si="258"/>
        <v>0</v>
      </c>
      <c r="W478" s="179">
        <f t="shared" si="259"/>
        <v>0</v>
      </c>
      <c r="X478" s="87">
        <f t="shared" si="260"/>
        <v>0</v>
      </c>
      <c r="Y478" s="77" t="str">
        <f t="shared" si="250"/>
        <v>0</v>
      </c>
      <c r="Z478" s="302">
        <f t="shared" si="261"/>
        <v>0</v>
      </c>
      <c r="AA478" s="375"/>
      <c r="AB478" s="375"/>
      <c r="AC478" s="374">
        <f t="shared" si="262"/>
        <v>0</v>
      </c>
      <c r="AD478" s="639">
        <f t="shared" si="263"/>
        <v>0</v>
      </c>
      <c r="AE478" s="640"/>
      <c r="AF478" s="177">
        <f t="shared" si="251"/>
        <v>0</v>
      </c>
      <c r="AG478" s="177">
        <f t="shared" si="252"/>
        <v>0</v>
      </c>
      <c r="AH478" s="299"/>
      <c r="AI478" s="36"/>
      <c r="AJ478" s="134"/>
      <c r="AK478" s="37"/>
      <c r="AL478" s="134"/>
      <c r="AM478" s="37"/>
      <c r="AN478" s="134"/>
      <c r="AO478" s="135"/>
      <c r="AP478" s="136"/>
      <c r="AQ478" s="252"/>
      <c r="AR478" s="252"/>
      <c r="AS478" s="252"/>
      <c r="AT478" s="252"/>
      <c r="AU478" s="37"/>
      <c r="AV478" s="303">
        <f t="shared" si="264"/>
        <v>0</v>
      </c>
      <c r="AW478" s="139">
        <f t="shared" si="265"/>
        <v>0</v>
      </c>
      <c r="AX478" s="139">
        <f t="shared" si="266"/>
        <v>0</v>
      </c>
      <c r="AY478" s="139">
        <f t="shared" si="267"/>
        <v>0</v>
      </c>
      <c r="AZ478" s="139">
        <f t="shared" si="268"/>
        <v>0</v>
      </c>
      <c r="BA478" s="303">
        <f t="shared" si="269"/>
        <v>0</v>
      </c>
      <c r="BB478" s="139">
        <f t="shared" si="270"/>
        <v>0</v>
      </c>
      <c r="BC478" s="139">
        <f t="shared" si="271"/>
        <v>0</v>
      </c>
      <c r="BD478" s="139">
        <f t="shared" si="272"/>
        <v>0</v>
      </c>
      <c r="BE478" s="139">
        <f t="shared" si="273"/>
        <v>0</v>
      </c>
      <c r="BF478" s="304">
        <f t="shared" si="274"/>
        <v>0</v>
      </c>
      <c r="BG478" s="142">
        <f t="shared" si="275"/>
        <v>0</v>
      </c>
      <c r="BH478" s="142">
        <f t="shared" si="276"/>
        <v>0</v>
      </c>
      <c r="BI478" s="142">
        <f t="shared" si="277"/>
        <v>0</v>
      </c>
      <c r="BJ478" s="142">
        <f t="shared" si="278"/>
        <v>0</v>
      </c>
      <c r="BK478" s="145">
        <f t="shared" si="279"/>
        <v>0</v>
      </c>
      <c r="BL478" s="95">
        <f t="shared" si="280"/>
        <v>0</v>
      </c>
      <c r="BM478" s="95">
        <f t="shared" si="281"/>
        <v>0</v>
      </c>
      <c r="BN478" s="95">
        <f t="shared" si="282"/>
        <v>0</v>
      </c>
      <c r="BO478" s="95">
        <f t="shared" si="283"/>
        <v>0</v>
      </c>
      <c r="BP478" s="96">
        <f t="shared" si="284"/>
        <v>0</v>
      </c>
      <c r="BQ478" s="184">
        <f>IF($AH478="3/3",$S478*参照!$J$4,IF($AH478="2/3",$S478*参照!$J$5,IF($AH478="1/3",$S478*参照!$J$6,IF($AH478="1/4(多子)",$S478*参照!$J$7,IF($AH478="1/4(工･農)",$S478*参照!$J$7,)))))</f>
        <v>0</v>
      </c>
      <c r="BR478" s="185" t="b">
        <f>IF(AJ478="3/3",$O478*参照!$I$4,IF(AJ478="2/3",$O478*参照!$I$5,IF(AJ478="1/3",$O478*参照!$I$6,IF(AJ478="1/4(多子)",$O478*参照!$I$7,IF(AJ478="1/4(工･農)",$O478*参照!$I$7,IF(AJ478="対象外",0))))))</f>
        <v>0</v>
      </c>
      <c r="BS478" s="185" t="b">
        <f>IF(AK478="3/3",$O478*参照!$I$4,IF(AK478="2/3",$O478*参照!$I$5,IF(AK478="1/3",$O478*参照!$I$6,IF(AK478="1/4(多子)",$O478*参照!$I$7,IF(AK478="1/4(工･農)",$O478*参照!$I$7,IF(AK478="対象外",0))))))</f>
        <v>0</v>
      </c>
      <c r="BT478" s="185" t="b">
        <f>IF(AL478="3/3",$O478*参照!$I$4,IF(AL478="2/3",$O478*参照!$I$5,IF(AL478="1/3",$O478*参照!$I$6,IF(AL478="1/4(多子)",$O478*参照!$I$7,IF(AL478="1/4(工･農)",$O478*参照!$I$7,IF(AL478="対象外",0))))))</f>
        <v>0</v>
      </c>
      <c r="BU478" s="185" t="b">
        <f>IF(AM478="3/3",$O478*参照!$I$4,IF(AM478="2/3",$O478*参照!$I$5,IF(AM478="1/3",$O478*参照!$I$6,IF(AM478="1/4(多子)",$O478*参照!$I$7,IF(AM478="1/4(工･農)",$O478*参照!$I$7,IF(AM478="対象外",0))))))</f>
        <v>0</v>
      </c>
      <c r="BV478" s="185" t="b">
        <f>IF(AN478="3/3",$O478*参照!$I$4,IF(AN478="2/3",$O478*参照!$I$5,IF(AN478="1/3",$O478*参照!$I$6,IF(AN478="1/4(多子)",$O478*参照!$I$7,IF(AN478="1/4(工･農)",$O478*参照!$I$7,IF(AN478="対象外",0))))))</f>
        <v>0</v>
      </c>
      <c r="BW478" s="185" t="b">
        <f>IF(AO478="3/3",$O478*参照!$I$4,IF(AO478="2/3",$O478*参照!$I$5,IF(AO478="1/3",$O478*参照!$I$6,IF(AO478="1/4(多子)",$O478*参照!$I$7,IF(AO478="1/4(工･農)",$O478*参照!$I$7,IF(AO478="対象外",0))))))</f>
        <v>0</v>
      </c>
      <c r="BX478" s="185" t="b">
        <f>IF(AP478="3/3",$O478*参照!$I$4,IF(AP478="2/3",$O478*参照!$I$5,IF(AP478="1/3",$O478*参照!$I$6,IF(AP478="1/4(多子)",$O478*参照!$I$7,IF(AP478="1/4(工･農)",$O478*参照!$I$7,IF(AP478="対象外",0))))))</f>
        <v>0</v>
      </c>
      <c r="BY478" s="185" t="b">
        <f>IF(AQ478="3/3",$O478*参照!$I$4,IF(AQ478="2/3",$O478*参照!$I$5,IF(AQ478="1/3",$O478*参照!$I$6,IF(AQ478="1/4(多子)",$O478*参照!$I$7,IF(AQ478="1/4(工･農)",$O478*参照!$I$7,IF(AQ478="対象外",0))))))</f>
        <v>0</v>
      </c>
      <c r="BZ478" s="185" t="b">
        <f>IF(AR478="3/3",$O478*参照!$I$4,IF(AR478="2/3",$O478*参照!$I$5,IF(AR478="1/3",$O478*参照!$I$6,IF(AR478="1/4(多子)",$O478*参照!$I$7,IF(AR478="1/4(工･農)",$O478*参照!$I$7,IF(AR478="対象外",0))))))</f>
        <v>0</v>
      </c>
      <c r="CA478" s="185" t="b">
        <f>IF(AS478="3/3",$O478*参照!$I$4,IF(AS478="2/3",$O478*参照!$I$5,IF(AS478="1/3",$O478*参照!$I$6,IF(AS478="1/4(多子)",$O478*参照!$I$7,IF(AS478="1/4(工･農)",$O478*参照!$I$7,IF(AS478="対象外",0))))))</f>
        <v>0</v>
      </c>
      <c r="CB478" s="185" t="b">
        <f>IF(AT478="3/3",$O478*参照!$I$4,IF(AT478="2/3",$O478*参照!$I$5,IF(AT478="1/3",$O478*参照!$I$6,IF(AT478="1/4(多子)",$O478*参照!$I$7,IF(AT478="1/4(工･農)",$O478*参照!$I$7,IF(AT478="対象外",0))))))</f>
        <v>0</v>
      </c>
      <c r="CC478" s="185" t="b">
        <f>IF(AU478="3/3",$O478*参照!$I$4,IF(AU478="2/3",$O478*参照!$I$5,IF(AU478="1/3",$O478*参照!$I$6,IF(AU478="1/4(多子)",$O478*参照!$I$7,IF(AU478="1/4(工･農)",$O478*参照!$I$7,IF(AU478="対象外",0))))))</f>
        <v>0</v>
      </c>
      <c r="CD478" s="185">
        <f t="shared" si="285"/>
        <v>0</v>
      </c>
      <c r="CE478" s="98"/>
      <c r="CF478" s="252"/>
      <c r="CG478" s="252"/>
      <c r="CH478" s="252"/>
      <c r="CI478" s="252"/>
      <c r="CJ478" s="252"/>
      <c r="CK478" s="254"/>
      <c r="CL478" s="137"/>
      <c r="CM478" s="252"/>
      <c r="CN478" s="252"/>
      <c r="CO478" s="252"/>
      <c r="CP478" s="252"/>
      <c r="CQ478" s="252"/>
      <c r="CR478" s="253">
        <f t="shared" si="286"/>
        <v>0</v>
      </c>
      <c r="CS478" s="111">
        <f>IF(BP478=0,0,(ROUNDUP(P478*(BK478*参照!$C$5+BL478*参照!$C$6+BM478*参照!$C$7+BN478*参照!$C$8+BO478*参照!$C$9)/BP478,-2)))</f>
        <v>0</v>
      </c>
      <c r="CT478" s="239" t="str">
        <f t="shared" si="253"/>
        <v>B</v>
      </c>
    </row>
    <row r="479" spans="1:98" ht="14.4">
      <c r="A479" s="241">
        <v>449</v>
      </c>
      <c r="B479" s="654"/>
      <c r="C479" s="652"/>
      <c r="D479" s="651"/>
      <c r="E479" s="652"/>
      <c r="F479" s="186"/>
      <c r="G479" s="187"/>
      <c r="H479" s="305"/>
      <c r="I479" s="359"/>
      <c r="J479" s="651"/>
      <c r="K479" s="652"/>
      <c r="L479" s="306">
        <v>0</v>
      </c>
      <c r="M479" s="307">
        <f>IF(F479="昼間",参照!$E$4,IF(F479="夜間等",参照!$E$5,IF(F479="通信",参照!$E$6,0)))</f>
        <v>0</v>
      </c>
      <c r="N479" s="57">
        <f t="shared" si="254"/>
        <v>0</v>
      </c>
      <c r="O479" s="301">
        <f t="shared" si="255"/>
        <v>0</v>
      </c>
      <c r="P479" s="56"/>
      <c r="Q479" s="387">
        <v>0</v>
      </c>
      <c r="R479" s="309">
        <f>IF(F479="昼間",参照!$F$4,IF(F479="夜間等",参照!$F$5,IF(F479="通信",参照!$F$6,0)))</f>
        <v>0</v>
      </c>
      <c r="S479" s="308">
        <f t="shared" si="256"/>
        <v>0</v>
      </c>
      <c r="T479" s="361"/>
      <c r="U479" s="32">
        <f t="shared" si="257"/>
        <v>0</v>
      </c>
      <c r="V479" s="114">
        <f t="shared" si="258"/>
        <v>0</v>
      </c>
      <c r="W479" s="179">
        <f t="shared" si="259"/>
        <v>0</v>
      </c>
      <c r="X479" s="87">
        <f t="shared" si="260"/>
        <v>0</v>
      </c>
      <c r="Y479" s="77" t="str">
        <f t="shared" ref="Y479:Y542" si="287">IF(G479="1年",X479,"0")</f>
        <v>0</v>
      </c>
      <c r="Z479" s="302">
        <f t="shared" si="261"/>
        <v>0</v>
      </c>
      <c r="AA479" s="375"/>
      <c r="AB479" s="375"/>
      <c r="AC479" s="374">
        <f t="shared" si="262"/>
        <v>0</v>
      </c>
      <c r="AD479" s="639">
        <f t="shared" si="263"/>
        <v>0</v>
      </c>
      <c r="AE479" s="640"/>
      <c r="AF479" s="177">
        <f t="shared" ref="AF479:AF542" si="288">G479</f>
        <v>0</v>
      </c>
      <c r="AG479" s="177">
        <f t="shared" ref="AG479:AG542" si="289">H479</f>
        <v>0</v>
      </c>
      <c r="AH479" s="299"/>
      <c r="AI479" s="36"/>
      <c r="AJ479" s="134"/>
      <c r="AK479" s="37"/>
      <c r="AL479" s="134"/>
      <c r="AM479" s="37"/>
      <c r="AN479" s="134"/>
      <c r="AO479" s="135"/>
      <c r="AP479" s="136"/>
      <c r="AQ479" s="252"/>
      <c r="AR479" s="252"/>
      <c r="AS479" s="252"/>
      <c r="AT479" s="252"/>
      <c r="AU479" s="37"/>
      <c r="AV479" s="303">
        <f t="shared" si="264"/>
        <v>0</v>
      </c>
      <c r="AW479" s="139">
        <f t="shared" si="265"/>
        <v>0</v>
      </c>
      <c r="AX479" s="139">
        <f t="shared" si="266"/>
        <v>0</v>
      </c>
      <c r="AY479" s="139">
        <f t="shared" si="267"/>
        <v>0</v>
      </c>
      <c r="AZ479" s="139">
        <f t="shared" si="268"/>
        <v>0</v>
      </c>
      <c r="BA479" s="303">
        <f t="shared" si="269"/>
        <v>0</v>
      </c>
      <c r="BB479" s="139">
        <f t="shared" si="270"/>
        <v>0</v>
      </c>
      <c r="BC479" s="139">
        <f t="shared" si="271"/>
        <v>0</v>
      </c>
      <c r="BD479" s="139">
        <f t="shared" si="272"/>
        <v>0</v>
      </c>
      <c r="BE479" s="139">
        <f t="shared" si="273"/>
        <v>0</v>
      </c>
      <c r="BF479" s="304">
        <f t="shared" si="274"/>
        <v>0</v>
      </c>
      <c r="BG479" s="142">
        <f t="shared" si="275"/>
        <v>0</v>
      </c>
      <c r="BH479" s="142">
        <f t="shared" si="276"/>
        <v>0</v>
      </c>
      <c r="BI479" s="142">
        <f t="shared" si="277"/>
        <v>0</v>
      </c>
      <c r="BJ479" s="142">
        <f t="shared" si="278"/>
        <v>0</v>
      </c>
      <c r="BK479" s="145">
        <f t="shared" si="279"/>
        <v>0</v>
      </c>
      <c r="BL479" s="95">
        <f t="shared" si="280"/>
        <v>0</v>
      </c>
      <c r="BM479" s="95">
        <f t="shared" si="281"/>
        <v>0</v>
      </c>
      <c r="BN479" s="95">
        <f t="shared" si="282"/>
        <v>0</v>
      </c>
      <c r="BO479" s="95">
        <f t="shared" si="283"/>
        <v>0</v>
      </c>
      <c r="BP479" s="96">
        <f t="shared" si="284"/>
        <v>0</v>
      </c>
      <c r="BQ479" s="184">
        <f>IF($AH479="3/3",$S479*参照!$J$4,IF($AH479="2/3",$S479*参照!$J$5,IF($AH479="1/3",$S479*参照!$J$6,IF($AH479="1/4(多子)",$S479*参照!$J$7,IF($AH479="1/4(工･農)",$S479*参照!$J$7,)))))</f>
        <v>0</v>
      </c>
      <c r="BR479" s="185" t="b">
        <f>IF(AJ479="3/3",$O479*参照!$I$4,IF(AJ479="2/3",$O479*参照!$I$5,IF(AJ479="1/3",$O479*参照!$I$6,IF(AJ479="1/4(多子)",$O479*参照!$I$7,IF(AJ479="1/4(工･農)",$O479*参照!$I$7,IF(AJ479="対象外",0))))))</f>
        <v>0</v>
      </c>
      <c r="BS479" s="185" t="b">
        <f>IF(AK479="3/3",$O479*参照!$I$4,IF(AK479="2/3",$O479*参照!$I$5,IF(AK479="1/3",$O479*参照!$I$6,IF(AK479="1/4(多子)",$O479*参照!$I$7,IF(AK479="1/4(工･農)",$O479*参照!$I$7,IF(AK479="対象外",0))))))</f>
        <v>0</v>
      </c>
      <c r="BT479" s="185" t="b">
        <f>IF(AL479="3/3",$O479*参照!$I$4,IF(AL479="2/3",$O479*参照!$I$5,IF(AL479="1/3",$O479*参照!$I$6,IF(AL479="1/4(多子)",$O479*参照!$I$7,IF(AL479="1/4(工･農)",$O479*参照!$I$7,IF(AL479="対象外",0))))))</f>
        <v>0</v>
      </c>
      <c r="BU479" s="185" t="b">
        <f>IF(AM479="3/3",$O479*参照!$I$4,IF(AM479="2/3",$O479*参照!$I$5,IF(AM479="1/3",$O479*参照!$I$6,IF(AM479="1/4(多子)",$O479*参照!$I$7,IF(AM479="1/4(工･農)",$O479*参照!$I$7,IF(AM479="対象外",0))))))</f>
        <v>0</v>
      </c>
      <c r="BV479" s="185" t="b">
        <f>IF(AN479="3/3",$O479*参照!$I$4,IF(AN479="2/3",$O479*参照!$I$5,IF(AN479="1/3",$O479*参照!$I$6,IF(AN479="1/4(多子)",$O479*参照!$I$7,IF(AN479="1/4(工･農)",$O479*参照!$I$7,IF(AN479="対象外",0))))))</f>
        <v>0</v>
      </c>
      <c r="BW479" s="185" t="b">
        <f>IF(AO479="3/3",$O479*参照!$I$4,IF(AO479="2/3",$O479*参照!$I$5,IF(AO479="1/3",$O479*参照!$I$6,IF(AO479="1/4(多子)",$O479*参照!$I$7,IF(AO479="1/4(工･農)",$O479*参照!$I$7,IF(AO479="対象外",0))))))</f>
        <v>0</v>
      </c>
      <c r="BX479" s="185" t="b">
        <f>IF(AP479="3/3",$O479*参照!$I$4,IF(AP479="2/3",$O479*参照!$I$5,IF(AP479="1/3",$O479*参照!$I$6,IF(AP479="1/4(多子)",$O479*参照!$I$7,IF(AP479="1/4(工･農)",$O479*参照!$I$7,IF(AP479="対象外",0))))))</f>
        <v>0</v>
      </c>
      <c r="BY479" s="185" t="b">
        <f>IF(AQ479="3/3",$O479*参照!$I$4,IF(AQ479="2/3",$O479*参照!$I$5,IF(AQ479="1/3",$O479*参照!$I$6,IF(AQ479="1/4(多子)",$O479*参照!$I$7,IF(AQ479="1/4(工･農)",$O479*参照!$I$7,IF(AQ479="対象外",0))))))</f>
        <v>0</v>
      </c>
      <c r="BZ479" s="185" t="b">
        <f>IF(AR479="3/3",$O479*参照!$I$4,IF(AR479="2/3",$O479*参照!$I$5,IF(AR479="1/3",$O479*参照!$I$6,IF(AR479="1/4(多子)",$O479*参照!$I$7,IF(AR479="1/4(工･農)",$O479*参照!$I$7,IF(AR479="対象外",0))))))</f>
        <v>0</v>
      </c>
      <c r="CA479" s="185" t="b">
        <f>IF(AS479="3/3",$O479*参照!$I$4,IF(AS479="2/3",$O479*参照!$I$5,IF(AS479="1/3",$O479*参照!$I$6,IF(AS479="1/4(多子)",$O479*参照!$I$7,IF(AS479="1/4(工･農)",$O479*参照!$I$7,IF(AS479="対象外",0))))))</f>
        <v>0</v>
      </c>
      <c r="CB479" s="185" t="b">
        <f>IF(AT479="3/3",$O479*参照!$I$4,IF(AT479="2/3",$O479*参照!$I$5,IF(AT479="1/3",$O479*参照!$I$6,IF(AT479="1/4(多子)",$O479*参照!$I$7,IF(AT479="1/4(工･農)",$O479*参照!$I$7,IF(AT479="対象外",0))))))</f>
        <v>0</v>
      </c>
      <c r="CC479" s="185" t="b">
        <f>IF(AU479="3/3",$O479*参照!$I$4,IF(AU479="2/3",$O479*参照!$I$5,IF(AU479="1/3",$O479*参照!$I$6,IF(AU479="1/4(多子)",$O479*参照!$I$7,IF(AU479="1/4(工･農)",$O479*参照!$I$7,IF(AU479="対象外",0))))))</f>
        <v>0</v>
      </c>
      <c r="CD479" s="185">
        <f t="shared" si="285"/>
        <v>0</v>
      </c>
      <c r="CE479" s="98"/>
      <c r="CF479" s="252"/>
      <c r="CG479" s="252"/>
      <c r="CH479" s="252"/>
      <c r="CI479" s="252"/>
      <c r="CJ479" s="252"/>
      <c r="CK479" s="254"/>
      <c r="CL479" s="137"/>
      <c r="CM479" s="252"/>
      <c r="CN479" s="252"/>
      <c r="CO479" s="252"/>
      <c r="CP479" s="252"/>
      <c r="CQ479" s="252"/>
      <c r="CR479" s="253">
        <f t="shared" si="286"/>
        <v>0</v>
      </c>
      <c r="CS479" s="111">
        <f>IF(BP479=0,0,(ROUNDUP(P479*(BK479*参照!$C$5+BL479*参照!$C$6+BM479*参照!$C$7+BN479*参照!$C$8+BO479*参照!$C$9)/BP479,-2)))</f>
        <v>0</v>
      </c>
      <c r="CT479" s="239" t="str">
        <f t="shared" ref="CT479:CT542" si="290">IF(P479&lt;(N479*BP479/12),"A","B")</f>
        <v>B</v>
      </c>
    </row>
    <row r="480" spans="1:98" ht="14.4">
      <c r="A480" s="241">
        <v>450</v>
      </c>
      <c r="B480" s="654"/>
      <c r="C480" s="652"/>
      <c r="D480" s="651"/>
      <c r="E480" s="652"/>
      <c r="F480" s="186"/>
      <c r="G480" s="187"/>
      <c r="H480" s="305"/>
      <c r="I480" s="359"/>
      <c r="J480" s="651"/>
      <c r="K480" s="652"/>
      <c r="L480" s="306">
        <v>0</v>
      </c>
      <c r="M480" s="307">
        <f>IF(F480="昼間",参照!$E$4,IF(F480="夜間等",参照!$E$5,IF(F480="通信",参照!$E$6,0)))</f>
        <v>0</v>
      </c>
      <c r="N480" s="57">
        <f t="shared" ref="N480:N543" si="291">ROUNDDOWN(MIN(L480:M480),-2)</f>
        <v>0</v>
      </c>
      <c r="O480" s="301">
        <f t="shared" ref="O480:O543" si="292">N480/12</f>
        <v>0</v>
      </c>
      <c r="P480" s="56"/>
      <c r="Q480" s="387">
        <v>0</v>
      </c>
      <c r="R480" s="309">
        <f>IF(F480="昼間",参照!$F$4,IF(F480="夜間等",参照!$F$5,IF(F480="通信",参照!$F$6,0)))</f>
        <v>0</v>
      </c>
      <c r="S480" s="308">
        <f t="shared" ref="S480:S543" si="293">ROUNDDOWN(MIN(Q480:R480),-2)</f>
        <v>0</v>
      </c>
      <c r="T480" s="361"/>
      <c r="U480" s="32">
        <f t="shared" ref="U480:U543" si="294">ROUNDUP(CD480,-2)</f>
        <v>0</v>
      </c>
      <c r="V480" s="114">
        <f t="shared" ref="V480:V543" si="295">IF(P480="",0,IF(P480=0,U480,IF(CT480="A",U480-CS480,0)))</f>
        <v>0</v>
      </c>
      <c r="W480" s="179">
        <f t="shared" ref="W480:W543" si="296">U480-V480</f>
        <v>0</v>
      </c>
      <c r="X480" s="87">
        <f t="shared" ref="X480:X543" si="297">ROUNDUP(BQ480,-2)</f>
        <v>0</v>
      </c>
      <c r="Y480" s="77" t="str">
        <f t="shared" si="287"/>
        <v>0</v>
      </c>
      <c r="Z480" s="302">
        <f t="shared" ref="Z480:Z543" si="298">U480-V480+Y480</f>
        <v>0</v>
      </c>
      <c r="AA480" s="375"/>
      <c r="AB480" s="375"/>
      <c r="AC480" s="374">
        <f t="shared" ref="AC480:AC543" si="299">(W480+Y480)-(AA480+AB480)</f>
        <v>0</v>
      </c>
      <c r="AD480" s="639">
        <f t="shared" ref="AD480:AD543" si="300">J480</f>
        <v>0</v>
      </c>
      <c r="AE480" s="640"/>
      <c r="AF480" s="177">
        <f t="shared" si="288"/>
        <v>0</v>
      </c>
      <c r="AG480" s="177">
        <f t="shared" si="289"/>
        <v>0</v>
      </c>
      <c r="AH480" s="299"/>
      <c r="AI480" s="36"/>
      <c r="AJ480" s="134"/>
      <c r="AK480" s="37"/>
      <c r="AL480" s="134"/>
      <c r="AM480" s="37"/>
      <c r="AN480" s="134"/>
      <c r="AO480" s="135"/>
      <c r="AP480" s="136"/>
      <c r="AQ480" s="252"/>
      <c r="AR480" s="252"/>
      <c r="AS480" s="252"/>
      <c r="AT480" s="252"/>
      <c r="AU480" s="37"/>
      <c r="AV480" s="303">
        <f t="shared" ref="AV480:AV543" si="301">IF(U480=0,0,IF(COUNTIF($AJ480:$AO480,"3/3")&gt;0,"1","0"))</f>
        <v>0</v>
      </c>
      <c r="AW480" s="139">
        <f t="shared" ref="AW480:AW543" si="302">IF(U480=0,0,IF(COUNTIF($AJ480:$AO480,"2/3")&gt;0,"1","0"))</f>
        <v>0</v>
      </c>
      <c r="AX480" s="139">
        <f t="shared" ref="AX480:AX543" si="303">IF(U480=0,0,IF(COUNTIF($AJ480:$AO480,"1/3")&gt;0,"1","0"))</f>
        <v>0</v>
      </c>
      <c r="AY480" s="139">
        <f t="shared" ref="AY480:AY543" si="304">IF(U480=0,0,IF(COUNTIF($AJ480:$AO480,"1/4(多子)")&gt;0,"1","0"))</f>
        <v>0</v>
      </c>
      <c r="AZ480" s="139">
        <f t="shared" ref="AZ480:AZ543" si="305">IF(U480=0,0,IF(COUNTIF($AJ480:$AO480,"1/4(工･農)")&gt;0,"1","0"))</f>
        <v>0</v>
      </c>
      <c r="BA480" s="303">
        <f t="shared" ref="BA480:BA543" si="306">IF(U480=0,0,IF(COUNTIF($AP480:$AU480,"3/3")&gt;0,"1","0"))</f>
        <v>0</v>
      </c>
      <c r="BB480" s="139">
        <f t="shared" ref="BB480:BB543" si="307">IF(U480=0,0,IF(COUNTIF($AP480:$AU480,"2/3")&gt;0,"1","0"))</f>
        <v>0</v>
      </c>
      <c r="BC480" s="139">
        <f t="shared" ref="BC480:BC543" si="308">IF(U480=0,0,IF(COUNTIF($AP480:$AU480,"1/3")&gt;0,"1","0"))</f>
        <v>0</v>
      </c>
      <c r="BD480" s="139">
        <f t="shared" ref="BD480:BD543" si="309">IF(U480=0,0,IF(COUNTIF($AP480:$AU480,"1/4(多子)")&gt;0,"1","0"))</f>
        <v>0</v>
      </c>
      <c r="BE480" s="139">
        <f t="shared" ref="BE480:BE543" si="310">IF(U480=0,0,IF(COUNTIF($AP480:$AU480,"1/4(工･農)")&gt;0,"1","0"))</f>
        <v>0</v>
      </c>
      <c r="BF480" s="304">
        <f t="shared" ref="BF480:BF543" si="311">IF((COUNTIF(AV480,"1")&gt;0)+COUNTIF(BA480,"1")&gt;0,1,0)</f>
        <v>0</v>
      </c>
      <c r="BG480" s="142">
        <f t="shared" ref="BG480:BG543" si="312">IF((COUNTIF(AW480,"1")&gt;0)+COUNTIF(BB480,"1")&gt;0,1,0)</f>
        <v>0</v>
      </c>
      <c r="BH480" s="142">
        <f t="shared" ref="BH480:BH543" si="313">IF((COUNTIF(AX480,"1")&gt;0)+COUNTIF(BC480,"1")&gt;0,1,0)</f>
        <v>0</v>
      </c>
      <c r="BI480" s="142">
        <f t="shared" ref="BI480:BI543" si="314">IF((COUNTIF(AY480,"1")&gt;0)+COUNTIF(BD480,"1")&gt;0,1,0)</f>
        <v>0</v>
      </c>
      <c r="BJ480" s="142">
        <f t="shared" ref="BJ480:BJ543" si="315">IF((COUNTIF(AZ480,"1")&gt;0)+COUNTIF(BE480,"1")&gt;0,1,0)</f>
        <v>0</v>
      </c>
      <c r="BK480" s="145">
        <f t="shared" ref="BK480:BK543" si="316">COUNTIF($AJ480:$AU480,"3/3")</f>
        <v>0</v>
      </c>
      <c r="BL480" s="95">
        <f t="shared" ref="BL480:BL543" si="317">COUNTIF($AJ480:$AU480,"2/3")</f>
        <v>0</v>
      </c>
      <c r="BM480" s="95">
        <f t="shared" ref="BM480:BM543" si="318">COUNTIF($AJ480:$AU480,"1/3")</f>
        <v>0</v>
      </c>
      <c r="BN480" s="95">
        <f t="shared" ref="BN480:BN543" si="319">COUNTIF($AJ480:$AU480,"1/4(多子)")</f>
        <v>0</v>
      </c>
      <c r="BO480" s="95">
        <f t="shared" ref="BO480:BO543" si="320">COUNTIF($AJ480:$AU480,"1/4(工･農)")</f>
        <v>0</v>
      </c>
      <c r="BP480" s="96">
        <f t="shared" ref="BP480:BP543" si="321">SUM(BK480:BO480)</f>
        <v>0</v>
      </c>
      <c r="BQ480" s="184">
        <f>IF($AH480="3/3",$S480*参照!$J$4,IF($AH480="2/3",$S480*参照!$J$5,IF($AH480="1/3",$S480*参照!$J$6,IF($AH480="1/4(多子)",$S480*参照!$J$7,IF($AH480="1/4(工･農)",$S480*参照!$J$7,)))))</f>
        <v>0</v>
      </c>
      <c r="BR480" s="185" t="b">
        <f>IF(AJ480="3/3",$O480*参照!$I$4,IF(AJ480="2/3",$O480*参照!$I$5,IF(AJ480="1/3",$O480*参照!$I$6,IF(AJ480="1/4(多子)",$O480*参照!$I$7,IF(AJ480="1/4(工･農)",$O480*参照!$I$7,IF(AJ480="対象外",0))))))</f>
        <v>0</v>
      </c>
      <c r="BS480" s="185" t="b">
        <f>IF(AK480="3/3",$O480*参照!$I$4,IF(AK480="2/3",$O480*参照!$I$5,IF(AK480="1/3",$O480*参照!$I$6,IF(AK480="1/4(多子)",$O480*参照!$I$7,IF(AK480="1/4(工･農)",$O480*参照!$I$7,IF(AK480="対象外",0))))))</f>
        <v>0</v>
      </c>
      <c r="BT480" s="185" t="b">
        <f>IF(AL480="3/3",$O480*参照!$I$4,IF(AL480="2/3",$O480*参照!$I$5,IF(AL480="1/3",$O480*参照!$I$6,IF(AL480="1/4(多子)",$O480*参照!$I$7,IF(AL480="1/4(工･農)",$O480*参照!$I$7,IF(AL480="対象外",0))))))</f>
        <v>0</v>
      </c>
      <c r="BU480" s="185" t="b">
        <f>IF(AM480="3/3",$O480*参照!$I$4,IF(AM480="2/3",$O480*参照!$I$5,IF(AM480="1/3",$O480*参照!$I$6,IF(AM480="1/4(多子)",$O480*参照!$I$7,IF(AM480="1/4(工･農)",$O480*参照!$I$7,IF(AM480="対象外",0))))))</f>
        <v>0</v>
      </c>
      <c r="BV480" s="185" t="b">
        <f>IF(AN480="3/3",$O480*参照!$I$4,IF(AN480="2/3",$O480*参照!$I$5,IF(AN480="1/3",$O480*参照!$I$6,IF(AN480="1/4(多子)",$O480*参照!$I$7,IF(AN480="1/4(工･農)",$O480*参照!$I$7,IF(AN480="対象外",0))))))</f>
        <v>0</v>
      </c>
      <c r="BW480" s="185" t="b">
        <f>IF(AO480="3/3",$O480*参照!$I$4,IF(AO480="2/3",$O480*参照!$I$5,IF(AO480="1/3",$O480*参照!$I$6,IF(AO480="1/4(多子)",$O480*参照!$I$7,IF(AO480="1/4(工･農)",$O480*参照!$I$7,IF(AO480="対象外",0))))))</f>
        <v>0</v>
      </c>
      <c r="BX480" s="185" t="b">
        <f>IF(AP480="3/3",$O480*参照!$I$4,IF(AP480="2/3",$O480*参照!$I$5,IF(AP480="1/3",$O480*参照!$I$6,IF(AP480="1/4(多子)",$O480*参照!$I$7,IF(AP480="1/4(工･農)",$O480*参照!$I$7,IF(AP480="対象外",0))))))</f>
        <v>0</v>
      </c>
      <c r="BY480" s="185" t="b">
        <f>IF(AQ480="3/3",$O480*参照!$I$4,IF(AQ480="2/3",$O480*参照!$I$5,IF(AQ480="1/3",$O480*参照!$I$6,IF(AQ480="1/4(多子)",$O480*参照!$I$7,IF(AQ480="1/4(工･農)",$O480*参照!$I$7,IF(AQ480="対象外",0))))))</f>
        <v>0</v>
      </c>
      <c r="BZ480" s="185" t="b">
        <f>IF(AR480="3/3",$O480*参照!$I$4,IF(AR480="2/3",$O480*参照!$I$5,IF(AR480="1/3",$O480*参照!$I$6,IF(AR480="1/4(多子)",$O480*参照!$I$7,IF(AR480="1/4(工･農)",$O480*参照!$I$7,IF(AR480="対象外",0))))))</f>
        <v>0</v>
      </c>
      <c r="CA480" s="185" t="b">
        <f>IF(AS480="3/3",$O480*参照!$I$4,IF(AS480="2/3",$O480*参照!$I$5,IF(AS480="1/3",$O480*参照!$I$6,IF(AS480="1/4(多子)",$O480*参照!$I$7,IF(AS480="1/4(工･農)",$O480*参照!$I$7,IF(AS480="対象外",0))))))</f>
        <v>0</v>
      </c>
      <c r="CB480" s="185" t="b">
        <f>IF(AT480="3/3",$O480*参照!$I$4,IF(AT480="2/3",$O480*参照!$I$5,IF(AT480="1/3",$O480*参照!$I$6,IF(AT480="1/4(多子)",$O480*参照!$I$7,IF(AT480="1/4(工･農)",$O480*参照!$I$7,IF(AT480="対象外",0))))))</f>
        <v>0</v>
      </c>
      <c r="CC480" s="185" t="b">
        <f>IF(AU480="3/3",$O480*参照!$I$4,IF(AU480="2/3",$O480*参照!$I$5,IF(AU480="1/3",$O480*参照!$I$6,IF(AU480="1/4(多子)",$O480*参照!$I$7,IF(AU480="1/4(工･農)",$O480*参照!$I$7,IF(AU480="対象外",0))))))</f>
        <v>0</v>
      </c>
      <c r="CD480" s="185">
        <f t="shared" ref="CD480:CD543" si="322">SUM(BR480:CC480)</f>
        <v>0</v>
      </c>
      <c r="CE480" s="98"/>
      <c r="CF480" s="252"/>
      <c r="CG480" s="252"/>
      <c r="CH480" s="252"/>
      <c r="CI480" s="252"/>
      <c r="CJ480" s="252"/>
      <c r="CK480" s="254"/>
      <c r="CL480" s="137"/>
      <c r="CM480" s="252"/>
      <c r="CN480" s="252"/>
      <c r="CO480" s="252"/>
      <c r="CP480" s="252"/>
      <c r="CQ480" s="252"/>
      <c r="CR480" s="253">
        <f t="shared" ref="CR480:CR543" si="323">IF(COUNTIF(CF480:CQ480,"家計急変")&gt;0,1,0)</f>
        <v>0</v>
      </c>
      <c r="CS480" s="111">
        <f>IF(BP480=0,0,(ROUNDUP(P480*(BK480*参照!$C$5+BL480*参照!$C$6+BM480*参照!$C$7+BN480*参照!$C$8+BO480*参照!$C$9)/BP480,-2)))</f>
        <v>0</v>
      </c>
      <c r="CT480" s="239" t="str">
        <f t="shared" si="290"/>
        <v>B</v>
      </c>
    </row>
    <row r="481" spans="1:98" ht="14.4">
      <c r="A481" s="241">
        <v>451</v>
      </c>
      <c r="B481" s="654"/>
      <c r="C481" s="652"/>
      <c r="D481" s="651"/>
      <c r="E481" s="652"/>
      <c r="F481" s="186"/>
      <c r="G481" s="187"/>
      <c r="H481" s="305"/>
      <c r="I481" s="359"/>
      <c r="J481" s="651"/>
      <c r="K481" s="652"/>
      <c r="L481" s="306">
        <v>0</v>
      </c>
      <c r="M481" s="307">
        <f>IF(F481="昼間",参照!$E$4,IF(F481="夜間等",参照!$E$5,IF(F481="通信",参照!$E$6,0)))</f>
        <v>0</v>
      </c>
      <c r="N481" s="57">
        <f t="shared" si="291"/>
        <v>0</v>
      </c>
      <c r="O481" s="301">
        <f t="shared" si="292"/>
        <v>0</v>
      </c>
      <c r="P481" s="56"/>
      <c r="Q481" s="387">
        <v>0</v>
      </c>
      <c r="R481" s="309">
        <f>IF(F481="昼間",参照!$F$4,IF(F481="夜間等",参照!$F$5,IF(F481="通信",参照!$F$6,0)))</f>
        <v>0</v>
      </c>
      <c r="S481" s="308">
        <f t="shared" si="293"/>
        <v>0</v>
      </c>
      <c r="T481" s="361"/>
      <c r="U481" s="32">
        <f t="shared" si="294"/>
        <v>0</v>
      </c>
      <c r="V481" s="114">
        <f t="shared" si="295"/>
        <v>0</v>
      </c>
      <c r="W481" s="179">
        <f t="shared" si="296"/>
        <v>0</v>
      </c>
      <c r="X481" s="87">
        <f t="shared" si="297"/>
        <v>0</v>
      </c>
      <c r="Y481" s="77" t="str">
        <f t="shared" si="287"/>
        <v>0</v>
      </c>
      <c r="Z481" s="302">
        <f t="shared" si="298"/>
        <v>0</v>
      </c>
      <c r="AA481" s="375"/>
      <c r="AB481" s="375"/>
      <c r="AC481" s="374">
        <f t="shared" si="299"/>
        <v>0</v>
      </c>
      <c r="AD481" s="639">
        <f t="shared" si="300"/>
        <v>0</v>
      </c>
      <c r="AE481" s="640"/>
      <c r="AF481" s="177">
        <f t="shared" si="288"/>
        <v>0</v>
      </c>
      <c r="AG481" s="177">
        <f t="shared" si="289"/>
        <v>0</v>
      </c>
      <c r="AH481" s="299"/>
      <c r="AI481" s="36"/>
      <c r="AJ481" s="134"/>
      <c r="AK481" s="37"/>
      <c r="AL481" s="134"/>
      <c r="AM481" s="37"/>
      <c r="AN481" s="134"/>
      <c r="AO481" s="135"/>
      <c r="AP481" s="136"/>
      <c r="AQ481" s="252"/>
      <c r="AR481" s="252"/>
      <c r="AS481" s="252"/>
      <c r="AT481" s="252"/>
      <c r="AU481" s="37"/>
      <c r="AV481" s="303">
        <f t="shared" si="301"/>
        <v>0</v>
      </c>
      <c r="AW481" s="139">
        <f t="shared" si="302"/>
        <v>0</v>
      </c>
      <c r="AX481" s="139">
        <f t="shared" si="303"/>
        <v>0</v>
      </c>
      <c r="AY481" s="139">
        <f t="shared" si="304"/>
        <v>0</v>
      </c>
      <c r="AZ481" s="139">
        <f t="shared" si="305"/>
        <v>0</v>
      </c>
      <c r="BA481" s="303">
        <f t="shared" si="306"/>
        <v>0</v>
      </c>
      <c r="BB481" s="139">
        <f t="shared" si="307"/>
        <v>0</v>
      </c>
      <c r="BC481" s="139">
        <f t="shared" si="308"/>
        <v>0</v>
      </c>
      <c r="BD481" s="139">
        <f t="shared" si="309"/>
        <v>0</v>
      </c>
      <c r="BE481" s="139">
        <f t="shared" si="310"/>
        <v>0</v>
      </c>
      <c r="BF481" s="304">
        <f t="shared" si="311"/>
        <v>0</v>
      </c>
      <c r="BG481" s="142">
        <f t="shared" si="312"/>
        <v>0</v>
      </c>
      <c r="BH481" s="142">
        <f t="shared" si="313"/>
        <v>0</v>
      </c>
      <c r="BI481" s="142">
        <f t="shared" si="314"/>
        <v>0</v>
      </c>
      <c r="BJ481" s="142">
        <f t="shared" si="315"/>
        <v>0</v>
      </c>
      <c r="BK481" s="145">
        <f t="shared" si="316"/>
        <v>0</v>
      </c>
      <c r="BL481" s="95">
        <f t="shared" si="317"/>
        <v>0</v>
      </c>
      <c r="BM481" s="95">
        <f t="shared" si="318"/>
        <v>0</v>
      </c>
      <c r="BN481" s="95">
        <f t="shared" si="319"/>
        <v>0</v>
      </c>
      <c r="BO481" s="95">
        <f t="shared" si="320"/>
        <v>0</v>
      </c>
      <c r="BP481" s="96">
        <f t="shared" si="321"/>
        <v>0</v>
      </c>
      <c r="BQ481" s="184">
        <f>IF($AH481="3/3",$S481*参照!$J$4,IF($AH481="2/3",$S481*参照!$J$5,IF($AH481="1/3",$S481*参照!$J$6,IF($AH481="1/4(多子)",$S481*参照!$J$7,IF($AH481="1/4(工･農)",$S481*参照!$J$7,)))))</f>
        <v>0</v>
      </c>
      <c r="BR481" s="185" t="b">
        <f>IF(AJ481="3/3",$O481*参照!$I$4,IF(AJ481="2/3",$O481*参照!$I$5,IF(AJ481="1/3",$O481*参照!$I$6,IF(AJ481="1/4(多子)",$O481*参照!$I$7,IF(AJ481="1/4(工･農)",$O481*参照!$I$7,IF(AJ481="対象外",0))))))</f>
        <v>0</v>
      </c>
      <c r="BS481" s="185" t="b">
        <f>IF(AK481="3/3",$O481*参照!$I$4,IF(AK481="2/3",$O481*参照!$I$5,IF(AK481="1/3",$O481*参照!$I$6,IF(AK481="1/4(多子)",$O481*参照!$I$7,IF(AK481="1/4(工･農)",$O481*参照!$I$7,IF(AK481="対象外",0))))))</f>
        <v>0</v>
      </c>
      <c r="BT481" s="185" t="b">
        <f>IF(AL481="3/3",$O481*参照!$I$4,IF(AL481="2/3",$O481*参照!$I$5,IF(AL481="1/3",$O481*参照!$I$6,IF(AL481="1/4(多子)",$O481*参照!$I$7,IF(AL481="1/4(工･農)",$O481*参照!$I$7,IF(AL481="対象外",0))))))</f>
        <v>0</v>
      </c>
      <c r="BU481" s="185" t="b">
        <f>IF(AM481="3/3",$O481*参照!$I$4,IF(AM481="2/3",$O481*参照!$I$5,IF(AM481="1/3",$O481*参照!$I$6,IF(AM481="1/4(多子)",$O481*参照!$I$7,IF(AM481="1/4(工･農)",$O481*参照!$I$7,IF(AM481="対象外",0))))))</f>
        <v>0</v>
      </c>
      <c r="BV481" s="185" t="b">
        <f>IF(AN481="3/3",$O481*参照!$I$4,IF(AN481="2/3",$O481*参照!$I$5,IF(AN481="1/3",$O481*参照!$I$6,IF(AN481="1/4(多子)",$O481*参照!$I$7,IF(AN481="1/4(工･農)",$O481*参照!$I$7,IF(AN481="対象外",0))))))</f>
        <v>0</v>
      </c>
      <c r="BW481" s="185" t="b">
        <f>IF(AO481="3/3",$O481*参照!$I$4,IF(AO481="2/3",$O481*参照!$I$5,IF(AO481="1/3",$O481*参照!$I$6,IF(AO481="1/4(多子)",$O481*参照!$I$7,IF(AO481="1/4(工･農)",$O481*参照!$I$7,IF(AO481="対象外",0))))))</f>
        <v>0</v>
      </c>
      <c r="BX481" s="185" t="b">
        <f>IF(AP481="3/3",$O481*参照!$I$4,IF(AP481="2/3",$O481*参照!$I$5,IF(AP481="1/3",$O481*参照!$I$6,IF(AP481="1/4(多子)",$O481*参照!$I$7,IF(AP481="1/4(工･農)",$O481*参照!$I$7,IF(AP481="対象外",0))))))</f>
        <v>0</v>
      </c>
      <c r="BY481" s="185" t="b">
        <f>IF(AQ481="3/3",$O481*参照!$I$4,IF(AQ481="2/3",$O481*参照!$I$5,IF(AQ481="1/3",$O481*参照!$I$6,IF(AQ481="1/4(多子)",$O481*参照!$I$7,IF(AQ481="1/4(工･農)",$O481*参照!$I$7,IF(AQ481="対象外",0))))))</f>
        <v>0</v>
      </c>
      <c r="BZ481" s="185" t="b">
        <f>IF(AR481="3/3",$O481*参照!$I$4,IF(AR481="2/3",$O481*参照!$I$5,IF(AR481="1/3",$O481*参照!$I$6,IF(AR481="1/4(多子)",$O481*参照!$I$7,IF(AR481="1/4(工･農)",$O481*参照!$I$7,IF(AR481="対象外",0))))))</f>
        <v>0</v>
      </c>
      <c r="CA481" s="185" t="b">
        <f>IF(AS481="3/3",$O481*参照!$I$4,IF(AS481="2/3",$O481*参照!$I$5,IF(AS481="1/3",$O481*参照!$I$6,IF(AS481="1/4(多子)",$O481*参照!$I$7,IF(AS481="1/4(工･農)",$O481*参照!$I$7,IF(AS481="対象外",0))))))</f>
        <v>0</v>
      </c>
      <c r="CB481" s="185" t="b">
        <f>IF(AT481="3/3",$O481*参照!$I$4,IF(AT481="2/3",$O481*参照!$I$5,IF(AT481="1/3",$O481*参照!$I$6,IF(AT481="1/4(多子)",$O481*参照!$I$7,IF(AT481="1/4(工･農)",$O481*参照!$I$7,IF(AT481="対象外",0))))))</f>
        <v>0</v>
      </c>
      <c r="CC481" s="185" t="b">
        <f>IF(AU481="3/3",$O481*参照!$I$4,IF(AU481="2/3",$O481*参照!$I$5,IF(AU481="1/3",$O481*参照!$I$6,IF(AU481="1/4(多子)",$O481*参照!$I$7,IF(AU481="1/4(工･農)",$O481*参照!$I$7,IF(AU481="対象外",0))))))</f>
        <v>0</v>
      </c>
      <c r="CD481" s="185">
        <f t="shared" si="322"/>
        <v>0</v>
      </c>
      <c r="CE481" s="98"/>
      <c r="CF481" s="252"/>
      <c r="CG481" s="252"/>
      <c r="CH481" s="252"/>
      <c r="CI481" s="252"/>
      <c r="CJ481" s="252"/>
      <c r="CK481" s="254"/>
      <c r="CL481" s="137"/>
      <c r="CM481" s="252"/>
      <c r="CN481" s="252"/>
      <c r="CO481" s="252"/>
      <c r="CP481" s="252"/>
      <c r="CQ481" s="252"/>
      <c r="CR481" s="253">
        <f t="shared" si="323"/>
        <v>0</v>
      </c>
      <c r="CS481" s="111">
        <f>IF(BP481=0,0,(ROUNDUP(P481*(BK481*参照!$C$5+BL481*参照!$C$6+BM481*参照!$C$7+BN481*参照!$C$8+BO481*参照!$C$9)/BP481,-2)))</f>
        <v>0</v>
      </c>
      <c r="CT481" s="239" t="str">
        <f t="shared" si="290"/>
        <v>B</v>
      </c>
    </row>
    <row r="482" spans="1:98" ht="14.4">
      <c r="A482" s="241">
        <v>452</v>
      </c>
      <c r="B482" s="634"/>
      <c r="C482" s="635"/>
      <c r="D482" s="636"/>
      <c r="E482" s="635"/>
      <c r="F482" s="358"/>
      <c r="G482" s="358"/>
      <c r="H482" s="305"/>
      <c r="I482" s="359"/>
      <c r="J482" s="668"/>
      <c r="K482" s="668"/>
      <c r="L482" s="362">
        <v>0</v>
      </c>
      <c r="M482" s="307">
        <f>IF(F482="昼間",参照!$E$4,IF(F482="夜間等",参照!$E$5,IF(F482="通信",参照!$E$6,0)))</f>
        <v>0</v>
      </c>
      <c r="N482" s="57">
        <f t="shared" si="291"/>
        <v>0</v>
      </c>
      <c r="O482" s="301">
        <f t="shared" si="292"/>
        <v>0</v>
      </c>
      <c r="P482" s="56"/>
      <c r="Q482" s="387">
        <v>0</v>
      </c>
      <c r="R482" s="309">
        <f>IF(F482="昼間",参照!$F$4,IF(F482="夜間等",参照!$F$5,IF(F482="通信",参照!$F$6,0)))</f>
        <v>0</v>
      </c>
      <c r="S482" s="308">
        <f t="shared" si="293"/>
        <v>0</v>
      </c>
      <c r="T482" s="361"/>
      <c r="U482" s="32">
        <f t="shared" si="294"/>
        <v>0</v>
      </c>
      <c r="V482" s="114">
        <f t="shared" si="295"/>
        <v>0</v>
      </c>
      <c r="W482" s="179">
        <f t="shared" si="296"/>
        <v>0</v>
      </c>
      <c r="X482" s="87">
        <f t="shared" si="297"/>
        <v>0</v>
      </c>
      <c r="Y482" s="77" t="str">
        <f t="shared" si="287"/>
        <v>0</v>
      </c>
      <c r="Z482" s="302">
        <f t="shared" si="298"/>
        <v>0</v>
      </c>
      <c r="AA482" s="375"/>
      <c r="AB482" s="375"/>
      <c r="AC482" s="374">
        <f t="shared" si="299"/>
        <v>0</v>
      </c>
      <c r="AD482" s="639">
        <f t="shared" si="300"/>
        <v>0</v>
      </c>
      <c r="AE482" s="640"/>
      <c r="AF482" s="177">
        <f t="shared" si="288"/>
        <v>0</v>
      </c>
      <c r="AG482" s="177">
        <f t="shared" si="289"/>
        <v>0</v>
      </c>
      <c r="AH482" s="299"/>
      <c r="AI482" s="36"/>
      <c r="AJ482" s="134"/>
      <c r="AK482" s="37"/>
      <c r="AL482" s="134"/>
      <c r="AM482" s="37"/>
      <c r="AN482" s="134"/>
      <c r="AO482" s="135"/>
      <c r="AP482" s="136"/>
      <c r="AQ482" s="252"/>
      <c r="AR482" s="252"/>
      <c r="AS482" s="252"/>
      <c r="AT482" s="252"/>
      <c r="AU482" s="37"/>
      <c r="AV482" s="303">
        <f t="shared" si="301"/>
        <v>0</v>
      </c>
      <c r="AW482" s="139">
        <f t="shared" si="302"/>
        <v>0</v>
      </c>
      <c r="AX482" s="139">
        <f t="shared" si="303"/>
        <v>0</v>
      </c>
      <c r="AY482" s="139">
        <f t="shared" si="304"/>
        <v>0</v>
      </c>
      <c r="AZ482" s="139">
        <f t="shared" si="305"/>
        <v>0</v>
      </c>
      <c r="BA482" s="303">
        <f t="shared" si="306"/>
        <v>0</v>
      </c>
      <c r="BB482" s="139">
        <f t="shared" si="307"/>
        <v>0</v>
      </c>
      <c r="BC482" s="139">
        <f t="shared" si="308"/>
        <v>0</v>
      </c>
      <c r="BD482" s="139">
        <f t="shared" si="309"/>
        <v>0</v>
      </c>
      <c r="BE482" s="139">
        <f t="shared" si="310"/>
        <v>0</v>
      </c>
      <c r="BF482" s="304">
        <f t="shared" si="311"/>
        <v>0</v>
      </c>
      <c r="BG482" s="142">
        <f t="shared" si="312"/>
        <v>0</v>
      </c>
      <c r="BH482" s="142">
        <f t="shared" si="313"/>
        <v>0</v>
      </c>
      <c r="BI482" s="142">
        <f t="shared" si="314"/>
        <v>0</v>
      </c>
      <c r="BJ482" s="142">
        <f t="shared" si="315"/>
        <v>0</v>
      </c>
      <c r="BK482" s="145">
        <f t="shared" si="316"/>
        <v>0</v>
      </c>
      <c r="BL482" s="95">
        <f t="shared" si="317"/>
        <v>0</v>
      </c>
      <c r="BM482" s="95">
        <f t="shared" si="318"/>
        <v>0</v>
      </c>
      <c r="BN482" s="95">
        <f t="shared" si="319"/>
        <v>0</v>
      </c>
      <c r="BO482" s="95">
        <f t="shared" si="320"/>
        <v>0</v>
      </c>
      <c r="BP482" s="96">
        <f t="shared" si="321"/>
        <v>0</v>
      </c>
      <c r="BQ482" s="184">
        <f>IF($AH482="3/3",$S482*参照!$J$4,IF($AH482="2/3",$S482*参照!$J$5,IF($AH482="1/3",$S482*参照!$J$6,IF($AH482="1/4(多子)",$S482*参照!$J$7,IF($AH482="1/4(工･農)",$S482*参照!$J$7,)))))</f>
        <v>0</v>
      </c>
      <c r="BR482" s="185" t="b">
        <f>IF(AJ482="3/3",$O482*参照!$I$4,IF(AJ482="2/3",$O482*参照!$I$5,IF(AJ482="1/3",$O482*参照!$I$6,IF(AJ482="1/4(多子)",$O482*参照!$I$7,IF(AJ482="1/4(工･農)",$O482*参照!$I$7,IF(AJ482="対象外",0))))))</f>
        <v>0</v>
      </c>
      <c r="BS482" s="185" t="b">
        <f>IF(AK482="3/3",$O482*参照!$I$4,IF(AK482="2/3",$O482*参照!$I$5,IF(AK482="1/3",$O482*参照!$I$6,IF(AK482="1/4(多子)",$O482*参照!$I$7,IF(AK482="1/4(工･農)",$O482*参照!$I$7,IF(AK482="対象外",0))))))</f>
        <v>0</v>
      </c>
      <c r="BT482" s="185" t="b">
        <f>IF(AL482="3/3",$O482*参照!$I$4,IF(AL482="2/3",$O482*参照!$I$5,IF(AL482="1/3",$O482*参照!$I$6,IF(AL482="1/4(多子)",$O482*参照!$I$7,IF(AL482="1/4(工･農)",$O482*参照!$I$7,IF(AL482="対象外",0))))))</f>
        <v>0</v>
      </c>
      <c r="BU482" s="185" t="b">
        <f>IF(AM482="3/3",$O482*参照!$I$4,IF(AM482="2/3",$O482*参照!$I$5,IF(AM482="1/3",$O482*参照!$I$6,IF(AM482="1/4(多子)",$O482*参照!$I$7,IF(AM482="1/4(工･農)",$O482*参照!$I$7,IF(AM482="対象外",0))))))</f>
        <v>0</v>
      </c>
      <c r="BV482" s="185" t="b">
        <f>IF(AN482="3/3",$O482*参照!$I$4,IF(AN482="2/3",$O482*参照!$I$5,IF(AN482="1/3",$O482*参照!$I$6,IF(AN482="1/4(多子)",$O482*参照!$I$7,IF(AN482="1/4(工･農)",$O482*参照!$I$7,IF(AN482="対象外",0))))))</f>
        <v>0</v>
      </c>
      <c r="BW482" s="185" t="b">
        <f>IF(AO482="3/3",$O482*参照!$I$4,IF(AO482="2/3",$O482*参照!$I$5,IF(AO482="1/3",$O482*参照!$I$6,IF(AO482="1/4(多子)",$O482*参照!$I$7,IF(AO482="1/4(工･農)",$O482*参照!$I$7,IF(AO482="対象外",0))))))</f>
        <v>0</v>
      </c>
      <c r="BX482" s="185" t="b">
        <f>IF(AP482="3/3",$O482*参照!$I$4,IF(AP482="2/3",$O482*参照!$I$5,IF(AP482="1/3",$O482*参照!$I$6,IF(AP482="1/4(多子)",$O482*参照!$I$7,IF(AP482="1/4(工･農)",$O482*参照!$I$7,IF(AP482="対象外",0))))))</f>
        <v>0</v>
      </c>
      <c r="BY482" s="185" t="b">
        <f>IF(AQ482="3/3",$O482*参照!$I$4,IF(AQ482="2/3",$O482*参照!$I$5,IF(AQ482="1/3",$O482*参照!$I$6,IF(AQ482="1/4(多子)",$O482*参照!$I$7,IF(AQ482="1/4(工･農)",$O482*参照!$I$7,IF(AQ482="対象外",0))))))</f>
        <v>0</v>
      </c>
      <c r="BZ482" s="185" t="b">
        <f>IF(AR482="3/3",$O482*参照!$I$4,IF(AR482="2/3",$O482*参照!$I$5,IF(AR482="1/3",$O482*参照!$I$6,IF(AR482="1/4(多子)",$O482*参照!$I$7,IF(AR482="1/4(工･農)",$O482*参照!$I$7,IF(AR482="対象外",0))))))</f>
        <v>0</v>
      </c>
      <c r="CA482" s="185" t="b">
        <f>IF(AS482="3/3",$O482*参照!$I$4,IF(AS482="2/3",$O482*参照!$I$5,IF(AS482="1/3",$O482*参照!$I$6,IF(AS482="1/4(多子)",$O482*参照!$I$7,IF(AS482="1/4(工･農)",$O482*参照!$I$7,IF(AS482="対象外",0))))))</f>
        <v>0</v>
      </c>
      <c r="CB482" s="185" t="b">
        <f>IF(AT482="3/3",$O482*参照!$I$4,IF(AT482="2/3",$O482*参照!$I$5,IF(AT482="1/3",$O482*参照!$I$6,IF(AT482="1/4(多子)",$O482*参照!$I$7,IF(AT482="1/4(工･農)",$O482*参照!$I$7,IF(AT482="対象外",0))))))</f>
        <v>0</v>
      </c>
      <c r="CC482" s="185" t="b">
        <f>IF(AU482="3/3",$O482*参照!$I$4,IF(AU482="2/3",$O482*参照!$I$5,IF(AU482="1/3",$O482*参照!$I$6,IF(AU482="1/4(多子)",$O482*参照!$I$7,IF(AU482="1/4(工･農)",$O482*参照!$I$7,IF(AU482="対象外",0))))))</f>
        <v>0</v>
      </c>
      <c r="CD482" s="185">
        <f t="shared" si="322"/>
        <v>0</v>
      </c>
      <c r="CE482" s="98"/>
      <c r="CF482" s="252"/>
      <c r="CG482" s="252"/>
      <c r="CH482" s="252"/>
      <c r="CI482" s="252"/>
      <c r="CJ482" s="252"/>
      <c r="CK482" s="254"/>
      <c r="CL482" s="137"/>
      <c r="CM482" s="252"/>
      <c r="CN482" s="252"/>
      <c r="CO482" s="252"/>
      <c r="CP482" s="252"/>
      <c r="CQ482" s="252"/>
      <c r="CR482" s="253">
        <f t="shared" si="323"/>
        <v>0</v>
      </c>
      <c r="CS482" s="111">
        <f>IF(BP482=0,0,(ROUNDUP(P482*(BK482*参照!$C$5+BL482*参照!$C$6+BM482*参照!$C$7+BN482*参照!$C$8+BO482*参照!$C$9)/BP482,-2)))</f>
        <v>0</v>
      </c>
      <c r="CT482" s="239" t="str">
        <f t="shared" si="290"/>
        <v>B</v>
      </c>
    </row>
    <row r="483" spans="1:98" ht="14.4">
      <c r="A483" s="241">
        <v>453</v>
      </c>
      <c r="B483" s="654"/>
      <c r="C483" s="652"/>
      <c r="D483" s="651"/>
      <c r="E483" s="652"/>
      <c r="F483" s="186"/>
      <c r="G483" s="187"/>
      <c r="H483" s="305"/>
      <c r="I483" s="359"/>
      <c r="J483" s="651"/>
      <c r="K483" s="652"/>
      <c r="L483" s="306">
        <v>0</v>
      </c>
      <c r="M483" s="307">
        <f>IF(F483="昼間",参照!$E$4,IF(F483="夜間等",参照!$E$5,IF(F483="通信",参照!$E$6,0)))</f>
        <v>0</v>
      </c>
      <c r="N483" s="57">
        <f t="shared" si="291"/>
        <v>0</v>
      </c>
      <c r="O483" s="301">
        <f t="shared" si="292"/>
        <v>0</v>
      </c>
      <c r="P483" s="56"/>
      <c r="Q483" s="387">
        <v>0</v>
      </c>
      <c r="R483" s="309">
        <f>IF(F483="昼間",参照!$F$4,IF(F483="夜間等",参照!$F$5,IF(F483="通信",参照!$F$6,0)))</f>
        <v>0</v>
      </c>
      <c r="S483" s="308">
        <f t="shared" si="293"/>
        <v>0</v>
      </c>
      <c r="T483" s="361"/>
      <c r="U483" s="32">
        <f t="shared" si="294"/>
        <v>0</v>
      </c>
      <c r="V483" s="114">
        <f t="shared" si="295"/>
        <v>0</v>
      </c>
      <c r="W483" s="179">
        <f t="shared" si="296"/>
        <v>0</v>
      </c>
      <c r="X483" s="87">
        <f t="shared" si="297"/>
        <v>0</v>
      </c>
      <c r="Y483" s="77" t="str">
        <f t="shared" si="287"/>
        <v>0</v>
      </c>
      <c r="Z483" s="302">
        <f t="shared" si="298"/>
        <v>0</v>
      </c>
      <c r="AA483" s="375"/>
      <c r="AB483" s="375"/>
      <c r="AC483" s="374">
        <f t="shared" si="299"/>
        <v>0</v>
      </c>
      <c r="AD483" s="639">
        <f t="shared" si="300"/>
        <v>0</v>
      </c>
      <c r="AE483" s="640"/>
      <c r="AF483" s="177">
        <f t="shared" si="288"/>
        <v>0</v>
      </c>
      <c r="AG483" s="177">
        <f t="shared" si="289"/>
        <v>0</v>
      </c>
      <c r="AH483" s="299"/>
      <c r="AI483" s="36"/>
      <c r="AJ483" s="134"/>
      <c r="AK483" s="37"/>
      <c r="AL483" s="134"/>
      <c r="AM483" s="37"/>
      <c r="AN483" s="134"/>
      <c r="AO483" s="135"/>
      <c r="AP483" s="136"/>
      <c r="AQ483" s="252"/>
      <c r="AR483" s="252"/>
      <c r="AS483" s="252"/>
      <c r="AT483" s="252"/>
      <c r="AU483" s="37"/>
      <c r="AV483" s="303">
        <f t="shared" si="301"/>
        <v>0</v>
      </c>
      <c r="AW483" s="139">
        <f t="shared" si="302"/>
        <v>0</v>
      </c>
      <c r="AX483" s="139">
        <f t="shared" si="303"/>
        <v>0</v>
      </c>
      <c r="AY483" s="139">
        <f t="shared" si="304"/>
        <v>0</v>
      </c>
      <c r="AZ483" s="139">
        <f t="shared" si="305"/>
        <v>0</v>
      </c>
      <c r="BA483" s="303">
        <f t="shared" si="306"/>
        <v>0</v>
      </c>
      <c r="BB483" s="139">
        <f t="shared" si="307"/>
        <v>0</v>
      </c>
      <c r="BC483" s="139">
        <f t="shared" si="308"/>
        <v>0</v>
      </c>
      <c r="BD483" s="139">
        <f t="shared" si="309"/>
        <v>0</v>
      </c>
      <c r="BE483" s="139">
        <f t="shared" si="310"/>
        <v>0</v>
      </c>
      <c r="BF483" s="304">
        <f t="shared" si="311"/>
        <v>0</v>
      </c>
      <c r="BG483" s="142">
        <f t="shared" si="312"/>
        <v>0</v>
      </c>
      <c r="BH483" s="142">
        <f t="shared" si="313"/>
        <v>0</v>
      </c>
      <c r="BI483" s="142">
        <f t="shared" si="314"/>
        <v>0</v>
      </c>
      <c r="BJ483" s="142">
        <f t="shared" si="315"/>
        <v>0</v>
      </c>
      <c r="BK483" s="145">
        <f t="shared" si="316"/>
        <v>0</v>
      </c>
      <c r="BL483" s="95">
        <f t="shared" si="317"/>
        <v>0</v>
      </c>
      <c r="BM483" s="95">
        <f t="shared" si="318"/>
        <v>0</v>
      </c>
      <c r="BN483" s="95">
        <f t="shared" si="319"/>
        <v>0</v>
      </c>
      <c r="BO483" s="95">
        <f t="shared" si="320"/>
        <v>0</v>
      </c>
      <c r="BP483" s="96">
        <f t="shared" si="321"/>
        <v>0</v>
      </c>
      <c r="BQ483" s="184">
        <f>IF($AH483="3/3",$S483*参照!$J$4,IF($AH483="2/3",$S483*参照!$J$5,IF($AH483="1/3",$S483*参照!$J$6,IF($AH483="1/4(多子)",$S483*参照!$J$7,IF($AH483="1/4(工･農)",$S483*参照!$J$7,)))))</f>
        <v>0</v>
      </c>
      <c r="BR483" s="185" t="b">
        <f>IF(AJ483="3/3",$O483*参照!$I$4,IF(AJ483="2/3",$O483*参照!$I$5,IF(AJ483="1/3",$O483*参照!$I$6,IF(AJ483="1/4(多子)",$O483*参照!$I$7,IF(AJ483="1/4(工･農)",$O483*参照!$I$7,IF(AJ483="対象外",0))))))</f>
        <v>0</v>
      </c>
      <c r="BS483" s="185" t="b">
        <f>IF(AK483="3/3",$O483*参照!$I$4,IF(AK483="2/3",$O483*参照!$I$5,IF(AK483="1/3",$O483*参照!$I$6,IF(AK483="1/4(多子)",$O483*参照!$I$7,IF(AK483="1/4(工･農)",$O483*参照!$I$7,IF(AK483="対象外",0))))))</f>
        <v>0</v>
      </c>
      <c r="BT483" s="185" t="b">
        <f>IF(AL483="3/3",$O483*参照!$I$4,IF(AL483="2/3",$O483*参照!$I$5,IF(AL483="1/3",$O483*参照!$I$6,IF(AL483="1/4(多子)",$O483*参照!$I$7,IF(AL483="1/4(工･農)",$O483*参照!$I$7,IF(AL483="対象外",0))))))</f>
        <v>0</v>
      </c>
      <c r="BU483" s="185" t="b">
        <f>IF(AM483="3/3",$O483*参照!$I$4,IF(AM483="2/3",$O483*参照!$I$5,IF(AM483="1/3",$O483*参照!$I$6,IF(AM483="1/4(多子)",$O483*参照!$I$7,IF(AM483="1/4(工･農)",$O483*参照!$I$7,IF(AM483="対象外",0))))))</f>
        <v>0</v>
      </c>
      <c r="BV483" s="185" t="b">
        <f>IF(AN483="3/3",$O483*参照!$I$4,IF(AN483="2/3",$O483*参照!$I$5,IF(AN483="1/3",$O483*参照!$I$6,IF(AN483="1/4(多子)",$O483*参照!$I$7,IF(AN483="1/4(工･農)",$O483*参照!$I$7,IF(AN483="対象外",0))))))</f>
        <v>0</v>
      </c>
      <c r="BW483" s="185" t="b">
        <f>IF(AO483="3/3",$O483*参照!$I$4,IF(AO483="2/3",$O483*参照!$I$5,IF(AO483="1/3",$O483*参照!$I$6,IF(AO483="1/4(多子)",$O483*参照!$I$7,IF(AO483="1/4(工･農)",$O483*参照!$I$7,IF(AO483="対象外",0))))))</f>
        <v>0</v>
      </c>
      <c r="BX483" s="185" t="b">
        <f>IF(AP483="3/3",$O483*参照!$I$4,IF(AP483="2/3",$O483*参照!$I$5,IF(AP483="1/3",$O483*参照!$I$6,IF(AP483="1/4(多子)",$O483*参照!$I$7,IF(AP483="1/4(工･農)",$O483*参照!$I$7,IF(AP483="対象外",0))))))</f>
        <v>0</v>
      </c>
      <c r="BY483" s="185" t="b">
        <f>IF(AQ483="3/3",$O483*参照!$I$4,IF(AQ483="2/3",$O483*参照!$I$5,IF(AQ483="1/3",$O483*参照!$I$6,IF(AQ483="1/4(多子)",$O483*参照!$I$7,IF(AQ483="1/4(工･農)",$O483*参照!$I$7,IF(AQ483="対象外",0))))))</f>
        <v>0</v>
      </c>
      <c r="BZ483" s="185" t="b">
        <f>IF(AR483="3/3",$O483*参照!$I$4,IF(AR483="2/3",$O483*参照!$I$5,IF(AR483="1/3",$O483*参照!$I$6,IF(AR483="1/4(多子)",$O483*参照!$I$7,IF(AR483="1/4(工･農)",$O483*参照!$I$7,IF(AR483="対象外",0))))))</f>
        <v>0</v>
      </c>
      <c r="CA483" s="185" t="b">
        <f>IF(AS483="3/3",$O483*参照!$I$4,IF(AS483="2/3",$O483*参照!$I$5,IF(AS483="1/3",$O483*参照!$I$6,IF(AS483="1/4(多子)",$O483*参照!$I$7,IF(AS483="1/4(工･農)",$O483*参照!$I$7,IF(AS483="対象外",0))))))</f>
        <v>0</v>
      </c>
      <c r="CB483" s="185" t="b">
        <f>IF(AT483="3/3",$O483*参照!$I$4,IF(AT483="2/3",$O483*参照!$I$5,IF(AT483="1/3",$O483*参照!$I$6,IF(AT483="1/4(多子)",$O483*参照!$I$7,IF(AT483="1/4(工･農)",$O483*参照!$I$7,IF(AT483="対象外",0))))))</f>
        <v>0</v>
      </c>
      <c r="CC483" s="185" t="b">
        <f>IF(AU483="3/3",$O483*参照!$I$4,IF(AU483="2/3",$O483*参照!$I$5,IF(AU483="1/3",$O483*参照!$I$6,IF(AU483="1/4(多子)",$O483*参照!$I$7,IF(AU483="1/4(工･農)",$O483*参照!$I$7,IF(AU483="対象外",0))))))</f>
        <v>0</v>
      </c>
      <c r="CD483" s="185">
        <f t="shared" si="322"/>
        <v>0</v>
      </c>
      <c r="CE483" s="98"/>
      <c r="CF483" s="252"/>
      <c r="CG483" s="252"/>
      <c r="CH483" s="252"/>
      <c r="CI483" s="252"/>
      <c r="CJ483" s="252"/>
      <c r="CK483" s="254"/>
      <c r="CL483" s="137"/>
      <c r="CM483" s="252"/>
      <c r="CN483" s="252"/>
      <c r="CO483" s="252"/>
      <c r="CP483" s="252"/>
      <c r="CQ483" s="252"/>
      <c r="CR483" s="253">
        <f t="shared" si="323"/>
        <v>0</v>
      </c>
      <c r="CS483" s="111">
        <f>IF(BP483=0,0,(ROUNDUP(P483*(BK483*参照!$C$5+BL483*参照!$C$6+BM483*参照!$C$7+BN483*参照!$C$8+BO483*参照!$C$9)/BP483,-2)))</f>
        <v>0</v>
      </c>
      <c r="CT483" s="239" t="str">
        <f t="shared" si="290"/>
        <v>B</v>
      </c>
    </row>
    <row r="484" spans="1:98" ht="14.4">
      <c r="A484" s="241">
        <v>454</v>
      </c>
      <c r="B484" s="654"/>
      <c r="C484" s="652"/>
      <c r="D484" s="651"/>
      <c r="E484" s="652"/>
      <c r="F484" s="186"/>
      <c r="G484" s="187"/>
      <c r="H484" s="305"/>
      <c r="I484" s="359"/>
      <c r="J484" s="651"/>
      <c r="K484" s="652"/>
      <c r="L484" s="306">
        <v>0</v>
      </c>
      <c r="M484" s="307">
        <f>IF(F484="昼間",参照!$E$4,IF(F484="夜間等",参照!$E$5,IF(F484="通信",参照!$E$6,0)))</f>
        <v>0</v>
      </c>
      <c r="N484" s="57">
        <f t="shared" si="291"/>
        <v>0</v>
      </c>
      <c r="O484" s="301">
        <f t="shared" si="292"/>
        <v>0</v>
      </c>
      <c r="P484" s="56"/>
      <c r="Q484" s="387">
        <v>0</v>
      </c>
      <c r="R484" s="309">
        <f>IF(F484="昼間",参照!$F$4,IF(F484="夜間等",参照!$F$5,IF(F484="通信",参照!$F$6,0)))</f>
        <v>0</v>
      </c>
      <c r="S484" s="308">
        <f t="shared" si="293"/>
        <v>0</v>
      </c>
      <c r="T484" s="361"/>
      <c r="U484" s="32">
        <f t="shared" si="294"/>
        <v>0</v>
      </c>
      <c r="V484" s="114">
        <f t="shared" si="295"/>
        <v>0</v>
      </c>
      <c r="W484" s="179">
        <f t="shared" si="296"/>
        <v>0</v>
      </c>
      <c r="X484" s="87">
        <f t="shared" si="297"/>
        <v>0</v>
      </c>
      <c r="Y484" s="77" t="str">
        <f t="shared" si="287"/>
        <v>0</v>
      </c>
      <c r="Z484" s="302">
        <f t="shared" si="298"/>
        <v>0</v>
      </c>
      <c r="AA484" s="375"/>
      <c r="AB484" s="375"/>
      <c r="AC484" s="374">
        <f t="shared" si="299"/>
        <v>0</v>
      </c>
      <c r="AD484" s="639">
        <f t="shared" si="300"/>
        <v>0</v>
      </c>
      <c r="AE484" s="640"/>
      <c r="AF484" s="177">
        <f t="shared" si="288"/>
        <v>0</v>
      </c>
      <c r="AG484" s="177">
        <f t="shared" si="289"/>
        <v>0</v>
      </c>
      <c r="AH484" s="299"/>
      <c r="AI484" s="36"/>
      <c r="AJ484" s="134"/>
      <c r="AK484" s="37"/>
      <c r="AL484" s="134"/>
      <c r="AM484" s="37"/>
      <c r="AN484" s="134"/>
      <c r="AO484" s="135"/>
      <c r="AP484" s="136"/>
      <c r="AQ484" s="252"/>
      <c r="AR484" s="252"/>
      <c r="AS484" s="252"/>
      <c r="AT484" s="252"/>
      <c r="AU484" s="37"/>
      <c r="AV484" s="303">
        <f t="shared" si="301"/>
        <v>0</v>
      </c>
      <c r="AW484" s="139">
        <f t="shared" si="302"/>
        <v>0</v>
      </c>
      <c r="AX484" s="139">
        <f t="shared" si="303"/>
        <v>0</v>
      </c>
      <c r="AY484" s="139">
        <f t="shared" si="304"/>
        <v>0</v>
      </c>
      <c r="AZ484" s="139">
        <f t="shared" si="305"/>
        <v>0</v>
      </c>
      <c r="BA484" s="303">
        <f t="shared" si="306"/>
        <v>0</v>
      </c>
      <c r="BB484" s="139">
        <f t="shared" si="307"/>
        <v>0</v>
      </c>
      <c r="BC484" s="139">
        <f t="shared" si="308"/>
        <v>0</v>
      </c>
      <c r="BD484" s="139">
        <f t="shared" si="309"/>
        <v>0</v>
      </c>
      <c r="BE484" s="139">
        <f t="shared" si="310"/>
        <v>0</v>
      </c>
      <c r="BF484" s="304">
        <f t="shared" si="311"/>
        <v>0</v>
      </c>
      <c r="BG484" s="142">
        <f t="shared" si="312"/>
        <v>0</v>
      </c>
      <c r="BH484" s="142">
        <f t="shared" si="313"/>
        <v>0</v>
      </c>
      <c r="BI484" s="142">
        <f t="shared" si="314"/>
        <v>0</v>
      </c>
      <c r="BJ484" s="142">
        <f t="shared" si="315"/>
        <v>0</v>
      </c>
      <c r="BK484" s="145">
        <f t="shared" si="316"/>
        <v>0</v>
      </c>
      <c r="BL484" s="95">
        <f t="shared" si="317"/>
        <v>0</v>
      </c>
      <c r="BM484" s="95">
        <f t="shared" si="318"/>
        <v>0</v>
      </c>
      <c r="BN484" s="95">
        <f t="shared" si="319"/>
        <v>0</v>
      </c>
      <c r="BO484" s="95">
        <f t="shared" si="320"/>
        <v>0</v>
      </c>
      <c r="BP484" s="96">
        <f t="shared" si="321"/>
        <v>0</v>
      </c>
      <c r="BQ484" s="184">
        <f>IF($AH484="3/3",$S484*参照!$J$4,IF($AH484="2/3",$S484*参照!$J$5,IF($AH484="1/3",$S484*参照!$J$6,IF($AH484="1/4(多子)",$S484*参照!$J$7,IF($AH484="1/4(工･農)",$S484*参照!$J$7,)))))</f>
        <v>0</v>
      </c>
      <c r="BR484" s="185" t="b">
        <f>IF(AJ484="3/3",$O484*参照!$I$4,IF(AJ484="2/3",$O484*参照!$I$5,IF(AJ484="1/3",$O484*参照!$I$6,IF(AJ484="1/4(多子)",$O484*参照!$I$7,IF(AJ484="1/4(工･農)",$O484*参照!$I$7,IF(AJ484="対象外",0))))))</f>
        <v>0</v>
      </c>
      <c r="BS484" s="185" t="b">
        <f>IF(AK484="3/3",$O484*参照!$I$4,IF(AK484="2/3",$O484*参照!$I$5,IF(AK484="1/3",$O484*参照!$I$6,IF(AK484="1/4(多子)",$O484*参照!$I$7,IF(AK484="1/4(工･農)",$O484*参照!$I$7,IF(AK484="対象外",0))))))</f>
        <v>0</v>
      </c>
      <c r="BT484" s="185" t="b">
        <f>IF(AL484="3/3",$O484*参照!$I$4,IF(AL484="2/3",$O484*参照!$I$5,IF(AL484="1/3",$O484*参照!$I$6,IF(AL484="1/4(多子)",$O484*参照!$I$7,IF(AL484="1/4(工･農)",$O484*参照!$I$7,IF(AL484="対象外",0))))))</f>
        <v>0</v>
      </c>
      <c r="BU484" s="185" t="b">
        <f>IF(AM484="3/3",$O484*参照!$I$4,IF(AM484="2/3",$O484*参照!$I$5,IF(AM484="1/3",$O484*参照!$I$6,IF(AM484="1/4(多子)",$O484*参照!$I$7,IF(AM484="1/4(工･農)",$O484*参照!$I$7,IF(AM484="対象外",0))))))</f>
        <v>0</v>
      </c>
      <c r="BV484" s="185" t="b">
        <f>IF(AN484="3/3",$O484*参照!$I$4,IF(AN484="2/3",$O484*参照!$I$5,IF(AN484="1/3",$O484*参照!$I$6,IF(AN484="1/4(多子)",$O484*参照!$I$7,IF(AN484="1/4(工･農)",$O484*参照!$I$7,IF(AN484="対象外",0))))))</f>
        <v>0</v>
      </c>
      <c r="BW484" s="185" t="b">
        <f>IF(AO484="3/3",$O484*参照!$I$4,IF(AO484="2/3",$O484*参照!$I$5,IF(AO484="1/3",$O484*参照!$I$6,IF(AO484="1/4(多子)",$O484*参照!$I$7,IF(AO484="1/4(工･農)",$O484*参照!$I$7,IF(AO484="対象外",0))))))</f>
        <v>0</v>
      </c>
      <c r="BX484" s="185" t="b">
        <f>IF(AP484="3/3",$O484*参照!$I$4,IF(AP484="2/3",$O484*参照!$I$5,IF(AP484="1/3",$O484*参照!$I$6,IF(AP484="1/4(多子)",$O484*参照!$I$7,IF(AP484="1/4(工･農)",$O484*参照!$I$7,IF(AP484="対象外",0))))))</f>
        <v>0</v>
      </c>
      <c r="BY484" s="185" t="b">
        <f>IF(AQ484="3/3",$O484*参照!$I$4,IF(AQ484="2/3",$O484*参照!$I$5,IF(AQ484="1/3",$O484*参照!$I$6,IF(AQ484="1/4(多子)",$O484*参照!$I$7,IF(AQ484="1/4(工･農)",$O484*参照!$I$7,IF(AQ484="対象外",0))))))</f>
        <v>0</v>
      </c>
      <c r="BZ484" s="185" t="b">
        <f>IF(AR484="3/3",$O484*参照!$I$4,IF(AR484="2/3",$O484*参照!$I$5,IF(AR484="1/3",$O484*参照!$I$6,IF(AR484="1/4(多子)",$O484*参照!$I$7,IF(AR484="1/4(工･農)",$O484*参照!$I$7,IF(AR484="対象外",0))))))</f>
        <v>0</v>
      </c>
      <c r="CA484" s="185" t="b">
        <f>IF(AS484="3/3",$O484*参照!$I$4,IF(AS484="2/3",$O484*参照!$I$5,IF(AS484="1/3",$O484*参照!$I$6,IF(AS484="1/4(多子)",$O484*参照!$I$7,IF(AS484="1/4(工･農)",$O484*参照!$I$7,IF(AS484="対象外",0))))))</f>
        <v>0</v>
      </c>
      <c r="CB484" s="185" t="b">
        <f>IF(AT484="3/3",$O484*参照!$I$4,IF(AT484="2/3",$O484*参照!$I$5,IF(AT484="1/3",$O484*参照!$I$6,IF(AT484="1/4(多子)",$O484*参照!$I$7,IF(AT484="1/4(工･農)",$O484*参照!$I$7,IF(AT484="対象外",0))))))</f>
        <v>0</v>
      </c>
      <c r="CC484" s="185" t="b">
        <f>IF(AU484="3/3",$O484*参照!$I$4,IF(AU484="2/3",$O484*参照!$I$5,IF(AU484="1/3",$O484*参照!$I$6,IF(AU484="1/4(多子)",$O484*参照!$I$7,IF(AU484="1/4(工･農)",$O484*参照!$I$7,IF(AU484="対象外",0))))))</f>
        <v>0</v>
      </c>
      <c r="CD484" s="185">
        <f t="shared" si="322"/>
        <v>0</v>
      </c>
      <c r="CE484" s="98"/>
      <c r="CF484" s="252"/>
      <c r="CG484" s="252"/>
      <c r="CH484" s="252"/>
      <c r="CI484" s="252"/>
      <c r="CJ484" s="252"/>
      <c r="CK484" s="254"/>
      <c r="CL484" s="137"/>
      <c r="CM484" s="252"/>
      <c r="CN484" s="252"/>
      <c r="CO484" s="252"/>
      <c r="CP484" s="252"/>
      <c r="CQ484" s="252"/>
      <c r="CR484" s="253">
        <f t="shared" si="323"/>
        <v>0</v>
      </c>
      <c r="CS484" s="111">
        <f>IF(BP484=0,0,(ROUNDUP(P484*(BK484*参照!$C$5+BL484*参照!$C$6+BM484*参照!$C$7+BN484*参照!$C$8+BO484*参照!$C$9)/BP484,-2)))</f>
        <v>0</v>
      </c>
      <c r="CT484" s="239" t="str">
        <f t="shared" si="290"/>
        <v>B</v>
      </c>
    </row>
    <row r="485" spans="1:98" ht="14.4">
      <c r="A485" s="241">
        <v>455</v>
      </c>
      <c r="B485" s="654"/>
      <c r="C485" s="652"/>
      <c r="D485" s="651"/>
      <c r="E485" s="652"/>
      <c r="F485" s="186"/>
      <c r="G485" s="187"/>
      <c r="H485" s="305"/>
      <c r="I485" s="359"/>
      <c r="J485" s="651"/>
      <c r="K485" s="652"/>
      <c r="L485" s="306">
        <v>0</v>
      </c>
      <c r="M485" s="307">
        <f>IF(F485="昼間",参照!$E$4,IF(F485="夜間等",参照!$E$5,IF(F485="通信",参照!$E$6,0)))</f>
        <v>0</v>
      </c>
      <c r="N485" s="57">
        <f t="shared" si="291"/>
        <v>0</v>
      </c>
      <c r="O485" s="301">
        <f t="shared" si="292"/>
        <v>0</v>
      </c>
      <c r="P485" s="56"/>
      <c r="Q485" s="387">
        <v>0</v>
      </c>
      <c r="R485" s="309">
        <f>IF(F485="昼間",参照!$F$4,IF(F485="夜間等",参照!$F$5,IF(F485="通信",参照!$F$6,0)))</f>
        <v>0</v>
      </c>
      <c r="S485" s="308">
        <f t="shared" si="293"/>
        <v>0</v>
      </c>
      <c r="T485" s="361"/>
      <c r="U485" s="32">
        <f t="shared" si="294"/>
        <v>0</v>
      </c>
      <c r="V485" s="114">
        <f t="shared" si="295"/>
        <v>0</v>
      </c>
      <c r="W485" s="179">
        <f t="shared" si="296"/>
        <v>0</v>
      </c>
      <c r="X485" s="87">
        <f t="shared" si="297"/>
        <v>0</v>
      </c>
      <c r="Y485" s="77" t="str">
        <f t="shared" si="287"/>
        <v>0</v>
      </c>
      <c r="Z485" s="302">
        <f t="shared" si="298"/>
        <v>0</v>
      </c>
      <c r="AA485" s="375"/>
      <c r="AB485" s="375"/>
      <c r="AC485" s="374">
        <f t="shared" si="299"/>
        <v>0</v>
      </c>
      <c r="AD485" s="639">
        <f t="shared" si="300"/>
        <v>0</v>
      </c>
      <c r="AE485" s="640"/>
      <c r="AF485" s="177">
        <f t="shared" si="288"/>
        <v>0</v>
      </c>
      <c r="AG485" s="177">
        <f t="shared" si="289"/>
        <v>0</v>
      </c>
      <c r="AH485" s="299"/>
      <c r="AI485" s="36"/>
      <c r="AJ485" s="134"/>
      <c r="AK485" s="37"/>
      <c r="AL485" s="134"/>
      <c r="AM485" s="37"/>
      <c r="AN485" s="134"/>
      <c r="AO485" s="135"/>
      <c r="AP485" s="136"/>
      <c r="AQ485" s="252"/>
      <c r="AR485" s="252"/>
      <c r="AS485" s="252"/>
      <c r="AT485" s="252"/>
      <c r="AU485" s="37"/>
      <c r="AV485" s="303">
        <f t="shared" si="301"/>
        <v>0</v>
      </c>
      <c r="AW485" s="139">
        <f t="shared" si="302"/>
        <v>0</v>
      </c>
      <c r="AX485" s="139">
        <f t="shared" si="303"/>
        <v>0</v>
      </c>
      <c r="AY485" s="139">
        <f t="shared" si="304"/>
        <v>0</v>
      </c>
      <c r="AZ485" s="139">
        <f t="shared" si="305"/>
        <v>0</v>
      </c>
      <c r="BA485" s="303">
        <f t="shared" si="306"/>
        <v>0</v>
      </c>
      <c r="BB485" s="139">
        <f t="shared" si="307"/>
        <v>0</v>
      </c>
      <c r="BC485" s="139">
        <f t="shared" si="308"/>
        <v>0</v>
      </c>
      <c r="BD485" s="139">
        <f t="shared" si="309"/>
        <v>0</v>
      </c>
      <c r="BE485" s="139">
        <f t="shared" si="310"/>
        <v>0</v>
      </c>
      <c r="BF485" s="304">
        <f t="shared" si="311"/>
        <v>0</v>
      </c>
      <c r="BG485" s="142">
        <f t="shared" si="312"/>
        <v>0</v>
      </c>
      <c r="BH485" s="142">
        <f t="shared" si="313"/>
        <v>0</v>
      </c>
      <c r="BI485" s="142">
        <f t="shared" si="314"/>
        <v>0</v>
      </c>
      <c r="BJ485" s="142">
        <f t="shared" si="315"/>
        <v>0</v>
      </c>
      <c r="BK485" s="145">
        <f t="shared" si="316"/>
        <v>0</v>
      </c>
      <c r="BL485" s="95">
        <f t="shared" si="317"/>
        <v>0</v>
      </c>
      <c r="BM485" s="95">
        <f t="shared" si="318"/>
        <v>0</v>
      </c>
      <c r="BN485" s="95">
        <f t="shared" si="319"/>
        <v>0</v>
      </c>
      <c r="BO485" s="95">
        <f t="shared" si="320"/>
        <v>0</v>
      </c>
      <c r="BP485" s="96">
        <f t="shared" si="321"/>
        <v>0</v>
      </c>
      <c r="BQ485" s="184">
        <f>IF($AH485="3/3",$S485*参照!$J$4,IF($AH485="2/3",$S485*参照!$J$5,IF($AH485="1/3",$S485*参照!$J$6,IF($AH485="1/4(多子)",$S485*参照!$J$7,IF($AH485="1/4(工･農)",$S485*参照!$J$7,)))))</f>
        <v>0</v>
      </c>
      <c r="BR485" s="185" t="b">
        <f>IF(AJ485="3/3",$O485*参照!$I$4,IF(AJ485="2/3",$O485*参照!$I$5,IF(AJ485="1/3",$O485*参照!$I$6,IF(AJ485="1/4(多子)",$O485*参照!$I$7,IF(AJ485="1/4(工･農)",$O485*参照!$I$7,IF(AJ485="対象外",0))))))</f>
        <v>0</v>
      </c>
      <c r="BS485" s="185" t="b">
        <f>IF(AK485="3/3",$O485*参照!$I$4,IF(AK485="2/3",$O485*参照!$I$5,IF(AK485="1/3",$O485*参照!$I$6,IF(AK485="1/4(多子)",$O485*参照!$I$7,IF(AK485="1/4(工･農)",$O485*参照!$I$7,IF(AK485="対象外",0))))))</f>
        <v>0</v>
      </c>
      <c r="BT485" s="185" t="b">
        <f>IF(AL485="3/3",$O485*参照!$I$4,IF(AL485="2/3",$O485*参照!$I$5,IF(AL485="1/3",$O485*参照!$I$6,IF(AL485="1/4(多子)",$O485*参照!$I$7,IF(AL485="1/4(工･農)",$O485*参照!$I$7,IF(AL485="対象外",0))))))</f>
        <v>0</v>
      </c>
      <c r="BU485" s="185" t="b">
        <f>IF(AM485="3/3",$O485*参照!$I$4,IF(AM485="2/3",$O485*参照!$I$5,IF(AM485="1/3",$O485*参照!$I$6,IF(AM485="1/4(多子)",$O485*参照!$I$7,IF(AM485="1/4(工･農)",$O485*参照!$I$7,IF(AM485="対象外",0))))))</f>
        <v>0</v>
      </c>
      <c r="BV485" s="185" t="b">
        <f>IF(AN485="3/3",$O485*参照!$I$4,IF(AN485="2/3",$O485*参照!$I$5,IF(AN485="1/3",$O485*参照!$I$6,IF(AN485="1/4(多子)",$O485*参照!$I$7,IF(AN485="1/4(工･農)",$O485*参照!$I$7,IF(AN485="対象外",0))))))</f>
        <v>0</v>
      </c>
      <c r="BW485" s="185" t="b">
        <f>IF(AO485="3/3",$O485*参照!$I$4,IF(AO485="2/3",$O485*参照!$I$5,IF(AO485="1/3",$O485*参照!$I$6,IF(AO485="1/4(多子)",$O485*参照!$I$7,IF(AO485="1/4(工･農)",$O485*参照!$I$7,IF(AO485="対象外",0))))))</f>
        <v>0</v>
      </c>
      <c r="BX485" s="185" t="b">
        <f>IF(AP485="3/3",$O485*参照!$I$4,IF(AP485="2/3",$O485*参照!$I$5,IF(AP485="1/3",$O485*参照!$I$6,IF(AP485="1/4(多子)",$O485*参照!$I$7,IF(AP485="1/4(工･農)",$O485*参照!$I$7,IF(AP485="対象外",0))))))</f>
        <v>0</v>
      </c>
      <c r="BY485" s="185" t="b">
        <f>IF(AQ485="3/3",$O485*参照!$I$4,IF(AQ485="2/3",$O485*参照!$I$5,IF(AQ485="1/3",$O485*参照!$I$6,IF(AQ485="1/4(多子)",$O485*参照!$I$7,IF(AQ485="1/4(工･農)",$O485*参照!$I$7,IF(AQ485="対象外",0))))))</f>
        <v>0</v>
      </c>
      <c r="BZ485" s="185" t="b">
        <f>IF(AR485="3/3",$O485*参照!$I$4,IF(AR485="2/3",$O485*参照!$I$5,IF(AR485="1/3",$O485*参照!$I$6,IF(AR485="1/4(多子)",$O485*参照!$I$7,IF(AR485="1/4(工･農)",$O485*参照!$I$7,IF(AR485="対象外",0))))))</f>
        <v>0</v>
      </c>
      <c r="CA485" s="185" t="b">
        <f>IF(AS485="3/3",$O485*参照!$I$4,IF(AS485="2/3",$O485*参照!$I$5,IF(AS485="1/3",$O485*参照!$I$6,IF(AS485="1/4(多子)",$O485*参照!$I$7,IF(AS485="1/4(工･農)",$O485*参照!$I$7,IF(AS485="対象外",0))))))</f>
        <v>0</v>
      </c>
      <c r="CB485" s="185" t="b">
        <f>IF(AT485="3/3",$O485*参照!$I$4,IF(AT485="2/3",$O485*参照!$I$5,IF(AT485="1/3",$O485*参照!$I$6,IF(AT485="1/4(多子)",$O485*参照!$I$7,IF(AT485="1/4(工･農)",$O485*参照!$I$7,IF(AT485="対象外",0))))))</f>
        <v>0</v>
      </c>
      <c r="CC485" s="185" t="b">
        <f>IF(AU485="3/3",$O485*参照!$I$4,IF(AU485="2/3",$O485*参照!$I$5,IF(AU485="1/3",$O485*参照!$I$6,IF(AU485="1/4(多子)",$O485*参照!$I$7,IF(AU485="1/4(工･農)",$O485*参照!$I$7,IF(AU485="対象外",0))))))</f>
        <v>0</v>
      </c>
      <c r="CD485" s="185">
        <f t="shared" si="322"/>
        <v>0</v>
      </c>
      <c r="CE485" s="98"/>
      <c r="CF485" s="252"/>
      <c r="CG485" s="252"/>
      <c r="CH485" s="252"/>
      <c r="CI485" s="252"/>
      <c r="CJ485" s="252"/>
      <c r="CK485" s="254"/>
      <c r="CL485" s="137"/>
      <c r="CM485" s="252"/>
      <c r="CN485" s="252"/>
      <c r="CO485" s="252"/>
      <c r="CP485" s="252"/>
      <c r="CQ485" s="252"/>
      <c r="CR485" s="253">
        <f t="shared" si="323"/>
        <v>0</v>
      </c>
      <c r="CS485" s="111">
        <f>IF(BP485=0,0,(ROUNDUP(P485*(BK485*参照!$C$5+BL485*参照!$C$6+BM485*参照!$C$7+BN485*参照!$C$8+BO485*参照!$C$9)/BP485,-2)))</f>
        <v>0</v>
      </c>
      <c r="CT485" s="239" t="str">
        <f t="shared" si="290"/>
        <v>B</v>
      </c>
    </row>
    <row r="486" spans="1:98" ht="14.4">
      <c r="A486" s="241">
        <v>456</v>
      </c>
      <c r="B486" s="634"/>
      <c r="C486" s="635"/>
      <c r="D486" s="636"/>
      <c r="E486" s="635"/>
      <c r="F486" s="358"/>
      <c r="G486" s="358"/>
      <c r="H486" s="305"/>
      <c r="I486" s="359"/>
      <c r="J486" s="668"/>
      <c r="K486" s="668"/>
      <c r="L486" s="362">
        <v>0</v>
      </c>
      <c r="M486" s="307">
        <f>IF(F486="昼間",参照!$E$4,IF(F486="夜間等",参照!$E$5,IF(F486="通信",参照!$E$6,0)))</f>
        <v>0</v>
      </c>
      <c r="N486" s="57">
        <f t="shared" si="291"/>
        <v>0</v>
      </c>
      <c r="O486" s="301">
        <f t="shared" si="292"/>
        <v>0</v>
      </c>
      <c r="P486" s="56"/>
      <c r="Q486" s="387">
        <v>0</v>
      </c>
      <c r="R486" s="309">
        <f>IF(F486="昼間",参照!$F$4,IF(F486="夜間等",参照!$F$5,IF(F486="通信",参照!$F$6,0)))</f>
        <v>0</v>
      </c>
      <c r="S486" s="308">
        <f t="shared" si="293"/>
        <v>0</v>
      </c>
      <c r="T486" s="361"/>
      <c r="U486" s="32">
        <f t="shared" si="294"/>
        <v>0</v>
      </c>
      <c r="V486" s="114">
        <f t="shared" si="295"/>
        <v>0</v>
      </c>
      <c r="W486" s="179">
        <f t="shared" si="296"/>
        <v>0</v>
      </c>
      <c r="X486" s="87">
        <f t="shared" si="297"/>
        <v>0</v>
      </c>
      <c r="Y486" s="77" t="str">
        <f t="shared" si="287"/>
        <v>0</v>
      </c>
      <c r="Z486" s="302">
        <f t="shared" si="298"/>
        <v>0</v>
      </c>
      <c r="AA486" s="375"/>
      <c r="AB486" s="375"/>
      <c r="AC486" s="374">
        <f t="shared" si="299"/>
        <v>0</v>
      </c>
      <c r="AD486" s="639">
        <f t="shared" si="300"/>
        <v>0</v>
      </c>
      <c r="AE486" s="640"/>
      <c r="AF486" s="177">
        <f t="shared" si="288"/>
        <v>0</v>
      </c>
      <c r="AG486" s="177">
        <f t="shared" si="289"/>
        <v>0</v>
      </c>
      <c r="AH486" s="299"/>
      <c r="AI486" s="36"/>
      <c r="AJ486" s="134"/>
      <c r="AK486" s="37"/>
      <c r="AL486" s="134"/>
      <c r="AM486" s="37"/>
      <c r="AN486" s="134"/>
      <c r="AO486" s="135"/>
      <c r="AP486" s="136"/>
      <c r="AQ486" s="252"/>
      <c r="AR486" s="252"/>
      <c r="AS486" s="252"/>
      <c r="AT486" s="252"/>
      <c r="AU486" s="37"/>
      <c r="AV486" s="303">
        <f t="shared" si="301"/>
        <v>0</v>
      </c>
      <c r="AW486" s="139">
        <f t="shared" si="302"/>
        <v>0</v>
      </c>
      <c r="AX486" s="139">
        <f t="shared" si="303"/>
        <v>0</v>
      </c>
      <c r="AY486" s="139">
        <f t="shared" si="304"/>
        <v>0</v>
      </c>
      <c r="AZ486" s="139">
        <f t="shared" si="305"/>
        <v>0</v>
      </c>
      <c r="BA486" s="303">
        <f t="shared" si="306"/>
        <v>0</v>
      </c>
      <c r="BB486" s="139">
        <f t="shared" si="307"/>
        <v>0</v>
      </c>
      <c r="BC486" s="139">
        <f t="shared" si="308"/>
        <v>0</v>
      </c>
      <c r="BD486" s="139">
        <f t="shared" si="309"/>
        <v>0</v>
      </c>
      <c r="BE486" s="139">
        <f t="shared" si="310"/>
        <v>0</v>
      </c>
      <c r="BF486" s="304">
        <f t="shared" si="311"/>
        <v>0</v>
      </c>
      <c r="BG486" s="142">
        <f t="shared" si="312"/>
        <v>0</v>
      </c>
      <c r="BH486" s="142">
        <f t="shared" si="313"/>
        <v>0</v>
      </c>
      <c r="BI486" s="142">
        <f t="shared" si="314"/>
        <v>0</v>
      </c>
      <c r="BJ486" s="142">
        <f t="shared" si="315"/>
        <v>0</v>
      </c>
      <c r="BK486" s="145">
        <f t="shared" si="316"/>
        <v>0</v>
      </c>
      <c r="BL486" s="95">
        <f t="shared" si="317"/>
        <v>0</v>
      </c>
      <c r="BM486" s="95">
        <f t="shared" si="318"/>
        <v>0</v>
      </c>
      <c r="BN486" s="95">
        <f t="shared" si="319"/>
        <v>0</v>
      </c>
      <c r="BO486" s="95">
        <f t="shared" si="320"/>
        <v>0</v>
      </c>
      <c r="BP486" s="96">
        <f t="shared" si="321"/>
        <v>0</v>
      </c>
      <c r="BQ486" s="184">
        <f>IF($AH486="3/3",$S486*参照!$J$4,IF($AH486="2/3",$S486*参照!$J$5,IF($AH486="1/3",$S486*参照!$J$6,IF($AH486="1/4(多子)",$S486*参照!$J$7,IF($AH486="1/4(工･農)",$S486*参照!$J$7,)))))</f>
        <v>0</v>
      </c>
      <c r="BR486" s="185" t="b">
        <f>IF(AJ486="3/3",$O486*参照!$I$4,IF(AJ486="2/3",$O486*参照!$I$5,IF(AJ486="1/3",$O486*参照!$I$6,IF(AJ486="1/4(多子)",$O486*参照!$I$7,IF(AJ486="1/4(工･農)",$O486*参照!$I$7,IF(AJ486="対象外",0))))))</f>
        <v>0</v>
      </c>
      <c r="BS486" s="185" t="b">
        <f>IF(AK486="3/3",$O486*参照!$I$4,IF(AK486="2/3",$O486*参照!$I$5,IF(AK486="1/3",$O486*参照!$I$6,IF(AK486="1/4(多子)",$O486*参照!$I$7,IF(AK486="1/4(工･農)",$O486*参照!$I$7,IF(AK486="対象外",0))))))</f>
        <v>0</v>
      </c>
      <c r="BT486" s="185" t="b">
        <f>IF(AL486="3/3",$O486*参照!$I$4,IF(AL486="2/3",$O486*参照!$I$5,IF(AL486="1/3",$O486*参照!$I$6,IF(AL486="1/4(多子)",$O486*参照!$I$7,IF(AL486="1/4(工･農)",$O486*参照!$I$7,IF(AL486="対象外",0))))))</f>
        <v>0</v>
      </c>
      <c r="BU486" s="185" t="b">
        <f>IF(AM486="3/3",$O486*参照!$I$4,IF(AM486="2/3",$O486*参照!$I$5,IF(AM486="1/3",$O486*参照!$I$6,IF(AM486="1/4(多子)",$O486*参照!$I$7,IF(AM486="1/4(工･農)",$O486*参照!$I$7,IF(AM486="対象外",0))))))</f>
        <v>0</v>
      </c>
      <c r="BV486" s="185" t="b">
        <f>IF(AN486="3/3",$O486*参照!$I$4,IF(AN486="2/3",$O486*参照!$I$5,IF(AN486="1/3",$O486*参照!$I$6,IF(AN486="1/4(多子)",$O486*参照!$I$7,IF(AN486="1/4(工･農)",$O486*参照!$I$7,IF(AN486="対象外",0))))))</f>
        <v>0</v>
      </c>
      <c r="BW486" s="185" t="b">
        <f>IF(AO486="3/3",$O486*参照!$I$4,IF(AO486="2/3",$O486*参照!$I$5,IF(AO486="1/3",$O486*参照!$I$6,IF(AO486="1/4(多子)",$O486*参照!$I$7,IF(AO486="1/4(工･農)",$O486*参照!$I$7,IF(AO486="対象外",0))))))</f>
        <v>0</v>
      </c>
      <c r="BX486" s="185" t="b">
        <f>IF(AP486="3/3",$O486*参照!$I$4,IF(AP486="2/3",$O486*参照!$I$5,IF(AP486="1/3",$O486*参照!$I$6,IF(AP486="1/4(多子)",$O486*参照!$I$7,IF(AP486="1/4(工･農)",$O486*参照!$I$7,IF(AP486="対象外",0))))))</f>
        <v>0</v>
      </c>
      <c r="BY486" s="185" t="b">
        <f>IF(AQ486="3/3",$O486*参照!$I$4,IF(AQ486="2/3",$O486*参照!$I$5,IF(AQ486="1/3",$O486*参照!$I$6,IF(AQ486="1/4(多子)",$O486*参照!$I$7,IF(AQ486="1/4(工･農)",$O486*参照!$I$7,IF(AQ486="対象外",0))))))</f>
        <v>0</v>
      </c>
      <c r="BZ486" s="185" t="b">
        <f>IF(AR486="3/3",$O486*参照!$I$4,IF(AR486="2/3",$O486*参照!$I$5,IF(AR486="1/3",$O486*参照!$I$6,IF(AR486="1/4(多子)",$O486*参照!$I$7,IF(AR486="1/4(工･農)",$O486*参照!$I$7,IF(AR486="対象外",0))))))</f>
        <v>0</v>
      </c>
      <c r="CA486" s="185" t="b">
        <f>IF(AS486="3/3",$O486*参照!$I$4,IF(AS486="2/3",$O486*参照!$I$5,IF(AS486="1/3",$O486*参照!$I$6,IF(AS486="1/4(多子)",$O486*参照!$I$7,IF(AS486="1/4(工･農)",$O486*参照!$I$7,IF(AS486="対象外",0))))))</f>
        <v>0</v>
      </c>
      <c r="CB486" s="185" t="b">
        <f>IF(AT486="3/3",$O486*参照!$I$4,IF(AT486="2/3",$O486*参照!$I$5,IF(AT486="1/3",$O486*参照!$I$6,IF(AT486="1/4(多子)",$O486*参照!$I$7,IF(AT486="1/4(工･農)",$O486*参照!$I$7,IF(AT486="対象外",0))))))</f>
        <v>0</v>
      </c>
      <c r="CC486" s="185" t="b">
        <f>IF(AU486="3/3",$O486*参照!$I$4,IF(AU486="2/3",$O486*参照!$I$5,IF(AU486="1/3",$O486*参照!$I$6,IF(AU486="1/4(多子)",$O486*参照!$I$7,IF(AU486="1/4(工･農)",$O486*参照!$I$7,IF(AU486="対象外",0))))))</f>
        <v>0</v>
      </c>
      <c r="CD486" s="185">
        <f t="shared" si="322"/>
        <v>0</v>
      </c>
      <c r="CE486" s="98"/>
      <c r="CF486" s="252"/>
      <c r="CG486" s="252"/>
      <c r="CH486" s="252"/>
      <c r="CI486" s="252"/>
      <c r="CJ486" s="252"/>
      <c r="CK486" s="254"/>
      <c r="CL486" s="137"/>
      <c r="CM486" s="252"/>
      <c r="CN486" s="252"/>
      <c r="CO486" s="252"/>
      <c r="CP486" s="252"/>
      <c r="CQ486" s="252"/>
      <c r="CR486" s="253">
        <f t="shared" si="323"/>
        <v>0</v>
      </c>
      <c r="CS486" s="111">
        <f>IF(BP486=0,0,(ROUNDUP(P486*(BK486*参照!$C$5+BL486*参照!$C$6+BM486*参照!$C$7+BN486*参照!$C$8+BO486*参照!$C$9)/BP486,-2)))</f>
        <v>0</v>
      </c>
      <c r="CT486" s="239" t="str">
        <f t="shared" si="290"/>
        <v>B</v>
      </c>
    </row>
    <row r="487" spans="1:98" ht="14.4">
      <c r="A487" s="241">
        <v>457</v>
      </c>
      <c r="B487" s="654"/>
      <c r="C487" s="652"/>
      <c r="D487" s="651"/>
      <c r="E487" s="652"/>
      <c r="F487" s="186"/>
      <c r="G487" s="187"/>
      <c r="H487" s="305"/>
      <c r="I487" s="359"/>
      <c r="J487" s="651"/>
      <c r="K487" s="652"/>
      <c r="L487" s="306">
        <v>0</v>
      </c>
      <c r="M487" s="307">
        <f>IF(F487="昼間",参照!$E$4,IF(F487="夜間等",参照!$E$5,IF(F487="通信",参照!$E$6,0)))</f>
        <v>0</v>
      </c>
      <c r="N487" s="57">
        <f t="shared" si="291"/>
        <v>0</v>
      </c>
      <c r="O487" s="301">
        <f t="shared" si="292"/>
        <v>0</v>
      </c>
      <c r="P487" s="56"/>
      <c r="Q487" s="387">
        <v>0</v>
      </c>
      <c r="R487" s="309">
        <f>IF(F487="昼間",参照!$F$4,IF(F487="夜間等",参照!$F$5,IF(F487="通信",参照!$F$6,0)))</f>
        <v>0</v>
      </c>
      <c r="S487" s="308">
        <f t="shared" si="293"/>
        <v>0</v>
      </c>
      <c r="T487" s="361"/>
      <c r="U487" s="32">
        <f t="shared" si="294"/>
        <v>0</v>
      </c>
      <c r="V487" s="114">
        <f t="shared" si="295"/>
        <v>0</v>
      </c>
      <c r="W487" s="179">
        <f t="shared" si="296"/>
        <v>0</v>
      </c>
      <c r="X487" s="87">
        <f t="shared" si="297"/>
        <v>0</v>
      </c>
      <c r="Y487" s="77" t="str">
        <f t="shared" si="287"/>
        <v>0</v>
      </c>
      <c r="Z487" s="302">
        <f t="shared" si="298"/>
        <v>0</v>
      </c>
      <c r="AA487" s="375"/>
      <c r="AB487" s="375"/>
      <c r="AC487" s="374">
        <f t="shared" si="299"/>
        <v>0</v>
      </c>
      <c r="AD487" s="639">
        <f t="shared" si="300"/>
        <v>0</v>
      </c>
      <c r="AE487" s="640"/>
      <c r="AF487" s="177">
        <f t="shared" si="288"/>
        <v>0</v>
      </c>
      <c r="AG487" s="177">
        <f t="shared" si="289"/>
        <v>0</v>
      </c>
      <c r="AH487" s="299"/>
      <c r="AI487" s="36"/>
      <c r="AJ487" s="134"/>
      <c r="AK487" s="37"/>
      <c r="AL487" s="134"/>
      <c r="AM487" s="37"/>
      <c r="AN487" s="134"/>
      <c r="AO487" s="135"/>
      <c r="AP487" s="136"/>
      <c r="AQ487" s="252"/>
      <c r="AR487" s="252"/>
      <c r="AS487" s="252"/>
      <c r="AT487" s="252"/>
      <c r="AU487" s="37"/>
      <c r="AV487" s="303">
        <f t="shared" si="301"/>
        <v>0</v>
      </c>
      <c r="AW487" s="139">
        <f t="shared" si="302"/>
        <v>0</v>
      </c>
      <c r="AX487" s="139">
        <f t="shared" si="303"/>
        <v>0</v>
      </c>
      <c r="AY487" s="139">
        <f t="shared" si="304"/>
        <v>0</v>
      </c>
      <c r="AZ487" s="139">
        <f t="shared" si="305"/>
        <v>0</v>
      </c>
      <c r="BA487" s="303">
        <f t="shared" si="306"/>
        <v>0</v>
      </c>
      <c r="BB487" s="139">
        <f t="shared" si="307"/>
        <v>0</v>
      </c>
      <c r="BC487" s="139">
        <f t="shared" si="308"/>
        <v>0</v>
      </c>
      <c r="BD487" s="139">
        <f t="shared" si="309"/>
        <v>0</v>
      </c>
      <c r="BE487" s="139">
        <f t="shared" si="310"/>
        <v>0</v>
      </c>
      <c r="BF487" s="304">
        <f t="shared" si="311"/>
        <v>0</v>
      </c>
      <c r="BG487" s="142">
        <f t="shared" si="312"/>
        <v>0</v>
      </c>
      <c r="BH487" s="142">
        <f t="shared" si="313"/>
        <v>0</v>
      </c>
      <c r="BI487" s="142">
        <f t="shared" si="314"/>
        <v>0</v>
      </c>
      <c r="BJ487" s="142">
        <f t="shared" si="315"/>
        <v>0</v>
      </c>
      <c r="BK487" s="145">
        <f t="shared" si="316"/>
        <v>0</v>
      </c>
      <c r="BL487" s="95">
        <f t="shared" si="317"/>
        <v>0</v>
      </c>
      <c r="BM487" s="95">
        <f t="shared" si="318"/>
        <v>0</v>
      </c>
      <c r="BN487" s="95">
        <f t="shared" si="319"/>
        <v>0</v>
      </c>
      <c r="BO487" s="95">
        <f t="shared" si="320"/>
        <v>0</v>
      </c>
      <c r="BP487" s="96">
        <f t="shared" si="321"/>
        <v>0</v>
      </c>
      <c r="BQ487" s="184">
        <f>IF($AH487="3/3",$S487*参照!$J$4,IF($AH487="2/3",$S487*参照!$J$5,IF($AH487="1/3",$S487*参照!$J$6,IF($AH487="1/4(多子)",$S487*参照!$J$7,IF($AH487="1/4(工･農)",$S487*参照!$J$7,)))))</f>
        <v>0</v>
      </c>
      <c r="BR487" s="185" t="b">
        <f>IF(AJ487="3/3",$O487*参照!$I$4,IF(AJ487="2/3",$O487*参照!$I$5,IF(AJ487="1/3",$O487*参照!$I$6,IF(AJ487="1/4(多子)",$O487*参照!$I$7,IF(AJ487="1/4(工･農)",$O487*参照!$I$7,IF(AJ487="対象外",0))))))</f>
        <v>0</v>
      </c>
      <c r="BS487" s="185" t="b">
        <f>IF(AK487="3/3",$O487*参照!$I$4,IF(AK487="2/3",$O487*参照!$I$5,IF(AK487="1/3",$O487*参照!$I$6,IF(AK487="1/4(多子)",$O487*参照!$I$7,IF(AK487="1/4(工･農)",$O487*参照!$I$7,IF(AK487="対象外",0))))))</f>
        <v>0</v>
      </c>
      <c r="BT487" s="185" t="b">
        <f>IF(AL487="3/3",$O487*参照!$I$4,IF(AL487="2/3",$O487*参照!$I$5,IF(AL487="1/3",$O487*参照!$I$6,IF(AL487="1/4(多子)",$O487*参照!$I$7,IF(AL487="1/4(工･農)",$O487*参照!$I$7,IF(AL487="対象外",0))))))</f>
        <v>0</v>
      </c>
      <c r="BU487" s="185" t="b">
        <f>IF(AM487="3/3",$O487*参照!$I$4,IF(AM487="2/3",$O487*参照!$I$5,IF(AM487="1/3",$O487*参照!$I$6,IF(AM487="1/4(多子)",$O487*参照!$I$7,IF(AM487="1/4(工･農)",$O487*参照!$I$7,IF(AM487="対象外",0))))))</f>
        <v>0</v>
      </c>
      <c r="BV487" s="185" t="b">
        <f>IF(AN487="3/3",$O487*参照!$I$4,IF(AN487="2/3",$O487*参照!$I$5,IF(AN487="1/3",$O487*参照!$I$6,IF(AN487="1/4(多子)",$O487*参照!$I$7,IF(AN487="1/4(工･農)",$O487*参照!$I$7,IF(AN487="対象外",0))))))</f>
        <v>0</v>
      </c>
      <c r="BW487" s="185" t="b">
        <f>IF(AO487="3/3",$O487*参照!$I$4,IF(AO487="2/3",$O487*参照!$I$5,IF(AO487="1/3",$O487*参照!$I$6,IF(AO487="1/4(多子)",$O487*参照!$I$7,IF(AO487="1/4(工･農)",$O487*参照!$I$7,IF(AO487="対象外",0))))))</f>
        <v>0</v>
      </c>
      <c r="BX487" s="185" t="b">
        <f>IF(AP487="3/3",$O487*参照!$I$4,IF(AP487="2/3",$O487*参照!$I$5,IF(AP487="1/3",$O487*参照!$I$6,IF(AP487="1/4(多子)",$O487*参照!$I$7,IF(AP487="1/4(工･農)",$O487*参照!$I$7,IF(AP487="対象外",0))))))</f>
        <v>0</v>
      </c>
      <c r="BY487" s="185" t="b">
        <f>IF(AQ487="3/3",$O487*参照!$I$4,IF(AQ487="2/3",$O487*参照!$I$5,IF(AQ487="1/3",$O487*参照!$I$6,IF(AQ487="1/4(多子)",$O487*参照!$I$7,IF(AQ487="1/4(工･農)",$O487*参照!$I$7,IF(AQ487="対象外",0))))))</f>
        <v>0</v>
      </c>
      <c r="BZ487" s="185" t="b">
        <f>IF(AR487="3/3",$O487*参照!$I$4,IF(AR487="2/3",$O487*参照!$I$5,IF(AR487="1/3",$O487*参照!$I$6,IF(AR487="1/4(多子)",$O487*参照!$I$7,IF(AR487="1/4(工･農)",$O487*参照!$I$7,IF(AR487="対象外",0))))))</f>
        <v>0</v>
      </c>
      <c r="CA487" s="185" t="b">
        <f>IF(AS487="3/3",$O487*参照!$I$4,IF(AS487="2/3",$O487*参照!$I$5,IF(AS487="1/3",$O487*参照!$I$6,IF(AS487="1/4(多子)",$O487*参照!$I$7,IF(AS487="1/4(工･農)",$O487*参照!$I$7,IF(AS487="対象外",0))))))</f>
        <v>0</v>
      </c>
      <c r="CB487" s="185" t="b">
        <f>IF(AT487="3/3",$O487*参照!$I$4,IF(AT487="2/3",$O487*参照!$I$5,IF(AT487="1/3",$O487*参照!$I$6,IF(AT487="1/4(多子)",$O487*参照!$I$7,IF(AT487="1/4(工･農)",$O487*参照!$I$7,IF(AT487="対象外",0))))))</f>
        <v>0</v>
      </c>
      <c r="CC487" s="185" t="b">
        <f>IF(AU487="3/3",$O487*参照!$I$4,IF(AU487="2/3",$O487*参照!$I$5,IF(AU487="1/3",$O487*参照!$I$6,IF(AU487="1/4(多子)",$O487*参照!$I$7,IF(AU487="1/4(工･農)",$O487*参照!$I$7,IF(AU487="対象外",0))))))</f>
        <v>0</v>
      </c>
      <c r="CD487" s="185">
        <f t="shared" si="322"/>
        <v>0</v>
      </c>
      <c r="CE487" s="98"/>
      <c r="CF487" s="252"/>
      <c r="CG487" s="252"/>
      <c r="CH487" s="252"/>
      <c r="CI487" s="252"/>
      <c r="CJ487" s="252"/>
      <c r="CK487" s="254"/>
      <c r="CL487" s="137"/>
      <c r="CM487" s="252"/>
      <c r="CN487" s="252"/>
      <c r="CO487" s="252"/>
      <c r="CP487" s="252"/>
      <c r="CQ487" s="252"/>
      <c r="CR487" s="253">
        <f t="shared" si="323"/>
        <v>0</v>
      </c>
      <c r="CS487" s="111">
        <f>IF(BP487=0,0,(ROUNDUP(P487*(BK487*参照!$C$5+BL487*参照!$C$6+BM487*参照!$C$7+BN487*参照!$C$8+BO487*参照!$C$9)/BP487,-2)))</f>
        <v>0</v>
      </c>
      <c r="CT487" s="239" t="str">
        <f t="shared" si="290"/>
        <v>B</v>
      </c>
    </row>
    <row r="488" spans="1:98" ht="14.4">
      <c r="A488" s="241">
        <v>458</v>
      </c>
      <c r="B488" s="654"/>
      <c r="C488" s="652"/>
      <c r="D488" s="651"/>
      <c r="E488" s="652"/>
      <c r="F488" s="186"/>
      <c r="G488" s="187"/>
      <c r="H488" s="305"/>
      <c r="I488" s="359"/>
      <c r="J488" s="651"/>
      <c r="K488" s="652"/>
      <c r="L488" s="306">
        <v>0</v>
      </c>
      <c r="M488" s="307">
        <f>IF(F488="昼間",参照!$E$4,IF(F488="夜間等",参照!$E$5,IF(F488="通信",参照!$E$6,0)))</f>
        <v>0</v>
      </c>
      <c r="N488" s="57">
        <f t="shared" si="291"/>
        <v>0</v>
      </c>
      <c r="O488" s="301">
        <f t="shared" si="292"/>
        <v>0</v>
      </c>
      <c r="P488" s="56"/>
      <c r="Q488" s="387">
        <v>0</v>
      </c>
      <c r="R488" s="309">
        <f>IF(F488="昼間",参照!$F$4,IF(F488="夜間等",参照!$F$5,IF(F488="通信",参照!$F$6,0)))</f>
        <v>0</v>
      </c>
      <c r="S488" s="308">
        <f t="shared" si="293"/>
        <v>0</v>
      </c>
      <c r="T488" s="361"/>
      <c r="U488" s="32">
        <f t="shared" si="294"/>
        <v>0</v>
      </c>
      <c r="V488" s="114">
        <f t="shared" si="295"/>
        <v>0</v>
      </c>
      <c r="W488" s="179">
        <f t="shared" si="296"/>
        <v>0</v>
      </c>
      <c r="X488" s="87">
        <f t="shared" si="297"/>
        <v>0</v>
      </c>
      <c r="Y488" s="77" t="str">
        <f t="shared" si="287"/>
        <v>0</v>
      </c>
      <c r="Z488" s="302">
        <f t="shared" si="298"/>
        <v>0</v>
      </c>
      <c r="AA488" s="375"/>
      <c r="AB488" s="375"/>
      <c r="AC488" s="374">
        <f t="shared" si="299"/>
        <v>0</v>
      </c>
      <c r="AD488" s="639">
        <f t="shared" si="300"/>
        <v>0</v>
      </c>
      <c r="AE488" s="640"/>
      <c r="AF488" s="177">
        <f t="shared" si="288"/>
        <v>0</v>
      </c>
      <c r="AG488" s="177">
        <f t="shared" si="289"/>
        <v>0</v>
      </c>
      <c r="AH488" s="299"/>
      <c r="AI488" s="36"/>
      <c r="AJ488" s="134"/>
      <c r="AK488" s="37"/>
      <c r="AL488" s="134"/>
      <c r="AM488" s="37"/>
      <c r="AN488" s="134"/>
      <c r="AO488" s="135"/>
      <c r="AP488" s="136"/>
      <c r="AQ488" s="252"/>
      <c r="AR488" s="252"/>
      <c r="AS488" s="252"/>
      <c r="AT488" s="252"/>
      <c r="AU488" s="37"/>
      <c r="AV488" s="303">
        <f t="shared" si="301"/>
        <v>0</v>
      </c>
      <c r="AW488" s="139">
        <f t="shared" si="302"/>
        <v>0</v>
      </c>
      <c r="AX488" s="139">
        <f t="shared" si="303"/>
        <v>0</v>
      </c>
      <c r="AY488" s="139">
        <f t="shared" si="304"/>
        <v>0</v>
      </c>
      <c r="AZ488" s="139">
        <f t="shared" si="305"/>
        <v>0</v>
      </c>
      <c r="BA488" s="303">
        <f t="shared" si="306"/>
        <v>0</v>
      </c>
      <c r="BB488" s="139">
        <f t="shared" si="307"/>
        <v>0</v>
      </c>
      <c r="BC488" s="139">
        <f t="shared" si="308"/>
        <v>0</v>
      </c>
      <c r="BD488" s="139">
        <f t="shared" si="309"/>
        <v>0</v>
      </c>
      <c r="BE488" s="139">
        <f t="shared" si="310"/>
        <v>0</v>
      </c>
      <c r="BF488" s="304">
        <f t="shared" si="311"/>
        <v>0</v>
      </c>
      <c r="BG488" s="142">
        <f t="shared" si="312"/>
        <v>0</v>
      </c>
      <c r="BH488" s="142">
        <f t="shared" si="313"/>
        <v>0</v>
      </c>
      <c r="BI488" s="142">
        <f t="shared" si="314"/>
        <v>0</v>
      </c>
      <c r="BJ488" s="142">
        <f t="shared" si="315"/>
        <v>0</v>
      </c>
      <c r="BK488" s="145">
        <f t="shared" si="316"/>
        <v>0</v>
      </c>
      <c r="BL488" s="95">
        <f t="shared" si="317"/>
        <v>0</v>
      </c>
      <c r="BM488" s="95">
        <f t="shared" si="318"/>
        <v>0</v>
      </c>
      <c r="BN488" s="95">
        <f t="shared" si="319"/>
        <v>0</v>
      </c>
      <c r="BO488" s="95">
        <f t="shared" si="320"/>
        <v>0</v>
      </c>
      <c r="BP488" s="96">
        <f t="shared" si="321"/>
        <v>0</v>
      </c>
      <c r="BQ488" s="184">
        <f>IF($AH488="3/3",$S488*参照!$J$4,IF($AH488="2/3",$S488*参照!$J$5,IF($AH488="1/3",$S488*参照!$J$6,IF($AH488="1/4(多子)",$S488*参照!$J$7,IF($AH488="1/4(工･農)",$S488*参照!$J$7,)))))</f>
        <v>0</v>
      </c>
      <c r="BR488" s="185" t="b">
        <f>IF(AJ488="3/3",$O488*参照!$I$4,IF(AJ488="2/3",$O488*参照!$I$5,IF(AJ488="1/3",$O488*参照!$I$6,IF(AJ488="1/4(多子)",$O488*参照!$I$7,IF(AJ488="1/4(工･農)",$O488*参照!$I$7,IF(AJ488="対象外",0))))))</f>
        <v>0</v>
      </c>
      <c r="BS488" s="185" t="b">
        <f>IF(AK488="3/3",$O488*参照!$I$4,IF(AK488="2/3",$O488*参照!$I$5,IF(AK488="1/3",$O488*参照!$I$6,IF(AK488="1/4(多子)",$O488*参照!$I$7,IF(AK488="1/4(工･農)",$O488*参照!$I$7,IF(AK488="対象外",0))))))</f>
        <v>0</v>
      </c>
      <c r="BT488" s="185" t="b">
        <f>IF(AL488="3/3",$O488*参照!$I$4,IF(AL488="2/3",$O488*参照!$I$5,IF(AL488="1/3",$O488*参照!$I$6,IF(AL488="1/4(多子)",$O488*参照!$I$7,IF(AL488="1/4(工･農)",$O488*参照!$I$7,IF(AL488="対象外",0))))))</f>
        <v>0</v>
      </c>
      <c r="BU488" s="185" t="b">
        <f>IF(AM488="3/3",$O488*参照!$I$4,IF(AM488="2/3",$O488*参照!$I$5,IF(AM488="1/3",$O488*参照!$I$6,IF(AM488="1/4(多子)",$O488*参照!$I$7,IF(AM488="1/4(工･農)",$O488*参照!$I$7,IF(AM488="対象外",0))))))</f>
        <v>0</v>
      </c>
      <c r="BV488" s="185" t="b">
        <f>IF(AN488="3/3",$O488*参照!$I$4,IF(AN488="2/3",$O488*参照!$I$5,IF(AN488="1/3",$O488*参照!$I$6,IF(AN488="1/4(多子)",$O488*参照!$I$7,IF(AN488="1/4(工･農)",$O488*参照!$I$7,IF(AN488="対象外",0))))))</f>
        <v>0</v>
      </c>
      <c r="BW488" s="185" t="b">
        <f>IF(AO488="3/3",$O488*参照!$I$4,IF(AO488="2/3",$O488*参照!$I$5,IF(AO488="1/3",$O488*参照!$I$6,IF(AO488="1/4(多子)",$O488*参照!$I$7,IF(AO488="1/4(工･農)",$O488*参照!$I$7,IF(AO488="対象外",0))))))</f>
        <v>0</v>
      </c>
      <c r="BX488" s="185" t="b">
        <f>IF(AP488="3/3",$O488*参照!$I$4,IF(AP488="2/3",$O488*参照!$I$5,IF(AP488="1/3",$O488*参照!$I$6,IF(AP488="1/4(多子)",$O488*参照!$I$7,IF(AP488="1/4(工･農)",$O488*参照!$I$7,IF(AP488="対象外",0))))))</f>
        <v>0</v>
      </c>
      <c r="BY488" s="185" t="b">
        <f>IF(AQ488="3/3",$O488*参照!$I$4,IF(AQ488="2/3",$O488*参照!$I$5,IF(AQ488="1/3",$O488*参照!$I$6,IF(AQ488="1/4(多子)",$O488*参照!$I$7,IF(AQ488="1/4(工･農)",$O488*参照!$I$7,IF(AQ488="対象外",0))))))</f>
        <v>0</v>
      </c>
      <c r="BZ488" s="185" t="b">
        <f>IF(AR488="3/3",$O488*参照!$I$4,IF(AR488="2/3",$O488*参照!$I$5,IF(AR488="1/3",$O488*参照!$I$6,IF(AR488="1/4(多子)",$O488*参照!$I$7,IF(AR488="1/4(工･農)",$O488*参照!$I$7,IF(AR488="対象外",0))))))</f>
        <v>0</v>
      </c>
      <c r="CA488" s="185" t="b">
        <f>IF(AS488="3/3",$O488*参照!$I$4,IF(AS488="2/3",$O488*参照!$I$5,IF(AS488="1/3",$O488*参照!$I$6,IF(AS488="1/4(多子)",$O488*参照!$I$7,IF(AS488="1/4(工･農)",$O488*参照!$I$7,IF(AS488="対象外",0))))))</f>
        <v>0</v>
      </c>
      <c r="CB488" s="185" t="b">
        <f>IF(AT488="3/3",$O488*参照!$I$4,IF(AT488="2/3",$O488*参照!$I$5,IF(AT488="1/3",$O488*参照!$I$6,IF(AT488="1/4(多子)",$O488*参照!$I$7,IF(AT488="1/4(工･農)",$O488*参照!$I$7,IF(AT488="対象外",0))))))</f>
        <v>0</v>
      </c>
      <c r="CC488" s="185" t="b">
        <f>IF(AU488="3/3",$O488*参照!$I$4,IF(AU488="2/3",$O488*参照!$I$5,IF(AU488="1/3",$O488*参照!$I$6,IF(AU488="1/4(多子)",$O488*参照!$I$7,IF(AU488="1/4(工･農)",$O488*参照!$I$7,IF(AU488="対象外",0))))))</f>
        <v>0</v>
      </c>
      <c r="CD488" s="185">
        <f t="shared" si="322"/>
        <v>0</v>
      </c>
      <c r="CE488" s="98"/>
      <c r="CF488" s="252"/>
      <c r="CG488" s="252"/>
      <c r="CH488" s="252"/>
      <c r="CI488" s="252"/>
      <c r="CJ488" s="252"/>
      <c r="CK488" s="254"/>
      <c r="CL488" s="137"/>
      <c r="CM488" s="252"/>
      <c r="CN488" s="252"/>
      <c r="CO488" s="252"/>
      <c r="CP488" s="252"/>
      <c r="CQ488" s="252"/>
      <c r="CR488" s="253">
        <f t="shared" si="323"/>
        <v>0</v>
      </c>
      <c r="CS488" s="111">
        <f>IF(BP488=0,0,(ROUNDUP(P488*(BK488*参照!$C$5+BL488*参照!$C$6+BM488*参照!$C$7+BN488*参照!$C$8+BO488*参照!$C$9)/BP488,-2)))</f>
        <v>0</v>
      </c>
      <c r="CT488" s="239" t="str">
        <f t="shared" si="290"/>
        <v>B</v>
      </c>
    </row>
    <row r="489" spans="1:98" ht="14.4">
      <c r="A489" s="241">
        <v>459</v>
      </c>
      <c r="B489" s="654"/>
      <c r="C489" s="652"/>
      <c r="D489" s="651"/>
      <c r="E489" s="652"/>
      <c r="F489" s="186"/>
      <c r="G489" s="187"/>
      <c r="H489" s="305"/>
      <c r="I489" s="359"/>
      <c r="J489" s="651"/>
      <c r="K489" s="652"/>
      <c r="L489" s="306">
        <v>0</v>
      </c>
      <c r="M489" s="307">
        <f>IF(F489="昼間",参照!$E$4,IF(F489="夜間等",参照!$E$5,IF(F489="通信",参照!$E$6,0)))</f>
        <v>0</v>
      </c>
      <c r="N489" s="57">
        <f t="shared" si="291"/>
        <v>0</v>
      </c>
      <c r="O489" s="301">
        <f t="shared" si="292"/>
        <v>0</v>
      </c>
      <c r="P489" s="56"/>
      <c r="Q489" s="387">
        <v>0</v>
      </c>
      <c r="R489" s="309">
        <f>IF(F489="昼間",参照!$F$4,IF(F489="夜間等",参照!$F$5,IF(F489="通信",参照!$F$6,0)))</f>
        <v>0</v>
      </c>
      <c r="S489" s="308">
        <f t="shared" si="293"/>
        <v>0</v>
      </c>
      <c r="T489" s="361"/>
      <c r="U489" s="32">
        <f t="shared" si="294"/>
        <v>0</v>
      </c>
      <c r="V489" s="114">
        <f t="shared" si="295"/>
        <v>0</v>
      </c>
      <c r="W489" s="179">
        <f t="shared" si="296"/>
        <v>0</v>
      </c>
      <c r="X489" s="87">
        <f t="shared" si="297"/>
        <v>0</v>
      </c>
      <c r="Y489" s="77" t="str">
        <f t="shared" si="287"/>
        <v>0</v>
      </c>
      <c r="Z489" s="302">
        <f t="shared" si="298"/>
        <v>0</v>
      </c>
      <c r="AA489" s="375"/>
      <c r="AB489" s="375"/>
      <c r="AC489" s="374">
        <f t="shared" si="299"/>
        <v>0</v>
      </c>
      <c r="AD489" s="639">
        <f t="shared" si="300"/>
        <v>0</v>
      </c>
      <c r="AE489" s="640"/>
      <c r="AF489" s="177">
        <f t="shared" si="288"/>
        <v>0</v>
      </c>
      <c r="AG489" s="177">
        <f t="shared" si="289"/>
        <v>0</v>
      </c>
      <c r="AH489" s="299"/>
      <c r="AI489" s="36"/>
      <c r="AJ489" s="134"/>
      <c r="AK489" s="37"/>
      <c r="AL489" s="134"/>
      <c r="AM489" s="37"/>
      <c r="AN489" s="134"/>
      <c r="AO489" s="135"/>
      <c r="AP489" s="136"/>
      <c r="AQ489" s="252"/>
      <c r="AR489" s="252"/>
      <c r="AS489" s="252"/>
      <c r="AT489" s="252"/>
      <c r="AU489" s="37"/>
      <c r="AV489" s="303">
        <f t="shared" si="301"/>
        <v>0</v>
      </c>
      <c r="AW489" s="139">
        <f t="shared" si="302"/>
        <v>0</v>
      </c>
      <c r="AX489" s="139">
        <f t="shared" si="303"/>
        <v>0</v>
      </c>
      <c r="AY489" s="139">
        <f t="shared" si="304"/>
        <v>0</v>
      </c>
      <c r="AZ489" s="139">
        <f t="shared" si="305"/>
        <v>0</v>
      </c>
      <c r="BA489" s="303">
        <f t="shared" si="306"/>
        <v>0</v>
      </c>
      <c r="BB489" s="139">
        <f t="shared" si="307"/>
        <v>0</v>
      </c>
      <c r="BC489" s="139">
        <f t="shared" si="308"/>
        <v>0</v>
      </c>
      <c r="BD489" s="139">
        <f t="shared" si="309"/>
        <v>0</v>
      </c>
      <c r="BE489" s="139">
        <f t="shared" si="310"/>
        <v>0</v>
      </c>
      <c r="BF489" s="304">
        <f t="shared" si="311"/>
        <v>0</v>
      </c>
      <c r="BG489" s="142">
        <f t="shared" si="312"/>
        <v>0</v>
      </c>
      <c r="BH489" s="142">
        <f t="shared" si="313"/>
        <v>0</v>
      </c>
      <c r="BI489" s="142">
        <f t="shared" si="314"/>
        <v>0</v>
      </c>
      <c r="BJ489" s="142">
        <f t="shared" si="315"/>
        <v>0</v>
      </c>
      <c r="BK489" s="145">
        <f t="shared" si="316"/>
        <v>0</v>
      </c>
      <c r="BL489" s="95">
        <f t="shared" si="317"/>
        <v>0</v>
      </c>
      <c r="BM489" s="95">
        <f t="shared" si="318"/>
        <v>0</v>
      </c>
      <c r="BN489" s="95">
        <f t="shared" si="319"/>
        <v>0</v>
      </c>
      <c r="BO489" s="95">
        <f t="shared" si="320"/>
        <v>0</v>
      </c>
      <c r="BP489" s="96">
        <f t="shared" si="321"/>
        <v>0</v>
      </c>
      <c r="BQ489" s="184">
        <f>IF($AH489="3/3",$S489*参照!$J$4,IF($AH489="2/3",$S489*参照!$J$5,IF($AH489="1/3",$S489*参照!$J$6,IF($AH489="1/4(多子)",$S489*参照!$J$7,IF($AH489="1/4(工･農)",$S489*参照!$J$7,)))))</f>
        <v>0</v>
      </c>
      <c r="BR489" s="185" t="b">
        <f>IF(AJ489="3/3",$O489*参照!$I$4,IF(AJ489="2/3",$O489*参照!$I$5,IF(AJ489="1/3",$O489*参照!$I$6,IF(AJ489="1/4(多子)",$O489*参照!$I$7,IF(AJ489="1/4(工･農)",$O489*参照!$I$7,IF(AJ489="対象外",0))))))</f>
        <v>0</v>
      </c>
      <c r="BS489" s="185" t="b">
        <f>IF(AK489="3/3",$O489*参照!$I$4,IF(AK489="2/3",$O489*参照!$I$5,IF(AK489="1/3",$O489*参照!$I$6,IF(AK489="1/4(多子)",$O489*参照!$I$7,IF(AK489="1/4(工･農)",$O489*参照!$I$7,IF(AK489="対象外",0))))))</f>
        <v>0</v>
      </c>
      <c r="BT489" s="185" t="b">
        <f>IF(AL489="3/3",$O489*参照!$I$4,IF(AL489="2/3",$O489*参照!$I$5,IF(AL489="1/3",$O489*参照!$I$6,IF(AL489="1/4(多子)",$O489*参照!$I$7,IF(AL489="1/4(工･農)",$O489*参照!$I$7,IF(AL489="対象外",0))))))</f>
        <v>0</v>
      </c>
      <c r="BU489" s="185" t="b">
        <f>IF(AM489="3/3",$O489*参照!$I$4,IF(AM489="2/3",$O489*参照!$I$5,IF(AM489="1/3",$O489*参照!$I$6,IF(AM489="1/4(多子)",$O489*参照!$I$7,IF(AM489="1/4(工･農)",$O489*参照!$I$7,IF(AM489="対象外",0))))))</f>
        <v>0</v>
      </c>
      <c r="BV489" s="185" t="b">
        <f>IF(AN489="3/3",$O489*参照!$I$4,IF(AN489="2/3",$O489*参照!$I$5,IF(AN489="1/3",$O489*参照!$I$6,IF(AN489="1/4(多子)",$O489*参照!$I$7,IF(AN489="1/4(工･農)",$O489*参照!$I$7,IF(AN489="対象外",0))))))</f>
        <v>0</v>
      </c>
      <c r="BW489" s="185" t="b">
        <f>IF(AO489="3/3",$O489*参照!$I$4,IF(AO489="2/3",$O489*参照!$I$5,IF(AO489="1/3",$O489*参照!$I$6,IF(AO489="1/4(多子)",$O489*参照!$I$7,IF(AO489="1/4(工･農)",$O489*参照!$I$7,IF(AO489="対象外",0))))))</f>
        <v>0</v>
      </c>
      <c r="BX489" s="185" t="b">
        <f>IF(AP489="3/3",$O489*参照!$I$4,IF(AP489="2/3",$O489*参照!$I$5,IF(AP489="1/3",$O489*参照!$I$6,IF(AP489="1/4(多子)",$O489*参照!$I$7,IF(AP489="1/4(工･農)",$O489*参照!$I$7,IF(AP489="対象外",0))))))</f>
        <v>0</v>
      </c>
      <c r="BY489" s="185" t="b">
        <f>IF(AQ489="3/3",$O489*参照!$I$4,IF(AQ489="2/3",$O489*参照!$I$5,IF(AQ489="1/3",$O489*参照!$I$6,IF(AQ489="1/4(多子)",$O489*参照!$I$7,IF(AQ489="1/4(工･農)",$O489*参照!$I$7,IF(AQ489="対象外",0))))))</f>
        <v>0</v>
      </c>
      <c r="BZ489" s="185" t="b">
        <f>IF(AR489="3/3",$O489*参照!$I$4,IF(AR489="2/3",$O489*参照!$I$5,IF(AR489="1/3",$O489*参照!$I$6,IF(AR489="1/4(多子)",$O489*参照!$I$7,IF(AR489="1/4(工･農)",$O489*参照!$I$7,IF(AR489="対象外",0))))))</f>
        <v>0</v>
      </c>
      <c r="CA489" s="185" t="b">
        <f>IF(AS489="3/3",$O489*参照!$I$4,IF(AS489="2/3",$O489*参照!$I$5,IF(AS489="1/3",$O489*参照!$I$6,IF(AS489="1/4(多子)",$O489*参照!$I$7,IF(AS489="1/4(工･農)",$O489*参照!$I$7,IF(AS489="対象外",0))))))</f>
        <v>0</v>
      </c>
      <c r="CB489" s="185" t="b">
        <f>IF(AT489="3/3",$O489*参照!$I$4,IF(AT489="2/3",$O489*参照!$I$5,IF(AT489="1/3",$O489*参照!$I$6,IF(AT489="1/4(多子)",$O489*参照!$I$7,IF(AT489="1/4(工･農)",$O489*参照!$I$7,IF(AT489="対象外",0))))))</f>
        <v>0</v>
      </c>
      <c r="CC489" s="185" t="b">
        <f>IF(AU489="3/3",$O489*参照!$I$4,IF(AU489="2/3",$O489*参照!$I$5,IF(AU489="1/3",$O489*参照!$I$6,IF(AU489="1/4(多子)",$O489*参照!$I$7,IF(AU489="1/4(工･農)",$O489*参照!$I$7,IF(AU489="対象外",0))))))</f>
        <v>0</v>
      </c>
      <c r="CD489" s="185">
        <f t="shared" si="322"/>
        <v>0</v>
      </c>
      <c r="CE489" s="98"/>
      <c r="CF489" s="252"/>
      <c r="CG489" s="252"/>
      <c r="CH489" s="252"/>
      <c r="CI489" s="252"/>
      <c r="CJ489" s="252"/>
      <c r="CK489" s="254"/>
      <c r="CL489" s="137"/>
      <c r="CM489" s="252"/>
      <c r="CN489" s="252"/>
      <c r="CO489" s="252"/>
      <c r="CP489" s="252"/>
      <c r="CQ489" s="252"/>
      <c r="CR489" s="253">
        <f t="shared" si="323"/>
        <v>0</v>
      </c>
      <c r="CS489" s="111">
        <f>IF(BP489=0,0,(ROUNDUP(P489*(BK489*参照!$C$5+BL489*参照!$C$6+BM489*参照!$C$7+BN489*参照!$C$8+BO489*参照!$C$9)/BP489,-2)))</f>
        <v>0</v>
      </c>
      <c r="CT489" s="239" t="str">
        <f t="shared" si="290"/>
        <v>B</v>
      </c>
    </row>
    <row r="490" spans="1:98" ht="14.4">
      <c r="A490" s="241">
        <v>460</v>
      </c>
      <c r="B490" s="634"/>
      <c r="C490" s="635"/>
      <c r="D490" s="636"/>
      <c r="E490" s="635"/>
      <c r="F490" s="358"/>
      <c r="G490" s="358"/>
      <c r="H490" s="305"/>
      <c r="I490" s="359"/>
      <c r="J490" s="668"/>
      <c r="K490" s="668"/>
      <c r="L490" s="362">
        <v>0</v>
      </c>
      <c r="M490" s="307">
        <f>IF(F490="昼間",参照!$E$4,IF(F490="夜間等",参照!$E$5,IF(F490="通信",参照!$E$6,0)))</f>
        <v>0</v>
      </c>
      <c r="N490" s="57">
        <f t="shared" si="291"/>
        <v>0</v>
      </c>
      <c r="O490" s="301">
        <f t="shared" si="292"/>
        <v>0</v>
      </c>
      <c r="P490" s="56"/>
      <c r="Q490" s="387">
        <v>0</v>
      </c>
      <c r="R490" s="309">
        <f>IF(F490="昼間",参照!$F$4,IF(F490="夜間等",参照!$F$5,IF(F490="通信",参照!$F$6,0)))</f>
        <v>0</v>
      </c>
      <c r="S490" s="308">
        <f t="shared" si="293"/>
        <v>0</v>
      </c>
      <c r="T490" s="361"/>
      <c r="U490" s="32">
        <f t="shared" si="294"/>
        <v>0</v>
      </c>
      <c r="V490" s="114">
        <f t="shared" si="295"/>
        <v>0</v>
      </c>
      <c r="W490" s="179">
        <f t="shared" si="296"/>
        <v>0</v>
      </c>
      <c r="X490" s="87">
        <f t="shared" si="297"/>
        <v>0</v>
      </c>
      <c r="Y490" s="77" t="str">
        <f t="shared" si="287"/>
        <v>0</v>
      </c>
      <c r="Z490" s="302">
        <f t="shared" si="298"/>
        <v>0</v>
      </c>
      <c r="AA490" s="375"/>
      <c r="AB490" s="375"/>
      <c r="AC490" s="374">
        <f t="shared" si="299"/>
        <v>0</v>
      </c>
      <c r="AD490" s="639">
        <f t="shared" si="300"/>
        <v>0</v>
      </c>
      <c r="AE490" s="640"/>
      <c r="AF490" s="177">
        <f t="shared" si="288"/>
        <v>0</v>
      </c>
      <c r="AG490" s="177">
        <f t="shared" si="289"/>
        <v>0</v>
      </c>
      <c r="AH490" s="299"/>
      <c r="AI490" s="36"/>
      <c r="AJ490" s="134"/>
      <c r="AK490" s="37"/>
      <c r="AL490" s="134"/>
      <c r="AM490" s="37"/>
      <c r="AN490" s="134"/>
      <c r="AO490" s="135"/>
      <c r="AP490" s="136"/>
      <c r="AQ490" s="252"/>
      <c r="AR490" s="252"/>
      <c r="AS490" s="252"/>
      <c r="AT490" s="252"/>
      <c r="AU490" s="37"/>
      <c r="AV490" s="303">
        <f t="shared" si="301"/>
        <v>0</v>
      </c>
      <c r="AW490" s="139">
        <f t="shared" si="302"/>
        <v>0</v>
      </c>
      <c r="AX490" s="139">
        <f t="shared" si="303"/>
        <v>0</v>
      </c>
      <c r="AY490" s="139">
        <f t="shared" si="304"/>
        <v>0</v>
      </c>
      <c r="AZ490" s="139">
        <f t="shared" si="305"/>
        <v>0</v>
      </c>
      <c r="BA490" s="303">
        <f t="shared" si="306"/>
        <v>0</v>
      </c>
      <c r="BB490" s="139">
        <f t="shared" si="307"/>
        <v>0</v>
      </c>
      <c r="BC490" s="139">
        <f t="shared" si="308"/>
        <v>0</v>
      </c>
      <c r="BD490" s="139">
        <f t="shared" si="309"/>
        <v>0</v>
      </c>
      <c r="BE490" s="139">
        <f t="shared" si="310"/>
        <v>0</v>
      </c>
      <c r="BF490" s="304">
        <f t="shared" si="311"/>
        <v>0</v>
      </c>
      <c r="BG490" s="142">
        <f t="shared" si="312"/>
        <v>0</v>
      </c>
      <c r="BH490" s="142">
        <f t="shared" si="313"/>
        <v>0</v>
      </c>
      <c r="BI490" s="142">
        <f t="shared" si="314"/>
        <v>0</v>
      </c>
      <c r="BJ490" s="142">
        <f t="shared" si="315"/>
        <v>0</v>
      </c>
      <c r="BK490" s="145">
        <f t="shared" si="316"/>
        <v>0</v>
      </c>
      <c r="BL490" s="95">
        <f t="shared" si="317"/>
        <v>0</v>
      </c>
      <c r="BM490" s="95">
        <f t="shared" si="318"/>
        <v>0</v>
      </c>
      <c r="BN490" s="95">
        <f t="shared" si="319"/>
        <v>0</v>
      </c>
      <c r="BO490" s="95">
        <f t="shared" si="320"/>
        <v>0</v>
      </c>
      <c r="BP490" s="96">
        <f t="shared" si="321"/>
        <v>0</v>
      </c>
      <c r="BQ490" s="184">
        <f>IF($AH490="3/3",$S490*参照!$J$4,IF($AH490="2/3",$S490*参照!$J$5,IF($AH490="1/3",$S490*参照!$J$6,IF($AH490="1/4(多子)",$S490*参照!$J$7,IF($AH490="1/4(工･農)",$S490*参照!$J$7,)))))</f>
        <v>0</v>
      </c>
      <c r="BR490" s="185" t="b">
        <f>IF(AJ490="3/3",$O490*参照!$I$4,IF(AJ490="2/3",$O490*参照!$I$5,IF(AJ490="1/3",$O490*参照!$I$6,IF(AJ490="1/4(多子)",$O490*参照!$I$7,IF(AJ490="1/4(工･農)",$O490*参照!$I$7,IF(AJ490="対象外",0))))))</f>
        <v>0</v>
      </c>
      <c r="BS490" s="185" t="b">
        <f>IF(AK490="3/3",$O490*参照!$I$4,IF(AK490="2/3",$O490*参照!$I$5,IF(AK490="1/3",$O490*参照!$I$6,IF(AK490="1/4(多子)",$O490*参照!$I$7,IF(AK490="1/4(工･農)",$O490*参照!$I$7,IF(AK490="対象外",0))))))</f>
        <v>0</v>
      </c>
      <c r="BT490" s="185" t="b">
        <f>IF(AL490="3/3",$O490*参照!$I$4,IF(AL490="2/3",$O490*参照!$I$5,IF(AL490="1/3",$O490*参照!$I$6,IF(AL490="1/4(多子)",$O490*参照!$I$7,IF(AL490="1/4(工･農)",$O490*参照!$I$7,IF(AL490="対象外",0))))))</f>
        <v>0</v>
      </c>
      <c r="BU490" s="185" t="b">
        <f>IF(AM490="3/3",$O490*参照!$I$4,IF(AM490="2/3",$O490*参照!$I$5,IF(AM490="1/3",$O490*参照!$I$6,IF(AM490="1/4(多子)",$O490*参照!$I$7,IF(AM490="1/4(工･農)",$O490*参照!$I$7,IF(AM490="対象外",0))))))</f>
        <v>0</v>
      </c>
      <c r="BV490" s="185" t="b">
        <f>IF(AN490="3/3",$O490*参照!$I$4,IF(AN490="2/3",$O490*参照!$I$5,IF(AN490="1/3",$O490*参照!$I$6,IF(AN490="1/4(多子)",$O490*参照!$I$7,IF(AN490="1/4(工･農)",$O490*参照!$I$7,IF(AN490="対象外",0))))))</f>
        <v>0</v>
      </c>
      <c r="BW490" s="185" t="b">
        <f>IF(AO490="3/3",$O490*参照!$I$4,IF(AO490="2/3",$O490*参照!$I$5,IF(AO490="1/3",$O490*参照!$I$6,IF(AO490="1/4(多子)",$O490*参照!$I$7,IF(AO490="1/4(工･農)",$O490*参照!$I$7,IF(AO490="対象外",0))))))</f>
        <v>0</v>
      </c>
      <c r="BX490" s="185" t="b">
        <f>IF(AP490="3/3",$O490*参照!$I$4,IF(AP490="2/3",$O490*参照!$I$5,IF(AP490="1/3",$O490*参照!$I$6,IF(AP490="1/4(多子)",$O490*参照!$I$7,IF(AP490="1/4(工･農)",$O490*参照!$I$7,IF(AP490="対象外",0))))))</f>
        <v>0</v>
      </c>
      <c r="BY490" s="185" t="b">
        <f>IF(AQ490="3/3",$O490*参照!$I$4,IF(AQ490="2/3",$O490*参照!$I$5,IF(AQ490="1/3",$O490*参照!$I$6,IF(AQ490="1/4(多子)",$O490*参照!$I$7,IF(AQ490="1/4(工･農)",$O490*参照!$I$7,IF(AQ490="対象外",0))))))</f>
        <v>0</v>
      </c>
      <c r="BZ490" s="185" t="b">
        <f>IF(AR490="3/3",$O490*参照!$I$4,IF(AR490="2/3",$O490*参照!$I$5,IF(AR490="1/3",$O490*参照!$I$6,IF(AR490="1/4(多子)",$O490*参照!$I$7,IF(AR490="1/4(工･農)",$O490*参照!$I$7,IF(AR490="対象外",0))))))</f>
        <v>0</v>
      </c>
      <c r="CA490" s="185" t="b">
        <f>IF(AS490="3/3",$O490*参照!$I$4,IF(AS490="2/3",$O490*参照!$I$5,IF(AS490="1/3",$O490*参照!$I$6,IF(AS490="1/4(多子)",$O490*参照!$I$7,IF(AS490="1/4(工･農)",$O490*参照!$I$7,IF(AS490="対象外",0))))))</f>
        <v>0</v>
      </c>
      <c r="CB490" s="185" t="b">
        <f>IF(AT490="3/3",$O490*参照!$I$4,IF(AT490="2/3",$O490*参照!$I$5,IF(AT490="1/3",$O490*参照!$I$6,IF(AT490="1/4(多子)",$O490*参照!$I$7,IF(AT490="1/4(工･農)",$O490*参照!$I$7,IF(AT490="対象外",0))))))</f>
        <v>0</v>
      </c>
      <c r="CC490" s="185" t="b">
        <f>IF(AU490="3/3",$O490*参照!$I$4,IF(AU490="2/3",$O490*参照!$I$5,IF(AU490="1/3",$O490*参照!$I$6,IF(AU490="1/4(多子)",$O490*参照!$I$7,IF(AU490="1/4(工･農)",$O490*参照!$I$7,IF(AU490="対象外",0))))))</f>
        <v>0</v>
      </c>
      <c r="CD490" s="185">
        <f t="shared" si="322"/>
        <v>0</v>
      </c>
      <c r="CE490" s="98"/>
      <c r="CF490" s="252"/>
      <c r="CG490" s="252"/>
      <c r="CH490" s="252"/>
      <c r="CI490" s="252"/>
      <c r="CJ490" s="252"/>
      <c r="CK490" s="254"/>
      <c r="CL490" s="137"/>
      <c r="CM490" s="252"/>
      <c r="CN490" s="252"/>
      <c r="CO490" s="252"/>
      <c r="CP490" s="252"/>
      <c r="CQ490" s="252"/>
      <c r="CR490" s="253">
        <f t="shared" si="323"/>
        <v>0</v>
      </c>
      <c r="CS490" s="111">
        <f>IF(BP490=0,0,(ROUNDUP(P490*(BK490*参照!$C$5+BL490*参照!$C$6+BM490*参照!$C$7+BN490*参照!$C$8+BO490*参照!$C$9)/BP490,-2)))</f>
        <v>0</v>
      </c>
      <c r="CT490" s="239" t="str">
        <f t="shared" si="290"/>
        <v>B</v>
      </c>
    </row>
    <row r="491" spans="1:98" ht="14.4">
      <c r="A491" s="241">
        <v>461</v>
      </c>
      <c r="B491" s="654"/>
      <c r="C491" s="652"/>
      <c r="D491" s="651"/>
      <c r="E491" s="652"/>
      <c r="F491" s="186"/>
      <c r="G491" s="187"/>
      <c r="H491" s="305"/>
      <c r="I491" s="359"/>
      <c r="J491" s="651"/>
      <c r="K491" s="652"/>
      <c r="L491" s="306">
        <v>0</v>
      </c>
      <c r="M491" s="307">
        <f>IF(F491="昼間",参照!$E$4,IF(F491="夜間等",参照!$E$5,IF(F491="通信",参照!$E$6,0)))</f>
        <v>0</v>
      </c>
      <c r="N491" s="57">
        <f t="shared" si="291"/>
        <v>0</v>
      </c>
      <c r="O491" s="301">
        <f t="shared" si="292"/>
        <v>0</v>
      </c>
      <c r="P491" s="56"/>
      <c r="Q491" s="387">
        <v>0</v>
      </c>
      <c r="R491" s="309">
        <f>IF(F491="昼間",参照!$F$4,IF(F491="夜間等",参照!$F$5,IF(F491="通信",参照!$F$6,0)))</f>
        <v>0</v>
      </c>
      <c r="S491" s="308">
        <f t="shared" si="293"/>
        <v>0</v>
      </c>
      <c r="T491" s="361"/>
      <c r="U491" s="32">
        <f t="shared" si="294"/>
        <v>0</v>
      </c>
      <c r="V491" s="114">
        <f t="shared" si="295"/>
        <v>0</v>
      </c>
      <c r="W491" s="179">
        <f t="shared" si="296"/>
        <v>0</v>
      </c>
      <c r="X491" s="87">
        <f t="shared" si="297"/>
        <v>0</v>
      </c>
      <c r="Y491" s="77" t="str">
        <f t="shared" si="287"/>
        <v>0</v>
      </c>
      <c r="Z491" s="302">
        <f t="shared" si="298"/>
        <v>0</v>
      </c>
      <c r="AA491" s="375"/>
      <c r="AB491" s="375"/>
      <c r="AC491" s="374">
        <f t="shared" si="299"/>
        <v>0</v>
      </c>
      <c r="AD491" s="639">
        <f t="shared" si="300"/>
        <v>0</v>
      </c>
      <c r="AE491" s="640"/>
      <c r="AF491" s="177">
        <f t="shared" si="288"/>
        <v>0</v>
      </c>
      <c r="AG491" s="177">
        <f t="shared" si="289"/>
        <v>0</v>
      </c>
      <c r="AH491" s="299"/>
      <c r="AI491" s="36"/>
      <c r="AJ491" s="134"/>
      <c r="AK491" s="37"/>
      <c r="AL491" s="134"/>
      <c r="AM491" s="37"/>
      <c r="AN491" s="134"/>
      <c r="AO491" s="135"/>
      <c r="AP491" s="136"/>
      <c r="AQ491" s="252"/>
      <c r="AR491" s="252"/>
      <c r="AS491" s="252"/>
      <c r="AT491" s="252"/>
      <c r="AU491" s="37"/>
      <c r="AV491" s="303">
        <f t="shared" si="301"/>
        <v>0</v>
      </c>
      <c r="AW491" s="139">
        <f t="shared" si="302"/>
        <v>0</v>
      </c>
      <c r="AX491" s="139">
        <f t="shared" si="303"/>
        <v>0</v>
      </c>
      <c r="AY491" s="139">
        <f t="shared" si="304"/>
        <v>0</v>
      </c>
      <c r="AZ491" s="139">
        <f t="shared" si="305"/>
        <v>0</v>
      </c>
      <c r="BA491" s="303">
        <f t="shared" si="306"/>
        <v>0</v>
      </c>
      <c r="BB491" s="139">
        <f t="shared" si="307"/>
        <v>0</v>
      </c>
      <c r="BC491" s="139">
        <f t="shared" si="308"/>
        <v>0</v>
      </c>
      <c r="BD491" s="139">
        <f t="shared" si="309"/>
        <v>0</v>
      </c>
      <c r="BE491" s="139">
        <f t="shared" si="310"/>
        <v>0</v>
      </c>
      <c r="BF491" s="304">
        <f t="shared" si="311"/>
        <v>0</v>
      </c>
      <c r="BG491" s="142">
        <f t="shared" si="312"/>
        <v>0</v>
      </c>
      <c r="BH491" s="142">
        <f t="shared" si="313"/>
        <v>0</v>
      </c>
      <c r="BI491" s="142">
        <f t="shared" si="314"/>
        <v>0</v>
      </c>
      <c r="BJ491" s="142">
        <f t="shared" si="315"/>
        <v>0</v>
      </c>
      <c r="BK491" s="145">
        <f t="shared" si="316"/>
        <v>0</v>
      </c>
      <c r="BL491" s="95">
        <f t="shared" si="317"/>
        <v>0</v>
      </c>
      <c r="BM491" s="95">
        <f t="shared" si="318"/>
        <v>0</v>
      </c>
      <c r="BN491" s="95">
        <f t="shared" si="319"/>
        <v>0</v>
      </c>
      <c r="BO491" s="95">
        <f t="shared" si="320"/>
        <v>0</v>
      </c>
      <c r="BP491" s="96">
        <f t="shared" si="321"/>
        <v>0</v>
      </c>
      <c r="BQ491" s="184">
        <f>IF($AH491="3/3",$S491*参照!$J$4,IF($AH491="2/3",$S491*参照!$J$5,IF($AH491="1/3",$S491*参照!$J$6,IF($AH491="1/4(多子)",$S491*参照!$J$7,IF($AH491="1/4(工･農)",$S491*参照!$J$7,)))))</f>
        <v>0</v>
      </c>
      <c r="BR491" s="185" t="b">
        <f>IF(AJ491="3/3",$O491*参照!$I$4,IF(AJ491="2/3",$O491*参照!$I$5,IF(AJ491="1/3",$O491*参照!$I$6,IF(AJ491="1/4(多子)",$O491*参照!$I$7,IF(AJ491="1/4(工･農)",$O491*参照!$I$7,IF(AJ491="対象外",0))))))</f>
        <v>0</v>
      </c>
      <c r="BS491" s="185" t="b">
        <f>IF(AK491="3/3",$O491*参照!$I$4,IF(AK491="2/3",$O491*参照!$I$5,IF(AK491="1/3",$O491*参照!$I$6,IF(AK491="1/4(多子)",$O491*参照!$I$7,IF(AK491="1/4(工･農)",$O491*参照!$I$7,IF(AK491="対象外",0))))))</f>
        <v>0</v>
      </c>
      <c r="BT491" s="185" t="b">
        <f>IF(AL491="3/3",$O491*参照!$I$4,IF(AL491="2/3",$O491*参照!$I$5,IF(AL491="1/3",$O491*参照!$I$6,IF(AL491="1/4(多子)",$O491*参照!$I$7,IF(AL491="1/4(工･農)",$O491*参照!$I$7,IF(AL491="対象外",0))))))</f>
        <v>0</v>
      </c>
      <c r="BU491" s="185" t="b">
        <f>IF(AM491="3/3",$O491*参照!$I$4,IF(AM491="2/3",$O491*参照!$I$5,IF(AM491="1/3",$O491*参照!$I$6,IF(AM491="1/4(多子)",$O491*参照!$I$7,IF(AM491="1/4(工･農)",$O491*参照!$I$7,IF(AM491="対象外",0))))))</f>
        <v>0</v>
      </c>
      <c r="BV491" s="185" t="b">
        <f>IF(AN491="3/3",$O491*参照!$I$4,IF(AN491="2/3",$O491*参照!$I$5,IF(AN491="1/3",$O491*参照!$I$6,IF(AN491="1/4(多子)",$O491*参照!$I$7,IF(AN491="1/4(工･農)",$O491*参照!$I$7,IF(AN491="対象外",0))))))</f>
        <v>0</v>
      </c>
      <c r="BW491" s="185" t="b">
        <f>IF(AO491="3/3",$O491*参照!$I$4,IF(AO491="2/3",$O491*参照!$I$5,IF(AO491="1/3",$O491*参照!$I$6,IF(AO491="1/4(多子)",$O491*参照!$I$7,IF(AO491="1/4(工･農)",$O491*参照!$I$7,IF(AO491="対象外",0))))))</f>
        <v>0</v>
      </c>
      <c r="BX491" s="185" t="b">
        <f>IF(AP491="3/3",$O491*参照!$I$4,IF(AP491="2/3",$O491*参照!$I$5,IF(AP491="1/3",$O491*参照!$I$6,IF(AP491="1/4(多子)",$O491*参照!$I$7,IF(AP491="1/4(工･農)",$O491*参照!$I$7,IF(AP491="対象外",0))))))</f>
        <v>0</v>
      </c>
      <c r="BY491" s="185" t="b">
        <f>IF(AQ491="3/3",$O491*参照!$I$4,IF(AQ491="2/3",$O491*参照!$I$5,IF(AQ491="1/3",$O491*参照!$I$6,IF(AQ491="1/4(多子)",$O491*参照!$I$7,IF(AQ491="1/4(工･農)",$O491*参照!$I$7,IF(AQ491="対象外",0))))))</f>
        <v>0</v>
      </c>
      <c r="BZ491" s="185" t="b">
        <f>IF(AR491="3/3",$O491*参照!$I$4,IF(AR491="2/3",$O491*参照!$I$5,IF(AR491="1/3",$O491*参照!$I$6,IF(AR491="1/4(多子)",$O491*参照!$I$7,IF(AR491="1/4(工･農)",$O491*参照!$I$7,IF(AR491="対象外",0))))))</f>
        <v>0</v>
      </c>
      <c r="CA491" s="185" t="b">
        <f>IF(AS491="3/3",$O491*参照!$I$4,IF(AS491="2/3",$O491*参照!$I$5,IF(AS491="1/3",$O491*参照!$I$6,IF(AS491="1/4(多子)",$O491*参照!$I$7,IF(AS491="1/4(工･農)",$O491*参照!$I$7,IF(AS491="対象外",0))))))</f>
        <v>0</v>
      </c>
      <c r="CB491" s="185" t="b">
        <f>IF(AT491="3/3",$O491*参照!$I$4,IF(AT491="2/3",$O491*参照!$I$5,IF(AT491="1/3",$O491*参照!$I$6,IF(AT491="1/4(多子)",$O491*参照!$I$7,IF(AT491="1/4(工･農)",$O491*参照!$I$7,IF(AT491="対象外",0))))))</f>
        <v>0</v>
      </c>
      <c r="CC491" s="185" t="b">
        <f>IF(AU491="3/3",$O491*参照!$I$4,IF(AU491="2/3",$O491*参照!$I$5,IF(AU491="1/3",$O491*参照!$I$6,IF(AU491="1/4(多子)",$O491*参照!$I$7,IF(AU491="1/4(工･農)",$O491*参照!$I$7,IF(AU491="対象外",0))))))</f>
        <v>0</v>
      </c>
      <c r="CD491" s="185">
        <f t="shared" si="322"/>
        <v>0</v>
      </c>
      <c r="CE491" s="98"/>
      <c r="CF491" s="252"/>
      <c r="CG491" s="252"/>
      <c r="CH491" s="252"/>
      <c r="CI491" s="252"/>
      <c r="CJ491" s="252"/>
      <c r="CK491" s="254"/>
      <c r="CL491" s="137"/>
      <c r="CM491" s="252"/>
      <c r="CN491" s="252"/>
      <c r="CO491" s="252"/>
      <c r="CP491" s="252"/>
      <c r="CQ491" s="252"/>
      <c r="CR491" s="253">
        <f t="shared" si="323"/>
        <v>0</v>
      </c>
      <c r="CS491" s="111">
        <f>IF(BP491=0,0,(ROUNDUP(P491*(BK491*参照!$C$5+BL491*参照!$C$6+BM491*参照!$C$7+BN491*参照!$C$8+BO491*参照!$C$9)/BP491,-2)))</f>
        <v>0</v>
      </c>
      <c r="CT491" s="239" t="str">
        <f t="shared" si="290"/>
        <v>B</v>
      </c>
    </row>
    <row r="492" spans="1:98" ht="14.4">
      <c r="A492" s="241">
        <v>462</v>
      </c>
      <c r="B492" s="654"/>
      <c r="C492" s="652"/>
      <c r="D492" s="651"/>
      <c r="E492" s="652"/>
      <c r="F492" s="186"/>
      <c r="G492" s="187"/>
      <c r="H492" s="305"/>
      <c r="I492" s="359"/>
      <c r="J492" s="651"/>
      <c r="K492" s="652"/>
      <c r="L492" s="306">
        <v>0</v>
      </c>
      <c r="M492" s="307">
        <f>IF(F492="昼間",参照!$E$4,IF(F492="夜間等",参照!$E$5,IF(F492="通信",参照!$E$6,0)))</f>
        <v>0</v>
      </c>
      <c r="N492" s="57">
        <f t="shared" si="291"/>
        <v>0</v>
      </c>
      <c r="O492" s="301">
        <f t="shared" si="292"/>
        <v>0</v>
      </c>
      <c r="P492" s="56"/>
      <c r="Q492" s="387">
        <v>0</v>
      </c>
      <c r="R492" s="309">
        <f>IF(F492="昼間",参照!$F$4,IF(F492="夜間等",参照!$F$5,IF(F492="通信",参照!$F$6,0)))</f>
        <v>0</v>
      </c>
      <c r="S492" s="308">
        <f t="shared" si="293"/>
        <v>0</v>
      </c>
      <c r="T492" s="361"/>
      <c r="U492" s="32">
        <f t="shared" si="294"/>
        <v>0</v>
      </c>
      <c r="V492" s="114">
        <f t="shared" si="295"/>
        <v>0</v>
      </c>
      <c r="W492" s="179">
        <f t="shared" si="296"/>
        <v>0</v>
      </c>
      <c r="X492" s="87">
        <f t="shared" si="297"/>
        <v>0</v>
      </c>
      <c r="Y492" s="77" t="str">
        <f t="shared" si="287"/>
        <v>0</v>
      </c>
      <c r="Z492" s="302">
        <f t="shared" si="298"/>
        <v>0</v>
      </c>
      <c r="AA492" s="375"/>
      <c r="AB492" s="375"/>
      <c r="AC492" s="374">
        <f t="shared" si="299"/>
        <v>0</v>
      </c>
      <c r="AD492" s="639">
        <f t="shared" si="300"/>
        <v>0</v>
      </c>
      <c r="AE492" s="640"/>
      <c r="AF492" s="177">
        <f t="shared" si="288"/>
        <v>0</v>
      </c>
      <c r="AG492" s="177">
        <f t="shared" si="289"/>
        <v>0</v>
      </c>
      <c r="AH492" s="299"/>
      <c r="AI492" s="36"/>
      <c r="AJ492" s="134"/>
      <c r="AK492" s="37"/>
      <c r="AL492" s="134"/>
      <c r="AM492" s="37"/>
      <c r="AN492" s="134"/>
      <c r="AO492" s="135"/>
      <c r="AP492" s="136"/>
      <c r="AQ492" s="252"/>
      <c r="AR492" s="252"/>
      <c r="AS492" s="252"/>
      <c r="AT492" s="252"/>
      <c r="AU492" s="37"/>
      <c r="AV492" s="303">
        <f t="shared" si="301"/>
        <v>0</v>
      </c>
      <c r="AW492" s="139">
        <f t="shared" si="302"/>
        <v>0</v>
      </c>
      <c r="AX492" s="139">
        <f t="shared" si="303"/>
        <v>0</v>
      </c>
      <c r="AY492" s="139">
        <f t="shared" si="304"/>
        <v>0</v>
      </c>
      <c r="AZ492" s="139">
        <f t="shared" si="305"/>
        <v>0</v>
      </c>
      <c r="BA492" s="303">
        <f t="shared" si="306"/>
        <v>0</v>
      </c>
      <c r="BB492" s="139">
        <f t="shared" si="307"/>
        <v>0</v>
      </c>
      <c r="BC492" s="139">
        <f t="shared" si="308"/>
        <v>0</v>
      </c>
      <c r="BD492" s="139">
        <f t="shared" si="309"/>
        <v>0</v>
      </c>
      <c r="BE492" s="139">
        <f t="shared" si="310"/>
        <v>0</v>
      </c>
      <c r="BF492" s="304">
        <f t="shared" si="311"/>
        <v>0</v>
      </c>
      <c r="BG492" s="142">
        <f t="shared" si="312"/>
        <v>0</v>
      </c>
      <c r="BH492" s="142">
        <f t="shared" si="313"/>
        <v>0</v>
      </c>
      <c r="BI492" s="142">
        <f t="shared" si="314"/>
        <v>0</v>
      </c>
      <c r="BJ492" s="142">
        <f t="shared" si="315"/>
        <v>0</v>
      </c>
      <c r="BK492" s="145">
        <f t="shared" si="316"/>
        <v>0</v>
      </c>
      <c r="BL492" s="95">
        <f t="shared" si="317"/>
        <v>0</v>
      </c>
      <c r="BM492" s="95">
        <f t="shared" si="318"/>
        <v>0</v>
      </c>
      <c r="BN492" s="95">
        <f t="shared" si="319"/>
        <v>0</v>
      </c>
      <c r="BO492" s="95">
        <f t="shared" si="320"/>
        <v>0</v>
      </c>
      <c r="BP492" s="96">
        <f t="shared" si="321"/>
        <v>0</v>
      </c>
      <c r="BQ492" s="184">
        <f>IF($AH492="3/3",$S492*参照!$J$4,IF($AH492="2/3",$S492*参照!$J$5,IF($AH492="1/3",$S492*参照!$J$6,IF($AH492="1/4(多子)",$S492*参照!$J$7,IF($AH492="1/4(工･農)",$S492*参照!$J$7,)))))</f>
        <v>0</v>
      </c>
      <c r="BR492" s="185" t="b">
        <f>IF(AJ492="3/3",$O492*参照!$I$4,IF(AJ492="2/3",$O492*参照!$I$5,IF(AJ492="1/3",$O492*参照!$I$6,IF(AJ492="1/4(多子)",$O492*参照!$I$7,IF(AJ492="1/4(工･農)",$O492*参照!$I$7,IF(AJ492="対象外",0))))))</f>
        <v>0</v>
      </c>
      <c r="BS492" s="185" t="b">
        <f>IF(AK492="3/3",$O492*参照!$I$4,IF(AK492="2/3",$O492*参照!$I$5,IF(AK492="1/3",$O492*参照!$I$6,IF(AK492="1/4(多子)",$O492*参照!$I$7,IF(AK492="1/4(工･農)",$O492*参照!$I$7,IF(AK492="対象外",0))))))</f>
        <v>0</v>
      </c>
      <c r="BT492" s="185" t="b">
        <f>IF(AL492="3/3",$O492*参照!$I$4,IF(AL492="2/3",$O492*参照!$I$5,IF(AL492="1/3",$O492*参照!$I$6,IF(AL492="1/4(多子)",$O492*参照!$I$7,IF(AL492="1/4(工･農)",$O492*参照!$I$7,IF(AL492="対象外",0))))))</f>
        <v>0</v>
      </c>
      <c r="BU492" s="185" t="b">
        <f>IF(AM492="3/3",$O492*参照!$I$4,IF(AM492="2/3",$O492*参照!$I$5,IF(AM492="1/3",$O492*参照!$I$6,IF(AM492="1/4(多子)",$O492*参照!$I$7,IF(AM492="1/4(工･農)",$O492*参照!$I$7,IF(AM492="対象外",0))))))</f>
        <v>0</v>
      </c>
      <c r="BV492" s="185" t="b">
        <f>IF(AN492="3/3",$O492*参照!$I$4,IF(AN492="2/3",$O492*参照!$I$5,IF(AN492="1/3",$O492*参照!$I$6,IF(AN492="1/4(多子)",$O492*参照!$I$7,IF(AN492="1/4(工･農)",$O492*参照!$I$7,IF(AN492="対象外",0))))))</f>
        <v>0</v>
      </c>
      <c r="BW492" s="185" t="b">
        <f>IF(AO492="3/3",$O492*参照!$I$4,IF(AO492="2/3",$O492*参照!$I$5,IF(AO492="1/3",$O492*参照!$I$6,IF(AO492="1/4(多子)",$O492*参照!$I$7,IF(AO492="1/4(工･農)",$O492*参照!$I$7,IF(AO492="対象外",0))))))</f>
        <v>0</v>
      </c>
      <c r="BX492" s="185" t="b">
        <f>IF(AP492="3/3",$O492*参照!$I$4,IF(AP492="2/3",$O492*参照!$I$5,IF(AP492="1/3",$O492*参照!$I$6,IF(AP492="1/4(多子)",$O492*参照!$I$7,IF(AP492="1/4(工･農)",$O492*参照!$I$7,IF(AP492="対象外",0))))))</f>
        <v>0</v>
      </c>
      <c r="BY492" s="185" t="b">
        <f>IF(AQ492="3/3",$O492*参照!$I$4,IF(AQ492="2/3",$O492*参照!$I$5,IF(AQ492="1/3",$O492*参照!$I$6,IF(AQ492="1/4(多子)",$O492*参照!$I$7,IF(AQ492="1/4(工･農)",$O492*参照!$I$7,IF(AQ492="対象外",0))))))</f>
        <v>0</v>
      </c>
      <c r="BZ492" s="185" t="b">
        <f>IF(AR492="3/3",$O492*参照!$I$4,IF(AR492="2/3",$O492*参照!$I$5,IF(AR492="1/3",$O492*参照!$I$6,IF(AR492="1/4(多子)",$O492*参照!$I$7,IF(AR492="1/4(工･農)",$O492*参照!$I$7,IF(AR492="対象外",0))))))</f>
        <v>0</v>
      </c>
      <c r="CA492" s="185" t="b">
        <f>IF(AS492="3/3",$O492*参照!$I$4,IF(AS492="2/3",$O492*参照!$I$5,IF(AS492="1/3",$O492*参照!$I$6,IF(AS492="1/4(多子)",$O492*参照!$I$7,IF(AS492="1/4(工･農)",$O492*参照!$I$7,IF(AS492="対象外",0))))))</f>
        <v>0</v>
      </c>
      <c r="CB492" s="185" t="b">
        <f>IF(AT492="3/3",$O492*参照!$I$4,IF(AT492="2/3",$O492*参照!$I$5,IF(AT492="1/3",$O492*参照!$I$6,IF(AT492="1/4(多子)",$O492*参照!$I$7,IF(AT492="1/4(工･農)",$O492*参照!$I$7,IF(AT492="対象外",0))))))</f>
        <v>0</v>
      </c>
      <c r="CC492" s="185" t="b">
        <f>IF(AU492="3/3",$O492*参照!$I$4,IF(AU492="2/3",$O492*参照!$I$5,IF(AU492="1/3",$O492*参照!$I$6,IF(AU492="1/4(多子)",$O492*参照!$I$7,IF(AU492="1/4(工･農)",$O492*参照!$I$7,IF(AU492="対象外",0))))))</f>
        <v>0</v>
      </c>
      <c r="CD492" s="185">
        <f t="shared" si="322"/>
        <v>0</v>
      </c>
      <c r="CE492" s="98"/>
      <c r="CF492" s="252"/>
      <c r="CG492" s="252"/>
      <c r="CH492" s="252"/>
      <c r="CI492" s="252"/>
      <c r="CJ492" s="252"/>
      <c r="CK492" s="254"/>
      <c r="CL492" s="137"/>
      <c r="CM492" s="252"/>
      <c r="CN492" s="252"/>
      <c r="CO492" s="252"/>
      <c r="CP492" s="252"/>
      <c r="CQ492" s="252"/>
      <c r="CR492" s="253">
        <f t="shared" si="323"/>
        <v>0</v>
      </c>
      <c r="CS492" s="111">
        <f>IF(BP492=0,0,(ROUNDUP(P492*(BK492*参照!$C$5+BL492*参照!$C$6+BM492*参照!$C$7+BN492*参照!$C$8+BO492*参照!$C$9)/BP492,-2)))</f>
        <v>0</v>
      </c>
      <c r="CT492" s="239" t="str">
        <f t="shared" si="290"/>
        <v>B</v>
      </c>
    </row>
    <row r="493" spans="1:98" ht="14.4">
      <c r="A493" s="241">
        <v>463</v>
      </c>
      <c r="B493" s="654"/>
      <c r="C493" s="652"/>
      <c r="D493" s="651"/>
      <c r="E493" s="652"/>
      <c r="F493" s="186"/>
      <c r="G493" s="187"/>
      <c r="H493" s="305"/>
      <c r="I493" s="359"/>
      <c r="J493" s="651"/>
      <c r="K493" s="652"/>
      <c r="L493" s="306">
        <v>0</v>
      </c>
      <c r="M493" s="307">
        <f>IF(F493="昼間",参照!$E$4,IF(F493="夜間等",参照!$E$5,IF(F493="通信",参照!$E$6,0)))</f>
        <v>0</v>
      </c>
      <c r="N493" s="57">
        <f t="shared" si="291"/>
        <v>0</v>
      </c>
      <c r="O493" s="301">
        <f t="shared" si="292"/>
        <v>0</v>
      </c>
      <c r="P493" s="56"/>
      <c r="Q493" s="387">
        <v>0</v>
      </c>
      <c r="R493" s="309">
        <f>IF(F493="昼間",参照!$F$4,IF(F493="夜間等",参照!$F$5,IF(F493="通信",参照!$F$6,0)))</f>
        <v>0</v>
      </c>
      <c r="S493" s="308">
        <f t="shared" si="293"/>
        <v>0</v>
      </c>
      <c r="T493" s="361"/>
      <c r="U493" s="32">
        <f t="shared" si="294"/>
        <v>0</v>
      </c>
      <c r="V493" s="114">
        <f t="shared" si="295"/>
        <v>0</v>
      </c>
      <c r="W493" s="179">
        <f t="shared" si="296"/>
        <v>0</v>
      </c>
      <c r="X493" s="87">
        <f t="shared" si="297"/>
        <v>0</v>
      </c>
      <c r="Y493" s="77" t="str">
        <f t="shared" si="287"/>
        <v>0</v>
      </c>
      <c r="Z493" s="302">
        <f t="shared" si="298"/>
        <v>0</v>
      </c>
      <c r="AA493" s="375"/>
      <c r="AB493" s="375"/>
      <c r="AC493" s="374">
        <f t="shared" si="299"/>
        <v>0</v>
      </c>
      <c r="AD493" s="639">
        <f t="shared" si="300"/>
        <v>0</v>
      </c>
      <c r="AE493" s="640"/>
      <c r="AF493" s="177">
        <f t="shared" si="288"/>
        <v>0</v>
      </c>
      <c r="AG493" s="177">
        <f t="shared" si="289"/>
        <v>0</v>
      </c>
      <c r="AH493" s="299"/>
      <c r="AI493" s="36"/>
      <c r="AJ493" s="134"/>
      <c r="AK493" s="37"/>
      <c r="AL493" s="134"/>
      <c r="AM493" s="37"/>
      <c r="AN493" s="134"/>
      <c r="AO493" s="135"/>
      <c r="AP493" s="136"/>
      <c r="AQ493" s="252"/>
      <c r="AR493" s="252"/>
      <c r="AS493" s="252"/>
      <c r="AT493" s="252"/>
      <c r="AU493" s="37"/>
      <c r="AV493" s="303">
        <f t="shared" si="301"/>
        <v>0</v>
      </c>
      <c r="AW493" s="139">
        <f t="shared" si="302"/>
        <v>0</v>
      </c>
      <c r="AX493" s="139">
        <f t="shared" si="303"/>
        <v>0</v>
      </c>
      <c r="AY493" s="139">
        <f t="shared" si="304"/>
        <v>0</v>
      </c>
      <c r="AZ493" s="139">
        <f t="shared" si="305"/>
        <v>0</v>
      </c>
      <c r="BA493" s="303">
        <f t="shared" si="306"/>
        <v>0</v>
      </c>
      <c r="BB493" s="139">
        <f t="shared" si="307"/>
        <v>0</v>
      </c>
      <c r="BC493" s="139">
        <f t="shared" si="308"/>
        <v>0</v>
      </c>
      <c r="BD493" s="139">
        <f t="shared" si="309"/>
        <v>0</v>
      </c>
      <c r="BE493" s="139">
        <f t="shared" si="310"/>
        <v>0</v>
      </c>
      <c r="BF493" s="304">
        <f t="shared" si="311"/>
        <v>0</v>
      </c>
      <c r="BG493" s="142">
        <f t="shared" si="312"/>
        <v>0</v>
      </c>
      <c r="BH493" s="142">
        <f t="shared" si="313"/>
        <v>0</v>
      </c>
      <c r="BI493" s="142">
        <f t="shared" si="314"/>
        <v>0</v>
      </c>
      <c r="BJ493" s="142">
        <f t="shared" si="315"/>
        <v>0</v>
      </c>
      <c r="BK493" s="145">
        <f t="shared" si="316"/>
        <v>0</v>
      </c>
      <c r="BL493" s="95">
        <f t="shared" si="317"/>
        <v>0</v>
      </c>
      <c r="BM493" s="95">
        <f t="shared" si="318"/>
        <v>0</v>
      </c>
      <c r="BN493" s="95">
        <f t="shared" si="319"/>
        <v>0</v>
      </c>
      <c r="BO493" s="95">
        <f t="shared" si="320"/>
        <v>0</v>
      </c>
      <c r="BP493" s="96">
        <f t="shared" si="321"/>
        <v>0</v>
      </c>
      <c r="BQ493" s="184">
        <f>IF($AH493="3/3",$S493*参照!$J$4,IF($AH493="2/3",$S493*参照!$J$5,IF($AH493="1/3",$S493*参照!$J$6,IF($AH493="1/4(多子)",$S493*参照!$J$7,IF($AH493="1/4(工･農)",$S493*参照!$J$7,)))))</f>
        <v>0</v>
      </c>
      <c r="BR493" s="185" t="b">
        <f>IF(AJ493="3/3",$O493*参照!$I$4,IF(AJ493="2/3",$O493*参照!$I$5,IF(AJ493="1/3",$O493*参照!$I$6,IF(AJ493="1/4(多子)",$O493*参照!$I$7,IF(AJ493="1/4(工･農)",$O493*参照!$I$7,IF(AJ493="対象外",0))))))</f>
        <v>0</v>
      </c>
      <c r="BS493" s="185" t="b">
        <f>IF(AK493="3/3",$O493*参照!$I$4,IF(AK493="2/3",$O493*参照!$I$5,IF(AK493="1/3",$O493*参照!$I$6,IF(AK493="1/4(多子)",$O493*参照!$I$7,IF(AK493="1/4(工･農)",$O493*参照!$I$7,IF(AK493="対象外",0))))))</f>
        <v>0</v>
      </c>
      <c r="BT493" s="185" t="b">
        <f>IF(AL493="3/3",$O493*参照!$I$4,IF(AL493="2/3",$O493*参照!$I$5,IF(AL493="1/3",$O493*参照!$I$6,IF(AL493="1/4(多子)",$O493*参照!$I$7,IF(AL493="1/4(工･農)",$O493*参照!$I$7,IF(AL493="対象外",0))))))</f>
        <v>0</v>
      </c>
      <c r="BU493" s="185" t="b">
        <f>IF(AM493="3/3",$O493*参照!$I$4,IF(AM493="2/3",$O493*参照!$I$5,IF(AM493="1/3",$O493*参照!$I$6,IF(AM493="1/4(多子)",$O493*参照!$I$7,IF(AM493="1/4(工･農)",$O493*参照!$I$7,IF(AM493="対象外",0))))))</f>
        <v>0</v>
      </c>
      <c r="BV493" s="185" t="b">
        <f>IF(AN493="3/3",$O493*参照!$I$4,IF(AN493="2/3",$O493*参照!$I$5,IF(AN493="1/3",$O493*参照!$I$6,IF(AN493="1/4(多子)",$O493*参照!$I$7,IF(AN493="1/4(工･農)",$O493*参照!$I$7,IF(AN493="対象外",0))))))</f>
        <v>0</v>
      </c>
      <c r="BW493" s="185" t="b">
        <f>IF(AO493="3/3",$O493*参照!$I$4,IF(AO493="2/3",$O493*参照!$I$5,IF(AO493="1/3",$O493*参照!$I$6,IF(AO493="1/4(多子)",$O493*参照!$I$7,IF(AO493="1/4(工･農)",$O493*参照!$I$7,IF(AO493="対象外",0))))))</f>
        <v>0</v>
      </c>
      <c r="BX493" s="185" t="b">
        <f>IF(AP493="3/3",$O493*参照!$I$4,IF(AP493="2/3",$O493*参照!$I$5,IF(AP493="1/3",$O493*参照!$I$6,IF(AP493="1/4(多子)",$O493*参照!$I$7,IF(AP493="1/4(工･農)",$O493*参照!$I$7,IF(AP493="対象外",0))))))</f>
        <v>0</v>
      </c>
      <c r="BY493" s="185" t="b">
        <f>IF(AQ493="3/3",$O493*参照!$I$4,IF(AQ493="2/3",$O493*参照!$I$5,IF(AQ493="1/3",$O493*参照!$I$6,IF(AQ493="1/4(多子)",$O493*参照!$I$7,IF(AQ493="1/4(工･農)",$O493*参照!$I$7,IF(AQ493="対象外",0))))))</f>
        <v>0</v>
      </c>
      <c r="BZ493" s="185" t="b">
        <f>IF(AR493="3/3",$O493*参照!$I$4,IF(AR493="2/3",$O493*参照!$I$5,IF(AR493="1/3",$O493*参照!$I$6,IF(AR493="1/4(多子)",$O493*参照!$I$7,IF(AR493="1/4(工･農)",$O493*参照!$I$7,IF(AR493="対象外",0))))))</f>
        <v>0</v>
      </c>
      <c r="CA493" s="185" t="b">
        <f>IF(AS493="3/3",$O493*参照!$I$4,IF(AS493="2/3",$O493*参照!$I$5,IF(AS493="1/3",$O493*参照!$I$6,IF(AS493="1/4(多子)",$O493*参照!$I$7,IF(AS493="1/4(工･農)",$O493*参照!$I$7,IF(AS493="対象外",0))))))</f>
        <v>0</v>
      </c>
      <c r="CB493" s="185" t="b">
        <f>IF(AT493="3/3",$O493*参照!$I$4,IF(AT493="2/3",$O493*参照!$I$5,IF(AT493="1/3",$O493*参照!$I$6,IF(AT493="1/4(多子)",$O493*参照!$I$7,IF(AT493="1/4(工･農)",$O493*参照!$I$7,IF(AT493="対象外",0))))))</f>
        <v>0</v>
      </c>
      <c r="CC493" s="185" t="b">
        <f>IF(AU493="3/3",$O493*参照!$I$4,IF(AU493="2/3",$O493*参照!$I$5,IF(AU493="1/3",$O493*参照!$I$6,IF(AU493="1/4(多子)",$O493*参照!$I$7,IF(AU493="1/4(工･農)",$O493*参照!$I$7,IF(AU493="対象外",0))))))</f>
        <v>0</v>
      </c>
      <c r="CD493" s="185">
        <f t="shared" si="322"/>
        <v>0</v>
      </c>
      <c r="CE493" s="98"/>
      <c r="CF493" s="252"/>
      <c r="CG493" s="252"/>
      <c r="CH493" s="252"/>
      <c r="CI493" s="252"/>
      <c r="CJ493" s="252"/>
      <c r="CK493" s="254"/>
      <c r="CL493" s="137"/>
      <c r="CM493" s="252"/>
      <c r="CN493" s="252"/>
      <c r="CO493" s="252"/>
      <c r="CP493" s="252"/>
      <c r="CQ493" s="252"/>
      <c r="CR493" s="253">
        <f t="shared" si="323"/>
        <v>0</v>
      </c>
      <c r="CS493" s="111">
        <f>IF(BP493=0,0,(ROUNDUP(P493*(BK493*参照!$C$5+BL493*参照!$C$6+BM493*参照!$C$7+BN493*参照!$C$8+BO493*参照!$C$9)/BP493,-2)))</f>
        <v>0</v>
      </c>
      <c r="CT493" s="239" t="str">
        <f t="shared" si="290"/>
        <v>B</v>
      </c>
    </row>
    <row r="494" spans="1:98" ht="14.4">
      <c r="A494" s="241">
        <v>464</v>
      </c>
      <c r="B494" s="634"/>
      <c r="C494" s="635"/>
      <c r="D494" s="636"/>
      <c r="E494" s="635"/>
      <c r="F494" s="358"/>
      <c r="G494" s="358"/>
      <c r="H494" s="305"/>
      <c r="I494" s="359"/>
      <c r="J494" s="668"/>
      <c r="K494" s="668"/>
      <c r="L494" s="362">
        <v>0</v>
      </c>
      <c r="M494" s="307">
        <f>IF(F494="昼間",参照!$E$4,IF(F494="夜間等",参照!$E$5,IF(F494="通信",参照!$E$6,0)))</f>
        <v>0</v>
      </c>
      <c r="N494" s="57">
        <f t="shared" si="291"/>
        <v>0</v>
      </c>
      <c r="O494" s="301">
        <f t="shared" si="292"/>
        <v>0</v>
      </c>
      <c r="P494" s="56"/>
      <c r="Q494" s="387">
        <v>0</v>
      </c>
      <c r="R494" s="309">
        <f>IF(F494="昼間",参照!$F$4,IF(F494="夜間等",参照!$F$5,IF(F494="通信",参照!$F$6,0)))</f>
        <v>0</v>
      </c>
      <c r="S494" s="308">
        <f t="shared" si="293"/>
        <v>0</v>
      </c>
      <c r="T494" s="361"/>
      <c r="U494" s="32">
        <f t="shared" si="294"/>
        <v>0</v>
      </c>
      <c r="V494" s="114">
        <f t="shared" si="295"/>
        <v>0</v>
      </c>
      <c r="W494" s="179">
        <f t="shared" si="296"/>
        <v>0</v>
      </c>
      <c r="X494" s="87">
        <f t="shared" si="297"/>
        <v>0</v>
      </c>
      <c r="Y494" s="77" t="str">
        <f t="shared" si="287"/>
        <v>0</v>
      </c>
      <c r="Z494" s="302">
        <f t="shared" si="298"/>
        <v>0</v>
      </c>
      <c r="AA494" s="375"/>
      <c r="AB494" s="375"/>
      <c r="AC494" s="374">
        <f t="shared" si="299"/>
        <v>0</v>
      </c>
      <c r="AD494" s="639">
        <f t="shared" si="300"/>
        <v>0</v>
      </c>
      <c r="AE494" s="640"/>
      <c r="AF494" s="177">
        <f t="shared" si="288"/>
        <v>0</v>
      </c>
      <c r="AG494" s="177">
        <f t="shared" si="289"/>
        <v>0</v>
      </c>
      <c r="AH494" s="299"/>
      <c r="AI494" s="36"/>
      <c r="AJ494" s="134"/>
      <c r="AK494" s="37"/>
      <c r="AL494" s="134"/>
      <c r="AM494" s="37"/>
      <c r="AN494" s="134"/>
      <c r="AO494" s="135"/>
      <c r="AP494" s="136"/>
      <c r="AQ494" s="252"/>
      <c r="AR494" s="252"/>
      <c r="AS494" s="252"/>
      <c r="AT494" s="252"/>
      <c r="AU494" s="37"/>
      <c r="AV494" s="303">
        <f t="shared" si="301"/>
        <v>0</v>
      </c>
      <c r="AW494" s="139">
        <f t="shared" si="302"/>
        <v>0</v>
      </c>
      <c r="AX494" s="139">
        <f t="shared" si="303"/>
        <v>0</v>
      </c>
      <c r="AY494" s="139">
        <f t="shared" si="304"/>
        <v>0</v>
      </c>
      <c r="AZ494" s="139">
        <f t="shared" si="305"/>
        <v>0</v>
      </c>
      <c r="BA494" s="303">
        <f t="shared" si="306"/>
        <v>0</v>
      </c>
      <c r="BB494" s="139">
        <f t="shared" si="307"/>
        <v>0</v>
      </c>
      <c r="BC494" s="139">
        <f t="shared" si="308"/>
        <v>0</v>
      </c>
      <c r="BD494" s="139">
        <f t="shared" si="309"/>
        <v>0</v>
      </c>
      <c r="BE494" s="139">
        <f t="shared" si="310"/>
        <v>0</v>
      </c>
      <c r="BF494" s="304">
        <f t="shared" si="311"/>
        <v>0</v>
      </c>
      <c r="BG494" s="142">
        <f t="shared" si="312"/>
        <v>0</v>
      </c>
      <c r="BH494" s="142">
        <f t="shared" si="313"/>
        <v>0</v>
      </c>
      <c r="BI494" s="142">
        <f t="shared" si="314"/>
        <v>0</v>
      </c>
      <c r="BJ494" s="142">
        <f t="shared" si="315"/>
        <v>0</v>
      </c>
      <c r="BK494" s="145">
        <f t="shared" si="316"/>
        <v>0</v>
      </c>
      <c r="BL494" s="95">
        <f t="shared" si="317"/>
        <v>0</v>
      </c>
      <c r="BM494" s="95">
        <f t="shared" si="318"/>
        <v>0</v>
      </c>
      <c r="BN494" s="95">
        <f t="shared" si="319"/>
        <v>0</v>
      </c>
      <c r="BO494" s="95">
        <f t="shared" si="320"/>
        <v>0</v>
      </c>
      <c r="BP494" s="96">
        <f t="shared" si="321"/>
        <v>0</v>
      </c>
      <c r="BQ494" s="184">
        <f>IF($AH494="3/3",$S494*参照!$J$4,IF($AH494="2/3",$S494*参照!$J$5,IF($AH494="1/3",$S494*参照!$J$6,IF($AH494="1/4(多子)",$S494*参照!$J$7,IF($AH494="1/4(工･農)",$S494*参照!$J$7,)))))</f>
        <v>0</v>
      </c>
      <c r="BR494" s="185" t="b">
        <f>IF(AJ494="3/3",$O494*参照!$I$4,IF(AJ494="2/3",$O494*参照!$I$5,IF(AJ494="1/3",$O494*参照!$I$6,IF(AJ494="1/4(多子)",$O494*参照!$I$7,IF(AJ494="1/4(工･農)",$O494*参照!$I$7,IF(AJ494="対象外",0))))))</f>
        <v>0</v>
      </c>
      <c r="BS494" s="185" t="b">
        <f>IF(AK494="3/3",$O494*参照!$I$4,IF(AK494="2/3",$O494*参照!$I$5,IF(AK494="1/3",$O494*参照!$I$6,IF(AK494="1/4(多子)",$O494*参照!$I$7,IF(AK494="1/4(工･農)",$O494*参照!$I$7,IF(AK494="対象外",0))))))</f>
        <v>0</v>
      </c>
      <c r="BT494" s="185" t="b">
        <f>IF(AL494="3/3",$O494*参照!$I$4,IF(AL494="2/3",$O494*参照!$I$5,IF(AL494="1/3",$O494*参照!$I$6,IF(AL494="1/4(多子)",$O494*参照!$I$7,IF(AL494="1/4(工･農)",$O494*参照!$I$7,IF(AL494="対象外",0))))))</f>
        <v>0</v>
      </c>
      <c r="BU494" s="185" t="b">
        <f>IF(AM494="3/3",$O494*参照!$I$4,IF(AM494="2/3",$O494*参照!$I$5,IF(AM494="1/3",$O494*参照!$I$6,IF(AM494="1/4(多子)",$O494*参照!$I$7,IF(AM494="1/4(工･農)",$O494*参照!$I$7,IF(AM494="対象外",0))))))</f>
        <v>0</v>
      </c>
      <c r="BV494" s="185" t="b">
        <f>IF(AN494="3/3",$O494*参照!$I$4,IF(AN494="2/3",$O494*参照!$I$5,IF(AN494="1/3",$O494*参照!$I$6,IF(AN494="1/4(多子)",$O494*参照!$I$7,IF(AN494="1/4(工･農)",$O494*参照!$I$7,IF(AN494="対象外",0))))))</f>
        <v>0</v>
      </c>
      <c r="BW494" s="185" t="b">
        <f>IF(AO494="3/3",$O494*参照!$I$4,IF(AO494="2/3",$O494*参照!$I$5,IF(AO494="1/3",$O494*参照!$I$6,IF(AO494="1/4(多子)",$O494*参照!$I$7,IF(AO494="1/4(工･農)",$O494*参照!$I$7,IF(AO494="対象外",0))))))</f>
        <v>0</v>
      </c>
      <c r="BX494" s="185" t="b">
        <f>IF(AP494="3/3",$O494*参照!$I$4,IF(AP494="2/3",$O494*参照!$I$5,IF(AP494="1/3",$O494*参照!$I$6,IF(AP494="1/4(多子)",$O494*参照!$I$7,IF(AP494="1/4(工･農)",$O494*参照!$I$7,IF(AP494="対象外",0))))))</f>
        <v>0</v>
      </c>
      <c r="BY494" s="185" t="b">
        <f>IF(AQ494="3/3",$O494*参照!$I$4,IF(AQ494="2/3",$O494*参照!$I$5,IF(AQ494="1/3",$O494*参照!$I$6,IF(AQ494="1/4(多子)",$O494*参照!$I$7,IF(AQ494="1/4(工･農)",$O494*参照!$I$7,IF(AQ494="対象外",0))))))</f>
        <v>0</v>
      </c>
      <c r="BZ494" s="185" t="b">
        <f>IF(AR494="3/3",$O494*参照!$I$4,IF(AR494="2/3",$O494*参照!$I$5,IF(AR494="1/3",$O494*参照!$I$6,IF(AR494="1/4(多子)",$O494*参照!$I$7,IF(AR494="1/4(工･農)",$O494*参照!$I$7,IF(AR494="対象外",0))))))</f>
        <v>0</v>
      </c>
      <c r="CA494" s="185" t="b">
        <f>IF(AS494="3/3",$O494*参照!$I$4,IF(AS494="2/3",$O494*参照!$I$5,IF(AS494="1/3",$O494*参照!$I$6,IF(AS494="1/4(多子)",$O494*参照!$I$7,IF(AS494="1/4(工･農)",$O494*参照!$I$7,IF(AS494="対象外",0))))))</f>
        <v>0</v>
      </c>
      <c r="CB494" s="185" t="b">
        <f>IF(AT494="3/3",$O494*参照!$I$4,IF(AT494="2/3",$O494*参照!$I$5,IF(AT494="1/3",$O494*参照!$I$6,IF(AT494="1/4(多子)",$O494*参照!$I$7,IF(AT494="1/4(工･農)",$O494*参照!$I$7,IF(AT494="対象外",0))))))</f>
        <v>0</v>
      </c>
      <c r="CC494" s="185" t="b">
        <f>IF(AU494="3/3",$O494*参照!$I$4,IF(AU494="2/3",$O494*参照!$I$5,IF(AU494="1/3",$O494*参照!$I$6,IF(AU494="1/4(多子)",$O494*参照!$I$7,IF(AU494="1/4(工･農)",$O494*参照!$I$7,IF(AU494="対象外",0))))))</f>
        <v>0</v>
      </c>
      <c r="CD494" s="185">
        <f t="shared" si="322"/>
        <v>0</v>
      </c>
      <c r="CE494" s="98"/>
      <c r="CF494" s="252"/>
      <c r="CG494" s="252"/>
      <c r="CH494" s="252"/>
      <c r="CI494" s="252"/>
      <c r="CJ494" s="252"/>
      <c r="CK494" s="254"/>
      <c r="CL494" s="137"/>
      <c r="CM494" s="252"/>
      <c r="CN494" s="252"/>
      <c r="CO494" s="252"/>
      <c r="CP494" s="252"/>
      <c r="CQ494" s="252"/>
      <c r="CR494" s="253">
        <f t="shared" si="323"/>
        <v>0</v>
      </c>
      <c r="CS494" s="111">
        <f>IF(BP494=0,0,(ROUNDUP(P494*(BK494*参照!$C$5+BL494*参照!$C$6+BM494*参照!$C$7+BN494*参照!$C$8+BO494*参照!$C$9)/BP494,-2)))</f>
        <v>0</v>
      </c>
      <c r="CT494" s="239" t="str">
        <f t="shared" si="290"/>
        <v>B</v>
      </c>
    </row>
    <row r="495" spans="1:98" ht="14.4">
      <c r="A495" s="241">
        <v>465</v>
      </c>
      <c r="B495" s="654"/>
      <c r="C495" s="652"/>
      <c r="D495" s="651"/>
      <c r="E495" s="652"/>
      <c r="F495" s="186"/>
      <c r="G495" s="187"/>
      <c r="H495" s="305"/>
      <c r="I495" s="359"/>
      <c r="J495" s="651"/>
      <c r="K495" s="652"/>
      <c r="L495" s="306">
        <v>0</v>
      </c>
      <c r="M495" s="307">
        <f>IF(F495="昼間",参照!$E$4,IF(F495="夜間等",参照!$E$5,IF(F495="通信",参照!$E$6,0)))</f>
        <v>0</v>
      </c>
      <c r="N495" s="57">
        <f t="shared" si="291"/>
        <v>0</v>
      </c>
      <c r="O495" s="301">
        <f t="shared" si="292"/>
        <v>0</v>
      </c>
      <c r="P495" s="56"/>
      <c r="Q495" s="387">
        <v>0</v>
      </c>
      <c r="R495" s="309">
        <f>IF(F495="昼間",参照!$F$4,IF(F495="夜間等",参照!$F$5,IF(F495="通信",参照!$F$6,0)))</f>
        <v>0</v>
      </c>
      <c r="S495" s="308">
        <f t="shared" si="293"/>
        <v>0</v>
      </c>
      <c r="T495" s="361"/>
      <c r="U495" s="32">
        <f t="shared" si="294"/>
        <v>0</v>
      </c>
      <c r="V495" s="114">
        <f t="shared" si="295"/>
        <v>0</v>
      </c>
      <c r="W495" s="179">
        <f t="shared" si="296"/>
        <v>0</v>
      </c>
      <c r="X495" s="87">
        <f t="shared" si="297"/>
        <v>0</v>
      </c>
      <c r="Y495" s="77" t="str">
        <f t="shared" si="287"/>
        <v>0</v>
      </c>
      <c r="Z495" s="302">
        <f t="shared" si="298"/>
        <v>0</v>
      </c>
      <c r="AA495" s="375"/>
      <c r="AB495" s="375"/>
      <c r="AC495" s="374">
        <f t="shared" si="299"/>
        <v>0</v>
      </c>
      <c r="AD495" s="639">
        <f t="shared" si="300"/>
        <v>0</v>
      </c>
      <c r="AE495" s="640"/>
      <c r="AF495" s="177">
        <f t="shared" si="288"/>
        <v>0</v>
      </c>
      <c r="AG495" s="177">
        <f t="shared" si="289"/>
        <v>0</v>
      </c>
      <c r="AH495" s="299"/>
      <c r="AI495" s="36"/>
      <c r="AJ495" s="134"/>
      <c r="AK495" s="37"/>
      <c r="AL495" s="134"/>
      <c r="AM495" s="37"/>
      <c r="AN495" s="134"/>
      <c r="AO495" s="135"/>
      <c r="AP495" s="136"/>
      <c r="AQ495" s="252"/>
      <c r="AR495" s="252"/>
      <c r="AS495" s="252"/>
      <c r="AT495" s="252"/>
      <c r="AU495" s="37"/>
      <c r="AV495" s="303">
        <f t="shared" si="301"/>
        <v>0</v>
      </c>
      <c r="AW495" s="139">
        <f t="shared" si="302"/>
        <v>0</v>
      </c>
      <c r="AX495" s="139">
        <f t="shared" si="303"/>
        <v>0</v>
      </c>
      <c r="AY495" s="139">
        <f t="shared" si="304"/>
        <v>0</v>
      </c>
      <c r="AZ495" s="139">
        <f t="shared" si="305"/>
        <v>0</v>
      </c>
      <c r="BA495" s="303">
        <f t="shared" si="306"/>
        <v>0</v>
      </c>
      <c r="BB495" s="139">
        <f t="shared" si="307"/>
        <v>0</v>
      </c>
      <c r="BC495" s="139">
        <f t="shared" si="308"/>
        <v>0</v>
      </c>
      <c r="BD495" s="139">
        <f t="shared" si="309"/>
        <v>0</v>
      </c>
      <c r="BE495" s="139">
        <f t="shared" si="310"/>
        <v>0</v>
      </c>
      <c r="BF495" s="304">
        <f t="shared" si="311"/>
        <v>0</v>
      </c>
      <c r="BG495" s="142">
        <f t="shared" si="312"/>
        <v>0</v>
      </c>
      <c r="BH495" s="142">
        <f t="shared" si="313"/>
        <v>0</v>
      </c>
      <c r="BI495" s="142">
        <f t="shared" si="314"/>
        <v>0</v>
      </c>
      <c r="BJ495" s="142">
        <f t="shared" si="315"/>
        <v>0</v>
      </c>
      <c r="BK495" s="145">
        <f t="shared" si="316"/>
        <v>0</v>
      </c>
      <c r="BL495" s="95">
        <f t="shared" si="317"/>
        <v>0</v>
      </c>
      <c r="BM495" s="95">
        <f t="shared" si="318"/>
        <v>0</v>
      </c>
      <c r="BN495" s="95">
        <f t="shared" si="319"/>
        <v>0</v>
      </c>
      <c r="BO495" s="95">
        <f t="shared" si="320"/>
        <v>0</v>
      </c>
      <c r="BP495" s="96">
        <f t="shared" si="321"/>
        <v>0</v>
      </c>
      <c r="BQ495" s="184">
        <f>IF($AH495="3/3",$S495*参照!$J$4,IF($AH495="2/3",$S495*参照!$J$5,IF($AH495="1/3",$S495*参照!$J$6,IF($AH495="1/4(多子)",$S495*参照!$J$7,IF($AH495="1/4(工･農)",$S495*参照!$J$7,)))))</f>
        <v>0</v>
      </c>
      <c r="BR495" s="185" t="b">
        <f>IF(AJ495="3/3",$O495*参照!$I$4,IF(AJ495="2/3",$O495*参照!$I$5,IF(AJ495="1/3",$O495*参照!$I$6,IF(AJ495="1/4(多子)",$O495*参照!$I$7,IF(AJ495="1/4(工･農)",$O495*参照!$I$7,IF(AJ495="対象外",0))))))</f>
        <v>0</v>
      </c>
      <c r="BS495" s="185" t="b">
        <f>IF(AK495="3/3",$O495*参照!$I$4,IF(AK495="2/3",$O495*参照!$I$5,IF(AK495="1/3",$O495*参照!$I$6,IF(AK495="1/4(多子)",$O495*参照!$I$7,IF(AK495="1/4(工･農)",$O495*参照!$I$7,IF(AK495="対象外",0))))))</f>
        <v>0</v>
      </c>
      <c r="BT495" s="185" t="b">
        <f>IF(AL495="3/3",$O495*参照!$I$4,IF(AL495="2/3",$O495*参照!$I$5,IF(AL495="1/3",$O495*参照!$I$6,IF(AL495="1/4(多子)",$O495*参照!$I$7,IF(AL495="1/4(工･農)",$O495*参照!$I$7,IF(AL495="対象外",0))))))</f>
        <v>0</v>
      </c>
      <c r="BU495" s="185" t="b">
        <f>IF(AM495="3/3",$O495*参照!$I$4,IF(AM495="2/3",$O495*参照!$I$5,IF(AM495="1/3",$O495*参照!$I$6,IF(AM495="1/4(多子)",$O495*参照!$I$7,IF(AM495="1/4(工･農)",$O495*参照!$I$7,IF(AM495="対象外",0))))))</f>
        <v>0</v>
      </c>
      <c r="BV495" s="185" t="b">
        <f>IF(AN495="3/3",$O495*参照!$I$4,IF(AN495="2/3",$O495*参照!$I$5,IF(AN495="1/3",$O495*参照!$I$6,IF(AN495="1/4(多子)",$O495*参照!$I$7,IF(AN495="1/4(工･農)",$O495*参照!$I$7,IF(AN495="対象外",0))))))</f>
        <v>0</v>
      </c>
      <c r="BW495" s="185" t="b">
        <f>IF(AO495="3/3",$O495*参照!$I$4,IF(AO495="2/3",$O495*参照!$I$5,IF(AO495="1/3",$O495*参照!$I$6,IF(AO495="1/4(多子)",$O495*参照!$I$7,IF(AO495="1/4(工･農)",$O495*参照!$I$7,IF(AO495="対象外",0))))))</f>
        <v>0</v>
      </c>
      <c r="BX495" s="185" t="b">
        <f>IF(AP495="3/3",$O495*参照!$I$4,IF(AP495="2/3",$O495*参照!$I$5,IF(AP495="1/3",$O495*参照!$I$6,IF(AP495="1/4(多子)",$O495*参照!$I$7,IF(AP495="1/4(工･農)",$O495*参照!$I$7,IF(AP495="対象外",0))))))</f>
        <v>0</v>
      </c>
      <c r="BY495" s="185" t="b">
        <f>IF(AQ495="3/3",$O495*参照!$I$4,IF(AQ495="2/3",$O495*参照!$I$5,IF(AQ495="1/3",$O495*参照!$I$6,IF(AQ495="1/4(多子)",$O495*参照!$I$7,IF(AQ495="1/4(工･農)",$O495*参照!$I$7,IF(AQ495="対象外",0))))))</f>
        <v>0</v>
      </c>
      <c r="BZ495" s="185" t="b">
        <f>IF(AR495="3/3",$O495*参照!$I$4,IF(AR495="2/3",$O495*参照!$I$5,IF(AR495="1/3",$O495*参照!$I$6,IF(AR495="1/4(多子)",$O495*参照!$I$7,IF(AR495="1/4(工･農)",$O495*参照!$I$7,IF(AR495="対象外",0))))))</f>
        <v>0</v>
      </c>
      <c r="CA495" s="185" t="b">
        <f>IF(AS495="3/3",$O495*参照!$I$4,IF(AS495="2/3",$O495*参照!$I$5,IF(AS495="1/3",$O495*参照!$I$6,IF(AS495="1/4(多子)",$O495*参照!$I$7,IF(AS495="1/4(工･農)",$O495*参照!$I$7,IF(AS495="対象外",0))))))</f>
        <v>0</v>
      </c>
      <c r="CB495" s="185" t="b">
        <f>IF(AT495="3/3",$O495*参照!$I$4,IF(AT495="2/3",$O495*参照!$I$5,IF(AT495="1/3",$O495*参照!$I$6,IF(AT495="1/4(多子)",$O495*参照!$I$7,IF(AT495="1/4(工･農)",$O495*参照!$I$7,IF(AT495="対象外",0))))))</f>
        <v>0</v>
      </c>
      <c r="CC495" s="185" t="b">
        <f>IF(AU495="3/3",$O495*参照!$I$4,IF(AU495="2/3",$O495*参照!$I$5,IF(AU495="1/3",$O495*参照!$I$6,IF(AU495="1/4(多子)",$O495*参照!$I$7,IF(AU495="1/4(工･農)",$O495*参照!$I$7,IF(AU495="対象外",0))))))</f>
        <v>0</v>
      </c>
      <c r="CD495" s="185">
        <f t="shared" si="322"/>
        <v>0</v>
      </c>
      <c r="CE495" s="98"/>
      <c r="CF495" s="252"/>
      <c r="CG495" s="252"/>
      <c r="CH495" s="252"/>
      <c r="CI495" s="252"/>
      <c r="CJ495" s="252"/>
      <c r="CK495" s="254"/>
      <c r="CL495" s="137"/>
      <c r="CM495" s="252"/>
      <c r="CN495" s="252"/>
      <c r="CO495" s="252"/>
      <c r="CP495" s="252"/>
      <c r="CQ495" s="252"/>
      <c r="CR495" s="253">
        <f t="shared" si="323"/>
        <v>0</v>
      </c>
      <c r="CS495" s="111">
        <f>IF(BP495=0,0,(ROUNDUP(P495*(BK495*参照!$C$5+BL495*参照!$C$6+BM495*参照!$C$7+BN495*参照!$C$8+BO495*参照!$C$9)/BP495,-2)))</f>
        <v>0</v>
      </c>
      <c r="CT495" s="239" t="str">
        <f t="shared" si="290"/>
        <v>B</v>
      </c>
    </row>
    <row r="496" spans="1:98" ht="14.4">
      <c r="A496" s="241">
        <v>466</v>
      </c>
      <c r="B496" s="654"/>
      <c r="C496" s="652"/>
      <c r="D496" s="651"/>
      <c r="E496" s="652"/>
      <c r="F496" s="186"/>
      <c r="G496" s="187"/>
      <c r="H496" s="305"/>
      <c r="I496" s="359"/>
      <c r="J496" s="651"/>
      <c r="K496" s="652"/>
      <c r="L496" s="306">
        <v>0</v>
      </c>
      <c r="M496" s="307">
        <f>IF(F496="昼間",参照!$E$4,IF(F496="夜間等",参照!$E$5,IF(F496="通信",参照!$E$6,0)))</f>
        <v>0</v>
      </c>
      <c r="N496" s="57">
        <f t="shared" si="291"/>
        <v>0</v>
      </c>
      <c r="O496" s="301">
        <f t="shared" si="292"/>
        <v>0</v>
      </c>
      <c r="P496" s="56"/>
      <c r="Q496" s="387">
        <v>0</v>
      </c>
      <c r="R496" s="309">
        <f>IF(F496="昼間",参照!$F$4,IF(F496="夜間等",参照!$F$5,IF(F496="通信",参照!$F$6,0)))</f>
        <v>0</v>
      </c>
      <c r="S496" s="308">
        <f t="shared" si="293"/>
        <v>0</v>
      </c>
      <c r="T496" s="361"/>
      <c r="U496" s="32">
        <f t="shared" si="294"/>
        <v>0</v>
      </c>
      <c r="V496" s="114">
        <f t="shared" si="295"/>
        <v>0</v>
      </c>
      <c r="W496" s="179">
        <f t="shared" si="296"/>
        <v>0</v>
      </c>
      <c r="X496" s="87">
        <f t="shared" si="297"/>
        <v>0</v>
      </c>
      <c r="Y496" s="77" t="str">
        <f t="shared" si="287"/>
        <v>0</v>
      </c>
      <c r="Z496" s="302">
        <f t="shared" si="298"/>
        <v>0</v>
      </c>
      <c r="AA496" s="375"/>
      <c r="AB496" s="375"/>
      <c r="AC496" s="374">
        <f t="shared" si="299"/>
        <v>0</v>
      </c>
      <c r="AD496" s="639">
        <f t="shared" si="300"/>
        <v>0</v>
      </c>
      <c r="AE496" s="640"/>
      <c r="AF496" s="177">
        <f t="shared" si="288"/>
        <v>0</v>
      </c>
      <c r="AG496" s="177">
        <f t="shared" si="289"/>
        <v>0</v>
      </c>
      <c r="AH496" s="299"/>
      <c r="AI496" s="36"/>
      <c r="AJ496" s="134"/>
      <c r="AK496" s="37"/>
      <c r="AL496" s="134"/>
      <c r="AM496" s="37"/>
      <c r="AN496" s="134"/>
      <c r="AO496" s="135"/>
      <c r="AP496" s="136"/>
      <c r="AQ496" s="252"/>
      <c r="AR496" s="252"/>
      <c r="AS496" s="252"/>
      <c r="AT496" s="252"/>
      <c r="AU496" s="37"/>
      <c r="AV496" s="303">
        <f t="shared" si="301"/>
        <v>0</v>
      </c>
      <c r="AW496" s="139">
        <f t="shared" si="302"/>
        <v>0</v>
      </c>
      <c r="AX496" s="139">
        <f t="shared" si="303"/>
        <v>0</v>
      </c>
      <c r="AY496" s="139">
        <f t="shared" si="304"/>
        <v>0</v>
      </c>
      <c r="AZ496" s="139">
        <f t="shared" si="305"/>
        <v>0</v>
      </c>
      <c r="BA496" s="303">
        <f t="shared" si="306"/>
        <v>0</v>
      </c>
      <c r="BB496" s="139">
        <f t="shared" si="307"/>
        <v>0</v>
      </c>
      <c r="BC496" s="139">
        <f t="shared" si="308"/>
        <v>0</v>
      </c>
      <c r="BD496" s="139">
        <f t="shared" si="309"/>
        <v>0</v>
      </c>
      <c r="BE496" s="139">
        <f t="shared" si="310"/>
        <v>0</v>
      </c>
      <c r="BF496" s="304">
        <f t="shared" si="311"/>
        <v>0</v>
      </c>
      <c r="BG496" s="142">
        <f t="shared" si="312"/>
        <v>0</v>
      </c>
      <c r="BH496" s="142">
        <f t="shared" si="313"/>
        <v>0</v>
      </c>
      <c r="BI496" s="142">
        <f t="shared" si="314"/>
        <v>0</v>
      </c>
      <c r="BJ496" s="142">
        <f t="shared" si="315"/>
        <v>0</v>
      </c>
      <c r="BK496" s="145">
        <f t="shared" si="316"/>
        <v>0</v>
      </c>
      <c r="BL496" s="95">
        <f t="shared" si="317"/>
        <v>0</v>
      </c>
      <c r="BM496" s="95">
        <f t="shared" si="318"/>
        <v>0</v>
      </c>
      <c r="BN496" s="95">
        <f t="shared" si="319"/>
        <v>0</v>
      </c>
      <c r="BO496" s="95">
        <f t="shared" si="320"/>
        <v>0</v>
      </c>
      <c r="BP496" s="96">
        <f t="shared" si="321"/>
        <v>0</v>
      </c>
      <c r="BQ496" s="184">
        <f>IF($AH496="3/3",$S496*参照!$J$4,IF($AH496="2/3",$S496*参照!$J$5,IF($AH496="1/3",$S496*参照!$J$6,IF($AH496="1/4(多子)",$S496*参照!$J$7,IF($AH496="1/4(工･農)",$S496*参照!$J$7,)))))</f>
        <v>0</v>
      </c>
      <c r="BR496" s="185" t="b">
        <f>IF(AJ496="3/3",$O496*参照!$I$4,IF(AJ496="2/3",$O496*参照!$I$5,IF(AJ496="1/3",$O496*参照!$I$6,IF(AJ496="1/4(多子)",$O496*参照!$I$7,IF(AJ496="1/4(工･農)",$O496*参照!$I$7,IF(AJ496="対象外",0))))))</f>
        <v>0</v>
      </c>
      <c r="BS496" s="185" t="b">
        <f>IF(AK496="3/3",$O496*参照!$I$4,IF(AK496="2/3",$O496*参照!$I$5,IF(AK496="1/3",$O496*参照!$I$6,IF(AK496="1/4(多子)",$O496*参照!$I$7,IF(AK496="1/4(工･農)",$O496*参照!$I$7,IF(AK496="対象外",0))))))</f>
        <v>0</v>
      </c>
      <c r="BT496" s="185" t="b">
        <f>IF(AL496="3/3",$O496*参照!$I$4,IF(AL496="2/3",$O496*参照!$I$5,IF(AL496="1/3",$O496*参照!$I$6,IF(AL496="1/4(多子)",$O496*参照!$I$7,IF(AL496="1/4(工･農)",$O496*参照!$I$7,IF(AL496="対象外",0))))))</f>
        <v>0</v>
      </c>
      <c r="BU496" s="185" t="b">
        <f>IF(AM496="3/3",$O496*参照!$I$4,IF(AM496="2/3",$O496*参照!$I$5,IF(AM496="1/3",$O496*参照!$I$6,IF(AM496="1/4(多子)",$O496*参照!$I$7,IF(AM496="1/4(工･農)",$O496*参照!$I$7,IF(AM496="対象外",0))))))</f>
        <v>0</v>
      </c>
      <c r="BV496" s="185" t="b">
        <f>IF(AN496="3/3",$O496*参照!$I$4,IF(AN496="2/3",$O496*参照!$I$5,IF(AN496="1/3",$O496*参照!$I$6,IF(AN496="1/4(多子)",$O496*参照!$I$7,IF(AN496="1/4(工･農)",$O496*参照!$I$7,IF(AN496="対象外",0))))))</f>
        <v>0</v>
      </c>
      <c r="BW496" s="185" t="b">
        <f>IF(AO496="3/3",$O496*参照!$I$4,IF(AO496="2/3",$O496*参照!$I$5,IF(AO496="1/3",$O496*参照!$I$6,IF(AO496="1/4(多子)",$O496*参照!$I$7,IF(AO496="1/4(工･農)",$O496*参照!$I$7,IF(AO496="対象外",0))))))</f>
        <v>0</v>
      </c>
      <c r="BX496" s="185" t="b">
        <f>IF(AP496="3/3",$O496*参照!$I$4,IF(AP496="2/3",$O496*参照!$I$5,IF(AP496="1/3",$O496*参照!$I$6,IF(AP496="1/4(多子)",$O496*参照!$I$7,IF(AP496="1/4(工･農)",$O496*参照!$I$7,IF(AP496="対象外",0))))))</f>
        <v>0</v>
      </c>
      <c r="BY496" s="185" t="b">
        <f>IF(AQ496="3/3",$O496*参照!$I$4,IF(AQ496="2/3",$O496*参照!$I$5,IF(AQ496="1/3",$O496*参照!$I$6,IF(AQ496="1/4(多子)",$O496*参照!$I$7,IF(AQ496="1/4(工･農)",$O496*参照!$I$7,IF(AQ496="対象外",0))))))</f>
        <v>0</v>
      </c>
      <c r="BZ496" s="185" t="b">
        <f>IF(AR496="3/3",$O496*参照!$I$4,IF(AR496="2/3",$O496*参照!$I$5,IF(AR496="1/3",$O496*参照!$I$6,IF(AR496="1/4(多子)",$O496*参照!$I$7,IF(AR496="1/4(工･農)",$O496*参照!$I$7,IF(AR496="対象外",0))))))</f>
        <v>0</v>
      </c>
      <c r="CA496" s="185" t="b">
        <f>IF(AS496="3/3",$O496*参照!$I$4,IF(AS496="2/3",$O496*参照!$I$5,IF(AS496="1/3",$O496*参照!$I$6,IF(AS496="1/4(多子)",$O496*参照!$I$7,IF(AS496="1/4(工･農)",$O496*参照!$I$7,IF(AS496="対象外",0))))))</f>
        <v>0</v>
      </c>
      <c r="CB496" s="185" t="b">
        <f>IF(AT496="3/3",$O496*参照!$I$4,IF(AT496="2/3",$O496*参照!$I$5,IF(AT496="1/3",$O496*参照!$I$6,IF(AT496="1/4(多子)",$O496*参照!$I$7,IF(AT496="1/4(工･農)",$O496*参照!$I$7,IF(AT496="対象外",0))))))</f>
        <v>0</v>
      </c>
      <c r="CC496" s="185" t="b">
        <f>IF(AU496="3/3",$O496*参照!$I$4,IF(AU496="2/3",$O496*参照!$I$5,IF(AU496="1/3",$O496*参照!$I$6,IF(AU496="1/4(多子)",$O496*参照!$I$7,IF(AU496="1/4(工･農)",$O496*参照!$I$7,IF(AU496="対象外",0))))))</f>
        <v>0</v>
      </c>
      <c r="CD496" s="185">
        <f t="shared" si="322"/>
        <v>0</v>
      </c>
      <c r="CE496" s="98"/>
      <c r="CF496" s="252"/>
      <c r="CG496" s="252"/>
      <c r="CH496" s="252"/>
      <c r="CI496" s="252"/>
      <c r="CJ496" s="252"/>
      <c r="CK496" s="254"/>
      <c r="CL496" s="137"/>
      <c r="CM496" s="252"/>
      <c r="CN496" s="252"/>
      <c r="CO496" s="252"/>
      <c r="CP496" s="252"/>
      <c r="CQ496" s="252"/>
      <c r="CR496" s="253">
        <f t="shared" si="323"/>
        <v>0</v>
      </c>
      <c r="CS496" s="111">
        <f>IF(BP496=0,0,(ROUNDUP(P496*(BK496*参照!$C$5+BL496*参照!$C$6+BM496*参照!$C$7+BN496*参照!$C$8+BO496*参照!$C$9)/BP496,-2)))</f>
        <v>0</v>
      </c>
      <c r="CT496" s="239" t="str">
        <f t="shared" si="290"/>
        <v>B</v>
      </c>
    </row>
    <row r="497" spans="1:98" ht="14.4">
      <c r="A497" s="241">
        <v>467</v>
      </c>
      <c r="B497" s="654"/>
      <c r="C497" s="652"/>
      <c r="D497" s="651"/>
      <c r="E497" s="652"/>
      <c r="F497" s="186"/>
      <c r="G497" s="187"/>
      <c r="H497" s="305"/>
      <c r="I497" s="359"/>
      <c r="J497" s="651"/>
      <c r="K497" s="652"/>
      <c r="L497" s="306">
        <v>0</v>
      </c>
      <c r="M497" s="307">
        <f>IF(F497="昼間",参照!$E$4,IF(F497="夜間等",参照!$E$5,IF(F497="通信",参照!$E$6,0)))</f>
        <v>0</v>
      </c>
      <c r="N497" s="57">
        <f t="shared" si="291"/>
        <v>0</v>
      </c>
      <c r="O497" s="301">
        <f t="shared" si="292"/>
        <v>0</v>
      </c>
      <c r="P497" s="56"/>
      <c r="Q497" s="387">
        <v>0</v>
      </c>
      <c r="R497" s="309">
        <f>IF(F497="昼間",参照!$F$4,IF(F497="夜間等",参照!$F$5,IF(F497="通信",参照!$F$6,0)))</f>
        <v>0</v>
      </c>
      <c r="S497" s="308">
        <f t="shared" si="293"/>
        <v>0</v>
      </c>
      <c r="T497" s="361"/>
      <c r="U497" s="32">
        <f t="shared" si="294"/>
        <v>0</v>
      </c>
      <c r="V497" s="114">
        <f t="shared" si="295"/>
        <v>0</v>
      </c>
      <c r="W497" s="179">
        <f t="shared" si="296"/>
        <v>0</v>
      </c>
      <c r="X497" s="87">
        <f t="shared" si="297"/>
        <v>0</v>
      </c>
      <c r="Y497" s="77" t="str">
        <f t="shared" si="287"/>
        <v>0</v>
      </c>
      <c r="Z497" s="302">
        <f t="shared" si="298"/>
        <v>0</v>
      </c>
      <c r="AA497" s="375"/>
      <c r="AB497" s="375"/>
      <c r="AC497" s="374">
        <f t="shared" si="299"/>
        <v>0</v>
      </c>
      <c r="AD497" s="639">
        <f t="shared" si="300"/>
        <v>0</v>
      </c>
      <c r="AE497" s="640"/>
      <c r="AF497" s="177">
        <f t="shared" si="288"/>
        <v>0</v>
      </c>
      <c r="AG497" s="177">
        <f t="shared" si="289"/>
        <v>0</v>
      </c>
      <c r="AH497" s="299"/>
      <c r="AI497" s="36"/>
      <c r="AJ497" s="134"/>
      <c r="AK497" s="37"/>
      <c r="AL497" s="134"/>
      <c r="AM497" s="37"/>
      <c r="AN497" s="134"/>
      <c r="AO497" s="135"/>
      <c r="AP497" s="136"/>
      <c r="AQ497" s="252"/>
      <c r="AR497" s="252"/>
      <c r="AS497" s="252"/>
      <c r="AT497" s="252"/>
      <c r="AU497" s="37"/>
      <c r="AV497" s="303">
        <f t="shared" si="301"/>
        <v>0</v>
      </c>
      <c r="AW497" s="139">
        <f t="shared" si="302"/>
        <v>0</v>
      </c>
      <c r="AX497" s="139">
        <f t="shared" si="303"/>
        <v>0</v>
      </c>
      <c r="AY497" s="139">
        <f t="shared" si="304"/>
        <v>0</v>
      </c>
      <c r="AZ497" s="139">
        <f t="shared" si="305"/>
        <v>0</v>
      </c>
      <c r="BA497" s="303">
        <f t="shared" si="306"/>
        <v>0</v>
      </c>
      <c r="BB497" s="139">
        <f t="shared" si="307"/>
        <v>0</v>
      </c>
      <c r="BC497" s="139">
        <f t="shared" si="308"/>
        <v>0</v>
      </c>
      <c r="BD497" s="139">
        <f t="shared" si="309"/>
        <v>0</v>
      </c>
      <c r="BE497" s="139">
        <f t="shared" si="310"/>
        <v>0</v>
      </c>
      <c r="BF497" s="304">
        <f t="shared" si="311"/>
        <v>0</v>
      </c>
      <c r="BG497" s="142">
        <f t="shared" si="312"/>
        <v>0</v>
      </c>
      <c r="BH497" s="142">
        <f t="shared" si="313"/>
        <v>0</v>
      </c>
      <c r="BI497" s="142">
        <f t="shared" si="314"/>
        <v>0</v>
      </c>
      <c r="BJ497" s="142">
        <f t="shared" si="315"/>
        <v>0</v>
      </c>
      <c r="BK497" s="145">
        <f t="shared" si="316"/>
        <v>0</v>
      </c>
      <c r="BL497" s="95">
        <f t="shared" si="317"/>
        <v>0</v>
      </c>
      <c r="BM497" s="95">
        <f t="shared" si="318"/>
        <v>0</v>
      </c>
      <c r="BN497" s="95">
        <f t="shared" si="319"/>
        <v>0</v>
      </c>
      <c r="BO497" s="95">
        <f t="shared" si="320"/>
        <v>0</v>
      </c>
      <c r="BP497" s="96">
        <f t="shared" si="321"/>
        <v>0</v>
      </c>
      <c r="BQ497" s="184">
        <f>IF($AH497="3/3",$S497*参照!$J$4,IF($AH497="2/3",$S497*参照!$J$5,IF($AH497="1/3",$S497*参照!$J$6,IF($AH497="1/4(多子)",$S497*参照!$J$7,IF($AH497="1/4(工･農)",$S497*参照!$J$7,)))))</f>
        <v>0</v>
      </c>
      <c r="BR497" s="185" t="b">
        <f>IF(AJ497="3/3",$O497*参照!$I$4,IF(AJ497="2/3",$O497*参照!$I$5,IF(AJ497="1/3",$O497*参照!$I$6,IF(AJ497="1/4(多子)",$O497*参照!$I$7,IF(AJ497="1/4(工･農)",$O497*参照!$I$7,IF(AJ497="対象外",0))))))</f>
        <v>0</v>
      </c>
      <c r="BS497" s="185" t="b">
        <f>IF(AK497="3/3",$O497*参照!$I$4,IF(AK497="2/3",$O497*参照!$I$5,IF(AK497="1/3",$O497*参照!$I$6,IF(AK497="1/4(多子)",$O497*参照!$I$7,IF(AK497="1/4(工･農)",$O497*参照!$I$7,IF(AK497="対象外",0))))))</f>
        <v>0</v>
      </c>
      <c r="BT497" s="185" t="b">
        <f>IF(AL497="3/3",$O497*参照!$I$4,IF(AL497="2/3",$O497*参照!$I$5,IF(AL497="1/3",$O497*参照!$I$6,IF(AL497="1/4(多子)",$O497*参照!$I$7,IF(AL497="1/4(工･農)",$O497*参照!$I$7,IF(AL497="対象外",0))))))</f>
        <v>0</v>
      </c>
      <c r="BU497" s="185" t="b">
        <f>IF(AM497="3/3",$O497*参照!$I$4,IF(AM497="2/3",$O497*参照!$I$5,IF(AM497="1/3",$O497*参照!$I$6,IF(AM497="1/4(多子)",$O497*参照!$I$7,IF(AM497="1/4(工･農)",$O497*参照!$I$7,IF(AM497="対象外",0))))))</f>
        <v>0</v>
      </c>
      <c r="BV497" s="185" t="b">
        <f>IF(AN497="3/3",$O497*参照!$I$4,IF(AN497="2/3",$O497*参照!$I$5,IF(AN497="1/3",$O497*参照!$I$6,IF(AN497="1/4(多子)",$O497*参照!$I$7,IF(AN497="1/4(工･農)",$O497*参照!$I$7,IF(AN497="対象外",0))))))</f>
        <v>0</v>
      </c>
      <c r="BW497" s="185" t="b">
        <f>IF(AO497="3/3",$O497*参照!$I$4,IF(AO497="2/3",$O497*参照!$I$5,IF(AO497="1/3",$O497*参照!$I$6,IF(AO497="1/4(多子)",$O497*参照!$I$7,IF(AO497="1/4(工･農)",$O497*参照!$I$7,IF(AO497="対象外",0))))))</f>
        <v>0</v>
      </c>
      <c r="BX497" s="185" t="b">
        <f>IF(AP497="3/3",$O497*参照!$I$4,IF(AP497="2/3",$O497*参照!$I$5,IF(AP497="1/3",$O497*参照!$I$6,IF(AP497="1/4(多子)",$O497*参照!$I$7,IF(AP497="1/4(工･農)",$O497*参照!$I$7,IF(AP497="対象外",0))))))</f>
        <v>0</v>
      </c>
      <c r="BY497" s="185" t="b">
        <f>IF(AQ497="3/3",$O497*参照!$I$4,IF(AQ497="2/3",$O497*参照!$I$5,IF(AQ497="1/3",$O497*参照!$I$6,IF(AQ497="1/4(多子)",$O497*参照!$I$7,IF(AQ497="1/4(工･農)",$O497*参照!$I$7,IF(AQ497="対象外",0))))))</f>
        <v>0</v>
      </c>
      <c r="BZ497" s="185" t="b">
        <f>IF(AR497="3/3",$O497*参照!$I$4,IF(AR497="2/3",$O497*参照!$I$5,IF(AR497="1/3",$O497*参照!$I$6,IF(AR497="1/4(多子)",$O497*参照!$I$7,IF(AR497="1/4(工･農)",$O497*参照!$I$7,IF(AR497="対象外",0))))))</f>
        <v>0</v>
      </c>
      <c r="CA497" s="185" t="b">
        <f>IF(AS497="3/3",$O497*参照!$I$4,IF(AS497="2/3",$O497*参照!$I$5,IF(AS497="1/3",$O497*参照!$I$6,IF(AS497="1/4(多子)",$O497*参照!$I$7,IF(AS497="1/4(工･農)",$O497*参照!$I$7,IF(AS497="対象外",0))))))</f>
        <v>0</v>
      </c>
      <c r="CB497" s="185" t="b">
        <f>IF(AT497="3/3",$O497*参照!$I$4,IF(AT497="2/3",$O497*参照!$I$5,IF(AT497="1/3",$O497*参照!$I$6,IF(AT497="1/4(多子)",$O497*参照!$I$7,IF(AT497="1/4(工･農)",$O497*参照!$I$7,IF(AT497="対象外",0))))))</f>
        <v>0</v>
      </c>
      <c r="CC497" s="185" t="b">
        <f>IF(AU497="3/3",$O497*参照!$I$4,IF(AU497="2/3",$O497*参照!$I$5,IF(AU497="1/3",$O497*参照!$I$6,IF(AU497="1/4(多子)",$O497*参照!$I$7,IF(AU497="1/4(工･農)",$O497*参照!$I$7,IF(AU497="対象外",0))))))</f>
        <v>0</v>
      </c>
      <c r="CD497" s="185">
        <f t="shared" si="322"/>
        <v>0</v>
      </c>
      <c r="CE497" s="98"/>
      <c r="CF497" s="252"/>
      <c r="CG497" s="252"/>
      <c r="CH497" s="252"/>
      <c r="CI497" s="252"/>
      <c r="CJ497" s="252"/>
      <c r="CK497" s="254"/>
      <c r="CL497" s="137"/>
      <c r="CM497" s="252"/>
      <c r="CN497" s="252"/>
      <c r="CO497" s="252"/>
      <c r="CP497" s="252"/>
      <c r="CQ497" s="252"/>
      <c r="CR497" s="253">
        <f t="shared" si="323"/>
        <v>0</v>
      </c>
      <c r="CS497" s="111">
        <f>IF(BP497=0,0,(ROUNDUP(P497*(BK497*参照!$C$5+BL497*参照!$C$6+BM497*参照!$C$7+BN497*参照!$C$8+BO497*参照!$C$9)/BP497,-2)))</f>
        <v>0</v>
      </c>
      <c r="CT497" s="239" t="str">
        <f t="shared" si="290"/>
        <v>B</v>
      </c>
    </row>
    <row r="498" spans="1:98" ht="14.4">
      <c r="A498" s="241">
        <v>468</v>
      </c>
      <c r="B498" s="634"/>
      <c r="C498" s="635"/>
      <c r="D498" s="636"/>
      <c r="E498" s="635"/>
      <c r="F498" s="358"/>
      <c r="G498" s="358"/>
      <c r="H498" s="305"/>
      <c r="I498" s="359"/>
      <c r="J498" s="668"/>
      <c r="K498" s="668"/>
      <c r="L498" s="362">
        <v>0</v>
      </c>
      <c r="M498" s="307">
        <f>IF(F498="昼間",参照!$E$4,IF(F498="夜間等",参照!$E$5,IF(F498="通信",参照!$E$6,0)))</f>
        <v>0</v>
      </c>
      <c r="N498" s="57">
        <f t="shared" si="291"/>
        <v>0</v>
      </c>
      <c r="O498" s="301">
        <f t="shared" si="292"/>
        <v>0</v>
      </c>
      <c r="P498" s="56"/>
      <c r="Q498" s="387">
        <v>0</v>
      </c>
      <c r="R498" s="309">
        <f>IF(F498="昼間",参照!$F$4,IF(F498="夜間等",参照!$F$5,IF(F498="通信",参照!$F$6,0)))</f>
        <v>0</v>
      </c>
      <c r="S498" s="308">
        <f t="shared" si="293"/>
        <v>0</v>
      </c>
      <c r="T498" s="361"/>
      <c r="U498" s="32">
        <f t="shared" si="294"/>
        <v>0</v>
      </c>
      <c r="V498" s="114">
        <f t="shared" si="295"/>
        <v>0</v>
      </c>
      <c r="W498" s="179">
        <f t="shared" si="296"/>
        <v>0</v>
      </c>
      <c r="X498" s="87">
        <f t="shared" si="297"/>
        <v>0</v>
      </c>
      <c r="Y498" s="77" t="str">
        <f t="shared" si="287"/>
        <v>0</v>
      </c>
      <c r="Z498" s="302">
        <f t="shared" si="298"/>
        <v>0</v>
      </c>
      <c r="AA498" s="375"/>
      <c r="AB498" s="375"/>
      <c r="AC498" s="374">
        <f t="shared" si="299"/>
        <v>0</v>
      </c>
      <c r="AD498" s="639">
        <f t="shared" si="300"/>
        <v>0</v>
      </c>
      <c r="AE498" s="640"/>
      <c r="AF498" s="177">
        <f t="shared" si="288"/>
        <v>0</v>
      </c>
      <c r="AG498" s="177">
        <f t="shared" si="289"/>
        <v>0</v>
      </c>
      <c r="AH498" s="299"/>
      <c r="AI498" s="36"/>
      <c r="AJ498" s="134"/>
      <c r="AK498" s="37"/>
      <c r="AL498" s="134"/>
      <c r="AM498" s="37"/>
      <c r="AN498" s="134"/>
      <c r="AO498" s="135"/>
      <c r="AP498" s="136"/>
      <c r="AQ498" s="252"/>
      <c r="AR498" s="252"/>
      <c r="AS498" s="252"/>
      <c r="AT498" s="252"/>
      <c r="AU498" s="37"/>
      <c r="AV498" s="303">
        <f t="shared" si="301"/>
        <v>0</v>
      </c>
      <c r="AW498" s="139">
        <f t="shared" si="302"/>
        <v>0</v>
      </c>
      <c r="AX498" s="139">
        <f t="shared" si="303"/>
        <v>0</v>
      </c>
      <c r="AY498" s="139">
        <f t="shared" si="304"/>
        <v>0</v>
      </c>
      <c r="AZ498" s="139">
        <f t="shared" si="305"/>
        <v>0</v>
      </c>
      <c r="BA498" s="303">
        <f t="shared" si="306"/>
        <v>0</v>
      </c>
      <c r="BB498" s="139">
        <f t="shared" si="307"/>
        <v>0</v>
      </c>
      <c r="BC498" s="139">
        <f t="shared" si="308"/>
        <v>0</v>
      </c>
      <c r="BD498" s="139">
        <f t="shared" si="309"/>
        <v>0</v>
      </c>
      <c r="BE498" s="139">
        <f t="shared" si="310"/>
        <v>0</v>
      </c>
      <c r="BF498" s="304">
        <f t="shared" si="311"/>
        <v>0</v>
      </c>
      <c r="BG498" s="142">
        <f t="shared" si="312"/>
        <v>0</v>
      </c>
      <c r="BH498" s="142">
        <f t="shared" si="313"/>
        <v>0</v>
      </c>
      <c r="BI498" s="142">
        <f t="shared" si="314"/>
        <v>0</v>
      </c>
      <c r="BJ498" s="142">
        <f t="shared" si="315"/>
        <v>0</v>
      </c>
      <c r="BK498" s="145">
        <f t="shared" si="316"/>
        <v>0</v>
      </c>
      <c r="BL498" s="95">
        <f t="shared" si="317"/>
        <v>0</v>
      </c>
      <c r="BM498" s="95">
        <f t="shared" si="318"/>
        <v>0</v>
      </c>
      <c r="BN498" s="95">
        <f t="shared" si="319"/>
        <v>0</v>
      </c>
      <c r="BO498" s="95">
        <f t="shared" si="320"/>
        <v>0</v>
      </c>
      <c r="BP498" s="96">
        <f t="shared" si="321"/>
        <v>0</v>
      </c>
      <c r="BQ498" s="184">
        <f>IF($AH498="3/3",$S498*参照!$J$4,IF($AH498="2/3",$S498*参照!$J$5,IF($AH498="1/3",$S498*参照!$J$6,IF($AH498="1/4(多子)",$S498*参照!$J$7,IF($AH498="1/4(工･農)",$S498*参照!$J$7,)))))</f>
        <v>0</v>
      </c>
      <c r="BR498" s="185" t="b">
        <f>IF(AJ498="3/3",$O498*参照!$I$4,IF(AJ498="2/3",$O498*参照!$I$5,IF(AJ498="1/3",$O498*参照!$I$6,IF(AJ498="1/4(多子)",$O498*参照!$I$7,IF(AJ498="1/4(工･農)",$O498*参照!$I$7,IF(AJ498="対象外",0))))))</f>
        <v>0</v>
      </c>
      <c r="BS498" s="185" t="b">
        <f>IF(AK498="3/3",$O498*参照!$I$4,IF(AK498="2/3",$O498*参照!$I$5,IF(AK498="1/3",$O498*参照!$I$6,IF(AK498="1/4(多子)",$O498*参照!$I$7,IF(AK498="1/4(工･農)",$O498*参照!$I$7,IF(AK498="対象外",0))))))</f>
        <v>0</v>
      </c>
      <c r="BT498" s="185" t="b">
        <f>IF(AL498="3/3",$O498*参照!$I$4,IF(AL498="2/3",$O498*参照!$I$5,IF(AL498="1/3",$O498*参照!$I$6,IF(AL498="1/4(多子)",$O498*参照!$I$7,IF(AL498="1/4(工･農)",$O498*参照!$I$7,IF(AL498="対象外",0))))))</f>
        <v>0</v>
      </c>
      <c r="BU498" s="185" t="b">
        <f>IF(AM498="3/3",$O498*参照!$I$4,IF(AM498="2/3",$O498*参照!$I$5,IF(AM498="1/3",$O498*参照!$I$6,IF(AM498="1/4(多子)",$O498*参照!$I$7,IF(AM498="1/4(工･農)",$O498*参照!$I$7,IF(AM498="対象外",0))))))</f>
        <v>0</v>
      </c>
      <c r="BV498" s="185" t="b">
        <f>IF(AN498="3/3",$O498*参照!$I$4,IF(AN498="2/3",$O498*参照!$I$5,IF(AN498="1/3",$O498*参照!$I$6,IF(AN498="1/4(多子)",$O498*参照!$I$7,IF(AN498="1/4(工･農)",$O498*参照!$I$7,IF(AN498="対象外",0))))))</f>
        <v>0</v>
      </c>
      <c r="BW498" s="185" t="b">
        <f>IF(AO498="3/3",$O498*参照!$I$4,IF(AO498="2/3",$O498*参照!$I$5,IF(AO498="1/3",$O498*参照!$I$6,IF(AO498="1/4(多子)",$O498*参照!$I$7,IF(AO498="1/4(工･農)",$O498*参照!$I$7,IF(AO498="対象外",0))))))</f>
        <v>0</v>
      </c>
      <c r="BX498" s="185" t="b">
        <f>IF(AP498="3/3",$O498*参照!$I$4,IF(AP498="2/3",$O498*参照!$I$5,IF(AP498="1/3",$O498*参照!$I$6,IF(AP498="1/4(多子)",$O498*参照!$I$7,IF(AP498="1/4(工･農)",$O498*参照!$I$7,IF(AP498="対象外",0))))))</f>
        <v>0</v>
      </c>
      <c r="BY498" s="185" t="b">
        <f>IF(AQ498="3/3",$O498*参照!$I$4,IF(AQ498="2/3",$O498*参照!$I$5,IF(AQ498="1/3",$O498*参照!$I$6,IF(AQ498="1/4(多子)",$O498*参照!$I$7,IF(AQ498="1/4(工･農)",$O498*参照!$I$7,IF(AQ498="対象外",0))))))</f>
        <v>0</v>
      </c>
      <c r="BZ498" s="185" t="b">
        <f>IF(AR498="3/3",$O498*参照!$I$4,IF(AR498="2/3",$O498*参照!$I$5,IF(AR498="1/3",$O498*参照!$I$6,IF(AR498="1/4(多子)",$O498*参照!$I$7,IF(AR498="1/4(工･農)",$O498*参照!$I$7,IF(AR498="対象外",0))))))</f>
        <v>0</v>
      </c>
      <c r="CA498" s="185" t="b">
        <f>IF(AS498="3/3",$O498*参照!$I$4,IF(AS498="2/3",$O498*参照!$I$5,IF(AS498="1/3",$O498*参照!$I$6,IF(AS498="1/4(多子)",$O498*参照!$I$7,IF(AS498="1/4(工･農)",$O498*参照!$I$7,IF(AS498="対象外",0))))))</f>
        <v>0</v>
      </c>
      <c r="CB498" s="185" t="b">
        <f>IF(AT498="3/3",$O498*参照!$I$4,IF(AT498="2/3",$O498*参照!$I$5,IF(AT498="1/3",$O498*参照!$I$6,IF(AT498="1/4(多子)",$O498*参照!$I$7,IF(AT498="1/4(工･農)",$O498*参照!$I$7,IF(AT498="対象外",0))))))</f>
        <v>0</v>
      </c>
      <c r="CC498" s="185" t="b">
        <f>IF(AU498="3/3",$O498*参照!$I$4,IF(AU498="2/3",$O498*参照!$I$5,IF(AU498="1/3",$O498*参照!$I$6,IF(AU498="1/4(多子)",$O498*参照!$I$7,IF(AU498="1/4(工･農)",$O498*参照!$I$7,IF(AU498="対象外",0))))))</f>
        <v>0</v>
      </c>
      <c r="CD498" s="185">
        <f t="shared" si="322"/>
        <v>0</v>
      </c>
      <c r="CE498" s="98"/>
      <c r="CF498" s="252"/>
      <c r="CG498" s="252"/>
      <c r="CH498" s="252"/>
      <c r="CI498" s="252"/>
      <c r="CJ498" s="252"/>
      <c r="CK498" s="254"/>
      <c r="CL498" s="137"/>
      <c r="CM498" s="252"/>
      <c r="CN498" s="252"/>
      <c r="CO498" s="252"/>
      <c r="CP498" s="252"/>
      <c r="CQ498" s="252"/>
      <c r="CR498" s="253">
        <f t="shared" si="323"/>
        <v>0</v>
      </c>
      <c r="CS498" s="111">
        <f>IF(BP498=0,0,(ROUNDUP(P498*(BK498*参照!$C$5+BL498*参照!$C$6+BM498*参照!$C$7+BN498*参照!$C$8+BO498*参照!$C$9)/BP498,-2)))</f>
        <v>0</v>
      </c>
      <c r="CT498" s="239" t="str">
        <f t="shared" si="290"/>
        <v>B</v>
      </c>
    </row>
    <row r="499" spans="1:98" ht="14.4">
      <c r="A499" s="241">
        <v>469</v>
      </c>
      <c r="B499" s="654"/>
      <c r="C499" s="652"/>
      <c r="D499" s="651"/>
      <c r="E499" s="652"/>
      <c r="F499" s="186"/>
      <c r="G499" s="187"/>
      <c r="H499" s="305"/>
      <c r="I499" s="359"/>
      <c r="J499" s="651"/>
      <c r="K499" s="652"/>
      <c r="L499" s="306">
        <v>0</v>
      </c>
      <c r="M499" s="307">
        <f>IF(F499="昼間",参照!$E$4,IF(F499="夜間等",参照!$E$5,IF(F499="通信",参照!$E$6,0)))</f>
        <v>0</v>
      </c>
      <c r="N499" s="57">
        <f t="shared" si="291"/>
        <v>0</v>
      </c>
      <c r="O499" s="301">
        <f t="shared" si="292"/>
        <v>0</v>
      </c>
      <c r="P499" s="56"/>
      <c r="Q499" s="387">
        <v>0</v>
      </c>
      <c r="R499" s="309">
        <f>IF(F499="昼間",参照!$F$4,IF(F499="夜間等",参照!$F$5,IF(F499="通信",参照!$F$6,0)))</f>
        <v>0</v>
      </c>
      <c r="S499" s="308">
        <f t="shared" si="293"/>
        <v>0</v>
      </c>
      <c r="T499" s="361"/>
      <c r="U499" s="32">
        <f t="shared" si="294"/>
        <v>0</v>
      </c>
      <c r="V499" s="114">
        <f t="shared" si="295"/>
        <v>0</v>
      </c>
      <c r="W499" s="179">
        <f t="shared" si="296"/>
        <v>0</v>
      </c>
      <c r="X499" s="87">
        <f t="shared" si="297"/>
        <v>0</v>
      </c>
      <c r="Y499" s="77" t="str">
        <f t="shared" si="287"/>
        <v>0</v>
      </c>
      <c r="Z499" s="302">
        <f t="shared" si="298"/>
        <v>0</v>
      </c>
      <c r="AA499" s="375"/>
      <c r="AB499" s="375"/>
      <c r="AC499" s="374">
        <f t="shared" si="299"/>
        <v>0</v>
      </c>
      <c r="AD499" s="639">
        <f t="shared" si="300"/>
        <v>0</v>
      </c>
      <c r="AE499" s="640"/>
      <c r="AF499" s="177">
        <f t="shared" si="288"/>
        <v>0</v>
      </c>
      <c r="AG499" s="177">
        <f t="shared" si="289"/>
        <v>0</v>
      </c>
      <c r="AH499" s="299"/>
      <c r="AI499" s="36"/>
      <c r="AJ499" s="134"/>
      <c r="AK499" s="37"/>
      <c r="AL499" s="134"/>
      <c r="AM499" s="37"/>
      <c r="AN499" s="134"/>
      <c r="AO499" s="135"/>
      <c r="AP499" s="136"/>
      <c r="AQ499" s="252"/>
      <c r="AR499" s="252"/>
      <c r="AS499" s="252"/>
      <c r="AT499" s="252"/>
      <c r="AU499" s="37"/>
      <c r="AV499" s="303">
        <f t="shared" si="301"/>
        <v>0</v>
      </c>
      <c r="AW499" s="139">
        <f t="shared" si="302"/>
        <v>0</v>
      </c>
      <c r="AX499" s="139">
        <f t="shared" si="303"/>
        <v>0</v>
      </c>
      <c r="AY499" s="139">
        <f t="shared" si="304"/>
        <v>0</v>
      </c>
      <c r="AZ499" s="139">
        <f t="shared" si="305"/>
        <v>0</v>
      </c>
      <c r="BA499" s="303">
        <f t="shared" si="306"/>
        <v>0</v>
      </c>
      <c r="BB499" s="139">
        <f t="shared" si="307"/>
        <v>0</v>
      </c>
      <c r="BC499" s="139">
        <f t="shared" si="308"/>
        <v>0</v>
      </c>
      <c r="BD499" s="139">
        <f t="shared" si="309"/>
        <v>0</v>
      </c>
      <c r="BE499" s="139">
        <f t="shared" si="310"/>
        <v>0</v>
      </c>
      <c r="BF499" s="304">
        <f t="shared" si="311"/>
        <v>0</v>
      </c>
      <c r="BG499" s="142">
        <f t="shared" si="312"/>
        <v>0</v>
      </c>
      <c r="BH499" s="142">
        <f t="shared" si="313"/>
        <v>0</v>
      </c>
      <c r="BI499" s="142">
        <f t="shared" si="314"/>
        <v>0</v>
      </c>
      <c r="BJ499" s="142">
        <f t="shared" si="315"/>
        <v>0</v>
      </c>
      <c r="BK499" s="145">
        <f t="shared" si="316"/>
        <v>0</v>
      </c>
      <c r="BL499" s="95">
        <f t="shared" si="317"/>
        <v>0</v>
      </c>
      <c r="BM499" s="95">
        <f t="shared" si="318"/>
        <v>0</v>
      </c>
      <c r="BN499" s="95">
        <f t="shared" si="319"/>
        <v>0</v>
      </c>
      <c r="BO499" s="95">
        <f t="shared" si="320"/>
        <v>0</v>
      </c>
      <c r="BP499" s="96">
        <f t="shared" si="321"/>
        <v>0</v>
      </c>
      <c r="BQ499" s="184">
        <f>IF($AH499="3/3",$S499*参照!$J$4,IF($AH499="2/3",$S499*参照!$J$5,IF($AH499="1/3",$S499*参照!$J$6,IF($AH499="1/4(多子)",$S499*参照!$J$7,IF($AH499="1/4(工･農)",$S499*参照!$J$7,)))))</f>
        <v>0</v>
      </c>
      <c r="BR499" s="185" t="b">
        <f>IF(AJ499="3/3",$O499*参照!$I$4,IF(AJ499="2/3",$O499*参照!$I$5,IF(AJ499="1/3",$O499*参照!$I$6,IF(AJ499="1/4(多子)",$O499*参照!$I$7,IF(AJ499="1/4(工･農)",$O499*参照!$I$7,IF(AJ499="対象外",0))))))</f>
        <v>0</v>
      </c>
      <c r="BS499" s="185" t="b">
        <f>IF(AK499="3/3",$O499*参照!$I$4,IF(AK499="2/3",$O499*参照!$I$5,IF(AK499="1/3",$O499*参照!$I$6,IF(AK499="1/4(多子)",$O499*参照!$I$7,IF(AK499="1/4(工･農)",$O499*参照!$I$7,IF(AK499="対象外",0))))))</f>
        <v>0</v>
      </c>
      <c r="BT499" s="185" t="b">
        <f>IF(AL499="3/3",$O499*参照!$I$4,IF(AL499="2/3",$O499*参照!$I$5,IF(AL499="1/3",$O499*参照!$I$6,IF(AL499="1/4(多子)",$O499*参照!$I$7,IF(AL499="1/4(工･農)",$O499*参照!$I$7,IF(AL499="対象外",0))))))</f>
        <v>0</v>
      </c>
      <c r="BU499" s="185" t="b">
        <f>IF(AM499="3/3",$O499*参照!$I$4,IF(AM499="2/3",$O499*参照!$I$5,IF(AM499="1/3",$O499*参照!$I$6,IF(AM499="1/4(多子)",$O499*参照!$I$7,IF(AM499="1/4(工･農)",$O499*参照!$I$7,IF(AM499="対象外",0))))))</f>
        <v>0</v>
      </c>
      <c r="BV499" s="185" t="b">
        <f>IF(AN499="3/3",$O499*参照!$I$4,IF(AN499="2/3",$O499*参照!$I$5,IF(AN499="1/3",$O499*参照!$I$6,IF(AN499="1/4(多子)",$O499*参照!$I$7,IF(AN499="1/4(工･農)",$O499*参照!$I$7,IF(AN499="対象外",0))))))</f>
        <v>0</v>
      </c>
      <c r="BW499" s="185" t="b">
        <f>IF(AO499="3/3",$O499*参照!$I$4,IF(AO499="2/3",$O499*参照!$I$5,IF(AO499="1/3",$O499*参照!$I$6,IF(AO499="1/4(多子)",$O499*参照!$I$7,IF(AO499="1/4(工･農)",$O499*参照!$I$7,IF(AO499="対象外",0))))))</f>
        <v>0</v>
      </c>
      <c r="BX499" s="185" t="b">
        <f>IF(AP499="3/3",$O499*参照!$I$4,IF(AP499="2/3",$O499*参照!$I$5,IF(AP499="1/3",$O499*参照!$I$6,IF(AP499="1/4(多子)",$O499*参照!$I$7,IF(AP499="1/4(工･農)",$O499*参照!$I$7,IF(AP499="対象外",0))))))</f>
        <v>0</v>
      </c>
      <c r="BY499" s="185" t="b">
        <f>IF(AQ499="3/3",$O499*参照!$I$4,IF(AQ499="2/3",$O499*参照!$I$5,IF(AQ499="1/3",$O499*参照!$I$6,IF(AQ499="1/4(多子)",$O499*参照!$I$7,IF(AQ499="1/4(工･農)",$O499*参照!$I$7,IF(AQ499="対象外",0))))))</f>
        <v>0</v>
      </c>
      <c r="BZ499" s="185" t="b">
        <f>IF(AR499="3/3",$O499*参照!$I$4,IF(AR499="2/3",$O499*参照!$I$5,IF(AR499="1/3",$O499*参照!$I$6,IF(AR499="1/4(多子)",$O499*参照!$I$7,IF(AR499="1/4(工･農)",$O499*参照!$I$7,IF(AR499="対象外",0))))))</f>
        <v>0</v>
      </c>
      <c r="CA499" s="185" t="b">
        <f>IF(AS499="3/3",$O499*参照!$I$4,IF(AS499="2/3",$O499*参照!$I$5,IF(AS499="1/3",$O499*参照!$I$6,IF(AS499="1/4(多子)",$O499*参照!$I$7,IF(AS499="1/4(工･農)",$O499*参照!$I$7,IF(AS499="対象外",0))))))</f>
        <v>0</v>
      </c>
      <c r="CB499" s="185" t="b">
        <f>IF(AT499="3/3",$O499*参照!$I$4,IF(AT499="2/3",$O499*参照!$I$5,IF(AT499="1/3",$O499*参照!$I$6,IF(AT499="1/4(多子)",$O499*参照!$I$7,IF(AT499="1/4(工･農)",$O499*参照!$I$7,IF(AT499="対象外",0))))))</f>
        <v>0</v>
      </c>
      <c r="CC499" s="185" t="b">
        <f>IF(AU499="3/3",$O499*参照!$I$4,IF(AU499="2/3",$O499*参照!$I$5,IF(AU499="1/3",$O499*参照!$I$6,IF(AU499="1/4(多子)",$O499*参照!$I$7,IF(AU499="1/4(工･農)",$O499*参照!$I$7,IF(AU499="対象外",0))))))</f>
        <v>0</v>
      </c>
      <c r="CD499" s="185">
        <f t="shared" si="322"/>
        <v>0</v>
      </c>
      <c r="CE499" s="98"/>
      <c r="CF499" s="252"/>
      <c r="CG499" s="252"/>
      <c r="CH499" s="252"/>
      <c r="CI499" s="252"/>
      <c r="CJ499" s="252"/>
      <c r="CK499" s="254"/>
      <c r="CL499" s="137"/>
      <c r="CM499" s="252"/>
      <c r="CN499" s="252"/>
      <c r="CO499" s="252"/>
      <c r="CP499" s="252"/>
      <c r="CQ499" s="252"/>
      <c r="CR499" s="253">
        <f t="shared" si="323"/>
        <v>0</v>
      </c>
      <c r="CS499" s="111">
        <f>IF(BP499=0,0,(ROUNDUP(P499*(BK499*参照!$C$5+BL499*参照!$C$6+BM499*参照!$C$7+BN499*参照!$C$8+BO499*参照!$C$9)/BP499,-2)))</f>
        <v>0</v>
      </c>
      <c r="CT499" s="239" t="str">
        <f t="shared" si="290"/>
        <v>B</v>
      </c>
    </row>
    <row r="500" spans="1:98" ht="14.4">
      <c r="A500" s="241">
        <v>470</v>
      </c>
      <c r="B500" s="654"/>
      <c r="C500" s="652"/>
      <c r="D500" s="651"/>
      <c r="E500" s="652"/>
      <c r="F500" s="186"/>
      <c r="G500" s="187"/>
      <c r="H500" s="305"/>
      <c r="I500" s="359"/>
      <c r="J500" s="651"/>
      <c r="K500" s="652"/>
      <c r="L500" s="306">
        <v>0</v>
      </c>
      <c r="M500" s="307">
        <f>IF(F500="昼間",参照!$E$4,IF(F500="夜間等",参照!$E$5,IF(F500="通信",参照!$E$6,0)))</f>
        <v>0</v>
      </c>
      <c r="N500" s="57">
        <f t="shared" si="291"/>
        <v>0</v>
      </c>
      <c r="O500" s="301">
        <f t="shared" si="292"/>
        <v>0</v>
      </c>
      <c r="P500" s="56"/>
      <c r="Q500" s="387">
        <v>0</v>
      </c>
      <c r="R500" s="309">
        <f>IF(F500="昼間",参照!$F$4,IF(F500="夜間等",参照!$F$5,IF(F500="通信",参照!$F$6,0)))</f>
        <v>0</v>
      </c>
      <c r="S500" s="308">
        <f t="shared" si="293"/>
        <v>0</v>
      </c>
      <c r="T500" s="361"/>
      <c r="U500" s="32">
        <f t="shared" si="294"/>
        <v>0</v>
      </c>
      <c r="V500" s="114">
        <f t="shared" si="295"/>
        <v>0</v>
      </c>
      <c r="W500" s="179">
        <f t="shared" si="296"/>
        <v>0</v>
      </c>
      <c r="X500" s="87">
        <f t="shared" si="297"/>
        <v>0</v>
      </c>
      <c r="Y500" s="77" t="str">
        <f t="shared" si="287"/>
        <v>0</v>
      </c>
      <c r="Z500" s="302">
        <f t="shared" si="298"/>
        <v>0</v>
      </c>
      <c r="AA500" s="375"/>
      <c r="AB500" s="375"/>
      <c r="AC500" s="374">
        <f t="shared" si="299"/>
        <v>0</v>
      </c>
      <c r="AD500" s="639">
        <f t="shared" si="300"/>
        <v>0</v>
      </c>
      <c r="AE500" s="640"/>
      <c r="AF500" s="177">
        <f t="shared" si="288"/>
        <v>0</v>
      </c>
      <c r="AG500" s="177">
        <f t="shared" si="289"/>
        <v>0</v>
      </c>
      <c r="AH500" s="299"/>
      <c r="AI500" s="36"/>
      <c r="AJ500" s="134"/>
      <c r="AK500" s="37"/>
      <c r="AL500" s="134"/>
      <c r="AM500" s="37"/>
      <c r="AN500" s="134"/>
      <c r="AO500" s="135"/>
      <c r="AP500" s="136"/>
      <c r="AQ500" s="252"/>
      <c r="AR500" s="252"/>
      <c r="AS500" s="252"/>
      <c r="AT500" s="252"/>
      <c r="AU500" s="37"/>
      <c r="AV500" s="303">
        <f t="shared" si="301"/>
        <v>0</v>
      </c>
      <c r="AW500" s="139">
        <f t="shared" si="302"/>
        <v>0</v>
      </c>
      <c r="AX500" s="139">
        <f t="shared" si="303"/>
        <v>0</v>
      </c>
      <c r="AY500" s="139">
        <f t="shared" si="304"/>
        <v>0</v>
      </c>
      <c r="AZ500" s="139">
        <f t="shared" si="305"/>
        <v>0</v>
      </c>
      <c r="BA500" s="303">
        <f t="shared" si="306"/>
        <v>0</v>
      </c>
      <c r="BB500" s="139">
        <f t="shared" si="307"/>
        <v>0</v>
      </c>
      <c r="BC500" s="139">
        <f t="shared" si="308"/>
        <v>0</v>
      </c>
      <c r="BD500" s="139">
        <f t="shared" si="309"/>
        <v>0</v>
      </c>
      <c r="BE500" s="139">
        <f t="shared" si="310"/>
        <v>0</v>
      </c>
      <c r="BF500" s="304">
        <f t="shared" si="311"/>
        <v>0</v>
      </c>
      <c r="BG500" s="142">
        <f t="shared" si="312"/>
        <v>0</v>
      </c>
      <c r="BH500" s="142">
        <f t="shared" si="313"/>
        <v>0</v>
      </c>
      <c r="BI500" s="142">
        <f t="shared" si="314"/>
        <v>0</v>
      </c>
      <c r="BJ500" s="142">
        <f t="shared" si="315"/>
        <v>0</v>
      </c>
      <c r="BK500" s="145">
        <f t="shared" si="316"/>
        <v>0</v>
      </c>
      <c r="BL500" s="95">
        <f t="shared" si="317"/>
        <v>0</v>
      </c>
      <c r="BM500" s="95">
        <f t="shared" si="318"/>
        <v>0</v>
      </c>
      <c r="BN500" s="95">
        <f t="shared" si="319"/>
        <v>0</v>
      </c>
      <c r="BO500" s="95">
        <f t="shared" si="320"/>
        <v>0</v>
      </c>
      <c r="BP500" s="96">
        <f t="shared" si="321"/>
        <v>0</v>
      </c>
      <c r="BQ500" s="184">
        <f>IF($AH500="3/3",$S500*参照!$J$4,IF($AH500="2/3",$S500*参照!$J$5,IF($AH500="1/3",$S500*参照!$J$6,IF($AH500="1/4(多子)",$S500*参照!$J$7,IF($AH500="1/4(工･農)",$S500*参照!$J$7,)))))</f>
        <v>0</v>
      </c>
      <c r="BR500" s="185" t="b">
        <f>IF(AJ500="3/3",$O500*参照!$I$4,IF(AJ500="2/3",$O500*参照!$I$5,IF(AJ500="1/3",$O500*参照!$I$6,IF(AJ500="1/4(多子)",$O500*参照!$I$7,IF(AJ500="1/4(工･農)",$O500*参照!$I$7,IF(AJ500="対象外",0))))))</f>
        <v>0</v>
      </c>
      <c r="BS500" s="185" t="b">
        <f>IF(AK500="3/3",$O500*参照!$I$4,IF(AK500="2/3",$O500*参照!$I$5,IF(AK500="1/3",$O500*参照!$I$6,IF(AK500="1/4(多子)",$O500*参照!$I$7,IF(AK500="1/4(工･農)",$O500*参照!$I$7,IF(AK500="対象外",0))))))</f>
        <v>0</v>
      </c>
      <c r="BT500" s="185" t="b">
        <f>IF(AL500="3/3",$O500*参照!$I$4,IF(AL500="2/3",$O500*参照!$I$5,IF(AL500="1/3",$O500*参照!$I$6,IF(AL500="1/4(多子)",$O500*参照!$I$7,IF(AL500="1/4(工･農)",$O500*参照!$I$7,IF(AL500="対象外",0))))))</f>
        <v>0</v>
      </c>
      <c r="BU500" s="185" t="b">
        <f>IF(AM500="3/3",$O500*参照!$I$4,IF(AM500="2/3",$O500*参照!$I$5,IF(AM500="1/3",$O500*参照!$I$6,IF(AM500="1/4(多子)",$O500*参照!$I$7,IF(AM500="1/4(工･農)",$O500*参照!$I$7,IF(AM500="対象外",0))))))</f>
        <v>0</v>
      </c>
      <c r="BV500" s="185" t="b">
        <f>IF(AN500="3/3",$O500*参照!$I$4,IF(AN500="2/3",$O500*参照!$I$5,IF(AN500="1/3",$O500*参照!$I$6,IF(AN500="1/4(多子)",$O500*参照!$I$7,IF(AN500="1/4(工･農)",$O500*参照!$I$7,IF(AN500="対象外",0))))))</f>
        <v>0</v>
      </c>
      <c r="BW500" s="185" t="b">
        <f>IF(AO500="3/3",$O500*参照!$I$4,IF(AO500="2/3",$O500*参照!$I$5,IF(AO500="1/3",$O500*参照!$I$6,IF(AO500="1/4(多子)",$O500*参照!$I$7,IF(AO500="1/4(工･農)",$O500*参照!$I$7,IF(AO500="対象外",0))))))</f>
        <v>0</v>
      </c>
      <c r="BX500" s="185" t="b">
        <f>IF(AP500="3/3",$O500*参照!$I$4,IF(AP500="2/3",$O500*参照!$I$5,IF(AP500="1/3",$O500*参照!$I$6,IF(AP500="1/4(多子)",$O500*参照!$I$7,IF(AP500="1/4(工･農)",$O500*参照!$I$7,IF(AP500="対象外",0))))))</f>
        <v>0</v>
      </c>
      <c r="BY500" s="185" t="b">
        <f>IF(AQ500="3/3",$O500*参照!$I$4,IF(AQ500="2/3",$O500*参照!$I$5,IF(AQ500="1/3",$O500*参照!$I$6,IF(AQ500="1/4(多子)",$O500*参照!$I$7,IF(AQ500="1/4(工･農)",$O500*参照!$I$7,IF(AQ500="対象外",0))))))</f>
        <v>0</v>
      </c>
      <c r="BZ500" s="185" t="b">
        <f>IF(AR500="3/3",$O500*参照!$I$4,IF(AR500="2/3",$O500*参照!$I$5,IF(AR500="1/3",$O500*参照!$I$6,IF(AR500="1/4(多子)",$O500*参照!$I$7,IF(AR500="1/4(工･農)",$O500*参照!$I$7,IF(AR500="対象外",0))))))</f>
        <v>0</v>
      </c>
      <c r="CA500" s="185" t="b">
        <f>IF(AS500="3/3",$O500*参照!$I$4,IF(AS500="2/3",$O500*参照!$I$5,IF(AS500="1/3",$O500*参照!$I$6,IF(AS500="1/4(多子)",$O500*参照!$I$7,IF(AS500="1/4(工･農)",$O500*参照!$I$7,IF(AS500="対象外",0))))))</f>
        <v>0</v>
      </c>
      <c r="CB500" s="185" t="b">
        <f>IF(AT500="3/3",$O500*参照!$I$4,IF(AT500="2/3",$O500*参照!$I$5,IF(AT500="1/3",$O500*参照!$I$6,IF(AT500="1/4(多子)",$O500*参照!$I$7,IF(AT500="1/4(工･農)",$O500*参照!$I$7,IF(AT500="対象外",0))))))</f>
        <v>0</v>
      </c>
      <c r="CC500" s="185" t="b">
        <f>IF(AU500="3/3",$O500*参照!$I$4,IF(AU500="2/3",$O500*参照!$I$5,IF(AU500="1/3",$O500*参照!$I$6,IF(AU500="1/4(多子)",$O500*参照!$I$7,IF(AU500="1/4(工･農)",$O500*参照!$I$7,IF(AU500="対象外",0))))))</f>
        <v>0</v>
      </c>
      <c r="CD500" s="185">
        <f t="shared" si="322"/>
        <v>0</v>
      </c>
      <c r="CE500" s="98"/>
      <c r="CF500" s="252"/>
      <c r="CG500" s="252"/>
      <c r="CH500" s="252"/>
      <c r="CI500" s="252"/>
      <c r="CJ500" s="252"/>
      <c r="CK500" s="254"/>
      <c r="CL500" s="137"/>
      <c r="CM500" s="252"/>
      <c r="CN500" s="252"/>
      <c r="CO500" s="252"/>
      <c r="CP500" s="252"/>
      <c r="CQ500" s="252"/>
      <c r="CR500" s="253">
        <f t="shared" si="323"/>
        <v>0</v>
      </c>
      <c r="CS500" s="111">
        <f>IF(BP500=0,0,(ROUNDUP(P500*(BK500*参照!$C$5+BL500*参照!$C$6+BM500*参照!$C$7+BN500*参照!$C$8+BO500*参照!$C$9)/BP500,-2)))</f>
        <v>0</v>
      </c>
      <c r="CT500" s="239" t="str">
        <f t="shared" si="290"/>
        <v>B</v>
      </c>
    </row>
    <row r="501" spans="1:98" ht="14.4">
      <c r="A501" s="241">
        <v>471</v>
      </c>
      <c r="B501" s="654"/>
      <c r="C501" s="652"/>
      <c r="D501" s="651"/>
      <c r="E501" s="652"/>
      <c r="F501" s="186"/>
      <c r="G501" s="187"/>
      <c r="H501" s="305"/>
      <c r="I501" s="359"/>
      <c r="J501" s="651"/>
      <c r="K501" s="652"/>
      <c r="L501" s="306">
        <v>0</v>
      </c>
      <c r="M501" s="307">
        <f>IF(F501="昼間",参照!$E$4,IF(F501="夜間等",参照!$E$5,IF(F501="通信",参照!$E$6,0)))</f>
        <v>0</v>
      </c>
      <c r="N501" s="57">
        <f t="shared" si="291"/>
        <v>0</v>
      </c>
      <c r="O501" s="301">
        <f t="shared" si="292"/>
        <v>0</v>
      </c>
      <c r="P501" s="56"/>
      <c r="Q501" s="387">
        <v>0</v>
      </c>
      <c r="R501" s="309">
        <f>IF(F501="昼間",参照!$F$4,IF(F501="夜間等",参照!$F$5,IF(F501="通信",参照!$F$6,0)))</f>
        <v>0</v>
      </c>
      <c r="S501" s="308">
        <f t="shared" si="293"/>
        <v>0</v>
      </c>
      <c r="T501" s="361"/>
      <c r="U501" s="32">
        <f t="shared" si="294"/>
        <v>0</v>
      </c>
      <c r="V501" s="114">
        <f t="shared" si="295"/>
        <v>0</v>
      </c>
      <c r="W501" s="179">
        <f t="shared" si="296"/>
        <v>0</v>
      </c>
      <c r="X501" s="87">
        <f t="shared" si="297"/>
        <v>0</v>
      </c>
      <c r="Y501" s="77" t="str">
        <f t="shared" si="287"/>
        <v>0</v>
      </c>
      <c r="Z501" s="302">
        <f t="shared" si="298"/>
        <v>0</v>
      </c>
      <c r="AA501" s="375"/>
      <c r="AB501" s="375"/>
      <c r="AC501" s="374">
        <f t="shared" si="299"/>
        <v>0</v>
      </c>
      <c r="AD501" s="639">
        <f t="shared" si="300"/>
        <v>0</v>
      </c>
      <c r="AE501" s="640"/>
      <c r="AF501" s="177">
        <f t="shared" si="288"/>
        <v>0</v>
      </c>
      <c r="AG501" s="177">
        <f t="shared" si="289"/>
        <v>0</v>
      </c>
      <c r="AH501" s="299"/>
      <c r="AI501" s="36"/>
      <c r="AJ501" s="134"/>
      <c r="AK501" s="37"/>
      <c r="AL501" s="134"/>
      <c r="AM501" s="37"/>
      <c r="AN501" s="134"/>
      <c r="AO501" s="135"/>
      <c r="AP501" s="136"/>
      <c r="AQ501" s="252"/>
      <c r="AR501" s="252"/>
      <c r="AS501" s="252"/>
      <c r="AT501" s="252"/>
      <c r="AU501" s="37"/>
      <c r="AV501" s="303">
        <f t="shared" si="301"/>
        <v>0</v>
      </c>
      <c r="AW501" s="139">
        <f t="shared" si="302"/>
        <v>0</v>
      </c>
      <c r="AX501" s="139">
        <f t="shared" si="303"/>
        <v>0</v>
      </c>
      <c r="AY501" s="139">
        <f t="shared" si="304"/>
        <v>0</v>
      </c>
      <c r="AZ501" s="139">
        <f t="shared" si="305"/>
        <v>0</v>
      </c>
      <c r="BA501" s="303">
        <f t="shared" si="306"/>
        <v>0</v>
      </c>
      <c r="BB501" s="139">
        <f t="shared" si="307"/>
        <v>0</v>
      </c>
      <c r="BC501" s="139">
        <f t="shared" si="308"/>
        <v>0</v>
      </c>
      <c r="BD501" s="139">
        <f t="shared" si="309"/>
        <v>0</v>
      </c>
      <c r="BE501" s="139">
        <f t="shared" si="310"/>
        <v>0</v>
      </c>
      <c r="BF501" s="304">
        <f t="shared" si="311"/>
        <v>0</v>
      </c>
      <c r="BG501" s="142">
        <f t="shared" si="312"/>
        <v>0</v>
      </c>
      <c r="BH501" s="142">
        <f t="shared" si="313"/>
        <v>0</v>
      </c>
      <c r="BI501" s="142">
        <f t="shared" si="314"/>
        <v>0</v>
      </c>
      <c r="BJ501" s="142">
        <f t="shared" si="315"/>
        <v>0</v>
      </c>
      <c r="BK501" s="145">
        <f t="shared" si="316"/>
        <v>0</v>
      </c>
      <c r="BL501" s="95">
        <f t="shared" si="317"/>
        <v>0</v>
      </c>
      <c r="BM501" s="95">
        <f t="shared" si="318"/>
        <v>0</v>
      </c>
      <c r="BN501" s="95">
        <f t="shared" si="319"/>
        <v>0</v>
      </c>
      <c r="BO501" s="95">
        <f t="shared" si="320"/>
        <v>0</v>
      </c>
      <c r="BP501" s="96">
        <f t="shared" si="321"/>
        <v>0</v>
      </c>
      <c r="BQ501" s="184">
        <f>IF($AH501="3/3",$S501*参照!$J$4,IF($AH501="2/3",$S501*参照!$J$5,IF($AH501="1/3",$S501*参照!$J$6,IF($AH501="1/4(多子)",$S501*参照!$J$7,IF($AH501="1/4(工･農)",$S501*参照!$J$7,)))))</f>
        <v>0</v>
      </c>
      <c r="BR501" s="185" t="b">
        <f>IF(AJ501="3/3",$O501*参照!$I$4,IF(AJ501="2/3",$O501*参照!$I$5,IF(AJ501="1/3",$O501*参照!$I$6,IF(AJ501="1/4(多子)",$O501*参照!$I$7,IF(AJ501="1/4(工･農)",$O501*参照!$I$7,IF(AJ501="対象外",0))))))</f>
        <v>0</v>
      </c>
      <c r="BS501" s="185" t="b">
        <f>IF(AK501="3/3",$O501*参照!$I$4,IF(AK501="2/3",$O501*参照!$I$5,IF(AK501="1/3",$O501*参照!$I$6,IF(AK501="1/4(多子)",$O501*参照!$I$7,IF(AK501="1/4(工･農)",$O501*参照!$I$7,IF(AK501="対象外",0))))))</f>
        <v>0</v>
      </c>
      <c r="BT501" s="185" t="b">
        <f>IF(AL501="3/3",$O501*参照!$I$4,IF(AL501="2/3",$O501*参照!$I$5,IF(AL501="1/3",$O501*参照!$I$6,IF(AL501="1/4(多子)",$O501*参照!$I$7,IF(AL501="1/4(工･農)",$O501*参照!$I$7,IF(AL501="対象外",0))))))</f>
        <v>0</v>
      </c>
      <c r="BU501" s="185" t="b">
        <f>IF(AM501="3/3",$O501*参照!$I$4,IF(AM501="2/3",$O501*参照!$I$5,IF(AM501="1/3",$O501*参照!$I$6,IF(AM501="1/4(多子)",$O501*参照!$I$7,IF(AM501="1/4(工･農)",$O501*参照!$I$7,IF(AM501="対象外",0))))))</f>
        <v>0</v>
      </c>
      <c r="BV501" s="185" t="b">
        <f>IF(AN501="3/3",$O501*参照!$I$4,IF(AN501="2/3",$O501*参照!$I$5,IF(AN501="1/3",$O501*参照!$I$6,IF(AN501="1/4(多子)",$O501*参照!$I$7,IF(AN501="1/4(工･農)",$O501*参照!$I$7,IF(AN501="対象外",0))))))</f>
        <v>0</v>
      </c>
      <c r="BW501" s="185" t="b">
        <f>IF(AO501="3/3",$O501*参照!$I$4,IF(AO501="2/3",$O501*参照!$I$5,IF(AO501="1/3",$O501*参照!$I$6,IF(AO501="1/4(多子)",$O501*参照!$I$7,IF(AO501="1/4(工･農)",$O501*参照!$I$7,IF(AO501="対象外",0))))))</f>
        <v>0</v>
      </c>
      <c r="BX501" s="185" t="b">
        <f>IF(AP501="3/3",$O501*参照!$I$4,IF(AP501="2/3",$O501*参照!$I$5,IF(AP501="1/3",$O501*参照!$I$6,IF(AP501="1/4(多子)",$O501*参照!$I$7,IF(AP501="1/4(工･農)",$O501*参照!$I$7,IF(AP501="対象外",0))))))</f>
        <v>0</v>
      </c>
      <c r="BY501" s="185" t="b">
        <f>IF(AQ501="3/3",$O501*参照!$I$4,IF(AQ501="2/3",$O501*参照!$I$5,IF(AQ501="1/3",$O501*参照!$I$6,IF(AQ501="1/4(多子)",$O501*参照!$I$7,IF(AQ501="1/4(工･農)",$O501*参照!$I$7,IF(AQ501="対象外",0))))))</f>
        <v>0</v>
      </c>
      <c r="BZ501" s="185" t="b">
        <f>IF(AR501="3/3",$O501*参照!$I$4,IF(AR501="2/3",$O501*参照!$I$5,IF(AR501="1/3",$O501*参照!$I$6,IF(AR501="1/4(多子)",$O501*参照!$I$7,IF(AR501="1/4(工･農)",$O501*参照!$I$7,IF(AR501="対象外",0))))))</f>
        <v>0</v>
      </c>
      <c r="CA501" s="185" t="b">
        <f>IF(AS501="3/3",$O501*参照!$I$4,IF(AS501="2/3",$O501*参照!$I$5,IF(AS501="1/3",$O501*参照!$I$6,IF(AS501="1/4(多子)",$O501*参照!$I$7,IF(AS501="1/4(工･農)",$O501*参照!$I$7,IF(AS501="対象外",0))))))</f>
        <v>0</v>
      </c>
      <c r="CB501" s="185" t="b">
        <f>IF(AT501="3/3",$O501*参照!$I$4,IF(AT501="2/3",$O501*参照!$I$5,IF(AT501="1/3",$O501*参照!$I$6,IF(AT501="1/4(多子)",$O501*参照!$I$7,IF(AT501="1/4(工･農)",$O501*参照!$I$7,IF(AT501="対象外",0))))))</f>
        <v>0</v>
      </c>
      <c r="CC501" s="185" t="b">
        <f>IF(AU501="3/3",$O501*参照!$I$4,IF(AU501="2/3",$O501*参照!$I$5,IF(AU501="1/3",$O501*参照!$I$6,IF(AU501="1/4(多子)",$O501*参照!$I$7,IF(AU501="1/4(工･農)",$O501*参照!$I$7,IF(AU501="対象外",0))))))</f>
        <v>0</v>
      </c>
      <c r="CD501" s="185">
        <f t="shared" si="322"/>
        <v>0</v>
      </c>
      <c r="CE501" s="98"/>
      <c r="CF501" s="252"/>
      <c r="CG501" s="252"/>
      <c r="CH501" s="252"/>
      <c r="CI501" s="252"/>
      <c r="CJ501" s="252"/>
      <c r="CK501" s="254"/>
      <c r="CL501" s="137"/>
      <c r="CM501" s="252"/>
      <c r="CN501" s="252"/>
      <c r="CO501" s="252"/>
      <c r="CP501" s="252"/>
      <c r="CQ501" s="252"/>
      <c r="CR501" s="253">
        <f t="shared" si="323"/>
        <v>0</v>
      </c>
      <c r="CS501" s="111">
        <f>IF(BP501=0,0,(ROUNDUP(P501*(BK501*参照!$C$5+BL501*参照!$C$6+BM501*参照!$C$7+BN501*参照!$C$8+BO501*参照!$C$9)/BP501,-2)))</f>
        <v>0</v>
      </c>
      <c r="CT501" s="239" t="str">
        <f t="shared" si="290"/>
        <v>B</v>
      </c>
    </row>
    <row r="502" spans="1:98" ht="14.4">
      <c r="A502" s="241">
        <v>472</v>
      </c>
      <c r="B502" s="634"/>
      <c r="C502" s="635"/>
      <c r="D502" s="636"/>
      <c r="E502" s="635"/>
      <c r="F502" s="358"/>
      <c r="G502" s="358"/>
      <c r="H502" s="305"/>
      <c r="I502" s="359"/>
      <c r="J502" s="668"/>
      <c r="K502" s="668"/>
      <c r="L502" s="362">
        <v>0</v>
      </c>
      <c r="M502" s="307">
        <f>IF(F502="昼間",参照!$E$4,IF(F502="夜間等",参照!$E$5,IF(F502="通信",参照!$E$6,0)))</f>
        <v>0</v>
      </c>
      <c r="N502" s="57">
        <f t="shared" si="291"/>
        <v>0</v>
      </c>
      <c r="O502" s="301">
        <f t="shared" si="292"/>
        <v>0</v>
      </c>
      <c r="P502" s="56"/>
      <c r="Q502" s="387">
        <v>0</v>
      </c>
      <c r="R502" s="309">
        <f>IF(F502="昼間",参照!$F$4,IF(F502="夜間等",参照!$F$5,IF(F502="通信",参照!$F$6,0)))</f>
        <v>0</v>
      </c>
      <c r="S502" s="308">
        <f t="shared" si="293"/>
        <v>0</v>
      </c>
      <c r="T502" s="361"/>
      <c r="U502" s="32">
        <f t="shared" si="294"/>
        <v>0</v>
      </c>
      <c r="V502" s="114">
        <f t="shared" si="295"/>
        <v>0</v>
      </c>
      <c r="W502" s="179">
        <f t="shared" si="296"/>
        <v>0</v>
      </c>
      <c r="X502" s="87">
        <f t="shared" si="297"/>
        <v>0</v>
      </c>
      <c r="Y502" s="77" t="str">
        <f t="shared" si="287"/>
        <v>0</v>
      </c>
      <c r="Z502" s="302">
        <f t="shared" si="298"/>
        <v>0</v>
      </c>
      <c r="AA502" s="375"/>
      <c r="AB502" s="375"/>
      <c r="AC502" s="374">
        <f t="shared" si="299"/>
        <v>0</v>
      </c>
      <c r="AD502" s="639">
        <f t="shared" si="300"/>
        <v>0</v>
      </c>
      <c r="AE502" s="640"/>
      <c r="AF502" s="177">
        <f t="shared" si="288"/>
        <v>0</v>
      </c>
      <c r="AG502" s="177">
        <f t="shared" si="289"/>
        <v>0</v>
      </c>
      <c r="AH502" s="299"/>
      <c r="AI502" s="36"/>
      <c r="AJ502" s="134"/>
      <c r="AK502" s="37"/>
      <c r="AL502" s="134"/>
      <c r="AM502" s="37"/>
      <c r="AN502" s="134"/>
      <c r="AO502" s="135"/>
      <c r="AP502" s="136"/>
      <c r="AQ502" s="252"/>
      <c r="AR502" s="252"/>
      <c r="AS502" s="252"/>
      <c r="AT502" s="252"/>
      <c r="AU502" s="37"/>
      <c r="AV502" s="303">
        <f t="shared" si="301"/>
        <v>0</v>
      </c>
      <c r="AW502" s="139">
        <f t="shared" si="302"/>
        <v>0</v>
      </c>
      <c r="AX502" s="139">
        <f t="shared" si="303"/>
        <v>0</v>
      </c>
      <c r="AY502" s="139">
        <f t="shared" si="304"/>
        <v>0</v>
      </c>
      <c r="AZ502" s="139">
        <f t="shared" si="305"/>
        <v>0</v>
      </c>
      <c r="BA502" s="303">
        <f t="shared" si="306"/>
        <v>0</v>
      </c>
      <c r="BB502" s="139">
        <f t="shared" si="307"/>
        <v>0</v>
      </c>
      <c r="BC502" s="139">
        <f t="shared" si="308"/>
        <v>0</v>
      </c>
      <c r="BD502" s="139">
        <f t="shared" si="309"/>
        <v>0</v>
      </c>
      <c r="BE502" s="139">
        <f t="shared" si="310"/>
        <v>0</v>
      </c>
      <c r="BF502" s="304">
        <f t="shared" si="311"/>
        <v>0</v>
      </c>
      <c r="BG502" s="142">
        <f t="shared" si="312"/>
        <v>0</v>
      </c>
      <c r="BH502" s="142">
        <f t="shared" si="313"/>
        <v>0</v>
      </c>
      <c r="BI502" s="142">
        <f t="shared" si="314"/>
        <v>0</v>
      </c>
      <c r="BJ502" s="142">
        <f t="shared" si="315"/>
        <v>0</v>
      </c>
      <c r="BK502" s="145">
        <f t="shared" si="316"/>
        <v>0</v>
      </c>
      <c r="BL502" s="95">
        <f t="shared" si="317"/>
        <v>0</v>
      </c>
      <c r="BM502" s="95">
        <f t="shared" si="318"/>
        <v>0</v>
      </c>
      <c r="BN502" s="95">
        <f t="shared" si="319"/>
        <v>0</v>
      </c>
      <c r="BO502" s="95">
        <f t="shared" si="320"/>
        <v>0</v>
      </c>
      <c r="BP502" s="96">
        <f t="shared" si="321"/>
        <v>0</v>
      </c>
      <c r="BQ502" s="184">
        <f>IF($AH502="3/3",$S502*参照!$J$4,IF($AH502="2/3",$S502*参照!$J$5,IF($AH502="1/3",$S502*参照!$J$6,IF($AH502="1/4(多子)",$S502*参照!$J$7,IF($AH502="1/4(工･農)",$S502*参照!$J$7,)))))</f>
        <v>0</v>
      </c>
      <c r="BR502" s="185" t="b">
        <f>IF(AJ502="3/3",$O502*参照!$I$4,IF(AJ502="2/3",$O502*参照!$I$5,IF(AJ502="1/3",$O502*参照!$I$6,IF(AJ502="1/4(多子)",$O502*参照!$I$7,IF(AJ502="1/4(工･農)",$O502*参照!$I$7,IF(AJ502="対象外",0))))))</f>
        <v>0</v>
      </c>
      <c r="BS502" s="185" t="b">
        <f>IF(AK502="3/3",$O502*参照!$I$4,IF(AK502="2/3",$O502*参照!$I$5,IF(AK502="1/3",$O502*参照!$I$6,IF(AK502="1/4(多子)",$O502*参照!$I$7,IF(AK502="1/4(工･農)",$O502*参照!$I$7,IF(AK502="対象外",0))))))</f>
        <v>0</v>
      </c>
      <c r="BT502" s="185" t="b">
        <f>IF(AL502="3/3",$O502*参照!$I$4,IF(AL502="2/3",$O502*参照!$I$5,IF(AL502="1/3",$O502*参照!$I$6,IF(AL502="1/4(多子)",$O502*参照!$I$7,IF(AL502="1/4(工･農)",$O502*参照!$I$7,IF(AL502="対象外",0))))))</f>
        <v>0</v>
      </c>
      <c r="BU502" s="185" t="b">
        <f>IF(AM502="3/3",$O502*参照!$I$4,IF(AM502="2/3",$O502*参照!$I$5,IF(AM502="1/3",$O502*参照!$I$6,IF(AM502="1/4(多子)",$O502*参照!$I$7,IF(AM502="1/4(工･農)",$O502*参照!$I$7,IF(AM502="対象外",0))))))</f>
        <v>0</v>
      </c>
      <c r="BV502" s="185" t="b">
        <f>IF(AN502="3/3",$O502*参照!$I$4,IF(AN502="2/3",$O502*参照!$I$5,IF(AN502="1/3",$O502*参照!$I$6,IF(AN502="1/4(多子)",$O502*参照!$I$7,IF(AN502="1/4(工･農)",$O502*参照!$I$7,IF(AN502="対象外",0))))))</f>
        <v>0</v>
      </c>
      <c r="BW502" s="185" t="b">
        <f>IF(AO502="3/3",$O502*参照!$I$4,IF(AO502="2/3",$O502*参照!$I$5,IF(AO502="1/3",$O502*参照!$I$6,IF(AO502="1/4(多子)",$O502*参照!$I$7,IF(AO502="1/4(工･農)",$O502*参照!$I$7,IF(AO502="対象外",0))))))</f>
        <v>0</v>
      </c>
      <c r="BX502" s="185" t="b">
        <f>IF(AP502="3/3",$O502*参照!$I$4,IF(AP502="2/3",$O502*参照!$I$5,IF(AP502="1/3",$O502*参照!$I$6,IF(AP502="1/4(多子)",$O502*参照!$I$7,IF(AP502="1/4(工･農)",$O502*参照!$I$7,IF(AP502="対象外",0))))))</f>
        <v>0</v>
      </c>
      <c r="BY502" s="185" t="b">
        <f>IF(AQ502="3/3",$O502*参照!$I$4,IF(AQ502="2/3",$O502*参照!$I$5,IF(AQ502="1/3",$O502*参照!$I$6,IF(AQ502="1/4(多子)",$O502*参照!$I$7,IF(AQ502="1/4(工･農)",$O502*参照!$I$7,IF(AQ502="対象外",0))))))</f>
        <v>0</v>
      </c>
      <c r="BZ502" s="185" t="b">
        <f>IF(AR502="3/3",$O502*参照!$I$4,IF(AR502="2/3",$O502*参照!$I$5,IF(AR502="1/3",$O502*参照!$I$6,IF(AR502="1/4(多子)",$O502*参照!$I$7,IF(AR502="1/4(工･農)",$O502*参照!$I$7,IF(AR502="対象外",0))))))</f>
        <v>0</v>
      </c>
      <c r="CA502" s="185" t="b">
        <f>IF(AS502="3/3",$O502*参照!$I$4,IF(AS502="2/3",$O502*参照!$I$5,IF(AS502="1/3",$O502*参照!$I$6,IF(AS502="1/4(多子)",$O502*参照!$I$7,IF(AS502="1/4(工･農)",$O502*参照!$I$7,IF(AS502="対象外",0))))))</f>
        <v>0</v>
      </c>
      <c r="CB502" s="185" t="b">
        <f>IF(AT502="3/3",$O502*参照!$I$4,IF(AT502="2/3",$O502*参照!$I$5,IF(AT502="1/3",$O502*参照!$I$6,IF(AT502="1/4(多子)",$O502*参照!$I$7,IF(AT502="1/4(工･農)",$O502*参照!$I$7,IF(AT502="対象外",0))))))</f>
        <v>0</v>
      </c>
      <c r="CC502" s="185" t="b">
        <f>IF(AU502="3/3",$O502*参照!$I$4,IF(AU502="2/3",$O502*参照!$I$5,IF(AU502="1/3",$O502*参照!$I$6,IF(AU502="1/4(多子)",$O502*参照!$I$7,IF(AU502="1/4(工･農)",$O502*参照!$I$7,IF(AU502="対象外",0))))))</f>
        <v>0</v>
      </c>
      <c r="CD502" s="185">
        <f t="shared" si="322"/>
        <v>0</v>
      </c>
      <c r="CE502" s="98"/>
      <c r="CF502" s="252"/>
      <c r="CG502" s="252"/>
      <c r="CH502" s="252"/>
      <c r="CI502" s="252"/>
      <c r="CJ502" s="252"/>
      <c r="CK502" s="254"/>
      <c r="CL502" s="137"/>
      <c r="CM502" s="252"/>
      <c r="CN502" s="252"/>
      <c r="CO502" s="252"/>
      <c r="CP502" s="252"/>
      <c r="CQ502" s="252"/>
      <c r="CR502" s="253">
        <f t="shared" si="323"/>
        <v>0</v>
      </c>
      <c r="CS502" s="111">
        <f>IF(BP502=0,0,(ROUNDUP(P502*(BK502*参照!$C$5+BL502*参照!$C$6+BM502*参照!$C$7+BN502*参照!$C$8+BO502*参照!$C$9)/BP502,-2)))</f>
        <v>0</v>
      </c>
      <c r="CT502" s="239" t="str">
        <f t="shared" si="290"/>
        <v>B</v>
      </c>
    </row>
    <row r="503" spans="1:98" ht="14.4">
      <c r="A503" s="241">
        <v>473</v>
      </c>
      <c r="B503" s="654"/>
      <c r="C503" s="652"/>
      <c r="D503" s="651"/>
      <c r="E503" s="652"/>
      <c r="F503" s="186"/>
      <c r="G503" s="187"/>
      <c r="H503" s="305"/>
      <c r="I503" s="359"/>
      <c r="J503" s="651"/>
      <c r="K503" s="652"/>
      <c r="L503" s="306">
        <v>0</v>
      </c>
      <c r="M503" s="307">
        <f>IF(F503="昼間",参照!$E$4,IF(F503="夜間等",参照!$E$5,IF(F503="通信",参照!$E$6,0)))</f>
        <v>0</v>
      </c>
      <c r="N503" s="57">
        <f t="shared" si="291"/>
        <v>0</v>
      </c>
      <c r="O503" s="301">
        <f t="shared" si="292"/>
        <v>0</v>
      </c>
      <c r="P503" s="56"/>
      <c r="Q503" s="387">
        <v>0</v>
      </c>
      <c r="R503" s="309">
        <f>IF(F503="昼間",参照!$F$4,IF(F503="夜間等",参照!$F$5,IF(F503="通信",参照!$F$6,0)))</f>
        <v>0</v>
      </c>
      <c r="S503" s="308">
        <f t="shared" si="293"/>
        <v>0</v>
      </c>
      <c r="T503" s="361"/>
      <c r="U503" s="32">
        <f t="shared" si="294"/>
        <v>0</v>
      </c>
      <c r="V503" s="114">
        <f t="shared" si="295"/>
        <v>0</v>
      </c>
      <c r="W503" s="179">
        <f t="shared" si="296"/>
        <v>0</v>
      </c>
      <c r="X503" s="87">
        <f t="shared" si="297"/>
        <v>0</v>
      </c>
      <c r="Y503" s="77" t="str">
        <f t="shared" si="287"/>
        <v>0</v>
      </c>
      <c r="Z503" s="302">
        <f t="shared" si="298"/>
        <v>0</v>
      </c>
      <c r="AA503" s="375"/>
      <c r="AB503" s="375"/>
      <c r="AC503" s="374">
        <f t="shared" si="299"/>
        <v>0</v>
      </c>
      <c r="AD503" s="639">
        <f t="shared" si="300"/>
        <v>0</v>
      </c>
      <c r="AE503" s="640"/>
      <c r="AF503" s="177">
        <f t="shared" si="288"/>
        <v>0</v>
      </c>
      <c r="AG503" s="177">
        <f t="shared" si="289"/>
        <v>0</v>
      </c>
      <c r="AH503" s="299"/>
      <c r="AI503" s="36"/>
      <c r="AJ503" s="134"/>
      <c r="AK503" s="37"/>
      <c r="AL503" s="134"/>
      <c r="AM503" s="37"/>
      <c r="AN503" s="134"/>
      <c r="AO503" s="135"/>
      <c r="AP503" s="136"/>
      <c r="AQ503" s="252"/>
      <c r="AR503" s="252"/>
      <c r="AS503" s="252"/>
      <c r="AT503" s="252"/>
      <c r="AU503" s="37"/>
      <c r="AV503" s="303">
        <f t="shared" si="301"/>
        <v>0</v>
      </c>
      <c r="AW503" s="139">
        <f t="shared" si="302"/>
        <v>0</v>
      </c>
      <c r="AX503" s="139">
        <f t="shared" si="303"/>
        <v>0</v>
      </c>
      <c r="AY503" s="139">
        <f t="shared" si="304"/>
        <v>0</v>
      </c>
      <c r="AZ503" s="139">
        <f t="shared" si="305"/>
        <v>0</v>
      </c>
      <c r="BA503" s="303">
        <f t="shared" si="306"/>
        <v>0</v>
      </c>
      <c r="BB503" s="139">
        <f t="shared" si="307"/>
        <v>0</v>
      </c>
      <c r="BC503" s="139">
        <f t="shared" si="308"/>
        <v>0</v>
      </c>
      <c r="BD503" s="139">
        <f t="shared" si="309"/>
        <v>0</v>
      </c>
      <c r="BE503" s="139">
        <f t="shared" si="310"/>
        <v>0</v>
      </c>
      <c r="BF503" s="304">
        <f t="shared" si="311"/>
        <v>0</v>
      </c>
      <c r="BG503" s="142">
        <f t="shared" si="312"/>
        <v>0</v>
      </c>
      <c r="BH503" s="142">
        <f t="shared" si="313"/>
        <v>0</v>
      </c>
      <c r="BI503" s="142">
        <f t="shared" si="314"/>
        <v>0</v>
      </c>
      <c r="BJ503" s="142">
        <f t="shared" si="315"/>
        <v>0</v>
      </c>
      <c r="BK503" s="145">
        <f t="shared" si="316"/>
        <v>0</v>
      </c>
      <c r="BL503" s="95">
        <f t="shared" si="317"/>
        <v>0</v>
      </c>
      <c r="BM503" s="95">
        <f t="shared" si="318"/>
        <v>0</v>
      </c>
      <c r="BN503" s="95">
        <f t="shared" si="319"/>
        <v>0</v>
      </c>
      <c r="BO503" s="95">
        <f t="shared" si="320"/>
        <v>0</v>
      </c>
      <c r="BP503" s="96">
        <f t="shared" si="321"/>
        <v>0</v>
      </c>
      <c r="BQ503" s="184">
        <f>IF($AH503="3/3",$S503*参照!$J$4,IF($AH503="2/3",$S503*参照!$J$5,IF($AH503="1/3",$S503*参照!$J$6,IF($AH503="1/4(多子)",$S503*参照!$J$7,IF($AH503="1/4(工･農)",$S503*参照!$J$7,)))))</f>
        <v>0</v>
      </c>
      <c r="BR503" s="185" t="b">
        <f>IF(AJ503="3/3",$O503*参照!$I$4,IF(AJ503="2/3",$O503*参照!$I$5,IF(AJ503="1/3",$O503*参照!$I$6,IF(AJ503="1/4(多子)",$O503*参照!$I$7,IF(AJ503="1/4(工･農)",$O503*参照!$I$7,IF(AJ503="対象外",0))))))</f>
        <v>0</v>
      </c>
      <c r="BS503" s="185" t="b">
        <f>IF(AK503="3/3",$O503*参照!$I$4,IF(AK503="2/3",$O503*参照!$I$5,IF(AK503="1/3",$O503*参照!$I$6,IF(AK503="1/4(多子)",$O503*参照!$I$7,IF(AK503="1/4(工･農)",$O503*参照!$I$7,IF(AK503="対象外",0))))))</f>
        <v>0</v>
      </c>
      <c r="BT503" s="185" t="b">
        <f>IF(AL503="3/3",$O503*参照!$I$4,IF(AL503="2/3",$O503*参照!$I$5,IF(AL503="1/3",$O503*参照!$I$6,IF(AL503="1/4(多子)",$O503*参照!$I$7,IF(AL503="1/4(工･農)",$O503*参照!$I$7,IF(AL503="対象外",0))))))</f>
        <v>0</v>
      </c>
      <c r="BU503" s="185" t="b">
        <f>IF(AM503="3/3",$O503*参照!$I$4,IF(AM503="2/3",$O503*参照!$I$5,IF(AM503="1/3",$O503*参照!$I$6,IF(AM503="1/4(多子)",$O503*参照!$I$7,IF(AM503="1/4(工･農)",$O503*参照!$I$7,IF(AM503="対象外",0))))))</f>
        <v>0</v>
      </c>
      <c r="BV503" s="185" t="b">
        <f>IF(AN503="3/3",$O503*参照!$I$4,IF(AN503="2/3",$O503*参照!$I$5,IF(AN503="1/3",$O503*参照!$I$6,IF(AN503="1/4(多子)",$O503*参照!$I$7,IF(AN503="1/4(工･農)",$O503*参照!$I$7,IF(AN503="対象外",0))))))</f>
        <v>0</v>
      </c>
      <c r="BW503" s="185" t="b">
        <f>IF(AO503="3/3",$O503*参照!$I$4,IF(AO503="2/3",$O503*参照!$I$5,IF(AO503="1/3",$O503*参照!$I$6,IF(AO503="1/4(多子)",$O503*参照!$I$7,IF(AO503="1/4(工･農)",$O503*参照!$I$7,IF(AO503="対象外",0))))))</f>
        <v>0</v>
      </c>
      <c r="BX503" s="185" t="b">
        <f>IF(AP503="3/3",$O503*参照!$I$4,IF(AP503="2/3",$O503*参照!$I$5,IF(AP503="1/3",$O503*参照!$I$6,IF(AP503="1/4(多子)",$O503*参照!$I$7,IF(AP503="1/4(工･農)",$O503*参照!$I$7,IF(AP503="対象外",0))))))</f>
        <v>0</v>
      </c>
      <c r="BY503" s="185" t="b">
        <f>IF(AQ503="3/3",$O503*参照!$I$4,IF(AQ503="2/3",$O503*参照!$I$5,IF(AQ503="1/3",$O503*参照!$I$6,IF(AQ503="1/4(多子)",$O503*参照!$I$7,IF(AQ503="1/4(工･農)",$O503*参照!$I$7,IF(AQ503="対象外",0))))))</f>
        <v>0</v>
      </c>
      <c r="BZ503" s="185" t="b">
        <f>IF(AR503="3/3",$O503*参照!$I$4,IF(AR503="2/3",$O503*参照!$I$5,IF(AR503="1/3",$O503*参照!$I$6,IF(AR503="1/4(多子)",$O503*参照!$I$7,IF(AR503="1/4(工･農)",$O503*参照!$I$7,IF(AR503="対象外",0))))))</f>
        <v>0</v>
      </c>
      <c r="CA503" s="185" t="b">
        <f>IF(AS503="3/3",$O503*参照!$I$4,IF(AS503="2/3",$O503*参照!$I$5,IF(AS503="1/3",$O503*参照!$I$6,IF(AS503="1/4(多子)",$O503*参照!$I$7,IF(AS503="1/4(工･農)",$O503*参照!$I$7,IF(AS503="対象外",0))))))</f>
        <v>0</v>
      </c>
      <c r="CB503" s="185" t="b">
        <f>IF(AT503="3/3",$O503*参照!$I$4,IF(AT503="2/3",$O503*参照!$I$5,IF(AT503="1/3",$O503*参照!$I$6,IF(AT503="1/4(多子)",$O503*参照!$I$7,IF(AT503="1/4(工･農)",$O503*参照!$I$7,IF(AT503="対象外",0))))))</f>
        <v>0</v>
      </c>
      <c r="CC503" s="185" t="b">
        <f>IF(AU503="3/3",$O503*参照!$I$4,IF(AU503="2/3",$O503*参照!$I$5,IF(AU503="1/3",$O503*参照!$I$6,IF(AU503="1/4(多子)",$O503*参照!$I$7,IF(AU503="1/4(工･農)",$O503*参照!$I$7,IF(AU503="対象外",0))))))</f>
        <v>0</v>
      </c>
      <c r="CD503" s="185">
        <f t="shared" si="322"/>
        <v>0</v>
      </c>
      <c r="CE503" s="98"/>
      <c r="CF503" s="252"/>
      <c r="CG503" s="252"/>
      <c r="CH503" s="252"/>
      <c r="CI503" s="252"/>
      <c r="CJ503" s="252"/>
      <c r="CK503" s="254"/>
      <c r="CL503" s="137"/>
      <c r="CM503" s="252"/>
      <c r="CN503" s="252"/>
      <c r="CO503" s="252"/>
      <c r="CP503" s="252"/>
      <c r="CQ503" s="252"/>
      <c r="CR503" s="253">
        <f t="shared" si="323"/>
        <v>0</v>
      </c>
      <c r="CS503" s="111">
        <f>IF(BP503=0,0,(ROUNDUP(P503*(BK503*参照!$C$5+BL503*参照!$C$6+BM503*参照!$C$7+BN503*参照!$C$8+BO503*参照!$C$9)/BP503,-2)))</f>
        <v>0</v>
      </c>
      <c r="CT503" s="239" t="str">
        <f t="shared" si="290"/>
        <v>B</v>
      </c>
    </row>
    <row r="504" spans="1:98" ht="14.4">
      <c r="A504" s="241">
        <v>474</v>
      </c>
      <c r="B504" s="654"/>
      <c r="C504" s="652"/>
      <c r="D504" s="651"/>
      <c r="E504" s="652"/>
      <c r="F504" s="186"/>
      <c r="G504" s="187"/>
      <c r="H504" s="305"/>
      <c r="I504" s="359"/>
      <c r="J504" s="651"/>
      <c r="K504" s="652"/>
      <c r="L504" s="306">
        <v>0</v>
      </c>
      <c r="M504" s="307">
        <f>IF(F504="昼間",参照!$E$4,IF(F504="夜間等",参照!$E$5,IF(F504="通信",参照!$E$6,0)))</f>
        <v>0</v>
      </c>
      <c r="N504" s="57">
        <f t="shared" si="291"/>
        <v>0</v>
      </c>
      <c r="O504" s="301">
        <f t="shared" si="292"/>
        <v>0</v>
      </c>
      <c r="P504" s="56"/>
      <c r="Q504" s="387">
        <v>0</v>
      </c>
      <c r="R504" s="309">
        <f>IF(F504="昼間",参照!$F$4,IF(F504="夜間等",参照!$F$5,IF(F504="通信",参照!$F$6,0)))</f>
        <v>0</v>
      </c>
      <c r="S504" s="308">
        <f t="shared" si="293"/>
        <v>0</v>
      </c>
      <c r="T504" s="361"/>
      <c r="U504" s="32">
        <f t="shared" si="294"/>
        <v>0</v>
      </c>
      <c r="V504" s="114">
        <f t="shared" si="295"/>
        <v>0</v>
      </c>
      <c r="W504" s="179">
        <f t="shared" si="296"/>
        <v>0</v>
      </c>
      <c r="X504" s="87">
        <f t="shared" si="297"/>
        <v>0</v>
      </c>
      <c r="Y504" s="77" t="str">
        <f t="shared" si="287"/>
        <v>0</v>
      </c>
      <c r="Z504" s="302">
        <f t="shared" si="298"/>
        <v>0</v>
      </c>
      <c r="AA504" s="375"/>
      <c r="AB504" s="375"/>
      <c r="AC504" s="374">
        <f t="shared" si="299"/>
        <v>0</v>
      </c>
      <c r="AD504" s="639">
        <f t="shared" si="300"/>
        <v>0</v>
      </c>
      <c r="AE504" s="640"/>
      <c r="AF504" s="177">
        <f t="shared" si="288"/>
        <v>0</v>
      </c>
      <c r="AG504" s="177">
        <f t="shared" si="289"/>
        <v>0</v>
      </c>
      <c r="AH504" s="299"/>
      <c r="AI504" s="36"/>
      <c r="AJ504" s="134"/>
      <c r="AK504" s="37"/>
      <c r="AL504" s="134"/>
      <c r="AM504" s="37"/>
      <c r="AN504" s="134"/>
      <c r="AO504" s="135"/>
      <c r="AP504" s="136"/>
      <c r="AQ504" s="252"/>
      <c r="AR504" s="252"/>
      <c r="AS504" s="252"/>
      <c r="AT504" s="252"/>
      <c r="AU504" s="37"/>
      <c r="AV504" s="303">
        <f t="shared" si="301"/>
        <v>0</v>
      </c>
      <c r="AW504" s="139">
        <f t="shared" si="302"/>
        <v>0</v>
      </c>
      <c r="AX504" s="139">
        <f t="shared" si="303"/>
        <v>0</v>
      </c>
      <c r="AY504" s="139">
        <f t="shared" si="304"/>
        <v>0</v>
      </c>
      <c r="AZ504" s="139">
        <f t="shared" si="305"/>
        <v>0</v>
      </c>
      <c r="BA504" s="303">
        <f t="shared" si="306"/>
        <v>0</v>
      </c>
      <c r="BB504" s="139">
        <f t="shared" si="307"/>
        <v>0</v>
      </c>
      <c r="BC504" s="139">
        <f t="shared" si="308"/>
        <v>0</v>
      </c>
      <c r="BD504" s="139">
        <f t="shared" si="309"/>
        <v>0</v>
      </c>
      <c r="BE504" s="139">
        <f t="shared" si="310"/>
        <v>0</v>
      </c>
      <c r="BF504" s="304">
        <f t="shared" si="311"/>
        <v>0</v>
      </c>
      <c r="BG504" s="142">
        <f t="shared" si="312"/>
        <v>0</v>
      </c>
      <c r="BH504" s="142">
        <f t="shared" si="313"/>
        <v>0</v>
      </c>
      <c r="BI504" s="142">
        <f t="shared" si="314"/>
        <v>0</v>
      </c>
      <c r="BJ504" s="142">
        <f t="shared" si="315"/>
        <v>0</v>
      </c>
      <c r="BK504" s="145">
        <f t="shared" si="316"/>
        <v>0</v>
      </c>
      <c r="BL504" s="95">
        <f t="shared" si="317"/>
        <v>0</v>
      </c>
      <c r="BM504" s="95">
        <f t="shared" si="318"/>
        <v>0</v>
      </c>
      <c r="BN504" s="95">
        <f t="shared" si="319"/>
        <v>0</v>
      </c>
      <c r="BO504" s="95">
        <f t="shared" si="320"/>
        <v>0</v>
      </c>
      <c r="BP504" s="96">
        <f t="shared" si="321"/>
        <v>0</v>
      </c>
      <c r="BQ504" s="184">
        <f>IF($AH504="3/3",$S504*参照!$J$4,IF($AH504="2/3",$S504*参照!$J$5,IF($AH504="1/3",$S504*参照!$J$6,IF($AH504="1/4(多子)",$S504*参照!$J$7,IF($AH504="1/4(工･農)",$S504*参照!$J$7,)))))</f>
        <v>0</v>
      </c>
      <c r="BR504" s="185" t="b">
        <f>IF(AJ504="3/3",$O504*参照!$I$4,IF(AJ504="2/3",$O504*参照!$I$5,IF(AJ504="1/3",$O504*参照!$I$6,IF(AJ504="1/4(多子)",$O504*参照!$I$7,IF(AJ504="1/4(工･農)",$O504*参照!$I$7,IF(AJ504="対象外",0))))))</f>
        <v>0</v>
      </c>
      <c r="BS504" s="185" t="b">
        <f>IF(AK504="3/3",$O504*参照!$I$4,IF(AK504="2/3",$O504*参照!$I$5,IF(AK504="1/3",$O504*参照!$I$6,IF(AK504="1/4(多子)",$O504*参照!$I$7,IF(AK504="1/4(工･農)",$O504*参照!$I$7,IF(AK504="対象外",0))))))</f>
        <v>0</v>
      </c>
      <c r="BT504" s="185" t="b">
        <f>IF(AL504="3/3",$O504*参照!$I$4,IF(AL504="2/3",$O504*参照!$I$5,IF(AL504="1/3",$O504*参照!$I$6,IF(AL504="1/4(多子)",$O504*参照!$I$7,IF(AL504="1/4(工･農)",$O504*参照!$I$7,IF(AL504="対象外",0))))))</f>
        <v>0</v>
      </c>
      <c r="BU504" s="185" t="b">
        <f>IF(AM504="3/3",$O504*参照!$I$4,IF(AM504="2/3",$O504*参照!$I$5,IF(AM504="1/3",$O504*参照!$I$6,IF(AM504="1/4(多子)",$O504*参照!$I$7,IF(AM504="1/4(工･農)",$O504*参照!$I$7,IF(AM504="対象外",0))))))</f>
        <v>0</v>
      </c>
      <c r="BV504" s="185" t="b">
        <f>IF(AN504="3/3",$O504*参照!$I$4,IF(AN504="2/3",$O504*参照!$I$5,IF(AN504="1/3",$O504*参照!$I$6,IF(AN504="1/4(多子)",$O504*参照!$I$7,IF(AN504="1/4(工･農)",$O504*参照!$I$7,IF(AN504="対象外",0))))))</f>
        <v>0</v>
      </c>
      <c r="BW504" s="185" t="b">
        <f>IF(AO504="3/3",$O504*参照!$I$4,IF(AO504="2/3",$O504*参照!$I$5,IF(AO504="1/3",$O504*参照!$I$6,IF(AO504="1/4(多子)",$O504*参照!$I$7,IF(AO504="1/4(工･農)",$O504*参照!$I$7,IF(AO504="対象外",0))))))</f>
        <v>0</v>
      </c>
      <c r="BX504" s="185" t="b">
        <f>IF(AP504="3/3",$O504*参照!$I$4,IF(AP504="2/3",$O504*参照!$I$5,IF(AP504="1/3",$O504*参照!$I$6,IF(AP504="1/4(多子)",$O504*参照!$I$7,IF(AP504="1/4(工･農)",$O504*参照!$I$7,IF(AP504="対象外",0))))))</f>
        <v>0</v>
      </c>
      <c r="BY504" s="185" t="b">
        <f>IF(AQ504="3/3",$O504*参照!$I$4,IF(AQ504="2/3",$O504*参照!$I$5,IF(AQ504="1/3",$O504*参照!$I$6,IF(AQ504="1/4(多子)",$O504*参照!$I$7,IF(AQ504="1/4(工･農)",$O504*参照!$I$7,IF(AQ504="対象外",0))))))</f>
        <v>0</v>
      </c>
      <c r="BZ504" s="185" t="b">
        <f>IF(AR504="3/3",$O504*参照!$I$4,IF(AR504="2/3",$O504*参照!$I$5,IF(AR504="1/3",$O504*参照!$I$6,IF(AR504="1/4(多子)",$O504*参照!$I$7,IF(AR504="1/4(工･農)",$O504*参照!$I$7,IF(AR504="対象外",0))))))</f>
        <v>0</v>
      </c>
      <c r="CA504" s="185" t="b">
        <f>IF(AS504="3/3",$O504*参照!$I$4,IF(AS504="2/3",$O504*参照!$I$5,IF(AS504="1/3",$O504*参照!$I$6,IF(AS504="1/4(多子)",$O504*参照!$I$7,IF(AS504="1/4(工･農)",$O504*参照!$I$7,IF(AS504="対象外",0))))))</f>
        <v>0</v>
      </c>
      <c r="CB504" s="185" t="b">
        <f>IF(AT504="3/3",$O504*参照!$I$4,IF(AT504="2/3",$O504*参照!$I$5,IF(AT504="1/3",$O504*参照!$I$6,IF(AT504="1/4(多子)",$O504*参照!$I$7,IF(AT504="1/4(工･農)",$O504*参照!$I$7,IF(AT504="対象外",0))))))</f>
        <v>0</v>
      </c>
      <c r="CC504" s="185" t="b">
        <f>IF(AU504="3/3",$O504*参照!$I$4,IF(AU504="2/3",$O504*参照!$I$5,IF(AU504="1/3",$O504*参照!$I$6,IF(AU504="1/4(多子)",$O504*参照!$I$7,IF(AU504="1/4(工･農)",$O504*参照!$I$7,IF(AU504="対象外",0))))))</f>
        <v>0</v>
      </c>
      <c r="CD504" s="185">
        <f t="shared" si="322"/>
        <v>0</v>
      </c>
      <c r="CE504" s="98"/>
      <c r="CF504" s="252"/>
      <c r="CG504" s="252"/>
      <c r="CH504" s="252"/>
      <c r="CI504" s="252"/>
      <c r="CJ504" s="252"/>
      <c r="CK504" s="254"/>
      <c r="CL504" s="137"/>
      <c r="CM504" s="252"/>
      <c r="CN504" s="252"/>
      <c r="CO504" s="252"/>
      <c r="CP504" s="252"/>
      <c r="CQ504" s="252"/>
      <c r="CR504" s="253">
        <f t="shared" si="323"/>
        <v>0</v>
      </c>
      <c r="CS504" s="111">
        <f>IF(BP504=0,0,(ROUNDUP(P504*(BK504*参照!$C$5+BL504*参照!$C$6+BM504*参照!$C$7+BN504*参照!$C$8+BO504*参照!$C$9)/BP504,-2)))</f>
        <v>0</v>
      </c>
      <c r="CT504" s="239" t="str">
        <f t="shared" si="290"/>
        <v>B</v>
      </c>
    </row>
    <row r="505" spans="1:98" ht="14.4">
      <c r="A505" s="241">
        <v>475</v>
      </c>
      <c r="B505" s="654"/>
      <c r="C505" s="652"/>
      <c r="D505" s="651"/>
      <c r="E505" s="652"/>
      <c r="F505" s="186"/>
      <c r="G505" s="187"/>
      <c r="H505" s="305"/>
      <c r="I505" s="359"/>
      <c r="J505" s="651"/>
      <c r="K505" s="652"/>
      <c r="L505" s="306">
        <v>0</v>
      </c>
      <c r="M505" s="307">
        <f>IF(F505="昼間",参照!$E$4,IF(F505="夜間等",参照!$E$5,IF(F505="通信",参照!$E$6,0)))</f>
        <v>0</v>
      </c>
      <c r="N505" s="57">
        <f t="shared" si="291"/>
        <v>0</v>
      </c>
      <c r="O505" s="301">
        <f t="shared" si="292"/>
        <v>0</v>
      </c>
      <c r="P505" s="56"/>
      <c r="Q505" s="387">
        <v>0</v>
      </c>
      <c r="R505" s="309">
        <f>IF(F505="昼間",参照!$F$4,IF(F505="夜間等",参照!$F$5,IF(F505="通信",参照!$F$6,0)))</f>
        <v>0</v>
      </c>
      <c r="S505" s="308">
        <f t="shared" si="293"/>
        <v>0</v>
      </c>
      <c r="T505" s="361"/>
      <c r="U505" s="32">
        <f t="shared" si="294"/>
        <v>0</v>
      </c>
      <c r="V505" s="114">
        <f t="shared" si="295"/>
        <v>0</v>
      </c>
      <c r="W505" s="179">
        <f t="shared" si="296"/>
        <v>0</v>
      </c>
      <c r="X505" s="87">
        <f t="shared" si="297"/>
        <v>0</v>
      </c>
      <c r="Y505" s="77" t="str">
        <f t="shared" si="287"/>
        <v>0</v>
      </c>
      <c r="Z505" s="302">
        <f t="shared" si="298"/>
        <v>0</v>
      </c>
      <c r="AA505" s="375"/>
      <c r="AB505" s="375"/>
      <c r="AC505" s="374">
        <f t="shared" si="299"/>
        <v>0</v>
      </c>
      <c r="AD505" s="639">
        <f t="shared" si="300"/>
        <v>0</v>
      </c>
      <c r="AE505" s="640"/>
      <c r="AF505" s="177">
        <f t="shared" si="288"/>
        <v>0</v>
      </c>
      <c r="AG505" s="177">
        <f t="shared" si="289"/>
        <v>0</v>
      </c>
      <c r="AH505" s="299"/>
      <c r="AI505" s="36"/>
      <c r="AJ505" s="134"/>
      <c r="AK505" s="37"/>
      <c r="AL505" s="134"/>
      <c r="AM505" s="37"/>
      <c r="AN505" s="134"/>
      <c r="AO505" s="135"/>
      <c r="AP505" s="136"/>
      <c r="AQ505" s="252"/>
      <c r="AR505" s="252"/>
      <c r="AS505" s="252"/>
      <c r="AT505" s="252"/>
      <c r="AU505" s="37"/>
      <c r="AV505" s="303">
        <f t="shared" si="301"/>
        <v>0</v>
      </c>
      <c r="AW505" s="139">
        <f t="shared" si="302"/>
        <v>0</v>
      </c>
      <c r="AX505" s="139">
        <f t="shared" si="303"/>
        <v>0</v>
      </c>
      <c r="AY505" s="139">
        <f t="shared" si="304"/>
        <v>0</v>
      </c>
      <c r="AZ505" s="139">
        <f t="shared" si="305"/>
        <v>0</v>
      </c>
      <c r="BA505" s="303">
        <f t="shared" si="306"/>
        <v>0</v>
      </c>
      <c r="BB505" s="139">
        <f t="shared" si="307"/>
        <v>0</v>
      </c>
      <c r="BC505" s="139">
        <f t="shared" si="308"/>
        <v>0</v>
      </c>
      <c r="BD505" s="139">
        <f t="shared" si="309"/>
        <v>0</v>
      </c>
      <c r="BE505" s="139">
        <f t="shared" si="310"/>
        <v>0</v>
      </c>
      <c r="BF505" s="304">
        <f t="shared" si="311"/>
        <v>0</v>
      </c>
      <c r="BG505" s="142">
        <f t="shared" si="312"/>
        <v>0</v>
      </c>
      <c r="BH505" s="142">
        <f t="shared" si="313"/>
        <v>0</v>
      </c>
      <c r="BI505" s="142">
        <f t="shared" si="314"/>
        <v>0</v>
      </c>
      <c r="BJ505" s="142">
        <f t="shared" si="315"/>
        <v>0</v>
      </c>
      <c r="BK505" s="145">
        <f t="shared" si="316"/>
        <v>0</v>
      </c>
      <c r="BL505" s="95">
        <f t="shared" si="317"/>
        <v>0</v>
      </c>
      <c r="BM505" s="95">
        <f t="shared" si="318"/>
        <v>0</v>
      </c>
      <c r="BN505" s="95">
        <f t="shared" si="319"/>
        <v>0</v>
      </c>
      <c r="BO505" s="95">
        <f t="shared" si="320"/>
        <v>0</v>
      </c>
      <c r="BP505" s="96">
        <f t="shared" si="321"/>
        <v>0</v>
      </c>
      <c r="BQ505" s="184">
        <f>IF($AH505="3/3",$S505*参照!$J$4,IF($AH505="2/3",$S505*参照!$J$5,IF($AH505="1/3",$S505*参照!$J$6,IF($AH505="1/4(多子)",$S505*参照!$J$7,IF($AH505="1/4(工･農)",$S505*参照!$J$7,)))))</f>
        <v>0</v>
      </c>
      <c r="BR505" s="185" t="b">
        <f>IF(AJ505="3/3",$O505*参照!$I$4,IF(AJ505="2/3",$O505*参照!$I$5,IF(AJ505="1/3",$O505*参照!$I$6,IF(AJ505="1/4(多子)",$O505*参照!$I$7,IF(AJ505="1/4(工･農)",$O505*参照!$I$7,IF(AJ505="対象外",0))))))</f>
        <v>0</v>
      </c>
      <c r="BS505" s="185" t="b">
        <f>IF(AK505="3/3",$O505*参照!$I$4,IF(AK505="2/3",$O505*参照!$I$5,IF(AK505="1/3",$O505*参照!$I$6,IF(AK505="1/4(多子)",$O505*参照!$I$7,IF(AK505="1/4(工･農)",$O505*参照!$I$7,IF(AK505="対象外",0))))))</f>
        <v>0</v>
      </c>
      <c r="BT505" s="185" t="b">
        <f>IF(AL505="3/3",$O505*参照!$I$4,IF(AL505="2/3",$O505*参照!$I$5,IF(AL505="1/3",$O505*参照!$I$6,IF(AL505="1/4(多子)",$O505*参照!$I$7,IF(AL505="1/4(工･農)",$O505*参照!$I$7,IF(AL505="対象外",0))))))</f>
        <v>0</v>
      </c>
      <c r="BU505" s="185" t="b">
        <f>IF(AM505="3/3",$O505*参照!$I$4,IF(AM505="2/3",$O505*参照!$I$5,IF(AM505="1/3",$O505*参照!$I$6,IF(AM505="1/4(多子)",$O505*参照!$I$7,IF(AM505="1/4(工･農)",$O505*参照!$I$7,IF(AM505="対象外",0))))))</f>
        <v>0</v>
      </c>
      <c r="BV505" s="185" t="b">
        <f>IF(AN505="3/3",$O505*参照!$I$4,IF(AN505="2/3",$O505*参照!$I$5,IF(AN505="1/3",$O505*参照!$I$6,IF(AN505="1/4(多子)",$O505*参照!$I$7,IF(AN505="1/4(工･農)",$O505*参照!$I$7,IF(AN505="対象外",0))))))</f>
        <v>0</v>
      </c>
      <c r="BW505" s="185" t="b">
        <f>IF(AO505="3/3",$O505*参照!$I$4,IF(AO505="2/3",$O505*参照!$I$5,IF(AO505="1/3",$O505*参照!$I$6,IF(AO505="1/4(多子)",$O505*参照!$I$7,IF(AO505="1/4(工･農)",$O505*参照!$I$7,IF(AO505="対象外",0))))))</f>
        <v>0</v>
      </c>
      <c r="BX505" s="185" t="b">
        <f>IF(AP505="3/3",$O505*参照!$I$4,IF(AP505="2/3",$O505*参照!$I$5,IF(AP505="1/3",$O505*参照!$I$6,IF(AP505="1/4(多子)",$O505*参照!$I$7,IF(AP505="1/4(工･農)",$O505*参照!$I$7,IF(AP505="対象外",0))))))</f>
        <v>0</v>
      </c>
      <c r="BY505" s="185" t="b">
        <f>IF(AQ505="3/3",$O505*参照!$I$4,IF(AQ505="2/3",$O505*参照!$I$5,IF(AQ505="1/3",$O505*参照!$I$6,IF(AQ505="1/4(多子)",$O505*参照!$I$7,IF(AQ505="1/4(工･農)",$O505*参照!$I$7,IF(AQ505="対象外",0))))))</f>
        <v>0</v>
      </c>
      <c r="BZ505" s="185" t="b">
        <f>IF(AR505="3/3",$O505*参照!$I$4,IF(AR505="2/3",$O505*参照!$I$5,IF(AR505="1/3",$O505*参照!$I$6,IF(AR505="1/4(多子)",$O505*参照!$I$7,IF(AR505="1/4(工･農)",$O505*参照!$I$7,IF(AR505="対象外",0))))))</f>
        <v>0</v>
      </c>
      <c r="CA505" s="185" t="b">
        <f>IF(AS505="3/3",$O505*参照!$I$4,IF(AS505="2/3",$O505*参照!$I$5,IF(AS505="1/3",$O505*参照!$I$6,IF(AS505="1/4(多子)",$O505*参照!$I$7,IF(AS505="1/4(工･農)",$O505*参照!$I$7,IF(AS505="対象外",0))))))</f>
        <v>0</v>
      </c>
      <c r="CB505" s="185" t="b">
        <f>IF(AT505="3/3",$O505*参照!$I$4,IF(AT505="2/3",$O505*参照!$I$5,IF(AT505="1/3",$O505*参照!$I$6,IF(AT505="1/4(多子)",$O505*参照!$I$7,IF(AT505="1/4(工･農)",$O505*参照!$I$7,IF(AT505="対象外",0))))))</f>
        <v>0</v>
      </c>
      <c r="CC505" s="185" t="b">
        <f>IF(AU505="3/3",$O505*参照!$I$4,IF(AU505="2/3",$O505*参照!$I$5,IF(AU505="1/3",$O505*参照!$I$6,IF(AU505="1/4(多子)",$O505*参照!$I$7,IF(AU505="1/4(工･農)",$O505*参照!$I$7,IF(AU505="対象外",0))))))</f>
        <v>0</v>
      </c>
      <c r="CD505" s="185">
        <f t="shared" si="322"/>
        <v>0</v>
      </c>
      <c r="CE505" s="98"/>
      <c r="CF505" s="252"/>
      <c r="CG505" s="252"/>
      <c r="CH505" s="252"/>
      <c r="CI505" s="252"/>
      <c r="CJ505" s="252"/>
      <c r="CK505" s="254"/>
      <c r="CL505" s="137"/>
      <c r="CM505" s="252"/>
      <c r="CN505" s="252"/>
      <c r="CO505" s="252"/>
      <c r="CP505" s="252"/>
      <c r="CQ505" s="252"/>
      <c r="CR505" s="253">
        <f t="shared" si="323"/>
        <v>0</v>
      </c>
      <c r="CS505" s="111">
        <f>IF(BP505=0,0,(ROUNDUP(P505*(BK505*参照!$C$5+BL505*参照!$C$6+BM505*参照!$C$7+BN505*参照!$C$8+BO505*参照!$C$9)/BP505,-2)))</f>
        <v>0</v>
      </c>
      <c r="CT505" s="239" t="str">
        <f t="shared" si="290"/>
        <v>B</v>
      </c>
    </row>
    <row r="506" spans="1:98" ht="14.4">
      <c r="A506" s="241">
        <v>476</v>
      </c>
      <c r="B506" s="634"/>
      <c r="C506" s="635"/>
      <c r="D506" s="636"/>
      <c r="E506" s="635"/>
      <c r="F506" s="358"/>
      <c r="G506" s="358"/>
      <c r="H506" s="305"/>
      <c r="I506" s="359"/>
      <c r="J506" s="668"/>
      <c r="K506" s="668"/>
      <c r="L506" s="362">
        <v>0</v>
      </c>
      <c r="M506" s="307">
        <f>IF(F506="昼間",参照!$E$4,IF(F506="夜間等",参照!$E$5,IF(F506="通信",参照!$E$6,0)))</f>
        <v>0</v>
      </c>
      <c r="N506" s="57">
        <f t="shared" si="291"/>
        <v>0</v>
      </c>
      <c r="O506" s="301">
        <f t="shared" si="292"/>
        <v>0</v>
      </c>
      <c r="P506" s="56"/>
      <c r="Q506" s="387">
        <v>0</v>
      </c>
      <c r="R506" s="309">
        <f>IF(F506="昼間",参照!$F$4,IF(F506="夜間等",参照!$F$5,IF(F506="通信",参照!$F$6,0)))</f>
        <v>0</v>
      </c>
      <c r="S506" s="308">
        <f t="shared" si="293"/>
        <v>0</v>
      </c>
      <c r="T506" s="361"/>
      <c r="U506" s="32">
        <f t="shared" si="294"/>
        <v>0</v>
      </c>
      <c r="V506" s="114">
        <f t="shared" si="295"/>
        <v>0</v>
      </c>
      <c r="W506" s="179">
        <f t="shared" si="296"/>
        <v>0</v>
      </c>
      <c r="X506" s="87">
        <f t="shared" si="297"/>
        <v>0</v>
      </c>
      <c r="Y506" s="77" t="str">
        <f t="shared" si="287"/>
        <v>0</v>
      </c>
      <c r="Z506" s="302">
        <f t="shared" si="298"/>
        <v>0</v>
      </c>
      <c r="AA506" s="375"/>
      <c r="AB506" s="375"/>
      <c r="AC506" s="374">
        <f t="shared" si="299"/>
        <v>0</v>
      </c>
      <c r="AD506" s="639">
        <f t="shared" si="300"/>
        <v>0</v>
      </c>
      <c r="AE506" s="640"/>
      <c r="AF506" s="177">
        <f t="shared" si="288"/>
        <v>0</v>
      </c>
      <c r="AG506" s="177">
        <f t="shared" si="289"/>
        <v>0</v>
      </c>
      <c r="AH506" s="299"/>
      <c r="AI506" s="36"/>
      <c r="AJ506" s="134"/>
      <c r="AK506" s="37"/>
      <c r="AL506" s="134"/>
      <c r="AM506" s="37"/>
      <c r="AN506" s="134"/>
      <c r="AO506" s="135"/>
      <c r="AP506" s="136"/>
      <c r="AQ506" s="252"/>
      <c r="AR506" s="252"/>
      <c r="AS506" s="252"/>
      <c r="AT506" s="252"/>
      <c r="AU506" s="37"/>
      <c r="AV506" s="303">
        <f t="shared" si="301"/>
        <v>0</v>
      </c>
      <c r="AW506" s="139">
        <f t="shared" si="302"/>
        <v>0</v>
      </c>
      <c r="AX506" s="139">
        <f t="shared" si="303"/>
        <v>0</v>
      </c>
      <c r="AY506" s="139">
        <f t="shared" si="304"/>
        <v>0</v>
      </c>
      <c r="AZ506" s="139">
        <f t="shared" si="305"/>
        <v>0</v>
      </c>
      <c r="BA506" s="303">
        <f t="shared" si="306"/>
        <v>0</v>
      </c>
      <c r="BB506" s="139">
        <f t="shared" si="307"/>
        <v>0</v>
      </c>
      <c r="BC506" s="139">
        <f t="shared" si="308"/>
        <v>0</v>
      </c>
      <c r="BD506" s="139">
        <f t="shared" si="309"/>
        <v>0</v>
      </c>
      <c r="BE506" s="139">
        <f t="shared" si="310"/>
        <v>0</v>
      </c>
      <c r="BF506" s="304">
        <f t="shared" si="311"/>
        <v>0</v>
      </c>
      <c r="BG506" s="142">
        <f t="shared" si="312"/>
        <v>0</v>
      </c>
      <c r="BH506" s="142">
        <f t="shared" si="313"/>
        <v>0</v>
      </c>
      <c r="BI506" s="142">
        <f t="shared" si="314"/>
        <v>0</v>
      </c>
      <c r="BJ506" s="142">
        <f t="shared" si="315"/>
        <v>0</v>
      </c>
      <c r="BK506" s="145">
        <f t="shared" si="316"/>
        <v>0</v>
      </c>
      <c r="BL506" s="95">
        <f t="shared" si="317"/>
        <v>0</v>
      </c>
      <c r="BM506" s="95">
        <f t="shared" si="318"/>
        <v>0</v>
      </c>
      <c r="BN506" s="95">
        <f t="shared" si="319"/>
        <v>0</v>
      </c>
      <c r="BO506" s="95">
        <f t="shared" si="320"/>
        <v>0</v>
      </c>
      <c r="BP506" s="96">
        <f t="shared" si="321"/>
        <v>0</v>
      </c>
      <c r="BQ506" s="184">
        <f>IF($AH506="3/3",$S506*参照!$J$4,IF($AH506="2/3",$S506*参照!$J$5,IF($AH506="1/3",$S506*参照!$J$6,IF($AH506="1/4(多子)",$S506*参照!$J$7,IF($AH506="1/4(工･農)",$S506*参照!$J$7,)))))</f>
        <v>0</v>
      </c>
      <c r="BR506" s="185" t="b">
        <f>IF(AJ506="3/3",$O506*参照!$I$4,IF(AJ506="2/3",$O506*参照!$I$5,IF(AJ506="1/3",$O506*参照!$I$6,IF(AJ506="1/4(多子)",$O506*参照!$I$7,IF(AJ506="1/4(工･農)",$O506*参照!$I$7,IF(AJ506="対象外",0))))))</f>
        <v>0</v>
      </c>
      <c r="BS506" s="185" t="b">
        <f>IF(AK506="3/3",$O506*参照!$I$4,IF(AK506="2/3",$O506*参照!$I$5,IF(AK506="1/3",$O506*参照!$I$6,IF(AK506="1/4(多子)",$O506*参照!$I$7,IF(AK506="1/4(工･農)",$O506*参照!$I$7,IF(AK506="対象外",0))))))</f>
        <v>0</v>
      </c>
      <c r="BT506" s="185" t="b">
        <f>IF(AL506="3/3",$O506*参照!$I$4,IF(AL506="2/3",$O506*参照!$I$5,IF(AL506="1/3",$O506*参照!$I$6,IF(AL506="1/4(多子)",$O506*参照!$I$7,IF(AL506="1/4(工･農)",$O506*参照!$I$7,IF(AL506="対象外",0))))))</f>
        <v>0</v>
      </c>
      <c r="BU506" s="185" t="b">
        <f>IF(AM506="3/3",$O506*参照!$I$4,IF(AM506="2/3",$O506*参照!$I$5,IF(AM506="1/3",$O506*参照!$I$6,IF(AM506="1/4(多子)",$O506*参照!$I$7,IF(AM506="1/4(工･農)",$O506*参照!$I$7,IF(AM506="対象外",0))))))</f>
        <v>0</v>
      </c>
      <c r="BV506" s="185" t="b">
        <f>IF(AN506="3/3",$O506*参照!$I$4,IF(AN506="2/3",$O506*参照!$I$5,IF(AN506="1/3",$O506*参照!$I$6,IF(AN506="1/4(多子)",$O506*参照!$I$7,IF(AN506="1/4(工･農)",$O506*参照!$I$7,IF(AN506="対象外",0))))))</f>
        <v>0</v>
      </c>
      <c r="BW506" s="185" t="b">
        <f>IF(AO506="3/3",$O506*参照!$I$4,IF(AO506="2/3",$O506*参照!$I$5,IF(AO506="1/3",$O506*参照!$I$6,IF(AO506="1/4(多子)",$O506*参照!$I$7,IF(AO506="1/4(工･農)",$O506*参照!$I$7,IF(AO506="対象外",0))))))</f>
        <v>0</v>
      </c>
      <c r="BX506" s="185" t="b">
        <f>IF(AP506="3/3",$O506*参照!$I$4,IF(AP506="2/3",$O506*参照!$I$5,IF(AP506="1/3",$O506*参照!$I$6,IF(AP506="1/4(多子)",$O506*参照!$I$7,IF(AP506="1/4(工･農)",$O506*参照!$I$7,IF(AP506="対象外",0))))))</f>
        <v>0</v>
      </c>
      <c r="BY506" s="185" t="b">
        <f>IF(AQ506="3/3",$O506*参照!$I$4,IF(AQ506="2/3",$O506*参照!$I$5,IF(AQ506="1/3",$O506*参照!$I$6,IF(AQ506="1/4(多子)",$O506*参照!$I$7,IF(AQ506="1/4(工･農)",$O506*参照!$I$7,IF(AQ506="対象外",0))))))</f>
        <v>0</v>
      </c>
      <c r="BZ506" s="185" t="b">
        <f>IF(AR506="3/3",$O506*参照!$I$4,IF(AR506="2/3",$O506*参照!$I$5,IF(AR506="1/3",$O506*参照!$I$6,IF(AR506="1/4(多子)",$O506*参照!$I$7,IF(AR506="1/4(工･農)",$O506*参照!$I$7,IF(AR506="対象外",0))))))</f>
        <v>0</v>
      </c>
      <c r="CA506" s="185" t="b">
        <f>IF(AS506="3/3",$O506*参照!$I$4,IF(AS506="2/3",$O506*参照!$I$5,IF(AS506="1/3",$O506*参照!$I$6,IF(AS506="1/4(多子)",$O506*参照!$I$7,IF(AS506="1/4(工･農)",$O506*参照!$I$7,IF(AS506="対象外",0))))))</f>
        <v>0</v>
      </c>
      <c r="CB506" s="185" t="b">
        <f>IF(AT506="3/3",$O506*参照!$I$4,IF(AT506="2/3",$O506*参照!$I$5,IF(AT506="1/3",$O506*参照!$I$6,IF(AT506="1/4(多子)",$O506*参照!$I$7,IF(AT506="1/4(工･農)",$O506*参照!$I$7,IF(AT506="対象外",0))))))</f>
        <v>0</v>
      </c>
      <c r="CC506" s="185" t="b">
        <f>IF(AU506="3/3",$O506*参照!$I$4,IF(AU506="2/3",$O506*参照!$I$5,IF(AU506="1/3",$O506*参照!$I$6,IF(AU506="1/4(多子)",$O506*参照!$I$7,IF(AU506="1/4(工･農)",$O506*参照!$I$7,IF(AU506="対象外",0))))))</f>
        <v>0</v>
      </c>
      <c r="CD506" s="185">
        <f t="shared" si="322"/>
        <v>0</v>
      </c>
      <c r="CE506" s="98"/>
      <c r="CF506" s="252"/>
      <c r="CG506" s="252"/>
      <c r="CH506" s="252"/>
      <c r="CI506" s="252"/>
      <c r="CJ506" s="252"/>
      <c r="CK506" s="254"/>
      <c r="CL506" s="137"/>
      <c r="CM506" s="252"/>
      <c r="CN506" s="252"/>
      <c r="CO506" s="252"/>
      <c r="CP506" s="252"/>
      <c r="CQ506" s="252"/>
      <c r="CR506" s="253">
        <f t="shared" si="323"/>
        <v>0</v>
      </c>
      <c r="CS506" s="111">
        <f>IF(BP506=0,0,(ROUNDUP(P506*(BK506*参照!$C$5+BL506*参照!$C$6+BM506*参照!$C$7+BN506*参照!$C$8+BO506*参照!$C$9)/BP506,-2)))</f>
        <v>0</v>
      </c>
      <c r="CT506" s="239" t="str">
        <f t="shared" si="290"/>
        <v>B</v>
      </c>
    </row>
    <row r="507" spans="1:98" ht="14.4">
      <c r="A507" s="241">
        <v>477</v>
      </c>
      <c r="B507" s="654"/>
      <c r="C507" s="652"/>
      <c r="D507" s="651"/>
      <c r="E507" s="652"/>
      <c r="F507" s="186"/>
      <c r="G507" s="187"/>
      <c r="H507" s="305"/>
      <c r="I507" s="359"/>
      <c r="J507" s="651"/>
      <c r="K507" s="652"/>
      <c r="L507" s="306">
        <v>0</v>
      </c>
      <c r="M507" s="307">
        <f>IF(F507="昼間",参照!$E$4,IF(F507="夜間等",参照!$E$5,IF(F507="通信",参照!$E$6,0)))</f>
        <v>0</v>
      </c>
      <c r="N507" s="57">
        <f t="shared" si="291"/>
        <v>0</v>
      </c>
      <c r="O507" s="301">
        <f t="shared" si="292"/>
        <v>0</v>
      </c>
      <c r="P507" s="56"/>
      <c r="Q507" s="387">
        <v>0</v>
      </c>
      <c r="R507" s="309">
        <f>IF(F507="昼間",参照!$F$4,IF(F507="夜間等",参照!$F$5,IF(F507="通信",参照!$F$6,0)))</f>
        <v>0</v>
      </c>
      <c r="S507" s="308">
        <f t="shared" si="293"/>
        <v>0</v>
      </c>
      <c r="T507" s="361"/>
      <c r="U507" s="32">
        <f t="shared" si="294"/>
        <v>0</v>
      </c>
      <c r="V507" s="114">
        <f t="shared" si="295"/>
        <v>0</v>
      </c>
      <c r="W507" s="179">
        <f t="shared" si="296"/>
        <v>0</v>
      </c>
      <c r="X507" s="87">
        <f t="shared" si="297"/>
        <v>0</v>
      </c>
      <c r="Y507" s="77" t="str">
        <f t="shared" si="287"/>
        <v>0</v>
      </c>
      <c r="Z507" s="302">
        <f t="shared" si="298"/>
        <v>0</v>
      </c>
      <c r="AA507" s="375"/>
      <c r="AB507" s="375"/>
      <c r="AC507" s="374">
        <f t="shared" si="299"/>
        <v>0</v>
      </c>
      <c r="AD507" s="639">
        <f t="shared" si="300"/>
        <v>0</v>
      </c>
      <c r="AE507" s="640"/>
      <c r="AF507" s="177">
        <f t="shared" si="288"/>
        <v>0</v>
      </c>
      <c r="AG507" s="177">
        <f t="shared" si="289"/>
        <v>0</v>
      </c>
      <c r="AH507" s="299"/>
      <c r="AI507" s="36"/>
      <c r="AJ507" s="134"/>
      <c r="AK507" s="37"/>
      <c r="AL507" s="134"/>
      <c r="AM507" s="37"/>
      <c r="AN507" s="134"/>
      <c r="AO507" s="135"/>
      <c r="AP507" s="136"/>
      <c r="AQ507" s="252"/>
      <c r="AR507" s="252"/>
      <c r="AS507" s="252"/>
      <c r="AT507" s="252"/>
      <c r="AU507" s="37"/>
      <c r="AV507" s="303">
        <f t="shared" si="301"/>
        <v>0</v>
      </c>
      <c r="AW507" s="139">
        <f t="shared" si="302"/>
        <v>0</v>
      </c>
      <c r="AX507" s="139">
        <f t="shared" si="303"/>
        <v>0</v>
      </c>
      <c r="AY507" s="139">
        <f t="shared" si="304"/>
        <v>0</v>
      </c>
      <c r="AZ507" s="139">
        <f t="shared" si="305"/>
        <v>0</v>
      </c>
      <c r="BA507" s="303">
        <f t="shared" si="306"/>
        <v>0</v>
      </c>
      <c r="BB507" s="139">
        <f t="shared" si="307"/>
        <v>0</v>
      </c>
      <c r="BC507" s="139">
        <f t="shared" si="308"/>
        <v>0</v>
      </c>
      <c r="BD507" s="139">
        <f t="shared" si="309"/>
        <v>0</v>
      </c>
      <c r="BE507" s="139">
        <f t="shared" si="310"/>
        <v>0</v>
      </c>
      <c r="BF507" s="304">
        <f t="shared" si="311"/>
        <v>0</v>
      </c>
      <c r="BG507" s="142">
        <f t="shared" si="312"/>
        <v>0</v>
      </c>
      <c r="BH507" s="142">
        <f t="shared" si="313"/>
        <v>0</v>
      </c>
      <c r="BI507" s="142">
        <f t="shared" si="314"/>
        <v>0</v>
      </c>
      <c r="BJ507" s="142">
        <f t="shared" si="315"/>
        <v>0</v>
      </c>
      <c r="BK507" s="145">
        <f t="shared" si="316"/>
        <v>0</v>
      </c>
      <c r="BL507" s="95">
        <f t="shared" si="317"/>
        <v>0</v>
      </c>
      <c r="BM507" s="95">
        <f t="shared" si="318"/>
        <v>0</v>
      </c>
      <c r="BN507" s="95">
        <f t="shared" si="319"/>
        <v>0</v>
      </c>
      <c r="BO507" s="95">
        <f t="shared" si="320"/>
        <v>0</v>
      </c>
      <c r="BP507" s="96">
        <f t="shared" si="321"/>
        <v>0</v>
      </c>
      <c r="BQ507" s="184">
        <f>IF($AH507="3/3",$S507*参照!$J$4,IF($AH507="2/3",$S507*参照!$J$5,IF($AH507="1/3",$S507*参照!$J$6,IF($AH507="1/4(多子)",$S507*参照!$J$7,IF($AH507="1/4(工･農)",$S507*参照!$J$7,)))))</f>
        <v>0</v>
      </c>
      <c r="BR507" s="185" t="b">
        <f>IF(AJ507="3/3",$O507*参照!$I$4,IF(AJ507="2/3",$O507*参照!$I$5,IF(AJ507="1/3",$O507*参照!$I$6,IF(AJ507="1/4(多子)",$O507*参照!$I$7,IF(AJ507="1/4(工･農)",$O507*参照!$I$7,IF(AJ507="対象外",0))))))</f>
        <v>0</v>
      </c>
      <c r="BS507" s="185" t="b">
        <f>IF(AK507="3/3",$O507*参照!$I$4,IF(AK507="2/3",$O507*参照!$I$5,IF(AK507="1/3",$O507*参照!$I$6,IF(AK507="1/4(多子)",$O507*参照!$I$7,IF(AK507="1/4(工･農)",$O507*参照!$I$7,IF(AK507="対象外",0))))))</f>
        <v>0</v>
      </c>
      <c r="BT507" s="185" t="b">
        <f>IF(AL507="3/3",$O507*参照!$I$4,IF(AL507="2/3",$O507*参照!$I$5,IF(AL507="1/3",$O507*参照!$I$6,IF(AL507="1/4(多子)",$O507*参照!$I$7,IF(AL507="1/4(工･農)",$O507*参照!$I$7,IF(AL507="対象外",0))))))</f>
        <v>0</v>
      </c>
      <c r="BU507" s="185" t="b">
        <f>IF(AM507="3/3",$O507*参照!$I$4,IF(AM507="2/3",$O507*参照!$I$5,IF(AM507="1/3",$O507*参照!$I$6,IF(AM507="1/4(多子)",$O507*参照!$I$7,IF(AM507="1/4(工･農)",$O507*参照!$I$7,IF(AM507="対象外",0))))))</f>
        <v>0</v>
      </c>
      <c r="BV507" s="185" t="b">
        <f>IF(AN507="3/3",$O507*参照!$I$4,IF(AN507="2/3",$O507*参照!$I$5,IF(AN507="1/3",$O507*参照!$I$6,IF(AN507="1/4(多子)",$O507*参照!$I$7,IF(AN507="1/4(工･農)",$O507*参照!$I$7,IF(AN507="対象外",0))))))</f>
        <v>0</v>
      </c>
      <c r="BW507" s="185" t="b">
        <f>IF(AO507="3/3",$O507*参照!$I$4,IF(AO507="2/3",$O507*参照!$I$5,IF(AO507="1/3",$O507*参照!$I$6,IF(AO507="1/4(多子)",$O507*参照!$I$7,IF(AO507="1/4(工･農)",$O507*参照!$I$7,IF(AO507="対象外",0))))))</f>
        <v>0</v>
      </c>
      <c r="BX507" s="185" t="b">
        <f>IF(AP507="3/3",$O507*参照!$I$4,IF(AP507="2/3",$O507*参照!$I$5,IF(AP507="1/3",$O507*参照!$I$6,IF(AP507="1/4(多子)",$O507*参照!$I$7,IF(AP507="1/4(工･農)",$O507*参照!$I$7,IF(AP507="対象外",0))))))</f>
        <v>0</v>
      </c>
      <c r="BY507" s="185" t="b">
        <f>IF(AQ507="3/3",$O507*参照!$I$4,IF(AQ507="2/3",$O507*参照!$I$5,IF(AQ507="1/3",$O507*参照!$I$6,IF(AQ507="1/4(多子)",$O507*参照!$I$7,IF(AQ507="1/4(工･農)",$O507*参照!$I$7,IF(AQ507="対象外",0))))))</f>
        <v>0</v>
      </c>
      <c r="BZ507" s="185" t="b">
        <f>IF(AR507="3/3",$O507*参照!$I$4,IF(AR507="2/3",$O507*参照!$I$5,IF(AR507="1/3",$O507*参照!$I$6,IF(AR507="1/4(多子)",$O507*参照!$I$7,IF(AR507="1/4(工･農)",$O507*参照!$I$7,IF(AR507="対象外",0))))))</f>
        <v>0</v>
      </c>
      <c r="CA507" s="185" t="b">
        <f>IF(AS507="3/3",$O507*参照!$I$4,IF(AS507="2/3",$O507*参照!$I$5,IF(AS507="1/3",$O507*参照!$I$6,IF(AS507="1/4(多子)",$O507*参照!$I$7,IF(AS507="1/4(工･農)",$O507*参照!$I$7,IF(AS507="対象外",0))))))</f>
        <v>0</v>
      </c>
      <c r="CB507" s="185" t="b">
        <f>IF(AT507="3/3",$O507*参照!$I$4,IF(AT507="2/3",$O507*参照!$I$5,IF(AT507="1/3",$O507*参照!$I$6,IF(AT507="1/4(多子)",$O507*参照!$I$7,IF(AT507="1/4(工･農)",$O507*参照!$I$7,IF(AT507="対象外",0))))))</f>
        <v>0</v>
      </c>
      <c r="CC507" s="185" t="b">
        <f>IF(AU507="3/3",$O507*参照!$I$4,IF(AU507="2/3",$O507*参照!$I$5,IF(AU507="1/3",$O507*参照!$I$6,IF(AU507="1/4(多子)",$O507*参照!$I$7,IF(AU507="1/4(工･農)",$O507*参照!$I$7,IF(AU507="対象外",0))))))</f>
        <v>0</v>
      </c>
      <c r="CD507" s="185">
        <f t="shared" si="322"/>
        <v>0</v>
      </c>
      <c r="CE507" s="98"/>
      <c r="CF507" s="252"/>
      <c r="CG507" s="252"/>
      <c r="CH507" s="252"/>
      <c r="CI507" s="252"/>
      <c r="CJ507" s="252"/>
      <c r="CK507" s="254"/>
      <c r="CL507" s="137"/>
      <c r="CM507" s="252"/>
      <c r="CN507" s="252"/>
      <c r="CO507" s="252"/>
      <c r="CP507" s="252"/>
      <c r="CQ507" s="252"/>
      <c r="CR507" s="253">
        <f t="shared" si="323"/>
        <v>0</v>
      </c>
      <c r="CS507" s="111">
        <f>IF(BP507=0,0,(ROUNDUP(P507*(BK507*参照!$C$5+BL507*参照!$C$6+BM507*参照!$C$7+BN507*参照!$C$8+BO507*参照!$C$9)/BP507,-2)))</f>
        <v>0</v>
      </c>
      <c r="CT507" s="239" t="str">
        <f t="shared" si="290"/>
        <v>B</v>
      </c>
    </row>
    <row r="508" spans="1:98" ht="14.4">
      <c r="A508" s="241">
        <v>478</v>
      </c>
      <c r="B508" s="654"/>
      <c r="C508" s="652"/>
      <c r="D508" s="651"/>
      <c r="E508" s="652"/>
      <c r="F508" s="186"/>
      <c r="G508" s="187"/>
      <c r="H508" s="305"/>
      <c r="I508" s="359"/>
      <c r="J508" s="651"/>
      <c r="K508" s="652"/>
      <c r="L508" s="306">
        <v>0</v>
      </c>
      <c r="M508" s="307">
        <f>IF(F508="昼間",参照!$E$4,IF(F508="夜間等",参照!$E$5,IF(F508="通信",参照!$E$6,0)))</f>
        <v>0</v>
      </c>
      <c r="N508" s="57">
        <f t="shared" si="291"/>
        <v>0</v>
      </c>
      <c r="O508" s="301">
        <f t="shared" si="292"/>
        <v>0</v>
      </c>
      <c r="P508" s="56"/>
      <c r="Q508" s="387">
        <v>0</v>
      </c>
      <c r="R508" s="309">
        <f>IF(F508="昼間",参照!$F$4,IF(F508="夜間等",参照!$F$5,IF(F508="通信",参照!$F$6,0)))</f>
        <v>0</v>
      </c>
      <c r="S508" s="308">
        <f t="shared" si="293"/>
        <v>0</v>
      </c>
      <c r="T508" s="361"/>
      <c r="U508" s="32">
        <f t="shared" si="294"/>
        <v>0</v>
      </c>
      <c r="V508" s="114">
        <f t="shared" si="295"/>
        <v>0</v>
      </c>
      <c r="W508" s="179">
        <f t="shared" si="296"/>
        <v>0</v>
      </c>
      <c r="X508" s="87">
        <f t="shared" si="297"/>
        <v>0</v>
      </c>
      <c r="Y508" s="77" t="str">
        <f t="shared" si="287"/>
        <v>0</v>
      </c>
      <c r="Z508" s="302">
        <f t="shared" si="298"/>
        <v>0</v>
      </c>
      <c r="AA508" s="375"/>
      <c r="AB508" s="375"/>
      <c r="AC508" s="374">
        <f t="shared" si="299"/>
        <v>0</v>
      </c>
      <c r="AD508" s="639">
        <f t="shared" si="300"/>
        <v>0</v>
      </c>
      <c r="AE508" s="640"/>
      <c r="AF508" s="177">
        <f t="shared" si="288"/>
        <v>0</v>
      </c>
      <c r="AG508" s="177">
        <f t="shared" si="289"/>
        <v>0</v>
      </c>
      <c r="AH508" s="299"/>
      <c r="AI508" s="36"/>
      <c r="AJ508" s="134"/>
      <c r="AK508" s="37"/>
      <c r="AL508" s="134"/>
      <c r="AM508" s="37"/>
      <c r="AN508" s="134"/>
      <c r="AO508" s="135"/>
      <c r="AP508" s="136"/>
      <c r="AQ508" s="252"/>
      <c r="AR508" s="252"/>
      <c r="AS508" s="252"/>
      <c r="AT508" s="252"/>
      <c r="AU508" s="37"/>
      <c r="AV508" s="303">
        <f t="shared" si="301"/>
        <v>0</v>
      </c>
      <c r="AW508" s="139">
        <f t="shared" si="302"/>
        <v>0</v>
      </c>
      <c r="AX508" s="139">
        <f t="shared" si="303"/>
        <v>0</v>
      </c>
      <c r="AY508" s="139">
        <f t="shared" si="304"/>
        <v>0</v>
      </c>
      <c r="AZ508" s="139">
        <f t="shared" si="305"/>
        <v>0</v>
      </c>
      <c r="BA508" s="303">
        <f t="shared" si="306"/>
        <v>0</v>
      </c>
      <c r="BB508" s="139">
        <f t="shared" si="307"/>
        <v>0</v>
      </c>
      <c r="BC508" s="139">
        <f t="shared" si="308"/>
        <v>0</v>
      </c>
      <c r="BD508" s="139">
        <f t="shared" si="309"/>
        <v>0</v>
      </c>
      <c r="BE508" s="139">
        <f t="shared" si="310"/>
        <v>0</v>
      </c>
      <c r="BF508" s="304">
        <f t="shared" si="311"/>
        <v>0</v>
      </c>
      <c r="BG508" s="142">
        <f t="shared" si="312"/>
        <v>0</v>
      </c>
      <c r="BH508" s="142">
        <f t="shared" si="313"/>
        <v>0</v>
      </c>
      <c r="BI508" s="142">
        <f t="shared" si="314"/>
        <v>0</v>
      </c>
      <c r="BJ508" s="142">
        <f t="shared" si="315"/>
        <v>0</v>
      </c>
      <c r="BK508" s="145">
        <f t="shared" si="316"/>
        <v>0</v>
      </c>
      <c r="BL508" s="95">
        <f t="shared" si="317"/>
        <v>0</v>
      </c>
      <c r="BM508" s="95">
        <f t="shared" si="318"/>
        <v>0</v>
      </c>
      <c r="BN508" s="95">
        <f t="shared" si="319"/>
        <v>0</v>
      </c>
      <c r="BO508" s="95">
        <f t="shared" si="320"/>
        <v>0</v>
      </c>
      <c r="BP508" s="96">
        <f t="shared" si="321"/>
        <v>0</v>
      </c>
      <c r="BQ508" s="184">
        <f>IF($AH508="3/3",$S508*参照!$J$4,IF($AH508="2/3",$S508*参照!$J$5,IF($AH508="1/3",$S508*参照!$J$6,IF($AH508="1/4(多子)",$S508*参照!$J$7,IF($AH508="1/4(工･農)",$S508*参照!$J$7,)))))</f>
        <v>0</v>
      </c>
      <c r="BR508" s="185" t="b">
        <f>IF(AJ508="3/3",$O508*参照!$I$4,IF(AJ508="2/3",$O508*参照!$I$5,IF(AJ508="1/3",$O508*参照!$I$6,IF(AJ508="1/4(多子)",$O508*参照!$I$7,IF(AJ508="1/4(工･農)",$O508*参照!$I$7,IF(AJ508="対象外",0))))))</f>
        <v>0</v>
      </c>
      <c r="BS508" s="185" t="b">
        <f>IF(AK508="3/3",$O508*参照!$I$4,IF(AK508="2/3",$O508*参照!$I$5,IF(AK508="1/3",$O508*参照!$I$6,IF(AK508="1/4(多子)",$O508*参照!$I$7,IF(AK508="1/4(工･農)",$O508*参照!$I$7,IF(AK508="対象外",0))))))</f>
        <v>0</v>
      </c>
      <c r="BT508" s="185" t="b">
        <f>IF(AL508="3/3",$O508*参照!$I$4,IF(AL508="2/3",$O508*参照!$I$5,IF(AL508="1/3",$O508*参照!$I$6,IF(AL508="1/4(多子)",$O508*参照!$I$7,IF(AL508="1/4(工･農)",$O508*参照!$I$7,IF(AL508="対象外",0))))))</f>
        <v>0</v>
      </c>
      <c r="BU508" s="185" t="b">
        <f>IF(AM508="3/3",$O508*参照!$I$4,IF(AM508="2/3",$O508*参照!$I$5,IF(AM508="1/3",$O508*参照!$I$6,IF(AM508="1/4(多子)",$O508*参照!$I$7,IF(AM508="1/4(工･農)",$O508*参照!$I$7,IF(AM508="対象外",0))))))</f>
        <v>0</v>
      </c>
      <c r="BV508" s="185" t="b">
        <f>IF(AN508="3/3",$O508*参照!$I$4,IF(AN508="2/3",$O508*参照!$I$5,IF(AN508="1/3",$O508*参照!$I$6,IF(AN508="1/4(多子)",$O508*参照!$I$7,IF(AN508="1/4(工･農)",$O508*参照!$I$7,IF(AN508="対象外",0))))))</f>
        <v>0</v>
      </c>
      <c r="BW508" s="185" t="b">
        <f>IF(AO508="3/3",$O508*参照!$I$4,IF(AO508="2/3",$O508*参照!$I$5,IF(AO508="1/3",$O508*参照!$I$6,IF(AO508="1/4(多子)",$O508*参照!$I$7,IF(AO508="1/4(工･農)",$O508*参照!$I$7,IF(AO508="対象外",0))))))</f>
        <v>0</v>
      </c>
      <c r="BX508" s="185" t="b">
        <f>IF(AP508="3/3",$O508*参照!$I$4,IF(AP508="2/3",$O508*参照!$I$5,IF(AP508="1/3",$O508*参照!$I$6,IF(AP508="1/4(多子)",$O508*参照!$I$7,IF(AP508="1/4(工･農)",$O508*参照!$I$7,IF(AP508="対象外",0))))))</f>
        <v>0</v>
      </c>
      <c r="BY508" s="185" t="b">
        <f>IF(AQ508="3/3",$O508*参照!$I$4,IF(AQ508="2/3",$O508*参照!$I$5,IF(AQ508="1/3",$O508*参照!$I$6,IF(AQ508="1/4(多子)",$O508*参照!$I$7,IF(AQ508="1/4(工･農)",$O508*参照!$I$7,IF(AQ508="対象外",0))))))</f>
        <v>0</v>
      </c>
      <c r="BZ508" s="185" t="b">
        <f>IF(AR508="3/3",$O508*参照!$I$4,IF(AR508="2/3",$O508*参照!$I$5,IF(AR508="1/3",$O508*参照!$I$6,IF(AR508="1/4(多子)",$O508*参照!$I$7,IF(AR508="1/4(工･農)",$O508*参照!$I$7,IF(AR508="対象外",0))))))</f>
        <v>0</v>
      </c>
      <c r="CA508" s="185" t="b">
        <f>IF(AS508="3/3",$O508*参照!$I$4,IF(AS508="2/3",$O508*参照!$I$5,IF(AS508="1/3",$O508*参照!$I$6,IF(AS508="1/4(多子)",$O508*参照!$I$7,IF(AS508="1/4(工･農)",$O508*参照!$I$7,IF(AS508="対象外",0))))))</f>
        <v>0</v>
      </c>
      <c r="CB508" s="185" t="b">
        <f>IF(AT508="3/3",$O508*参照!$I$4,IF(AT508="2/3",$O508*参照!$I$5,IF(AT508="1/3",$O508*参照!$I$6,IF(AT508="1/4(多子)",$O508*参照!$I$7,IF(AT508="1/4(工･農)",$O508*参照!$I$7,IF(AT508="対象外",0))))))</f>
        <v>0</v>
      </c>
      <c r="CC508" s="185" t="b">
        <f>IF(AU508="3/3",$O508*参照!$I$4,IF(AU508="2/3",$O508*参照!$I$5,IF(AU508="1/3",$O508*参照!$I$6,IF(AU508="1/4(多子)",$O508*参照!$I$7,IF(AU508="1/4(工･農)",$O508*参照!$I$7,IF(AU508="対象外",0))))))</f>
        <v>0</v>
      </c>
      <c r="CD508" s="185">
        <f t="shared" si="322"/>
        <v>0</v>
      </c>
      <c r="CE508" s="98"/>
      <c r="CF508" s="252"/>
      <c r="CG508" s="252"/>
      <c r="CH508" s="252"/>
      <c r="CI508" s="252"/>
      <c r="CJ508" s="252"/>
      <c r="CK508" s="254"/>
      <c r="CL508" s="137"/>
      <c r="CM508" s="252"/>
      <c r="CN508" s="252"/>
      <c r="CO508" s="252"/>
      <c r="CP508" s="252"/>
      <c r="CQ508" s="252"/>
      <c r="CR508" s="253">
        <f t="shared" si="323"/>
        <v>0</v>
      </c>
      <c r="CS508" s="111">
        <f>IF(BP508=0,0,(ROUNDUP(P508*(BK508*参照!$C$5+BL508*参照!$C$6+BM508*参照!$C$7+BN508*参照!$C$8+BO508*参照!$C$9)/BP508,-2)))</f>
        <v>0</v>
      </c>
      <c r="CT508" s="239" t="str">
        <f t="shared" si="290"/>
        <v>B</v>
      </c>
    </row>
    <row r="509" spans="1:98" ht="14.4">
      <c r="A509" s="241">
        <v>479</v>
      </c>
      <c r="B509" s="654"/>
      <c r="C509" s="652"/>
      <c r="D509" s="651"/>
      <c r="E509" s="652"/>
      <c r="F509" s="186"/>
      <c r="G509" s="187"/>
      <c r="H509" s="305"/>
      <c r="I509" s="359"/>
      <c r="J509" s="651"/>
      <c r="K509" s="652"/>
      <c r="L509" s="306">
        <v>0</v>
      </c>
      <c r="M509" s="307">
        <f>IF(F509="昼間",参照!$E$4,IF(F509="夜間等",参照!$E$5,IF(F509="通信",参照!$E$6,0)))</f>
        <v>0</v>
      </c>
      <c r="N509" s="57">
        <f t="shared" si="291"/>
        <v>0</v>
      </c>
      <c r="O509" s="301">
        <f t="shared" si="292"/>
        <v>0</v>
      </c>
      <c r="P509" s="56"/>
      <c r="Q509" s="387">
        <v>0</v>
      </c>
      <c r="R509" s="309">
        <f>IF(F509="昼間",参照!$F$4,IF(F509="夜間等",参照!$F$5,IF(F509="通信",参照!$F$6,0)))</f>
        <v>0</v>
      </c>
      <c r="S509" s="308">
        <f t="shared" si="293"/>
        <v>0</v>
      </c>
      <c r="T509" s="361"/>
      <c r="U509" s="32">
        <f t="shared" si="294"/>
        <v>0</v>
      </c>
      <c r="V509" s="114">
        <f t="shared" si="295"/>
        <v>0</v>
      </c>
      <c r="W509" s="179">
        <f t="shared" si="296"/>
        <v>0</v>
      </c>
      <c r="X509" s="87">
        <f t="shared" si="297"/>
        <v>0</v>
      </c>
      <c r="Y509" s="77" t="str">
        <f t="shared" si="287"/>
        <v>0</v>
      </c>
      <c r="Z509" s="302">
        <f t="shared" si="298"/>
        <v>0</v>
      </c>
      <c r="AA509" s="375"/>
      <c r="AB509" s="375"/>
      <c r="AC509" s="374">
        <f t="shared" si="299"/>
        <v>0</v>
      </c>
      <c r="AD509" s="639">
        <f t="shared" si="300"/>
        <v>0</v>
      </c>
      <c r="AE509" s="640"/>
      <c r="AF509" s="177">
        <f t="shared" si="288"/>
        <v>0</v>
      </c>
      <c r="AG509" s="177">
        <f t="shared" si="289"/>
        <v>0</v>
      </c>
      <c r="AH509" s="299"/>
      <c r="AI509" s="36"/>
      <c r="AJ509" s="134"/>
      <c r="AK509" s="37"/>
      <c r="AL509" s="134"/>
      <c r="AM509" s="37"/>
      <c r="AN509" s="134"/>
      <c r="AO509" s="135"/>
      <c r="AP509" s="136"/>
      <c r="AQ509" s="252"/>
      <c r="AR509" s="252"/>
      <c r="AS509" s="252"/>
      <c r="AT509" s="252"/>
      <c r="AU509" s="37"/>
      <c r="AV509" s="303">
        <f t="shared" si="301"/>
        <v>0</v>
      </c>
      <c r="AW509" s="139">
        <f t="shared" si="302"/>
        <v>0</v>
      </c>
      <c r="AX509" s="139">
        <f t="shared" si="303"/>
        <v>0</v>
      </c>
      <c r="AY509" s="139">
        <f t="shared" si="304"/>
        <v>0</v>
      </c>
      <c r="AZ509" s="139">
        <f t="shared" si="305"/>
        <v>0</v>
      </c>
      <c r="BA509" s="303">
        <f t="shared" si="306"/>
        <v>0</v>
      </c>
      <c r="BB509" s="139">
        <f t="shared" si="307"/>
        <v>0</v>
      </c>
      <c r="BC509" s="139">
        <f t="shared" si="308"/>
        <v>0</v>
      </c>
      <c r="BD509" s="139">
        <f t="shared" si="309"/>
        <v>0</v>
      </c>
      <c r="BE509" s="139">
        <f t="shared" si="310"/>
        <v>0</v>
      </c>
      <c r="BF509" s="304">
        <f t="shared" si="311"/>
        <v>0</v>
      </c>
      <c r="BG509" s="142">
        <f t="shared" si="312"/>
        <v>0</v>
      </c>
      <c r="BH509" s="142">
        <f t="shared" si="313"/>
        <v>0</v>
      </c>
      <c r="BI509" s="142">
        <f t="shared" si="314"/>
        <v>0</v>
      </c>
      <c r="BJ509" s="142">
        <f t="shared" si="315"/>
        <v>0</v>
      </c>
      <c r="BK509" s="145">
        <f t="shared" si="316"/>
        <v>0</v>
      </c>
      <c r="BL509" s="95">
        <f t="shared" si="317"/>
        <v>0</v>
      </c>
      <c r="BM509" s="95">
        <f t="shared" si="318"/>
        <v>0</v>
      </c>
      <c r="BN509" s="95">
        <f t="shared" si="319"/>
        <v>0</v>
      </c>
      <c r="BO509" s="95">
        <f t="shared" si="320"/>
        <v>0</v>
      </c>
      <c r="BP509" s="96">
        <f t="shared" si="321"/>
        <v>0</v>
      </c>
      <c r="BQ509" s="184">
        <f>IF($AH509="3/3",$S509*参照!$J$4,IF($AH509="2/3",$S509*参照!$J$5,IF($AH509="1/3",$S509*参照!$J$6,IF($AH509="1/4(多子)",$S509*参照!$J$7,IF($AH509="1/4(工･農)",$S509*参照!$J$7,)))))</f>
        <v>0</v>
      </c>
      <c r="BR509" s="185" t="b">
        <f>IF(AJ509="3/3",$O509*参照!$I$4,IF(AJ509="2/3",$O509*参照!$I$5,IF(AJ509="1/3",$O509*参照!$I$6,IF(AJ509="1/4(多子)",$O509*参照!$I$7,IF(AJ509="1/4(工･農)",$O509*参照!$I$7,IF(AJ509="対象外",0))))))</f>
        <v>0</v>
      </c>
      <c r="BS509" s="185" t="b">
        <f>IF(AK509="3/3",$O509*参照!$I$4,IF(AK509="2/3",$O509*参照!$I$5,IF(AK509="1/3",$O509*参照!$I$6,IF(AK509="1/4(多子)",$O509*参照!$I$7,IF(AK509="1/4(工･農)",$O509*参照!$I$7,IF(AK509="対象外",0))))))</f>
        <v>0</v>
      </c>
      <c r="BT509" s="185" t="b">
        <f>IF(AL509="3/3",$O509*参照!$I$4,IF(AL509="2/3",$O509*参照!$I$5,IF(AL509="1/3",$O509*参照!$I$6,IF(AL509="1/4(多子)",$O509*参照!$I$7,IF(AL509="1/4(工･農)",$O509*参照!$I$7,IF(AL509="対象外",0))))))</f>
        <v>0</v>
      </c>
      <c r="BU509" s="185" t="b">
        <f>IF(AM509="3/3",$O509*参照!$I$4,IF(AM509="2/3",$O509*参照!$I$5,IF(AM509="1/3",$O509*参照!$I$6,IF(AM509="1/4(多子)",$O509*参照!$I$7,IF(AM509="1/4(工･農)",$O509*参照!$I$7,IF(AM509="対象外",0))))))</f>
        <v>0</v>
      </c>
      <c r="BV509" s="185" t="b">
        <f>IF(AN509="3/3",$O509*参照!$I$4,IF(AN509="2/3",$O509*参照!$I$5,IF(AN509="1/3",$O509*参照!$I$6,IF(AN509="1/4(多子)",$O509*参照!$I$7,IF(AN509="1/4(工･農)",$O509*参照!$I$7,IF(AN509="対象外",0))))))</f>
        <v>0</v>
      </c>
      <c r="BW509" s="185" t="b">
        <f>IF(AO509="3/3",$O509*参照!$I$4,IF(AO509="2/3",$O509*参照!$I$5,IF(AO509="1/3",$O509*参照!$I$6,IF(AO509="1/4(多子)",$O509*参照!$I$7,IF(AO509="1/4(工･農)",$O509*参照!$I$7,IF(AO509="対象外",0))))))</f>
        <v>0</v>
      </c>
      <c r="BX509" s="185" t="b">
        <f>IF(AP509="3/3",$O509*参照!$I$4,IF(AP509="2/3",$O509*参照!$I$5,IF(AP509="1/3",$O509*参照!$I$6,IF(AP509="1/4(多子)",$O509*参照!$I$7,IF(AP509="1/4(工･農)",$O509*参照!$I$7,IF(AP509="対象外",0))))))</f>
        <v>0</v>
      </c>
      <c r="BY509" s="185" t="b">
        <f>IF(AQ509="3/3",$O509*参照!$I$4,IF(AQ509="2/3",$O509*参照!$I$5,IF(AQ509="1/3",$O509*参照!$I$6,IF(AQ509="1/4(多子)",$O509*参照!$I$7,IF(AQ509="1/4(工･農)",$O509*参照!$I$7,IF(AQ509="対象外",0))))))</f>
        <v>0</v>
      </c>
      <c r="BZ509" s="185" t="b">
        <f>IF(AR509="3/3",$O509*参照!$I$4,IF(AR509="2/3",$O509*参照!$I$5,IF(AR509="1/3",$O509*参照!$I$6,IF(AR509="1/4(多子)",$O509*参照!$I$7,IF(AR509="1/4(工･農)",$O509*参照!$I$7,IF(AR509="対象外",0))))))</f>
        <v>0</v>
      </c>
      <c r="CA509" s="185" t="b">
        <f>IF(AS509="3/3",$O509*参照!$I$4,IF(AS509="2/3",$O509*参照!$I$5,IF(AS509="1/3",$O509*参照!$I$6,IF(AS509="1/4(多子)",$O509*参照!$I$7,IF(AS509="1/4(工･農)",$O509*参照!$I$7,IF(AS509="対象外",0))))))</f>
        <v>0</v>
      </c>
      <c r="CB509" s="185" t="b">
        <f>IF(AT509="3/3",$O509*参照!$I$4,IF(AT509="2/3",$O509*参照!$I$5,IF(AT509="1/3",$O509*参照!$I$6,IF(AT509="1/4(多子)",$O509*参照!$I$7,IF(AT509="1/4(工･農)",$O509*参照!$I$7,IF(AT509="対象外",0))))))</f>
        <v>0</v>
      </c>
      <c r="CC509" s="185" t="b">
        <f>IF(AU509="3/3",$O509*参照!$I$4,IF(AU509="2/3",$O509*参照!$I$5,IF(AU509="1/3",$O509*参照!$I$6,IF(AU509="1/4(多子)",$O509*参照!$I$7,IF(AU509="1/4(工･農)",$O509*参照!$I$7,IF(AU509="対象外",0))))))</f>
        <v>0</v>
      </c>
      <c r="CD509" s="185">
        <f t="shared" si="322"/>
        <v>0</v>
      </c>
      <c r="CE509" s="98"/>
      <c r="CF509" s="252"/>
      <c r="CG509" s="252"/>
      <c r="CH509" s="252"/>
      <c r="CI509" s="252"/>
      <c r="CJ509" s="252"/>
      <c r="CK509" s="254"/>
      <c r="CL509" s="137"/>
      <c r="CM509" s="252"/>
      <c r="CN509" s="252"/>
      <c r="CO509" s="252"/>
      <c r="CP509" s="252"/>
      <c r="CQ509" s="252"/>
      <c r="CR509" s="253">
        <f t="shared" si="323"/>
        <v>0</v>
      </c>
      <c r="CS509" s="111">
        <f>IF(BP509=0,0,(ROUNDUP(P509*(BK509*参照!$C$5+BL509*参照!$C$6+BM509*参照!$C$7+BN509*参照!$C$8+BO509*参照!$C$9)/BP509,-2)))</f>
        <v>0</v>
      </c>
      <c r="CT509" s="239" t="str">
        <f t="shared" si="290"/>
        <v>B</v>
      </c>
    </row>
    <row r="510" spans="1:98" ht="14.4">
      <c r="A510" s="241">
        <v>480</v>
      </c>
      <c r="B510" s="634"/>
      <c r="C510" s="635"/>
      <c r="D510" s="636"/>
      <c r="E510" s="635"/>
      <c r="F510" s="358"/>
      <c r="G510" s="358"/>
      <c r="H510" s="305"/>
      <c r="I510" s="359"/>
      <c r="J510" s="668"/>
      <c r="K510" s="668"/>
      <c r="L510" s="362">
        <v>0</v>
      </c>
      <c r="M510" s="307">
        <f>IF(F510="昼間",参照!$E$4,IF(F510="夜間等",参照!$E$5,IF(F510="通信",参照!$E$6,0)))</f>
        <v>0</v>
      </c>
      <c r="N510" s="57">
        <f t="shared" si="291"/>
        <v>0</v>
      </c>
      <c r="O510" s="301">
        <f t="shared" si="292"/>
        <v>0</v>
      </c>
      <c r="P510" s="56"/>
      <c r="Q510" s="387">
        <v>0</v>
      </c>
      <c r="R510" s="309">
        <f>IF(F510="昼間",参照!$F$4,IF(F510="夜間等",参照!$F$5,IF(F510="通信",参照!$F$6,0)))</f>
        <v>0</v>
      </c>
      <c r="S510" s="308">
        <f t="shared" si="293"/>
        <v>0</v>
      </c>
      <c r="T510" s="361"/>
      <c r="U510" s="32">
        <f t="shared" si="294"/>
        <v>0</v>
      </c>
      <c r="V510" s="114">
        <f t="shared" si="295"/>
        <v>0</v>
      </c>
      <c r="W510" s="179">
        <f t="shared" si="296"/>
        <v>0</v>
      </c>
      <c r="X510" s="87">
        <f t="shared" si="297"/>
        <v>0</v>
      </c>
      <c r="Y510" s="77" t="str">
        <f t="shared" si="287"/>
        <v>0</v>
      </c>
      <c r="Z510" s="302">
        <f t="shared" si="298"/>
        <v>0</v>
      </c>
      <c r="AA510" s="375"/>
      <c r="AB510" s="375"/>
      <c r="AC510" s="374">
        <f t="shared" si="299"/>
        <v>0</v>
      </c>
      <c r="AD510" s="639">
        <f t="shared" si="300"/>
        <v>0</v>
      </c>
      <c r="AE510" s="640"/>
      <c r="AF510" s="177">
        <f t="shared" si="288"/>
        <v>0</v>
      </c>
      <c r="AG510" s="177">
        <f t="shared" si="289"/>
        <v>0</v>
      </c>
      <c r="AH510" s="299"/>
      <c r="AI510" s="36"/>
      <c r="AJ510" s="134"/>
      <c r="AK510" s="37"/>
      <c r="AL510" s="134"/>
      <c r="AM510" s="37"/>
      <c r="AN510" s="134"/>
      <c r="AO510" s="135"/>
      <c r="AP510" s="136"/>
      <c r="AQ510" s="252"/>
      <c r="AR510" s="252"/>
      <c r="AS510" s="252"/>
      <c r="AT510" s="252"/>
      <c r="AU510" s="37"/>
      <c r="AV510" s="303">
        <f t="shared" si="301"/>
        <v>0</v>
      </c>
      <c r="AW510" s="139">
        <f t="shared" si="302"/>
        <v>0</v>
      </c>
      <c r="AX510" s="139">
        <f t="shared" si="303"/>
        <v>0</v>
      </c>
      <c r="AY510" s="139">
        <f t="shared" si="304"/>
        <v>0</v>
      </c>
      <c r="AZ510" s="139">
        <f t="shared" si="305"/>
        <v>0</v>
      </c>
      <c r="BA510" s="303">
        <f t="shared" si="306"/>
        <v>0</v>
      </c>
      <c r="BB510" s="139">
        <f t="shared" si="307"/>
        <v>0</v>
      </c>
      <c r="BC510" s="139">
        <f t="shared" si="308"/>
        <v>0</v>
      </c>
      <c r="BD510" s="139">
        <f t="shared" si="309"/>
        <v>0</v>
      </c>
      <c r="BE510" s="139">
        <f t="shared" si="310"/>
        <v>0</v>
      </c>
      <c r="BF510" s="304">
        <f t="shared" si="311"/>
        <v>0</v>
      </c>
      <c r="BG510" s="142">
        <f t="shared" si="312"/>
        <v>0</v>
      </c>
      <c r="BH510" s="142">
        <f t="shared" si="313"/>
        <v>0</v>
      </c>
      <c r="BI510" s="142">
        <f t="shared" si="314"/>
        <v>0</v>
      </c>
      <c r="BJ510" s="142">
        <f t="shared" si="315"/>
        <v>0</v>
      </c>
      <c r="BK510" s="145">
        <f t="shared" si="316"/>
        <v>0</v>
      </c>
      <c r="BL510" s="95">
        <f t="shared" si="317"/>
        <v>0</v>
      </c>
      <c r="BM510" s="95">
        <f t="shared" si="318"/>
        <v>0</v>
      </c>
      <c r="BN510" s="95">
        <f t="shared" si="319"/>
        <v>0</v>
      </c>
      <c r="BO510" s="95">
        <f t="shared" si="320"/>
        <v>0</v>
      </c>
      <c r="BP510" s="96">
        <f t="shared" si="321"/>
        <v>0</v>
      </c>
      <c r="BQ510" s="184">
        <f>IF($AH510="3/3",$S510*参照!$J$4,IF($AH510="2/3",$S510*参照!$J$5,IF($AH510="1/3",$S510*参照!$J$6,IF($AH510="1/4(多子)",$S510*参照!$J$7,IF($AH510="1/4(工･農)",$S510*参照!$J$7,)))))</f>
        <v>0</v>
      </c>
      <c r="BR510" s="185" t="b">
        <f>IF(AJ510="3/3",$O510*参照!$I$4,IF(AJ510="2/3",$O510*参照!$I$5,IF(AJ510="1/3",$O510*参照!$I$6,IF(AJ510="1/4(多子)",$O510*参照!$I$7,IF(AJ510="1/4(工･農)",$O510*参照!$I$7,IF(AJ510="対象外",0))))))</f>
        <v>0</v>
      </c>
      <c r="BS510" s="185" t="b">
        <f>IF(AK510="3/3",$O510*参照!$I$4,IF(AK510="2/3",$O510*参照!$I$5,IF(AK510="1/3",$O510*参照!$I$6,IF(AK510="1/4(多子)",$O510*参照!$I$7,IF(AK510="1/4(工･農)",$O510*参照!$I$7,IF(AK510="対象外",0))))))</f>
        <v>0</v>
      </c>
      <c r="BT510" s="185" t="b">
        <f>IF(AL510="3/3",$O510*参照!$I$4,IF(AL510="2/3",$O510*参照!$I$5,IF(AL510="1/3",$O510*参照!$I$6,IF(AL510="1/4(多子)",$O510*参照!$I$7,IF(AL510="1/4(工･農)",$O510*参照!$I$7,IF(AL510="対象外",0))))))</f>
        <v>0</v>
      </c>
      <c r="BU510" s="185" t="b">
        <f>IF(AM510="3/3",$O510*参照!$I$4,IF(AM510="2/3",$O510*参照!$I$5,IF(AM510="1/3",$O510*参照!$I$6,IF(AM510="1/4(多子)",$O510*参照!$I$7,IF(AM510="1/4(工･農)",$O510*参照!$I$7,IF(AM510="対象外",0))))))</f>
        <v>0</v>
      </c>
      <c r="BV510" s="185" t="b">
        <f>IF(AN510="3/3",$O510*参照!$I$4,IF(AN510="2/3",$O510*参照!$I$5,IF(AN510="1/3",$O510*参照!$I$6,IF(AN510="1/4(多子)",$O510*参照!$I$7,IF(AN510="1/4(工･農)",$O510*参照!$I$7,IF(AN510="対象外",0))))))</f>
        <v>0</v>
      </c>
      <c r="BW510" s="185" t="b">
        <f>IF(AO510="3/3",$O510*参照!$I$4,IF(AO510="2/3",$O510*参照!$I$5,IF(AO510="1/3",$O510*参照!$I$6,IF(AO510="1/4(多子)",$O510*参照!$I$7,IF(AO510="1/4(工･農)",$O510*参照!$I$7,IF(AO510="対象外",0))))))</f>
        <v>0</v>
      </c>
      <c r="BX510" s="185" t="b">
        <f>IF(AP510="3/3",$O510*参照!$I$4,IF(AP510="2/3",$O510*参照!$I$5,IF(AP510="1/3",$O510*参照!$I$6,IF(AP510="1/4(多子)",$O510*参照!$I$7,IF(AP510="1/4(工･農)",$O510*参照!$I$7,IF(AP510="対象外",0))))))</f>
        <v>0</v>
      </c>
      <c r="BY510" s="185" t="b">
        <f>IF(AQ510="3/3",$O510*参照!$I$4,IF(AQ510="2/3",$O510*参照!$I$5,IF(AQ510="1/3",$O510*参照!$I$6,IF(AQ510="1/4(多子)",$O510*参照!$I$7,IF(AQ510="1/4(工･農)",$O510*参照!$I$7,IF(AQ510="対象外",0))))))</f>
        <v>0</v>
      </c>
      <c r="BZ510" s="185" t="b">
        <f>IF(AR510="3/3",$O510*参照!$I$4,IF(AR510="2/3",$O510*参照!$I$5,IF(AR510="1/3",$O510*参照!$I$6,IF(AR510="1/4(多子)",$O510*参照!$I$7,IF(AR510="1/4(工･農)",$O510*参照!$I$7,IF(AR510="対象外",0))))))</f>
        <v>0</v>
      </c>
      <c r="CA510" s="185" t="b">
        <f>IF(AS510="3/3",$O510*参照!$I$4,IF(AS510="2/3",$O510*参照!$I$5,IF(AS510="1/3",$O510*参照!$I$6,IF(AS510="1/4(多子)",$O510*参照!$I$7,IF(AS510="1/4(工･農)",$O510*参照!$I$7,IF(AS510="対象外",0))))))</f>
        <v>0</v>
      </c>
      <c r="CB510" s="185" t="b">
        <f>IF(AT510="3/3",$O510*参照!$I$4,IF(AT510="2/3",$O510*参照!$I$5,IF(AT510="1/3",$O510*参照!$I$6,IF(AT510="1/4(多子)",$O510*参照!$I$7,IF(AT510="1/4(工･農)",$O510*参照!$I$7,IF(AT510="対象外",0))))))</f>
        <v>0</v>
      </c>
      <c r="CC510" s="185" t="b">
        <f>IF(AU510="3/3",$O510*参照!$I$4,IF(AU510="2/3",$O510*参照!$I$5,IF(AU510="1/3",$O510*参照!$I$6,IF(AU510="1/4(多子)",$O510*参照!$I$7,IF(AU510="1/4(工･農)",$O510*参照!$I$7,IF(AU510="対象外",0))))))</f>
        <v>0</v>
      </c>
      <c r="CD510" s="185">
        <f t="shared" si="322"/>
        <v>0</v>
      </c>
      <c r="CE510" s="98"/>
      <c r="CF510" s="252"/>
      <c r="CG510" s="252"/>
      <c r="CH510" s="252"/>
      <c r="CI510" s="252"/>
      <c r="CJ510" s="252"/>
      <c r="CK510" s="254"/>
      <c r="CL510" s="137"/>
      <c r="CM510" s="252"/>
      <c r="CN510" s="252"/>
      <c r="CO510" s="252"/>
      <c r="CP510" s="252"/>
      <c r="CQ510" s="252"/>
      <c r="CR510" s="253">
        <f t="shared" si="323"/>
        <v>0</v>
      </c>
      <c r="CS510" s="111">
        <f>IF(BP510=0,0,(ROUNDUP(P510*(BK510*参照!$C$5+BL510*参照!$C$6+BM510*参照!$C$7+BN510*参照!$C$8+BO510*参照!$C$9)/BP510,-2)))</f>
        <v>0</v>
      </c>
      <c r="CT510" s="239" t="str">
        <f t="shared" si="290"/>
        <v>B</v>
      </c>
    </row>
    <row r="511" spans="1:98" ht="14.4">
      <c r="A511" s="241">
        <v>481</v>
      </c>
      <c r="B511" s="654"/>
      <c r="C511" s="652"/>
      <c r="D511" s="651"/>
      <c r="E511" s="652"/>
      <c r="F511" s="186"/>
      <c r="G511" s="187"/>
      <c r="H511" s="305"/>
      <c r="I511" s="359"/>
      <c r="J511" s="651"/>
      <c r="K511" s="652"/>
      <c r="L511" s="306">
        <v>0</v>
      </c>
      <c r="M511" s="307">
        <f>IF(F511="昼間",参照!$E$4,IF(F511="夜間等",参照!$E$5,IF(F511="通信",参照!$E$6,0)))</f>
        <v>0</v>
      </c>
      <c r="N511" s="57">
        <f t="shared" si="291"/>
        <v>0</v>
      </c>
      <c r="O511" s="301">
        <f t="shared" si="292"/>
        <v>0</v>
      </c>
      <c r="P511" s="56"/>
      <c r="Q511" s="387">
        <v>0</v>
      </c>
      <c r="R511" s="309">
        <f>IF(F511="昼間",参照!$F$4,IF(F511="夜間等",参照!$F$5,IF(F511="通信",参照!$F$6,0)))</f>
        <v>0</v>
      </c>
      <c r="S511" s="308">
        <f t="shared" si="293"/>
        <v>0</v>
      </c>
      <c r="T511" s="361"/>
      <c r="U511" s="32">
        <f t="shared" si="294"/>
        <v>0</v>
      </c>
      <c r="V511" s="114">
        <f t="shared" si="295"/>
        <v>0</v>
      </c>
      <c r="W511" s="179">
        <f t="shared" si="296"/>
        <v>0</v>
      </c>
      <c r="X511" s="87">
        <f t="shared" si="297"/>
        <v>0</v>
      </c>
      <c r="Y511" s="77" t="str">
        <f t="shared" si="287"/>
        <v>0</v>
      </c>
      <c r="Z511" s="302">
        <f t="shared" si="298"/>
        <v>0</v>
      </c>
      <c r="AA511" s="375"/>
      <c r="AB511" s="375"/>
      <c r="AC511" s="374">
        <f t="shared" si="299"/>
        <v>0</v>
      </c>
      <c r="AD511" s="639">
        <f t="shared" si="300"/>
        <v>0</v>
      </c>
      <c r="AE511" s="640"/>
      <c r="AF511" s="177">
        <f t="shared" si="288"/>
        <v>0</v>
      </c>
      <c r="AG511" s="177">
        <f t="shared" si="289"/>
        <v>0</v>
      </c>
      <c r="AH511" s="299"/>
      <c r="AI511" s="36"/>
      <c r="AJ511" s="134"/>
      <c r="AK511" s="37"/>
      <c r="AL511" s="134"/>
      <c r="AM511" s="37"/>
      <c r="AN511" s="134"/>
      <c r="AO511" s="135"/>
      <c r="AP511" s="136"/>
      <c r="AQ511" s="252"/>
      <c r="AR511" s="252"/>
      <c r="AS511" s="252"/>
      <c r="AT511" s="252"/>
      <c r="AU511" s="37"/>
      <c r="AV511" s="303">
        <f t="shared" si="301"/>
        <v>0</v>
      </c>
      <c r="AW511" s="139">
        <f t="shared" si="302"/>
        <v>0</v>
      </c>
      <c r="AX511" s="139">
        <f t="shared" si="303"/>
        <v>0</v>
      </c>
      <c r="AY511" s="139">
        <f t="shared" si="304"/>
        <v>0</v>
      </c>
      <c r="AZ511" s="139">
        <f t="shared" si="305"/>
        <v>0</v>
      </c>
      <c r="BA511" s="303">
        <f t="shared" si="306"/>
        <v>0</v>
      </c>
      <c r="BB511" s="139">
        <f t="shared" si="307"/>
        <v>0</v>
      </c>
      <c r="BC511" s="139">
        <f t="shared" si="308"/>
        <v>0</v>
      </c>
      <c r="BD511" s="139">
        <f t="shared" si="309"/>
        <v>0</v>
      </c>
      <c r="BE511" s="139">
        <f t="shared" si="310"/>
        <v>0</v>
      </c>
      <c r="BF511" s="304">
        <f t="shared" si="311"/>
        <v>0</v>
      </c>
      <c r="BG511" s="142">
        <f t="shared" si="312"/>
        <v>0</v>
      </c>
      <c r="BH511" s="142">
        <f t="shared" si="313"/>
        <v>0</v>
      </c>
      <c r="BI511" s="142">
        <f t="shared" si="314"/>
        <v>0</v>
      </c>
      <c r="BJ511" s="142">
        <f t="shared" si="315"/>
        <v>0</v>
      </c>
      <c r="BK511" s="145">
        <f t="shared" si="316"/>
        <v>0</v>
      </c>
      <c r="BL511" s="95">
        <f t="shared" si="317"/>
        <v>0</v>
      </c>
      <c r="BM511" s="95">
        <f t="shared" si="318"/>
        <v>0</v>
      </c>
      <c r="BN511" s="95">
        <f t="shared" si="319"/>
        <v>0</v>
      </c>
      <c r="BO511" s="95">
        <f t="shared" si="320"/>
        <v>0</v>
      </c>
      <c r="BP511" s="96">
        <f t="shared" si="321"/>
        <v>0</v>
      </c>
      <c r="BQ511" s="184">
        <f>IF($AH511="3/3",$S511*参照!$J$4,IF($AH511="2/3",$S511*参照!$J$5,IF($AH511="1/3",$S511*参照!$J$6,IF($AH511="1/4(多子)",$S511*参照!$J$7,IF($AH511="1/4(工･農)",$S511*参照!$J$7,)))))</f>
        <v>0</v>
      </c>
      <c r="BR511" s="185" t="b">
        <f>IF(AJ511="3/3",$O511*参照!$I$4,IF(AJ511="2/3",$O511*参照!$I$5,IF(AJ511="1/3",$O511*参照!$I$6,IF(AJ511="1/4(多子)",$O511*参照!$I$7,IF(AJ511="1/4(工･農)",$O511*参照!$I$7,IF(AJ511="対象外",0))))))</f>
        <v>0</v>
      </c>
      <c r="BS511" s="185" t="b">
        <f>IF(AK511="3/3",$O511*参照!$I$4,IF(AK511="2/3",$O511*参照!$I$5,IF(AK511="1/3",$O511*参照!$I$6,IF(AK511="1/4(多子)",$O511*参照!$I$7,IF(AK511="1/4(工･農)",$O511*参照!$I$7,IF(AK511="対象外",0))))))</f>
        <v>0</v>
      </c>
      <c r="BT511" s="185" t="b">
        <f>IF(AL511="3/3",$O511*参照!$I$4,IF(AL511="2/3",$O511*参照!$I$5,IF(AL511="1/3",$O511*参照!$I$6,IF(AL511="1/4(多子)",$O511*参照!$I$7,IF(AL511="1/4(工･農)",$O511*参照!$I$7,IF(AL511="対象外",0))))))</f>
        <v>0</v>
      </c>
      <c r="BU511" s="185" t="b">
        <f>IF(AM511="3/3",$O511*参照!$I$4,IF(AM511="2/3",$O511*参照!$I$5,IF(AM511="1/3",$O511*参照!$I$6,IF(AM511="1/4(多子)",$O511*参照!$I$7,IF(AM511="1/4(工･農)",$O511*参照!$I$7,IF(AM511="対象外",0))))))</f>
        <v>0</v>
      </c>
      <c r="BV511" s="185" t="b">
        <f>IF(AN511="3/3",$O511*参照!$I$4,IF(AN511="2/3",$O511*参照!$I$5,IF(AN511="1/3",$O511*参照!$I$6,IF(AN511="1/4(多子)",$O511*参照!$I$7,IF(AN511="1/4(工･農)",$O511*参照!$I$7,IF(AN511="対象外",0))))))</f>
        <v>0</v>
      </c>
      <c r="BW511" s="185" t="b">
        <f>IF(AO511="3/3",$O511*参照!$I$4,IF(AO511="2/3",$O511*参照!$I$5,IF(AO511="1/3",$O511*参照!$I$6,IF(AO511="1/4(多子)",$O511*参照!$I$7,IF(AO511="1/4(工･農)",$O511*参照!$I$7,IF(AO511="対象外",0))))))</f>
        <v>0</v>
      </c>
      <c r="BX511" s="185" t="b">
        <f>IF(AP511="3/3",$O511*参照!$I$4,IF(AP511="2/3",$O511*参照!$I$5,IF(AP511="1/3",$O511*参照!$I$6,IF(AP511="1/4(多子)",$O511*参照!$I$7,IF(AP511="1/4(工･農)",$O511*参照!$I$7,IF(AP511="対象外",0))))))</f>
        <v>0</v>
      </c>
      <c r="BY511" s="185" t="b">
        <f>IF(AQ511="3/3",$O511*参照!$I$4,IF(AQ511="2/3",$O511*参照!$I$5,IF(AQ511="1/3",$O511*参照!$I$6,IF(AQ511="1/4(多子)",$O511*参照!$I$7,IF(AQ511="1/4(工･農)",$O511*参照!$I$7,IF(AQ511="対象外",0))))))</f>
        <v>0</v>
      </c>
      <c r="BZ511" s="185" t="b">
        <f>IF(AR511="3/3",$O511*参照!$I$4,IF(AR511="2/3",$O511*参照!$I$5,IF(AR511="1/3",$O511*参照!$I$6,IF(AR511="1/4(多子)",$O511*参照!$I$7,IF(AR511="1/4(工･農)",$O511*参照!$I$7,IF(AR511="対象外",0))))))</f>
        <v>0</v>
      </c>
      <c r="CA511" s="185" t="b">
        <f>IF(AS511="3/3",$O511*参照!$I$4,IF(AS511="2/3",$O511*参照!$I$5,IF(AS511="1/3",$O511*参照!$I$6,IF(AS511="1/4(多子)",$O511*参照!$I$7,IF(AS511="1/4(工･農)",$O511*参照!$I$7,IF(AS511="対象外",0))))))</f>
        <v>0</v>
      </c>
      <c r="CB511" s="185" t="b">
        <f>IF(AT511="3/3",$O511*参照!$I$4,IF(AT511="2/3",$O511*参照!$I$5,IF(AT511="1/3",$O511*参照!$I$6,IF(AT511="1/4(多子)",$O511*参照!$I$7,IF(AT511="1/4(工･農)",$O511*参照!$I$7,IF(AT511="対象外",0))))))</f>
        <v>0</v>
      </c>
      <c r="CC511" s="185" t="b">
        <f>IF(AU511="3/3",$O511*参照!$I$4,IF(AU511="2/3",$O511*参照!$I$5,IF(AU511="1/3",$O511*参照!$I$6,IF(AU511="1/4(多子)",$O511*参照!$I$7,IF(AU511="1/4(工･農)",$O511*参照!$I$7,IF(AU511="対象外",0))))))</f>
        <v>0</v>
      </c>
      <c r="CD511" s="185">
        <f t="shared" si="322"/>
        <v>0</v>
      </c>
      <c r="CE511" s="98"/>
      <c r="CF511" s="252"/>
      <c r="CG511" s="252"/>
      <c r="CH511" s="252"/>
      <c r="CI511" s="252"/>
      <c r="CJ511" s="252"/>
      <c r="CK511" s="254"/>
      <c r="CL511" s="137"/>
      <c r="CM511" s="252"/>
      <c r="CN511" s="252"/>
      <c r="CO511" s="252"/>
      <c r="CP511" s="252"/>
      <c r="CQ511" s="252"/>
      <c r="CR511" s="253">
        <f t="shared" si="323"/>
        <v>0</v>
      </c>
      <c r="CS511" s="111">
        <f>IF(BP511=0,0,(ROUNDUP(P511*(BK511*参照!$C$5+BL511*参照!$C$6+BM511*参照!$C$7+BN511*参照!$C$8+BO511*参照!$C$9)/BP511,-2)))</f>
        <v>0</v>
      </c>
      <c r="CT511" s="239" t="str">
        <f t="shared" si="290"/>
        <v>B</v>
      </c>
    </row>
    <row r="512" spans="1:98" ht="14.4">
      <c r="A512" s="241">
        <v>482</v>
      </c>
      <c r="B512" s="654"/>
      <c r="C512" s="652"/>
      <c r="D512" s="651"/>
      <c r="E512" s="652"/>
      <c r="F512" s="186"/>
      <c r="G512" s="187"/>
      <c r="H512" s="305"/>
      <c r="I512" s="359"/>
      <c r="J512" s="651"/>
      <c r="K512" s="652"/>
      <c r="L512" s="306">
        <v>0</v>
      </c>
      <c r="M512" s="307">
        <f>IF(F512="昼間",参照!$E$4,IF(F512="夜間等",参照!$E$5,IF(F512="通信",参照!$E$6,0)))</f>
        <v>0</v>
      </c>
      <c r="N512" s="57">
        <f t="shared" si="291"/>
        <v>0</v>
      </c>
      <c r="O512" s="301">
        <f t="shared" si="292"/>
        <v>0</v>
      </c>
      <c r="P512" s="56"/>
      <c r="Q512" s="387">
        <v>0</v>
      </c>
      <c r="R512" s="309">
        <f>IF(F512="昼間",参照!$F$4,IF(F512="夜間等",参照!$F$5,IF(F512="通信",参照!$F$6,0)))</f>
        <v>0</v>
      </c>
      <c r="S512" s="308">
        <f t="shared" si="293"/>
        <v>0</v>
      </c>
      <c r="T512" s="361"/>
      <c r="U512" s="32">
        <f t="shared" si="294"/>
        <v>0</v>
      </c>
      <c r="V512" s="114">
        <f t="shared" si="295"/>
        <v>0</v>
      </c>
      <c r="W512" s="179">
        <f t="shared" si="296"/>
        <v>0</v>
      </c>
      <c r="X512" s="87">
        <f t="shared" si="297"/>
        <v>0</v>
      </c>
      <c r="Y512" s="77" t="str">
        <f t="shared" si="287"/>
        <v>0</v>
      </c>
      <c r="Z512" s="302">
        <f t="shared" si="298"/>
        <v>0</v>
      </c>
      <c r="AA512" s="375"/>
      <c r="AB512" s="375"/>
      <c r="AC512" s="374">
        <f t="shared" si="299"/>
        <v>0</v>
      </c>
      <c r="AD512" s="639">
        <f t="shared" si="300"/>
        <v>0</v>
      </c>
      <c r="AE512" s="640"/>
      <c r="AF512" s="177">
        <f t="shared" si="288"/>
        <v>0</v>
      </c>
      <c r="AG512" s="177">
        <f t="shared" si="289"/>
        <v>0</v>
      </c>
      <c r="AH512" s="299"/>
      <c r="AI512" s="36"/>
      <c r="AJ512" s="134"/>
      <c r="AK512" s="37"/>
      <c r="AL512" s="134"/>
      <c r="AM512" s="37"/>
      <c r="AN512" s="134"/>
      <c r="AO512" s="135"/>
      <c r="AP512" s="136"/>
      <c r="AQ512" s="252"/>
      <c r="AR512" s="252"/>
      <c r="AS512" s="252"/>
      <c r="AT512" s="252"/>
      <c r="AU512" s="37"/>
      <c r="AV512" s="303">
        <f t="shared" si="301"/>
        <v>0</v>
      </c>
      <c r="AW512" s="139">
        <f t="shared" si="302"/>
        <v>0</v>
      </c>
      <c r="AX512" s="139">
        <f t="shared" si="303"/>
        <v>0</v>
      </c>
      <c r="AY512" s="139">
        <f t="shared" si="304"/>
        <v>0</v>
      </c>
      <c r="AZ512" s="139">
        <f t="shared" si="305"/>
        <v>0</v>
      </c>
      <c r="BA512" s="303">
        <f t="shared" si="306"/>
        <v>0</v>
      </c>
      <c r="BB512" s="139">
        <f t="shared" si="307"/>
        <v>0</v>
      </c>
      <c r="BC512" s="139">
        <f t="shared" si="308"/>
        <v>0</v>
      </c>
      <c r="BD512" s="139">
        <f t="shared" si="309"/>
        <v>0</v>
      </c>
      <c r="BE512" s="139">
        <f t="shared" si="310"/>
        <v>0</v>
      </c>
      <c r="BF512" s="304">
        <f t="shared" si="311"/>
        <v>0</v>
      </c>
      <c r="BG512" s="142">
        <f t="shared" si="312"/>
        <v>0</v>
      </c>
      <c r="BH512" s="142">
        <f t="shared" si="313"/>
        <v>0</v>
      </c>
      <c r="BI512" s="142">
        <f t="shared" si="314"/>
        <v>0</v>
      </c>
      <c r="BJ512" s="142">
        <f t="shared" si="315"/>
        <v>0</v>
      </c>
      <c r="BK512" s="145">
        <f t="shared" si="316"/>
        <v>0</v>
      </c>
      <c r="BL512" s="95">
        <f t="shared" si="317"/>
        <v>0</v>
      </c>
      <c r="BM512" s="95">
        <f t="shared" si="318"/>
        <v>0</v>
      </c>
      <c r="BN512" s="95">
        <f t="shared" si="319"/>
        <v>0</v>
      </c>
      <c r="BO512" s="95">
        <f t="shared" si="320"/>
        <v>0</v>
      </c>
      <c r="BP512" s="96">
        <f t="shared" si="321"/>
        <v>0</v>
      </c>
      <c r="BQ512" s="184">
        <f>IF($AH512="3/3",$S512*参照!$J$4,IF($AH512="2/3",$S512*参照!$J$5,IF($AH512="1/3",$S512*参照!$J$6,IF($AH512="1/4(多子)",$S512*参照!$J$7,IF($AH512="1/4(工･農)",$S512*参照!$J$7,)))))</f>
        <v>0</v>
      </c>
      <c r="BR512" s="185" t="b">
        <f>IF(AJ512="3/3",$O512*参照!$I$4,IF(AJ512="2/3",$O512*参照!$I$5,IF(AJ512="1/3",$O512*参照!$I$6,IF(AJ512="1/4(多子)",$O512*参照!$I$7,IF(AJ512="1/4(工･農)",$O512*参照!$I$7,IF(AJ512="対象外",0))))))</f>
        <v>0</v>
      </c>
      <c r="BS512" s="185" t="b">
        <f>IF(AK512="3/3",$O512*参照!$I$4,IF(AK512="2/3",$O512*参照!$I$5,IF(AK512="1/3",$O512*参照!$I$6,IF(AK512="1/4(多子)",$O512*参照!$I$7,IF(AK512="1/4(工･農)",$O512*参照!$I$7,IF(AK512="対象外",0))))))</f>
        <v>0</v>
      </c>
      <c r="BT512" s="185" t="b">
        <f>IF(AL512="3/3",$O512*参照!$I$4,IF(AL512="2/3",$O512*参照!$I$5,IF(AL512="1/3",$O512*参照!$I$6,IF(AL512="1/4(多子)",$O512*参照!$I$7,IF(AL512="1/4(工･農)",$O512*参照!$I$7,IF(AL512="対象外",0))))))</f>
        <v>0</v>
      </c>
      <c r="BU512" s="185" t="b">
        <f>IF(AM512="3/3",$O512*参照!$I$4,IF(AM512="2/3",$O512*参照!$I$5,IF(AM512="1/3",$O512*参照!$I$6,IF(AM512="1/4(多子)",$O512*参照!$I$7,IF(AM512="1/4(工･農)",$O512*参照!$I$7,IF(AM512="対象外",0))))))</f>
        <v>0</v>
      </c>
      <c r="BV512" s="185" t="b">
        <f>IF(AN512="3/3",$O512*参照!$I$4,IF(AN512="2/3",$O512*参照!$I$5,IF(AN512="1/3",$O512*参照!$I$6,IF(AN512="1/4(多子)",$O512*参照!$I$7,IF(AN512="1/4(工･農)",$O512*参照!$I$7,IF(AN512="対象外",0))))))</f>
        <v>0</v>
      </c>
      <c r="BW512" s="185" t="b">
        <f>IF(AO512="3/3",$O512*参照!$I$4,IF(AO512="2/3",$O512*参照!$I$5,IF(AO512="1/3",$O512*参照!$I$6,IF(AO512="1/4(多子)",$O512*参照!$I$7,IF(AO512="1/4(工･農)",$O512*参照!$I$7,IF(AO512="対象外",0))))))</f>
        <v>0</v>
      </c>
      <c r="BX512" s="185" t="b">
        <f>IF(AP512="3/3",$O512*参照!$I$4,IF(AP512="2/3",$O512*参照!$I$5,IF(AP512="1/3",$O512*参照!$I$6,IF(AP512="1/4(多子)",$O512*参照!$I$7,IF(AP512="1/4(工･農)",$O512*参照!$I$7,IF(AP512="対象外",0))))))</f>
        <v>0</v>
      </c>
      <c r="BY512" s="185" t="b">
        <f>IF(AQ512="3/3",$O512*参照!$I$4,IF(AQ512="2/3",$O512*参照!$I$5,IF(AQ512="1/3",$O512*参照!$I$6,IF(AQ512="1/4(多子)",$O512*参照!$I$7,IF(AQ512="1/4(工･農)",$O512*参照!$I$7,IF(AQ512="対象外",0))))))</f>
        <v>0</v>
      </c>
      <c r="BZ512" s="185" t="b">
        <f>IF(AR512="3/3",$O512*参照!$I$4,IF(AR512="2/3",$O512*参照!$I$5,IF(AR512="1/3",$O512*参照!$I$6,IF(AR512="1/4(多子)",$O512*参照!$I$7,IF(AR512="1/4(工･農)",$O512*参照!$I$7,IF(AR512="対象外",0))))))</f>
        <v>0</v>
      </c>
      <c r="CA512" s="185" t="b">
        <f>IF(AS512="3/3",$O512*参照!$I$4,IF(AS512="2/3",$O512*参照!$I$5,IF(AS512="1/3",$O512*参照!$I$6,IF(AS512="1/4(多子)",$O512*参照!$I$7,IF(AS512="1/4(工･農)",$O512*参照!$I$7,IF(AS512="対象外",0))))))</f>
        <v>0</v>
      </c>
      <c r="CB512" s="185" t="b">
        <f>IF(AT512="3/3",$O512*参照!$I$4,IF(AT512="2/3",$O512*参照!$I$5,IF(AT512="1/3",$O512*参照!$I$6,IF(AT512="1/4(多子)",$O512*参照!$I$7,IF(AT512="1/4(工･農)",$O512*参照!$I$7,IF(AT512="対象外",0))))))</f>
        <v>0</v>
      </c>
      <c r="CC512" s="185" t="b">
        <f>IF(AU512="3/3",$O512*参照!$I$4,IF(AU512="2/3",$O512*参照!$I$5,IF(AU512="1/3",$O512*参照!$I$6,IF(AU512="1/4(多子)",$O512*参照!$I$7,IF(AU512="1/4(工･農)",$O512*参照!$I$7,IF(AU512="対象外",0))))))</f>
        <v>0</v>
      </c>
      <c r="CD512" s="185">
        <f t="shared" si="322"/>
        <v>0</v>
      </c>
      <c r="CE512" s="98"/>
      <c r="CF512" s="252"/>
      <c r="CG512" s="252"/>
      <c r="CH512" s="252"/>
      <c r="CI512" s="252"/>
      <c r="CJ512" s="252"/>
      <c r="CK512" s="254"/>
      <c r="CL512" s="137"/>
      <c r="CM512" s="252"/>
      <c r="CN512" s="252"/>
      <c r="CO512" s="252"/>
      <c r="CP512" s="252"/>
      <c r="CQ512" s="252"/>
      <c r="CR512" s="253">
        <f t="shared" si="323"/>
        <v>0</v>
      </c>
      <c r="CS512" s="111">
        <f>IF(BP512=0,0,(ROUNDUP(P512*(BK512*参照!$C$5+BL512*参照!$C$6+BM512*参照!$C$7+BN512*参照!$C$8+BO512*参照!$C$9)/BP512,-2)))</f>
        <v>0</v>
      </c>
      <c r="CT512" s="239" t="str">
        <f t="shared" si="290"/>
        <v>B</v>
      </c>
    </row>
    <row r="513" spans="1:98" ht="14.4">
      <c r="A513" s="241">
        <v>483</v>
      </c>
      <c r="B513" s="654"/>
      <c r="C513" s="652"/>
      <c r="D513" s="651"/>
      <c r="E513" s="652"/>
      <c r="F513" s="186"/>
      <c r="G513" s="187"/>
      <c r="H513" s="305"/>
      <c r="I513" s="359"/>
      <c r="J513" s="651"/>
      <c r="K513" s="652"/>
      <c r="L513" s="306">
        <v>0</v>
      </c>
      <c r="M513" s="307">
        <f>IF(F513="昼間",参照!$E$4,IF(F513="夜間等",参照!$E$5,IF(F513="通信",参照!$E$6,0)))</f>
        <v>0</v>
      </c>
      <c r="N513" s="57">
        <f t="shared" si="291"/>
        <v>0</v>
      </c>
      <c r="O513" s="301">
        <f t="shared" si="292"/>
        <v>0</v>
      </c>
      <c r="P513" s="56"/>
      <c r="Q513" s="387">
        <v>0</v>
      </c>
      <c r="R513" s="309">
        <f>IF(F513="昼間",参照!$F$4,IF(F513="夜間等",参照!$F$5,IF(F513="通信",参照!$F$6,0)))</f>
        <v>0</v>
      </c>
      <c r="S513" s="308">
        <f t="shared" si="293"/>
        <v>0</v>
      </c>
      <c r="T513" s="361"/>
      <c r="U513" s="32">
        <f t="shared" si="294"/>
        <v>0</v>
      </c>
      <c r="V513" s="114">
        <f t="shared" si="295"/>
        <v>0</v>
      </c>
      <c r="W513" s="179">
        <f t="shared" si="296"/>
        <v>0</v>
      </c>
      <c r="X513" s="87">
        <f t="shared" si="297"/>
        <v>0</v>
      </c>
      <c r="Y513" s="77" t="str">
        <f t="shared" si="287"/>
        <v>0</v>
      </c>
      <c r="Z513" s="302">
        <f t="shared" si="298"/>
        <v>0</v>
      </c>
      <c r="AA513" s="375"/>
      <c r="AB513" s="375"/>
      <c r="AC513" s="374">
        <f t="shared" si="299"/>
        <v>0</v>
      </c>
      <c r="AD513" s="639">
        <f t="shared" si="300"/>
        <v>0</v>
      </c>
      <c r="AE513" s="640"/>
      <c r="AF513" s="177">
        <f t="shared" si="288"/>
        <v>0</v>
      </c>
      <c r="AG513" s="177">
        <f t="shared" si="289"/>
        <v>0</v>
      </c>
      <c r="AH513" s="299"/>
      <c r="AI513" s="36"/>
      <c r="AJ513" s="134"/>
      <c r="AK513" s="37"/>
      <c r="AL513" s="134"/>
      <c r="AM513" s="37"/>
      <c r="AN513" s="134"/>
      <c r="AO513" s="135"/>
      <c r="AP513" s="136"/>
      <c r="AQ513" s="252"/>
      <c r="AR513" s="252"/>
      <c r="AS513" s="252"/>
      <c r="AT513" s="252"/>
      <c r="AU513" s="37"/>
      <c r="AV513" s="303">
        <f t="shared" si="301"/>
        <v>0</v>
      </c>
      <c r="AW513" s="139">
        <f t="shared" si="302"/>
        <v>0</v>
      </c>
      <c r="AX513" s="139">
        <f t="shared" si="303"/>
        <v>0</v>
      </c>
      <c r="AY513" s="139">
        <f t="shared" si="304"/>
        <v>0</v>
      </c>
      <c r="AZ513" s="139">
        <f t="shared" si="305"/>
        <v>0</v>
      </c>
      <c r="BA513" s="303">
        <f t="shared" si="306"/>
        <v>0</v>
      </c>
      <c r="BB513" s="139">
        <f t="shared" si="307"/>
        <v>0</v>
      </c>
      <c r="BC513" s="139">
        <f t="shared" si="308"/>
        <v>0</v>
      </c>
      <c r="BD513" s="139">
        <f t="shared" si="309"/>
        <v>0</v>
      </c>
      <c r="BE513" s="139">
        <f t="shared" si="310"/>
        <v>0</v>
      </c>
      <c r="BF513" s="304">
        <f t="shared" si="311"/>
        <v>0</v>
      </c>
      <c r="BG513" s="142">
        <f t="shared" si="312"/>
        <v>0</v>
      </c>
      <c r="BH513" s="142">
        <f t="shared" si="313"/>
        <v>0</v>
      </c>
      <c r="BI513" s="142">
        <f t="shared" si="314"/>
        <v>0</v>
      </c>
      <c r="BJ513" s="142">
        <f t="shared" si="315"/>
        <v>0</v>
      </c>
      <c r="BK513" s="145">
        <f t="shared" si="316"/>
        <v>0</v>
      </c>
      <c r="BL513" s="95">
        <f t="shared" si="317"/>
        <v>0</v>
      </c>
      <c r="BM513" s="95">
        <f t="shared" si="318"/>
        <v>0</v>
      </c>
      <c r="BN513" s="95">
        <f t="shared" si="319"/>
        <v>0</v>
      </c>
      <c r="BO513" s="95">
        <f t="shared" si="320"/>
        <v>0</v>
      </c>
      <c r="BP513" s="96">
        <f t="shared" si="321"/>
        <v>0</v>
      </c>
      <c r="BQ513" s="184">
        <f>IF($AH513="3/3",$S513*参照!$J$4,IF($AH513="2/3",$S513*参照!$J$5,IF($AH513="1/3",$S513*参照!$J$6,IF($AH513="1/4(多子)",$S513*参照!$J$7,IF($AH513="1/4(工･農)",$S513*参照!$J$7,)))))</f>
        <v>0</v>
      </c>
      <c r="BR513" s="185" t="b">
        <f>IF(AJ513="3/3",$O513*参照!$I$4,IF(AJ513="2/3",$O513*参照!$I$5,IF(AJ513="1/3",$O513*参照!$I$6,IF(AJ513="1/4(多子)",$O513*参照!$I$7,IF(AJ513="1/4(工･農)",$O513*参照!$I$7,IF(AJ513="対象外",0))))))</f>
        <v>0</v>
      </c>
      <c r="BS513" s="185" t="b">
        <f>IF(AK513="3/3",$O513*参照!$I$4,IF(AK513="2/3",$O513*参照!$I$5,IF(AK513="1/3",$O513*参照!$I$6,IF(AK513="1/4(多子)",$O513*参照!$I$7,IF(AK513="1/4(工･農)",$O513*参照!$I$7,IF(AK513="対象外",0))))))</f>
        <v>0</v>
      </c>
      <c r="BT513" s="185" t="b">
        <f>IF(AL513="3/3",$O513*参照!$I$4,IF(AL513="2/3",$O513*参照!$I$5,IF(AL513="1/3",$O513*参照!$I$6,IF(AL513="1/4(多子)",$O513*参照!$I$7,IF(AL513="1/4(工･農)",$O513*参照!$I$7,IF(AL513="対象外",0))))))</f>
        <v>0</v>
      </c>
      <c r="BU513" s="185" t="b">
        <f>IF(AM513="3/3",$O513*参照!$I$4,IF(AM513="2/3",$O513*参照!$I$5,IF(AM513="1/3",$O513*参照!$I$6,IF(AM513="1/4(多子)",$O513*参照!$I$7,IF(AM513="1/4(工･農)",$O513*参照!$I$7,IF(AM513="対象外",0))))))</f>
        <v>0</v>
      </c>
      <c r="BV513" s="185" t="b">
        <f>IF(AN513="3/3",$O513*参照!$I$4,IF(AN513="2/3",$O513*参照!$I$5,IF(AN513="1/3",$O513*参照!$I$6,IF(AN513="1/4(多子)",$O513*参照!$I$7,IF(AN513="1/4(工･農)",$O513*参照!$I$7,IF(AN513="対象外",0))))))</f>
        <v>0</v>
      </c>
      <c r="BW513" s="185" t="b">
        <f>IF(AO513="3/3",$O513*参照!$I$4,IF(AO513="2/3",$O513*参照!$I$5,IF(AO513="1/3",$O513*参照!$I$6,IF(AO513="1/4(多子)",$O513*参照!$I$7,IF(AO513="1/4(工･農)",$O513*参照!$I$7,IF(AO513="対象外",0))))))</f>
        <v>0</v>
      </c>
      <c r="BX513" s="185" t="b">
        <f>IF(AP513="3/3",$O513*参照!$I$4,IF(AP513="2/3",$O513*参照!$I$5,IF(AP513="1/3",$O513*参照!$I$6,IF(AP513="1/4(多子)",$O513*参照!$I$7,IF(AP513="1/4(工･農)",$O513*参照!$I$7,IF(AP513="対象外",0))))))</f>
        <v>0</v>
      </c>
      <c r="BY513" s="185" t="b">
        <f>IF(AQ513="3/3",$O513*参照!$I$4,IF(AQ513="2/3",$O513*参照!$I$5,IF(AQ513="1/3",$O513*参照!$I$6,IF(AQ513="1/4(多子)",$O513*参照!$I$7,IF(AQ513="1/4(工･農)",$O513*参照!$I$7,IF(AQ513="対象外",0))))))</f>
        <v>0</v>
      </c>
      <c r="BZ513" s="185" t="b">
        <f>IF(AR513="3/3",$O513*参照!$I$4,IF(AR513="2/3",$O513*参照!$I$5,IF(AR513="1/3",$O513*参照!$I$6,IF(AR513="1/4(多子)",$O513*参照!$I$7,IF(AR513="1/4(工･農)",$O513*参照!$I$7,IF(AR513="対象外",0))))))</f>
        <v>0</v>
      </c>
      <c r="CA513" s="185" t="b">
        <f>IF(AS513="3/3",$O513*参照!$I$4,IF(AS513="2/3",$O513*参照!$I$5,IF(AS513="1/3",$O513*参照!$I$6,IF(AS513="1/4(多子)",$O513*参照!$I$7,IF(AS513="1/4(工･農)",$O513*参照!$I$7,IF(AS513="対象外",0))))))</f>
        <v>0</v>
      </c>
      <c r="CB513" s="185" t="b">
        <f>IF(AT513="3/3",$O513*参照!$I$4,IF(AT513="2/3",$O513*参照!$I$5,IF(AT513="1/3",$O513*参照!$I$6,IF(AT513="1/4(多子)",$O513*参照!$I$7,IF(AT513="1/4(工･農)",$O513*参照!$I$7,IF(AT513="対象外",0))))))</f>
        <v>0</v>
      </c>
      <c r="CC513" s="185" t="b">
        <f>IF(AU513="3/3",$O513*参照!$I$4,IF(AU513="2/3",$O513*参照!$I$5,IF(AU513="1/3",$O513*参照!$I$6,IF(AU513="1/4(多子)",$O513*参照!$I$7,IF(AU513="1/4(工･農)",$O513*参照!$I$7,IF(AU513="対象外",0))))))</f>
        <v>0</v>
      </c>
      <c r="CD513" s="185">
        <f t="shared" si="322"/>
        <v>0</v>
      </c>
      <c r="CE513" s="98"/>
      <c r="CF513" s="252"/>
      <c r="CG513" s="252"/>
      <c r="CH513" s="252"/>
      <c r="CI513" s="252"/>
      <c r="CJ513" s="252"/>
      <c r="CK513" s="254"/>
      <c r="CL513" s="137"/>
      <c r="CM513" s="252"/>
      <c r="CN513" s="252"/>
      <c r="CO513" s="252"/>
      <c r="CP513" s="252"/>
      <c r="CQ513" s="252"/>
      <c r="CR513" s="253">
        <f t="shared" si="323"/>
        <v>0</v>
      </c>
      <c r="CS513" s="111">
        <f>IF(BP513=0,0,(ROUNDUP(P513*(BK513*参照!$C$5+BL513*参照!$C$6+BM513*参照!$C$7+BN513*参照!$C$8+BO513*参照!$C$9)/BP513,-2)))</f>
        <v>0</v>
      </c>
      <c r="CT513" s="239" t="str">
        <f t="shared" si="290"/>
        <v>B</v>
      </c>
    </row>
    <row r="514" spans="1:98" ht="14.4">
      <c r="A514" s="241">
        <v>484</v>
      </c>
      <c r="B514" s="634"/>
      <c r="C514" s="635"/>
      <c r="D514" s="636"/>
      <c r="E514" s="635"/>
      <c r="F514" s="358"/>
      <c r="G514" s="358"/>
      <c r="H514" s="305"/>
      <c r="I514" s="359"/>
      <c r="J514" s="668"/>
      <c r="K514" s="668"/>
      <c r="L514" s="362">
        <v>0</v>
      </c>
      <c r="M514" s="307">
        <f>IF(F514="昼間",参照!$E$4,IF(F514="夜間等",参照!$E$5,IF(F514="通信",参照!$E$6,0)))</f>
        <v>0</v>
      </c>
      <c r="N514" s="57">
        <f t="shared" si="291"/>
        <v>0</v>
      </c>
      <c r="O514" s="301">
        <f t="shared" si="292"/>
        <v>0</v>
      </c>
      <c r="P514" s="56"/>
      <c r="Q514" s="387">
        <v>0</v>
      </c>
      <c r="R514" s="309">
        <f>IF(F514="昼間",参照!$F$4,IF(F514="夜間等",参照!$F$5,IF(F514="通信",参照!$F$6,0)))</f>
        <v>0</v>
      </c>
      <c r="S514" s="308">
        <f t="shared" si="293"/>
        <v>0</v>
      </c>
      <c r="T514" s="361"/>
      <c r="U514" s="32">
        <f t="shared" si="294"/>
        <v>0</v>
      </c>
      <c r="V514" s="114">
        <f t="shared" si="295"/>
        <v>0</v>
      </c>
      <c r="W514" s="179">
        <f t="shared" si="296"/>
        <v>0</v>
      </c>
      <c r="X514" s="87">
        <f t="shared" si="297"/>
        <v>0</v>
      </c>
      <c r="Y514" s="77" t="str">
        <f t="shared" si="287"/>
        <v>0</v>
      </c>
      <c r="Z514" s="302">
        <f t="shared" si="298"/>
        <v>0</v>
      </c>
      <c r="AA514" s="375"/>
      <c r="AB514" s="375"/>
      <c r="AC514" s="374">
        <f t="shared" si="299"/>
        <v>0</v>
      </c>
      <c r="AD514" s="639">
        <f t="shared" si="300"/>
        <v>0</v>
      </c>
      <c r="AE514" s="640"/>
      <c r="AF514" s="177">
        <f t="shared" si="288"/>
        <v>0</v>
      </c>
      <c r="AG514" s="177">
        <f t="shared" si="289"/>
        <v>0</v>
      </c>
      <c r="AH514" s="299"/>
      <c r="AI514" s="36"/>
      <c r="AJ514" s="134"/>
      <c r="AK514" s="37"/>
      <c r="AL514" s="134"/>
      <c r="AM514" s="37"/>
      <c r="AN514" s="134"/>
      <c r="AO514" s="135"/>
      <c r="AP514" s="136"/>
      <c r="AQ514" s="252"/>
      <c r="AR514" s="252"/>
      <c r="AS514" s="252"/>
      <c r="AT514" s="252"/>
      <c r="AU514" s="37"/>
      <c r="AV514" s="303">
        <f t="shared" si="301"/>
        <v>0</v>
      </c>
      <c r="AW514" s="139">
        <f t="shared" si="302"/>
        <v>0</v>
      </c>
      <c r="AX514" s="139">
        <f t="shared" si="303"/>
        <v>0</v>
      </c>
      <c r="AY514" s="139">
        <f t="shared" si="304"/>
        <v>0</v>
      </c>
      <c r="AZ514" s="139">
        <f t="shared" si="305"/>
        <v>0</v>
      </c>
      <c r="BA514" s="303">
        <f t="shared" si="306"/>
        <v>0</v>
      </c>
      <c r="BB514" s="139">
        <f t="shared" si="307"/>
        <v>0</v>
      </c>
      <c r="BC514" s="139">
        <f t="shared" si="308"/>
        <v>0</v>
      </c>
      <c r="BD514" s="139">
        <f t="shared" si="309"/>
        <v>0</v>
      </c>
      <c r="BE514" s="139">
        <f t="shared" si="310"/>
        <v>0</v>
      </c>
      <c r="BF514" s="304">
        <f t="shared" si="311"/>
        <v>0</v>
      </c>
      <c r="BG514" s="142">
        <f t="shared" si="312"/>
        <v>0</v>
      </c>
      <c r="BH514" s="142">
        <f t="shared" si="313"/>
        <v>0</v>
      </c>
      <c r="BI514" s="142">
        <f t="shared" si="314"/>
        <v>0</v>
      </c>
      <c r="BJ514" s="142">
        <f t="shared" si="315"/>
        <v>0</v>
      </c>
      <c r="BK514" s="145">
        <f t="shared" si="316"/>
        <v>0</v>
      </c>
      <c r="BL514" s="95">
        <f t="shared" si="317"/>
        <v>0</v>
      </c>
      <c r="BM514" s="95">
        <f t="shared" si="318"/>
        <v>0</v>
      </c>
      <c r="BN514" s="95">
        <f t="shared" si="319"/>
        <v>0</v>
      </c>
      <c r="BO514" s="95">
        <f t="shared" si="320"/>
        <v>0</v>
      </c>
      <c r="BP514" s="96">
        <f t="shared" si="321"/>
        <v>0</v>
      </c>
      <c r="BQ514" s="184">
        <f>IF($AH514="3/3",$S514*参照!$J$4,IF($AH514="2/3",$S514*参照!$J$5,IF($AH514="1/3",$S514*参照!$J$6,IF($AH514="1/4(多子)",$S514*参照!$J$7,IF($AH514="1/4(工･農)",$S514*参照!$J$7,)))))</f>
        <v>0</v>
      </c>
      <c r="BR514" s="185" t="b">
        <f>IF(AJ514="3/3",$O514*参照!$I$4,IF(AJ514="2/3",$O514*参照!$I$5,IF(AJ514="1/3",$O514*参照!$I$6,IF(AJ514="1/4(多子)",$O514*参照!$I$7,IF(AJ514="1/4(工･農)",$O514*参照!$I$7,IF(AJ514="対象外",0))))))</f>
        <v>0</v>
      </c>
      <c r="BS514" s="185" t="b">
        <f>IF(AK514="3/3",$O514*参照!$I$4,IF(AK514="2/3",$O514*参照!$I$5,IF(AK514="1/3",$O514*参照!$I$6,IF(AK514="1/4(多子)",$O514*参照!$I$7,IF(AK514="1/4(工･農)",$O514*参照!$I$7,IF(AK514="対象外",0))))))</f>
        <v>0</v>
      </c>
      <c r="BT514" s="185" t="b">
        <f>IF(AL514="3/3",$O514*参照!$I$4,IF(AL514="2/3",$O514*参照!$I$5,IF(AL514="1/3",$O514*参照!$I$6,IF(AL514="1/4(多子)",$O514*参照!$I$7,IF(AL514="1/4(工･農)",$O514*参照!$I$7,IF(AL514="対象外",0))))))</f>
        <v>0</v>
      </c>
      <c r="BU514" s="185" t="b">
        <f>IF(AM514="3/3",$O514*参照!$I$4,IF(AM514="2/3",$O514*参照!$I$5,IF(AM514="1/3",$O514*参照!$I$6,IF(AM514="1/4(多子)",$O514*参照!$I$7,IF(AM514="1/4(工･農)",$O514*参照!$I$7,IF(AM514="対象外",0))))))</f>
        <v>0</v>
      </c>
      <c r="BV514" s="185" t="b">
        <f>IF(AN514="3/3",$O514*参照!$I$4,IF(AN514="2/3",$O514*参照!$I$5,IF(AN514="1/3",$O514*参照!$I$6,IF(AN514="1/4(多子)",$O514*参照!$I$7,IF(AN514="1/4(工･農)",$O514*参照!$I$7,IF(AN514="対象外",0))))))</f>
        <v>0</v>
      </c>
      <c r="BW514" s="185" t="b">
        <f>IF(AO514="3/3",$O514*参照!$I$4,IF(AO514="2/3",$O514*参照!$I$5,IF(AO514="1/3",$O514*参照!$I$6,IF(AO514="1/4(多子)",$O514*参照!$I$7,IF(AO514="1/4(工･農)",$O514*参照!$I$7,IF(AO514="対象外",0))))))</f>
        <v>0</v>
      </c>
      <c r="BX514" s="185" t="b">
        <f>IF(AP514="3/3",$O514*参照!$I$4,IF(AP514="2/3",$O514*参照!$I$5,IF(AP514="1/3",$O514*参照!$I$6,IF(AP514="1/4(多子)",$O514*参照!$I$7,IF(AP514="1/4(工･農)",$O514*参照!$I$7,IF(AP514="対象外",0))))))</f>
        <v>0</v>
      </c>
      <c r="BY514" s="185" t="b">
        <f>IF(AQ514="3/3",$O514*参照!$I$4,IF(AQ514="2/3",$O514*参照!$I$5,IF(AQ514="1/3",$O514*参照!$I$6,IF(AQ514="1/4(多子)",$O514*参照!$I$7,IF(AQ514="1/4(工･農)",$O514*参照!$I$7,IF(AQ514="対象外",0))))))</f>
        <v>0</v>
      </c>
      <c r="BZ514" s="185" t="b">
        <f>IF(AR514="3/3",$O514*参照!$I$4,IF(AR514="2/3",$O514*参照!$I$5,IF(AR514="1/3",$O514*参照!$I$6,IF(AR514="1/4(多子)",$O514*参照!$I$7,IF(AR514="1/4(工･農)",$O514*参照!$I$7,IF(AR514="対象外",0))))))</f>
        <v>0</v>
      </c>
      <c r="CA514" s="185" t="b">
        <f>IF(AS514="3/3",$O514*参照!$I$4,IF(AS514="2/3",$O514*参照!$I$5,IF(AS514="1/3",$O514*参照!$I$6,IF(AS514="1/4(多子)",$O514*参照!$I$7,IF(AS514="1/4(工･農)",$O514*参照!$I$7,IF(AS514="対象外",0))))))</f>
        <v>0</v>
      </c>
      <c r="CB514" s="185" t="b">
        <f>IF(AT514="3/3",$O514*参照!$I$4,IF(AT514="2/3",$O514*参照!$I$5,IF(AT514="1/3",$O514*参照!$I$6,IF(AT514="1/4(多子)",$O514*参照!$I$7,IF(AT514="1/4(工･農)",$O514*参照!$I$7,IF(AT514="対象外",0))))))</f>
        <v>0</v>
      </c>
      <c r="CC514" s="185" t="b">
        <f>IF(AU514="3/3",$O514*参照!$I$4,IF(AU514="2/3",$O514*参照!$I$5,IF(AU514="1/3",$O514*参照!$I$6,IF(AU514="1/4(多子)",$O514*参照!$I$7,IF(AU514="1/4(工･農)",$O514*参照!$I$7,IF(AU514="対象外",0))))))</f>
        <v>0</v>
      </c>
      <c r="CD514" s="185">
        <f t="shared" si="322"/>
        <v>0</v>
      </c>
      <c r="CE514" s="98"/>
      <c r="CF514" s="252"/>
      <c r="CG514" s="252"/>
      <c r="CH514" s="252"/>
      <c r="CI514" s="252"/>
      <c r="CJ514" s="252"/>
      <c r="CK514" s="254"/>
      <c r="CL514" s="137"/>
      <c r="CM514" s="252"/>
      <c r="CN514" s="252"/>
      <c r="CO514" s="252"/>
      <c r="CP514" s="252"/>
      <c r="CQ514" s="252"/>
      <c r="CR514" s="253">
        <f t="shared" si="323"/>
        <v>0</v>
      </c>
      <c r="CS514" s="111">
        <f>IF(BP514=0,0,(ROUNDUP(P514*(BK514*参照!$C$5+BL514*参照!$C$6+BM514*参照!$C$7+BN514*参照!$C$8+BO514*参照!$C$9)/BP514,-2)))</f>
        <v>0</v>
      </c>
      <c r="CT514" s="239" t="str">
        <f t="shared" si="290"/>
        <v>B</v>
      </c>
    </row>
    <row r="515" spans="1:98" ht="14.4">
      <c r="A515" s="241">
        <v>485</v>
      </c>
      <c r="B515" s="654"/>
      <c r="C515" s="652"/>
      <c r="D515" s="651"/>
      <c r="E515" s="652"/>
      <c r="F515" s="186"/>
      <c r="G515" s="187"/>
      <c r="H515" s="305"/>
      <c r="I515" s="359"/>
      <c r="J515" s="651"/>
      <c r="K515" s="652"/>
      <c r="L515" s="306">
        <v>0</v>
      </c>
      <c r="M515" s="307">
        <f>IF(F515="昼間",参照!$E$4,IF(F515="夜間等",参照!$E$5,IF(F515="通信",参照!$E$6,0)))</f>
        <v>0</v>
      </c>
      <c r="N515" s="57">
        <f t="shared" si="291"/>
        <v>0</v>
      </c>
      <c r="O515" s="301">
        <f t="shared" si="292"/>
        <v>0</v>
      </c>
      <c r="P515" s="56"/>
      <c r="Q515" s="387">
        <v>0</v>
      </c>
      <c r="R515" s="309">
        <f>IF(F515="昼間",参照!$F$4,IF(F515="夜間等",参照!$F$5,IF(F515="通信",参照!$F$6,0)))</f>
        <v>0</v>
      </c>
      <c r="S515" s="308">
        <f t="shared" si="293"/>
        <v>0</v>
      </c>
      <c r="T515" s="361"/>
      <c r="U515" s="32">
        <f t="shared" si="294"/>
        <v>0</v>
      </c>
      <c r="V515" s="114">
        <f t="shared" si="295"/>
        <v>0</v>
      </c>
      <c r="W515" s="179">
        <f t="shared" si="296"/>
        <v>0</v>
      </c>
      <c r="X515" s="87">
        <f t="shared" si="297"/>
        <v>0</v>
      </c>
      <c r="Y515" s="77" t="str">
        <f t="shared" si="287"/>
        <v>0</v>
      </c>
      <c r="Z515" s="302">
        <f t="shared" si="298"/>
        <v>0</v>
      </c>
      <c r="AA515" s="375"/>
      <c r="AB515" s="375"/>
      <c r="AC515" s="374">
        <f t="shared" si="299"/>
        <v>0</v>
      </c>
      <c r="AD515" s="639">
        <f t="shared" si="300"/>
        <v>0</v>
      </c>
      <c r="AE515" s="640"/>
      <c r="AF515" s="177">
        <f t="shared" si="288"/>
        <v>0</v>
      </c>
      <c r="AG515" s="177">
        <f t="shared" si="289"/>
        <v>0</v>
      </c>
      <c r="AH515" s="299"/>
      <c r="AI515" s="36"/>
      <c r="AJ515" s="134"/>
      <c r="AK515" s="37"/>
      <c r="AL515" s="134"/>
      <c r="AM515" s="37"/>
      <c r="AN515" s="134"/>
      <c r="AO515" s="135"/>
      <c r="AP515" s="136"/>
      <c r="AQ515" s="252"/>
      <c r="AR515" s="252"/>
      <c r="AS515" s="252"/>
      <c r="AT515" s="252"/>
      <c r="AU515" s="37"/>
      <c r="AV515" s="303">
        <f t="shared" si="301"/>
        <v>0</v>
      </c>
      <c r="AW515" s="139">
        <f t="shared" si="302"/>
        <v>0</v>
      </c>
      <c r="AX515" s="139">
        <f t="shared" si="303"/>
        <v>0</v>
      </c>
      <c r="AY515" s="139">
        <f t="shared" si="304"/>
        <v>0</v>
      </c>
      <c r="AZ515" s="139">
        <f t="shared" si="305"/>
        <v>0</v>
      </c>
      <c r="BA515" s="303">
        <f t="shared" si="306"/>
        <v>0</v>
      </c>
      <c r="BB515" s="139">
        <f t="shared" si="307"/>
        <v>0</v>
      </c>
      <c r="BC515" s="139">
        <f t="shared" si="308"/>
        <v>0</v>
      </c>
      <c r="BD515" s="139">
        <f t="shared" si="309"/>
        <v>0</v>
      </c>
      <c r="BE515" s="139">
        <f t="shared" si="310"/>
        <v>0</v>
      </c>
      <c r="BF515" s="304">
        <f t="shared" si="311"/>
        <v>0</v>
      </c>
      <c r="BG515" s="142">
        <f t="shared" si="312"/>
        <v>0</v>
      </c>
      <c r="BH515" s="142">
        <f t="shared" si="313"/>
        <v>0</v>
      </c>
      <c r="BI515" s="142">
        <f t="shared" si="314"/>
        <v>0</v>
      </c>
      <c r="BJ515" s="142">
        <f t="shared" si="315"/>
        <v>0</v>
      </c>
      <c r="BK515" s="145">
        <f t="shared" si="316"/>
        <v>0</v>
      </c>
      <c r="BL515" s="95">
        <f t="shared" si="317"/>
        <v>0</v>
      </c>
      <c r="BM515" s="95">
        <f t="shared" si="318"/>
        <v>0</v>
      </c>
      <c r="BN515" s="95">
        <f t="shared" si="319"/>
        <v>0</v>
      </c>
      <c r="BO515" s="95">
        <f t="shared" si="320"/>
        <v>0</v>
      </c>
      <c r="BP515" s="96">
        <f t="shared" si="321"/>
        <v>0</v>
      </c>
      <c r="BQ515" s="184">
        <f>IF($AH515="3/3",$S515*参照!$J$4,IF($AH515="2/3",$S515*参照!$J$5,IF($AH515="1/3",$S515*参照!$J$6,IF($AH515="1/4(多子)",$S515*参照!$J$7,IF($AH515="1/4(工･農)",$S515*参照!$J$7,)))))</f>
        <v>0</v>
      </c>
      <c r="BR515" s="185" t="b">
        <f>IF(AJ515="3/3",$O515*参照!$I$4,IF(AJ515="2/3",$O515*参照!$I$5,IF(AJ515="1/3",$O515*参照!$I$6,IF(AJ515="1/4(多子)",$O515*参照!$I$7,IF(AJ515="1/4(工･農)",$O515*参照!$I$7,IF(AJ515="対象外",0))))))</f>
        <v>0</v>
      </c>
      <c r="BS515" s="185" t="b">
        <f>IF(AK515="3/3",$O515*参照!$I$4,IF(AK515="2/3",$O515*参照!$I$5,IF(AK515="1/3",$O515*参照!$I$6,IF(AK515="1/4(多子)",$O515*参照!$I$7,IF(AK515="1/4(工･農)",$O515*参照!$I$7,IF(AK515="対象外",0))))))</f>
        <v>0</v>
      </c>
      <c r="BT515" s="185" t="b">
        <f>IF(AL515="3/3",$O515*参照!$I$4,IF(AL515="2/3",$O515*参照!$I$5,IF(AL515="1/3",$O515*参照!$I$6,IF(AL515="1/4(多子)",$O515*参照!$I$7,IF(AL515="1/4(工･農)",$O515*参照!$I$7,IF(AL515="対象外",0))))))</f>
        <v>0</v>
      </c>
      <c r="BU515" s="185" t="b">
        <f>IF(AM515="3/3",$O515*参照!$I$4,IF(AM515="2/3",$O515*参照!$I$5,IF(AM515="1/3",$O515*参照!$I$6,IF(AM515="1/4(多子)",$O515*参照!$I$7,IF(AM515="1/4(工･農)",$O515*参照!$I$7,IF(AM515="対象外",0))))))</f>
        <v>0</v>
      </c>
      <c r="BV515" s="185" t="b">
        <f>IF(AN515="3/3",$O515*参照!$I$4,IF(AN515="2/3",$O515*参照!$I$5,IF(AN515="1/3",$O515*参照!$I$6,IF(AN515="1/4(多子)",$O515*参照!$I$7,IF(AN515="1/4(工･農)",$O515*参照!$I$7,IF(AN515="対象外",0))))))</f>
        <v>0</v>
      </c>
      <c r="BW515" s="185" t="b">
        <f>IF(AO515="3/3",$O515*参照!$I$4,IF(AO515="2/3",$O515*参照!$I$5,IF(AO515="1/3",$O515*参照!$I$6,IF(AO515="1/4(多子)",$O515*参照!$I$7,IF(AO515="1/4(工･農)",$O515*参照!$I$7,IF(AO515="対象外",0))))))</f>
        <v>0</v>
      </c>
      <c r="BX515" s="185" t="b">
        <f>IF(AP515="3/3",$O515*参照!$I$4,IF(AP515="2/3",$O515*参照!$I$5,IF(AP515="1/3",$O515*参照!$I$6,IF(AP515="1/4(多子)",$O515*参照!$I$7,IF(AP515="1/4(工･農)",$O515*参照!$I$7,IF(AP515="対象外",0))))))</f>
        <v>0</v>
      </c>
      <c r="BY515" s="185" t="b">
        <f>IF(AQ515="3/3",$O515*参照!$I$4,IF(AQ515="2/3",$O515*参照!$I$5,IF(AQ515="1/3",$O515*参照!$I$6,IF(AQ515="1/4(多子)",$O515*参照!$I$7,IF(AQ515="1/4(工･農)",$O515*参照!$I$7,IF(AQ515="対象外",0))))))</f>
        <v>0</v>
      </c>
      <c r="BZ515" s="185" t="b">
        <f>IF(AR515="3/3",$O515*参照!$I$4,IF(AR515="2/3",$O515*参照!$I$5,IF(AR515="1/3",$O515*参照!$I$6,IF(AR515="1/4(多子)",$O515*参照!$I$7,IF(AR515="1/4(工･農)",$O515*参照!$I$7,IF(AR515="対象外",0))))))</f>
        <v>0</v>
      </c>
      <c r="CA515" s="185" t="b">
        <f>IF(AS515="3/3",$O515*参照!$I$4,IF(AS515="2/3",$O515*参照!$I$5,IF(AS515="1/3",$O515*参照!$I$6,IF(AS515="1/4(多子)",$O515*参照!$I$7,IF(AS515="1/4(工･農)",$O515*参照!$I$7,IF(AS515="対象外",0))))))</f>
        <v>0</v>
      </c>
      <c r="CB515" s="185" t="b">
        <f>IF(AT515="3/3",$O515*参照!$I$4,IF(AT515="2/3",$O515*参照!$I$5,IF(AT515="1/3",$O515*参照!$I$6,IF(AT515="1/4(多子)",$O515*参照!$I$7,IF(AT515="1/4(工･農)",$O515*参照!$I$7,IF(AT515="対象外",0))))))</f>
        <v>0</v>
      </c>
      <c r="CC515" s="185" t="b">
        <f>IF(AU515="3/3",$O515*参照!$I$4,IF(AU515="2/3",$O515*参照!$I$5,IF(AU515="1/3",$O515*参照!$I$6,IF(AU515="1/4(多子)",$O515*参照!$I$7,IF(AU515="1/4(工･農)",$O515*参照!$I$7,IF(AU515="対象外",0))))))</f>
        <v>0</v>
      </c>
      <c r="CD515" s="185">
        <f t="shared" si="322"/>
        <v>0</v>
      </c>
      <c r="CE515" s="98"/>
      <c r="CF515" s="252"/>
      <c r="CG515" s="252"/>
      <c r="CH515" s="252"/>
      <c r="CI515" s="252"/>
      <c r="CJ515" s="252"/>
      <c r="CK515" s="254"/>
      <c r="CL515" s="137"/>
      <c r="CM515" s="252"/>
      <c r="CN515" s="252"/>
      <c r="CO515" s="252"/>
      <c r="CP515" s="252"/>
      <c r="CQ515" s="252"/>
      <c r="CR515" s="253">
        <f t="shared" si="323"/>
        <v>0</v>
      </c>
      <c r="CS515" s="111">
        <f>IF(BP515=0,0,(ROUNDUP(P515*(BK515*参照!$C$5+BL515*参照!$C$6+BM515*参照!$C$7+BN515*参照!$C$8+BO515*参照!$C$9)/BP515,-2)))</f>
        <v>0</v>
      </c>
      <c r="CT515" s="239" t="str">
        <f t="shared" si="290"/>
        <v>B</v>
      </c>
    </row>
    <row r="516" spans="1:98" ht="14.4">
      <c r="A516" s="241">
        <v>486</v>
      </c>
      <c r="B516" s="654"/>
      <c r="C516" s="652"/>
      <c r="D516" s="651"/>
      <c r="E516" s="652"/>
      <c r="F516" s="186"/>
      <c r="G516" s="187"/>
      <c r="H516" s="305"/>
      <c r="I516" s="359"/>
      <c r="J516" s="651"/>
      <c r="K516" s="652"/>
      <c r="L516" s="306">
        <v>0</v>
      </c>
      <c r="M516" s="307">
        <f>IF(F516="昼間",参照!$E$4,IF(F516="夜間等",参照!$E$5,IF(F516="通信",参照!$E$6,0)))</f>
        <v>0</v>
      </c>
      <c r="N516" s="57">
        <f t="shared" si="291"/>
        <v>0</v>
      </c>
      <c r="O516" s="301">
        <f t="shared" si="292"/>
        <v>0</v>
      </c>
      <c r="P516" s="56"/>
      <c r="Q516" s="387">
        <v>0</v>
      </c>
      <c r="R516" s="309">
        <f>IF(F516="昼間",参照!$F$4,IF(F516="夜間等",参照!$F$5,IF(F516="通信",参照!$F$6,0)))</f>
        <v>0</v>
      </c>
      <c r="S516" s="308">
        <f t="shared" si="293"/>
        <v>0</v>
      </c>
      <c r="T516" s="361"/>
      <c r="U516" s="32">
        <f t="shared" si="294"/>
        <v>0</v>
      </c>
      <c r="V516" s="114">
        <f t="shared" si="295"/>
        <v>0</v>
      </c>
      <c r="W516" s="179">
        <f t="shared" si="296"/>
        <v>0</v>
      </c>
      <c r="X516" s="87">
        <f t="shared" si="297"/>
        <v>0</v>
      </c>
      <c r="Y516" s="77" t="str">
        <f t="shared" si="287"/>
        <v>0</v>
      </c>
      <c r="Z516" s="302">
        <f t="shared" si="298"/>
        <v>0</v>
      </c>
      <c r="AA516" s="375"/>
      <c r="AB516" s="375"/>
      <c r="AC516" s="374">
        <f t="shared" si="299"/>
        <v>0</v>
      </c>
      <c r="AD516" s="639">
        <f t="shared" si="300"/>
        <v>0</v>
      </c>
      <c r="AE516" s="640"/>
      <c r="AF516" s="177">
        <f t="shared" si="288"/>
        <v>0</v>
      </c>
      <c r="AG516" s="177">
        <f t="shared" si="289"/>
        <v>0</v>
      </c>
      <c r="AH516" s="299"/>
      <c r="AI516" s="36"/>
      <c r="AJ516" s="134"/>
      <c r="AK516" s="37"/>
      <c r="AL516" s="134"/>
      <c r="AM516" s="37"/>
      <c r="AN516" s="134"/>
      <c r="AO516" s="135"/>
      <c r="AP516" s="136"/>
      <c r="AQ516" s="252"/>
      <c r="AR516" s="252"/>
      <c r="AS516" s="252"/>
      <c r="AT516" s="252"/>
      <c r="AU516" s="37"/>
      <c r="AV516" s="303">
        <f t="shared" si="301"/>
        <v>0</v>
      </c>
      <c r="AW516" s="139">
        <f t="shared" si="302"/>
        <v>0</v>
      </c>
      <c r="AX516" s="139">
        <f t="shared" si="303"/>
        <v>0</v>
      </c>
      <c r="AY516" s="139">
        <f t="shared" si="304"/>
        <v>0</v>
      </c>
      <c r="AZ516" s="139">
        <f t="shared" si="305"/>
        <v>0</v>
      </c>
      <c r="BA516" s="303">
        <f t="shared" si="306"/>
        <v>0</v>
      </c>
      <c r="BB516" s="139">
        <f t="shared" si="307"/>
        <v>0</v>
      </c>
      <c r="BC516" s="139">
        <f t="shared" si="308"/>
        <v>0</v>
      </c>
      <c r="BD516" s="139">
        <f t="shared" si="309"/>
        <v>0</v>
      </c>
      <c r="BE516" s="139">
        <f t="shared" si="310"/>
        <v>0</v>
      </c>
      <c r="BF516" s="304">
        <f t="shared" si="311"/>
        <v>0</v>
      </c>
      <c r="BG516" s="142">
        <f t="shared" si="312"/>
        <v>0</v>
      </c>
      <c r="BH516" s="142">
        <f t="shared" si="313"/>
        <v>0</v>
      </c>
      <c r="BI516" s="142">
        <f t="shared" si="314"/>
        <v>0</v>
      </c>
      <c r="BJ516" s="142">
        <f t="shared" si="315"/>
        <v>0</v>
      </c>
      <c r="BK516" s="145">
        <f t="shared" si="316"/>
        <v>0</v>
      </c>
      <c r="BL516" s="95">
        <f t="shared" si="317"/>
        <v>0</v>
      </c>
      <c r="BM516" s="95">
        <f t="shared" si="318"/>
        <v>0</v>
      </c>
      <c r="BN516" s="95">
        <f t="shared" si="319"/>
        <v>0</v>
      </c>
      <c r="BO516" s="95">
        <f t="shared" si="320"/>
        <v>0</v>
      </c>
      <c r="BP516" s="96">
        <f t="shared" si="321"/>
        <v>0</v>
      </c>
      <c r="BQ516" s="184">
        <f>IF($AH516="3/3",$S516*参照!$J$4,IF($AH516="2/3",$S516*参照!$J$5,IF($AH516="1/3",$S516*参照!$J$6,IF($AH516="1/4(多子)",$S516*参照!$J$7,IF($AH516="1/4(工･農)",$S516*参照!$J$7,)))))</f>
        <v>0</v>
      </c>
      <c r="BR516" s="185" t="b">
        <f>IF(AJ516="3/3",$O516*参照!$I$4,IF(AJ516="2/3",$O516*参照!$I$5,IF(AJ516="1/3",$O516*参照!$I$6,IF(AJ516="1/4(多子)",$O516*参照!$I$7,IF(AJ516="1/4(工･農)",$O516*参照!$I$7,IF(AJ516="対象外",0))))))</f>
        <v>0</v>
      </c>
      <c r="BS516" s="185" t="b">
        <f>IF(AK516="3/3",$O516*参照!$I$4,IF(AK516="2/3",$O516*参照!$I$5,IF(AK516="1/3",$O516*参照!$I$6,IF(AK516="1/4(多子)",$O516*参照!$I$7,IF(AK516="1/4(工･農)",$O516*参照!$I$7,IF(AK516="対象外",0))))))</f>
        <v>0</v>
      </c>
      <c r="BT516" s="185" t="b">
        <f>IF(AL516="3/3",$O516*参照!$I$4,IF(AL516="2/3",$O516*参照!$I$5,IF(AL516="1/3",$O516*参照!$I$6,IF(AL516="1/4(多子)",$O516*参照!$I$7,IF(AL516="1/4(工･農)",$O516*参照!$I$7,IF(AL516="対象外",0))))))</f>
        <v>0</v>
      </c>
      <c r="BU516" s="185" t="b">
        <f>IF(AM516="3/3",$O516*参照!$I$4,IF(AM516="2/3",$O516*参照!$I$5,IF(AM516="1/3",$O516*参照!$I$6,IF(AM516="1/4(多子)",$O516*参照!$I$7,IF(AM516="1/4(工･農)",$O516*参照!$I$7,IF(AM516="対象外",0))))))</f>
        <v>0</v>
      </c>
      <c r="BV516" s="185" t="b">
        <f>IF(AN516="3/3",$O516*参照!$I$4,IF(AN516="2/3",$O516*参照!$I$5,IF(AN516="1/3",$O516*参照!$I$6,IF(AN516="1/4(多子)",$O516*参照!$I$7,IF(AN516="1/4(工･農)",$O516*参照!$I$7,IF(AN516="対象外",0))))))</f>
        <v>0</v>
      </c>
      <c r="BW516" s="185" t="b">
        <f>IF(AO516="3/3",$O516*参照!$I$4,IF(AO516="2/3",$O516*参照!$I$5,IF(AO516="1/3",$O516*参照!$I$6,IF(AO516="1/4(多子)",$O516*参照!$I$7,IF(AO516="1/4(工･農)",$O516*参照!$I$7,IF(AO516="対象外",0))))))</f>
        <v>0</v>
      </c>
      <c r="BX516" s="185" t="b">
        <f>IF(AP516="3/3",$O516*参照!$I$4,IF(AP516="2/3",$O516*参照!$I$5,IF(AP516="1/3",$O516*参照!$I$6,IF(AP516="1/4(多子)",$O516*参照!$I$7,IF(AP516="1/4(工･農)",$O516*参照!$I$7,IF(AP516="対象外",0))))))</f>
        <v>0</v>
      </c>
      <c r="BY516" s="185" t="b">
        <f>IF(AQ516="3/3",$O516*参照!$I$4,IF(AQ516="2/3",$O516*参照!$I$5,IF(AQ516="1/3",$O516*参照!$I$6,IF(AQ516="1/4(多子)",$O516*参照!$I$7,IF(AQ516="1/4(工･農)",$O516*参照!$I$7,IF(AQ516="対象外",0))))))</f>
        <v>0</v>
      </c>
      <c r="BZ516" s="185" t="b">
        <f>IF(AR516="3/3",$O516*参照!$I$4,IF(AR516="2/3",$O516*参照!$I$5,IF(AR516="1/3",$O516*参照!$I$6,IF(AR516="1/4(多子)",$O516*参照!$I$7,IF(AR516="1/4(工･農)",$O516*参照!$I$7,IF(AR516="対象外",0))))))</f>
        <v>0</v>
      </c>
      <c r="CA516" s="185" t="b">
        <f>IF(AS516="3/3",$O516*参照!$I$4,IF(AS516="2/3",$O516*参照!$I$5,IF(AS516="1/3",$O516*参照!$I$6,IF(AS516="1/4(多子)",$O516*参照!$I$7,IF(AS516="1/4(工･農)",$O516*参照!$I$7,IF(AS516="対象外",0))))))</f>
        <v>0</v>
      </c>
      <c r="CB516" s="185" t="b">
        <f>IF(AT516="3/3",$O516*参照!$I$4,IF(AT516="2/3",$O516*参照!$I$5,IF(AT516="1/3",$O516*参照!$I$6,IF(AT516="1/4(多子)",$O516*参照!$I$7,IF(AT516="1/4(工･農)",$O516*参照!$I$7,IF(AT516="対象外",0))))))</f>
        <v>0</v>
      </c>
      <c r="CC516" s="185" t="b">
        <f>IF(AU516="3/3",$O516*参照!$I$4,IF(AU516="2/3",$O516*参照!$I$5,IF(AU516="1/3",$O516*参照!$I$6,IF(AU516="1/4(多子)",$O516*参照!$I$7,IF(AU516="1/4(工･農)",$O516*参照!$I$7,IF(AU516="対象外",0))))))</f>
        <v>0</v>
      </c>
      <c r="CD516" s="185">
        <f t="shared" si="322"/>
        <v>0</v>
      </c>
      <c r="CE516" s="98"/>
      <c r="CF516" s="252"/>
      <c r="CG516" s="252"/>
      <c r="CH516" s="252"/>
      <c r="CI516" s="252"/>
      <c r="CJ516" s="252"/>
      <c r="CK516" s="254"/>
      <c r="CL516" s="137"/>
      <c r="CM516" s="252"/>
      <c r="CN516" s="252"/>
      <c r="CO516" s="252"/>
      <c r="CP516" s="252"/>
      <c r="CQ516" s="252"/>
      <c r="CR516" s="253">
        <f t="shared" si="323"/>
        <v>0</v>
      </c>
      <c r="CS516" s="111">
        <f>IF(BP516=0,0,(ROUNDUP(P516*(BK516*参照!$C$5+BL516*参照!$C$6+BM516*参照!$C$7+BN516*参照!$C$8+BO516*参照!$C$9)/BP516,-2)))</f>
        <v>0</v>
      </c>
      <c r="CT516" s="239" t="str">
        <f t="shared" si="290"/>
        <v>B</v>
      </c>
    </row>
    <row r="517" spans="1:98" ht="14.4">
      <c r="A517" s="241">
        <v>487</v>
      </c>
      <c r="B517" s="654"/>
      <c r="C517" s="652"/>
      <c r="D517" s="651"/>
      <c r="E517" s="652"/>
      <c r="F517" s="186"/>
      <c r="G517" s="187"/>
      <c r="H517" s="305"/>
      <c r="I517" s="359"/>
      <c r="J517" s="651"/>
      <c r="K517" s="652"/>
      <c r="L517" s="306">
        <v>0</v>
      </c>
      <c r="M517" s="307">
        <f>IF(F517="昼間",参照!$E$4,IF(F517="夜間等",参照!$E$5,IF(F517="通信",参照!$E$6,0)))</f>
        <v>0</v>
      </c>
      <c r="N517" s="57">
        <f t="shared" si="291"/>
        <v>0</v>
      </c>
      <c r="O517" s="301">
        <f t="shared" si="292"/>
        <v>0</v>
      </c>
      <c r="P517" s="56"/>
      <c r="Q517" s="387">
        <v>0</v>
      </c>
      <c r="R517" s="309">
        <f>IF(F517="昼間",参照!$F$4,IF(F517="夜間等",参照!$F$5,IF(F517="通信",参照!$F$6,0)))</f>
        <v>0</v>
      </c>
      <c r="S517" s="308">
        <f t="shared" si="293"/>
        <v>0</v>
      </c>
      <c r="T517" s="361"/>
      <c r="U517" s="32">
        <f t="shared" si="294"/>
        <v>0</v>
      </c>
      <c r="V517" s="114">
        <f t="shared" si="295"/>
        <v>0</v>
      </c>
      <c r="W517" s="179">
        <f t="shared" si="296"/>
        <v>0</v>
      </c>
      <c r="X517" s="87">
        <f t="shared" si="297"/>
        <v>0</v>
      </c>
      <c r="Y517" s="77" t="str">
        <f t="shared" si="287"/>
        <v>0</v>
      </c>
      <c r="Z517" s="302">
        <f t="shared" si="298"/>
        <v>0</v>
      </c>
      <c r="AA517" s="375"/>
      <c r="AB517" s="375"/>
      <c r="AC517" s="374">
        <f t="shared" si="299"/>
        <v>0</v>
      </c>
      <c r="AD517" s="639">
        <f t="shared" si="300"/>
        <v>0</v>
      </c>
      <c r="AE517" s="640"/>
      <c r="AF517" s="177">
        <f t="shared" si="288"/>
        <v>0</v>
      </c>
      <c r="AG517" s="177">
        <f t="shared" si="289"/>
        <v>0</v>
      </c>
      <c r="AH517" s="299"/>
      <c r="AI517" s="36"/>
      <c r="AJ517" s="134"/>
      <c r="AK517" s="37"/>
      <c r="AL517" s="134"/>
      <c r="AM517" s="37"/>
      <c r="AN517" s="134"/>
      <c r="AO517" s="135"/>
      <c r="AP517" s="136"/>
      <c r="AQ517" s="252"/>
      <c r="AR517" s="252"/>
      <c r="AS517" s="252"/>
      <c r="AT517" s="252"/>
      <c r="AU517" s="37"/>
      <c r="AV517" s="303">
        <f t="shared" si="301"/>
        <v>0</v>
      </c>
      <c r="AW517" s="139">
        <f t="shared" si="302"/>
        <v>0</v>
      </c>
      <c r="AX517" s="139">
        <f t="shared" si="303"/>
        <v>0</v>
      </c>
      <c r="AY517" s="139">
        <f t="shared" si="304"/>
        <v>0</v>
      </c>
      <c r="AZ517" s="139">
        <f t="shared" si="305"/>
        <v>0</v>
      </c>
      <c r="BA517" s="303">
        <f t="shared" si="306"/>
        <v>0</v>
      </c>
      <c r="BB517" s="139">
        <f t="shared" si="307"/>
        <v>0</v>
      </c>
      <c r="BC517" s="139">
        <f t="shared" si="308"/>
        <v>0</v>
      </c>
      <c r="BD517" s="139">
        <f t="shared" si="309"/>
        <v>0</v>
      </c>
      <c r="BE517" s="139">
        <f t="shared" si="310"/>
        <v>0</v>
      </c>
      <c r="BF517" s="304">
        <f t="shared" si="311"/>
        <v>0</v>
      </c>
      <c r="BG517" s="142">
        <f t="shared" si="312"/>
        <v>0</v>
      </c>
      <c r="BH517" s="142">
        <f t="shared" si="313"/>
        <v>0</v>
      </c>
      <c r="BI517" s="142">
        <f t="shared" si="314"/>
        <v>0</v>
      </c>
      <c r="BJ517" s="142">
        <f t="shared" si="315"/>
        <v>0</v>
      </c>
      <c r="BK517" s="145">
        <f t="shared" si="316"/>
        <v>0</v>
      </c>
      <c r="BL517" s="95">
        <f t="shared" si="317"/>
        <v>0</v>
      </c>
      <c r="BM517" s="95">
        <f t="shared" si="318"/>
        <v>0</v>
      </c>
      <c r="BN517" s="95">
        <f t="shared" si="319"/>
        <v>0</v>
      </c>
      <c r="BO517" s="95">
        <f t="shared" si="320"/>
        <v>0</v>
      </c>
      <c r="BP517" s="96">
        <f t="shared" si="321"/>
        <v>0</v>
      </c>
      <c r="BQ517" s="184">
        <f>IF($AH517="3/3",$S517*参照!$J$4,IF($AH517="2/3",$S517*参照!$J$5,IF($AH517="1/3",$S517*参照!$J$6,IF($AH517="1/4(多子)",$S517*参照!$J$7,IF($AH517="1/4(工･農)",$S517*参照!$J$7,)))))</f>
        <v>0</v>
      </c>
      <c r="BR517" s="185" t="b">
        <f>IF(AJ517="3/3",$O517*参照!$I$4,IF(AJ517="2/3",$O517*参照!$I$5,IF(AJ517="1/3",$O517*参照!$I$6,IF(AJ517="1/4(多子)",$O517*参照!$I$7,IF(AJ517="1/4(工･農)",$O517*参照!$I$7,IF(AJ517="対象外",0))))))</f>
        <v>0</v>
      </c>
      <c r="BS517" s="185" t="b">
        <f>IF(AK517="3/3",$O517*参照!$I$4,IF(AK517="2/3",$O517*参照!$I$5,IF(AK517="1/3",$O517*参照!$I$6,IF(AK517="1/4(多子)",$O517*参照!$I$7,IF(AK517="1/4(工･農)",$O517*参照!$I$7,IF(AK517="対象外",0))))))</f>
        <v>0</v>
      </c>
      <c r="BT517" s="185" t="b">
        <f>IF(AL517="3/3",$O517*参照!$I$4,IF(AL517="2/3",$O517*参照!$I$5,IF(AL517="1/3",$O517*参照!$I$6,IF(AL517="1/4(多子)",$O517*参照!$I$7,IF(AL517="1/4(工･農)",$O517*参照!$I$7,IF(AL517="対象外",0))))))</f>
        <v>0</v>
      </c>
      <c r="BU517" s="185" t="b">
        <f>IF(AM517="3/3",$O517*参照!$I$4,IF(AM517="2/3",$O517*参照!$I$5,IF(AM517="1/3",$O517*参照!$I$6,IF(AM517="1/4(多子)",$O517*参照!$I$7,IF(AM517="1/4(工･農)",$O517*参照!$I$7,IF(AM517="対象外",0))))))</f>
        <v>0</v>
      </c>
      <c r="BV517" s="185" t="b">
        <f>IF(AN517="3/3",$O517*参照!$I$4,IF(AN517="2/3",$O517*参照!$I$5,IF(AN517="1/3",$O517*参照!$I$6,IF(AN517="1/4(多子)",$O517*参照!$I$7,IF(AN517="1/4(工･農)",$O517*参照!$I$7,IF(AN517="対象外",0))))))</f>
        <v>0</v>
      </c>
      <c r="BW517" s="185" t="b">
        <f>IF(AO517="3/3",$O517*参照!$I$4,IF(AO517="2/3",$O517*参照!$I$5,IF(AO517="1/3",$O517*参照!$I$6,IF(AO517="1/4(多子)",$O517*参照!$I$7,IF(AO517="1/4(工･農)",$O517*参照!$I$7,IF(AO517="対象外",0))))))</f>
        <v>0</v>
      </c>
      <c r="BX517" s="185" t="b">
        <f>IF(AP517="3/3",$O517*参照!$I$4,IF(AP517="2/3",$O517*参照!$I$5,IF(AP517="1/3",$O517*参照!$I$6,IF(AP517="1/4(多子)",$O517*参照!$I$7,IF(AP517="1/4(工･農)",$O517*参照!$I$7,IF(AP517="対象外",0))))))</f>
        <v>0</v>
      </c>
      <c r="BY517" s="185" t="b">
        <f>IF(AQ517="3/3",$O517*参照!$I$4,IF(AQ517="2/3",$O517*参照!$I$5,IF(AQ517="1/3",$O517*参照!$I$6,IF(AQ517="1/4(多子)",$O517*参照!$I$7,IF(AQ517="1/4(工･農)",$O517*参照!$I$7,IF(AQ517="対象外",0))))))</f>
        <v>0</v>
      </c>
      <c r="BZ517" s="185" t="b">
        <f>IF(AR517="3/3",$O517*参照!$I$4,IF(AR517="2/3",$O517*参照!$I$5,IF(AR517="1/3",$O517*参照!$I$6,IF(AR517="1/4(多子)",$O517*参照!$I$7,IF(AR517="1/4(工･農)",$O517*参照!$I$7,IF(AR517="対象外",0))))))</f>
        <v>0</v>
      </c>
      <c r="CA517" s="185" t="b">
        <f>IF(AS517="3/3",$O517*参照!$I$4,IF(AS517="2/3",$O517*参照!$I$5,IF(AS517="1/3",$O517*参照!$I$6,IF(AS517="1/4(多子)",$O517*参照!$I$7,IF(AS517="1/4(工･農)",$O517*参照!$I$7,IF(AS517="対象外",0))))))</f>
        <v>0</v>
      </c>
      <c r="CB517" s="185" t="b">
        <f>IF(AT517="3/3",$O517*参照!$I$4,IF(AT517="2/3",$O517*参照!$I$5,IF(AT517="1/3",$O517*参照!$I$6,IF(AT517="1/4(多子)",$O517*参照!$I$7,IF(AT517="1/4(工･農)",$O517*参照!$I$7,IF(AT517="対象外",0))))))</f>
        <v>0</v>
      </c>
      <c r="CC517" s="185" t="b">
        <f>IF(AU517="3/3",$O517*参照!$I$4,IF(AU517="2/3",$O517*参照!$I$5,IF(AU517="1/3",$O517*参照!$I$6,IF(AU517="1/4(多子)",$O517*参照!$I$7,IF(AU517="1/4(工･農)",$O517*参照!$I$7,IF(AU517="対象外",0))))))</f>
        <v>0</v>
      </c>
      <c r="CD517" s="185">
        <f t="shared" si="322"/>
        <v>0</v>
      </c>
      <c r="CE517" s="98"/>
      <c r="CF517" s="252"/>
      <c r="CG517" s="252"/>
      <c r="CH517" s="252"/>
      <c r="CI517" s="252"/>
      <c r="CJ517" s="252"/>
      <c r="CK517" s="254"/>
      <c r="CL517" s="137"/>
      <c r="CM517" s="252"/>
      <c r="CN517" s="252"/>
      <c r="CO517" s="252"/>
      <c r="CP517" s="252"/>
      <c r="CQ517" s="252"/>
      <c r="CR517" s="253">
        <f t="shared" si="323"/>
        <v>0</v>
      </c>
      <c r="CS517" s="111">
        <f>IF(BP517=0,0,(ROUNDUP(P517*(BK517*参照!$C$5+BL517*参照!$C$6+BM517*参照!$C$7+BN517*参照!$C$8+BO517*参照!$C$9)/BP517,-2)))</f>
        <v>0</v>
      </c>
      <c r="CT517" s="239" t="str">
        <f t="shared" si="290"/>
        <v>B</v>
      </c>
    </row>
    <row r="518" spans="1:98" ht="14.4">
      <c r="A518" s="241">
        <v>488</v>
      </c>
      <c r="B518" s="634"/>
      <c r="C518" s="635"/>
      <c r="D518" s="636"/>
      <c r="E518" s="635"/>
      <c r="F518" s="358"/>
      <c r="G518" s="358"/>
      <c r="H518" s="305"/>
      <c r="I518" s="359"/>
      <c r="J518" s="668"/>
      <c r="K518" s="668"/>
      <c r="L518" s="362">
        <v>0</v>
      </c>
      <c r="M518" s="307">
        <f>IF(F518="昼間",参照!$E$4,IF(F518="夜間等",参照!$E$5,IF(F518="通信",参照!$E$6,0)))</f>
        <v>0</v>
      </c>
      <c r="N518" s="57">
        <f t="shared" si="291"/>
        <v>0</v>
      </c>
      <c r="O518" s="301">
        <f t="shared" si="292"/>
        <v>0</v>
      </c>
      <c r="P518" s="56"/>
      <c r="Q518" s="387">
        <v>0</v>
      </c>
      <c r="R518" s="309">
        <f>IF(F518="昼間",参照!$F$4,IF(F518="夜間等",参照!$F$5,IF(F518="通信",参照!$F$6,0)))</f>
        <v>0</v>
      </c>
      <c r="S518" s="308">
        <f t="shared" si="293"/>
        <v>0</v>
      </c>
      <c r="T518" s="361"/>
      <c r="U518" s="32">
        <f t="shared" si="294"/>
        <v>0</v>
      </c>
      <c r="V518" s="114">
        <f t="shared" si="295"/>
        <v>0</v>
      </c>
      <c r="W518" s="179">
        <f t="shared" si="296"/>
        <v>0</v>
      </c>
      <c r="X518" s="87">
        <f t="shared" si="297"/>
        <v>0</v>
      </c>
      <c r="Y518" s="77" t="str">
        <f t="shared" si="287"/>
        <v>0</v>
      </c>
      <c r="Z518" s="302">
        <f t="shared" si="298"/>
        <v>0</v>
      </c>
      <c r="AA518" s="375"/>
      <c r="AB518" s="375"/>
      <c r="AC518" s="374">
        <f t="shared" si="299"/>
        <v>0</v>
      </c>
      <c r="AD518" s="639">
        <f t="shared" si="300"/>
        <v>0</v>
      </c>
      <c r="AE518" s="640"/>
      <c r="AF518" s="177">
        <f t="shared" si="288"/>
        <v>0</v>
      </c>
      <c r="AG518" s="177">
        <f t="shared" si="289"/>
        <v>0</v>
      </c>
      <c r="AH518" s="299"/>
      <c r="AI518" s="36"/>
      <c r="AJ518" s="134"/>
      <c r="AK518" s="37"/>
      <c r="AL518" s="134"/>
      <c r="AM518" s="37"/>
      <c r="AN518" s="134"/>
      <c r="AO518" s="135"/>
      <c r="AP518" s="136"/>
      <c r="AQ518" s="252"/>
      <c r="AR518" s="252"/>
      <c r="AS518" s="252"/>
      <c r="AT518" s="252"/>
      <c r="AU518" s="37"/>
      <c r="AV518" s="303">
        <f t="shared" si="301"/>
        <v>0</v>
      </c>
      <c r="AW518" s="139">
        <f t="shared" si="302"/>
        <v>0</v>
      </c>
      <c r="AX518" s="139">
        <f t="shared" si="303"/>
        <v>0</v>
      </c>
      <c r="AY518" s="139">
        <f t="shared" si="304"/>
        <v>0</v>
      </c>
      <c r="AZ518" s="139">
        <f t="shared" si="305"/>
        <v>0</v>
      </c>
      <c r="BA518" s="303">
        <f t="shared" si="306"/>
        <v>0</v>
      </c>
      <c r="BB518" s="139">
        <f t="shared" si="307"/>
        <v>0</v>
      </c>
      <c r="BC518" s="139">
        <f t="shared" si="308"/>
        <v>0</v>
      </c>
      <c r="BD518" s="139">
        <f t="shared" si="309"/>
        <v>0</v>
      </c>
      <c r="BE518" s="139">
        <f t="shared" si="310"/>
        <v>0</v>
      </c>
      <c r="BF518" s="304">
        <f t="shared" si="311"/>
        <v>0</v>
      </c>
      <c r="BG518" s="142">
        <f t="shared" si="312"/>
        <v>0</v>
      </c>
      <c r="BH518" s="142">
        <f t="shared" si="313"/>
        <v>0</v>
      </c>
      <c r="BI518" s="142">
        <f t="shared" si="314"/>
        <v>0</v>
      </c>
      <c r="BJ518" s="142">
        <f t="shared" si="315"/>
        <v>0</v>
      </c>
      <c r="BK518" s="145">
        <f t="shared" si="316"/>
        <v>0</v>
      </c>
      <c r="BL518" s="95">
        <f t="shared" si="317"/>
        <v>0</v>
      </c>
      <c r="BM518" s="95">
        <f t="shared" si="318"/>
        <v>0</v>
      </c>
      <c r="BN518" s="95">
        <f t="shared" si="319"/>
        <v>0</v>
      </c>
      <c r="BO518" s="95">
        <f t="shared" si="320"/>
        <v>0</v>
      </c>
      <c r="BP518" s="96">
        <f t="shared" si="321"/>
        <v>0</v>
      </c>
      <c r="BQ518" s="184">
        <f>IF($AH518="3/3",$S518*参照!$J$4,IF($AH518="2/3",$S518*参照!$J$5,IF($AH518="1/3",$S518*参照!$J$6,IF($AH518="1/4(多子)",$S518*参照!$J$7,IF($AH518="1/4(工･農)",$S518*参照!$J$7,)))))</f>
        <v>0</v>
      </c>
      <c r="BR518" s="185" t="b">
        <f>IF(AJ518="3/3",$O518*参照!$I$4,IF(AJ518="2/3",$O518*参照!$I$5,IF(AJ518="1/3",$O518*参照!$I$6,IF(AJ518="1/4(多子)",$O518*参照!$I$7,IF(AJ518="1/4(工･農)",$O518*参照!$I$7,IF(AJ518="対象外",0))))))</f>
        <v>0</v>
      </c>
      <c r="BS518" s="185" t="b">
        <f>IF(AK518="3/3",$O518*参照!$I$4,IF(AK518="2/3",$O518*参照!$I$5,IF(AK518="1/3",$O518*参照!$I$6,IF(AK518="1/4(多子)",$O518*参照!$I$7,IF(AK518="1/4(工･農)",$O518*参照!$I$7,IF(AK518="対象外",0))))))</f>
        <v>0</v>
      </c>
      <c r="BT518" s="185" t="b">
        <f>IF(AL518="3/3",$O518*参照!$I$4,IF(AL518="2/3",$O518*参照!$I$5,IF(AL518="1/3",$O518*参照!$I$6,IF(AL518="1/4(多子)",$O518*参照!$I$7,IF(AL518="1/4(工･農)",$O518*参照!$I$7,IF(AL518="対象外",0))))))</f>
        <v>0</v>
      </c>
      <c r="BU518" s="185" t="b">
        <f>IF(AM518="3/3",$O518*参照!$I$4,IF(AM518="2/3",$O518*参照!$I$5,IF(AM518="1/3",$O518*参照!$I$6,IF(AM518="1/4(多子)",$O518*参照!$I$7,IF(AM518="1/4(工･農)",$O518*参照!$I$7,IF(AM518="対象外",0))))))</f>
        <v>0</v>
      </c>
      <c r="BV518" s="185" t="b">
        <f>IF(AN518="3/3",$O518*参照!$I$4,IF(AN518="2/3",$O518*参照!$I$5,IF(AN518="1/3",$O518*参照!$I$6,IF(AN518="1/4(多子)",$O518*参照!$I$7,IF(AN518="1/4(工･農)",$O518*参照!$I$7,IF(AN518="対象外",0))))))</f>
        <v>0</v>
      </c>
      <c r="BW518" s="185" t="b">
        <f>IF(AO518="3/3",$O518*参照!$I$4,IF(AO518="2/3",$O518*参照!$I$5,IF(AO518="1/3",$O518*参照!$I$6,IF(AO518="1/4(多子)",$O518*参照!$I$7,IF(AO518="1/4(工･農)",$O518*参照!$I$7,IF(AO518="対象外",0))))))</f>
        <v>0</v>
      </c>
      <c r="BX518" s="185" t="b">
        <f>IF(AP518="3/3",$O518*参照!$I$4,IF(AP518="2/3",$O518*参照!$I$5,IF(AP518="1/3",$O518*参照!$I$6,IF(AP518="1/4(多子)",$O518*参照!$I$7,IF(AP518="1/4(工･農)",$O518*参照!$I$7,IF(AP518="対象外",0))))))</f>
        <v>0</v>
      </c>
      <c r="BY518" s="185" t="b">
        <f>IF(AQ518="3/3",$O518*参照!$I$4,IF(AQ518="2/3",$O518*参照!$I$5,IF(AQ518="1/3",$O518*参照!$I$6,IF(AQ518="1/4(多子)",$O518*参照!$I$7,IF(AQ518="1/4(工･農)",$O518*参照!$I$7,IF(AQ518="対象外",0))))))</f>
        <v>0</v>
      </c>
      <c r="BZ518" s="185" t="b">
        <f>IF(AR518="3/3",$O518*参照!$I$4,IF(AR518="2/3",$O518*参照!$I$5,IF(AR518="1/3",$O518*参照!$I$6,IF(AR518="1/4(多子)",$O518*参照!$I$7,IF(AR518="1/4(工･農)",$O518*参照!$I$7,IF(AR518="対象外",0))))))</f>
        <v>0</v>
      </c>
      <c r="CA518" s="185" t="b">
        <f>IF(AS518="3/3",$O518*参照!$I$4,IF(AS518="2/3",$O518*参照!$I$5,IF(AS518="1/3",$O518*参照!$I$6,IF(AS518="1/4(多子)",$O518*参照!$I$7,IF(AS518="1/4(工･農)",$O518*参照!$I$7,IF(AS518="対象外",0))))))</f>
        <v>0</v>
      </c>
      <c r="CB518" s="185" t="b">
        <f>IF(AT518="3/3",$O518*参照!$I$4,IF(AT518="2/3",$O518*参照!$I$5,IF(AT518="1/3",$O518*参照!$I$6,IF(AT518="1/4(多子)",$O518*参照!$I$7,IF(AT518="1/4(工･農)",$O518*参照!$I$7,IF(AT518="対象外",0))))))</f>
        <v>0</v>
      </c>
      <c r="CC518" s="185" t="b">
        <f>IF(AU518="3/3",$O518*参照!$I$4,IF(AU518="2/3",$O518*参照!$I$5,IF(AU518="1/3",$O518*参照!$I$6,IF(AU518="1/4(多子)",$O518*参照!$I$7,IF(AU518="1/4(工･農)",$O518*参照!$I$7,IF(AU518="対象外",0))))))</f>
        <v>0</v>
      </c>
      <c r="CD518" s="185">
        <f t="shared" si="322"/>
        <v>0</v>
      </c>
      <c r="CE518" s="98"/>
      <c r="CF518" s="252"/>
      <c r="CG518" s="252"/>
      <c r="CH518" s="252"/>
      <c r="CI518" s="252"/>
      <c r="CJ518" s="252"/>
      <c r="CK518" s="254"/>
      <c r="CL518" s="137"/>
      <c r="CM518" s="252"/>
      <c r="CN518" s="252"/>
      <c r="CO518" s="252"/>
      <c r="CP518" s="252"/>
      <c r="CQ518" s="252"/>
      <c r="CR518" s="253">
        <f t="shared" si="323"/>
        <v>0</v>
      </c>
      <c r="CS518" s="111">
        <f>IF(BP518=0,0,(ROUNDUP(P518*(BK518*参照!$C$5+BL518*参照!$C$6+BM518*参照!$C$7+BN518*参照!$C$8+BO518*参照!$C$9)/BP518,-2)))</f>
        <v>0</v>
      </c>
      <c r="CT518" s="239" t="str">
        <f t="shared" si="290"/>
        <v>B</v>
      </c>
    </row>
    <row r="519" spans="1:98" ht="14.4">
      <c r="A519" s="241">
        <v>489</v>
      </c>
      <c r="B519" s="654"/>
      <c r="C519" s="652"/>
      <c r="D519" s="651"/>
      <c r="E519" s="652"/>
      <c r="F519" s="186"/>
      <c r="G519" s="187"/>
      <c r="H519" s="305"/>
      <c r="I519" s="359"/>
      <c r="J519" s="651"/>
      <c r="K519" s="652"/>
      <c r="L519" s="306">
        <v>0</v>
      </c>
      <c r="M519" s="307">
        <f>IF(F519="昼間",参照!$E$4,IF(F519="夜間等",参照!$E$5,IF(F519="通信",参照!$E$6,0)))</f>
        <v>0</v>
      </c>
      <c r="N519" s="57">
        <f t="shared" si="291"/>
        <v>0</v>
      </c>
      <c r="O519" s="301">
        <f t="shared" si="292"/>
        <v>0</v>
      </c>
      <c r="P519" s="56"/>
      <c r="Q519" s="387">
        <v>0</v>
      </c>
      <c r="R519" s="309">
        <f>IF(F519="昼間",参照!$F$4,IF(F519="夜間等",参照!$F$5,IF(F519="通信",参照!$F$6,0)))</f>
        <v>0</v>
      </c>
      <c r="S519" s="308">
        <f t="shared" si="293"/>
        <v>0</v>
      </c>
      <c r="T519" s="361"/>
      <c r="U519" s="32">
        <f t="shared" si="294"/>
        <v>0</v>
      </c>
      <c r="V519" s="114">
        <f t="shared" si="295"/>
        <v>0</v>
      </c>
      <c r="W519" s="179">
        <f t="shared" si="296"/>
        <v>0</v>
      </c>
      <c r="X519" s="87">
        <f t="shared" si="297"/>
        <v>0</v>
      </c>
      <c r="Y519" s="77" t="str">
        <f t="shared" si="287"/>
        <v>0</v>
      </c>
      <c r="Z519" s="302">
        <f t="shared" si="298"/>
        <v>0</v>
      </c>
      <c r="AA519" s="375"/>
      <c r="AB519" s="375"/>
      <c r="AC519" s="374">
        <f t="shared" si="299"/>
        <v>0</v>
      </c>
      <c r="AD519" s="639">
        <f t="shared" si="300"/>
        <v>0</v>
      </c>
      <c r="AE519" s="640"/>
      <c r="AF519" s="177">
        <f t="shared" si="288"/>
        <v>0</v>
      </c>
      <c r="AG519" s="177">
        <f t="shared" si="289"/>
        <v>0</v>
      </c>
      <c r="AH519" s="299"/>
      <c r="AI519" s="36"/>
      <c r="AJ519" s="134"/>
      <c r="AK519" s="37"/>
      <c r="AL519" s="134"/>
      <c r="AM519" s="37"/>
      <c r="AN519" s="134"/>
      <c r="AO519" s="135"/>
      <c r="AP519" s="136"/>
      <c r="AQ519" s="252"/>
      <c r="AR519" s="252"/>
      <c r="AS519" s="252"/>
      <c r="AT519" s="252"/>
      <c r="AU519" s="37"/>
      <c r="AV519" s="303">
        <f t="shared" si="301"/>
        <v>0</v>
      </c>
      <c r="AW519" s="139">
        <f t="shared" si="302"/>
        <v>0</v>
      </c>
      <c r="AX519" s="139">
        <f t="shared" si="303"/>
        <v>0</v>
      </c>
      <c r="AY519" s="139">
        <f t="shared" si="304"/>
        <v>0</v>
      </c>
      <c r="AZ519" s="139">
        <f t="shared" si="305"/>
        <v>0</v>
      </c>
      <c r="BA519" s="303">
        <f t="shared" si="306"/>
        <v>0</v>
      </c>
      <c r="BB519" s="139">
        <f t="shared" si="307"/>
        <v>0</v>
      </c>
      <c r="BC519" s="139">
        <f t="shared" si="308"/>
        <v>0</v>
      </c>
      <c r="BD519" s="139">
        <f t="shared" si="309"/>
        <v>0</v>
      </c>
      <c r="BE519" s="139">
        <f t="shared" si="310"/>
        <v>0</v>
      </c>
      <c r="BF519" s="304">
        <f t="shared" si="311"/>
        <v>0</v>
      </c>
      <c r="BG519" s="142">
        <f t="shared" si="312"/>
        <v>0</v>
      </c>
      <c r="BH519" s="142">
        <f t="shared" si="313"/>
        <v>0</v>
      </c>
      <c r="BI519" s="142">
        <f t="shared" si="314"/>
        <v>0</v>
      </c>
      <c r="BJ519" s="142">
        <f t="shared" si="315"/>
        <v>0</v>
      </c>
      <c r="BK519" s="145">
        <f t="shared" si="316"/>
        <v>0</v>
      </c>
      <c r="BL519" s="95">
        <f t="shared" si="317"/>
        <v>0</v>
      </c>
      <c r="BM519" s="95">
        <f t="shared" si="318"/>
        <v>0</v>
      </c>
      <c r="BN519" s="95">
        <f t="shared" si="319"/>
        <v>0</v>
      </c>
      <c r="BO519" s="95">
        <f t="shared" si="320"/>
        <v>0</v>
      </c>
      <c r="BP519" s="96">
        <f t="shared" si="321"/>
        <v>0</v>
      </c>
      <c r="BQ519" s="184">
        <f>IF($AH519="3/3",$S519*参照!$J$4,IF($AH519="2/3",$S519*参照!$J$5,IF($AH519="1/3",$S519*参照!$J$6,IF($AH519="1/4(多子)",$S519*参照!$J$7,IF($AH519="1/4(工･農)",$S519*参照!$J$7,)))))</f>
        <v>0</v>
      </c>
      <c r="BR519" s="185" t="b">
        <f>IF(AJ519="3/3",$O519*参照!$I$4,IF(AJ519="2/3",$O519*参照!$I$5,IF(AJ519="1/3",$O519*参照!$I$6,IF(AJ519="1/4(多子)",$O519*参照!$I$7,IF(AJ519="1/4(工･農)",$O519*参照!$I$7,IF(AJ519="対象外",0))))))</f>
        <v>0</v>
      </c>
      <c r="BS519" s="185" t="b">
        <f>IF(AK519="3/3",$O519*参照!$I$4,IF(AK519="2/3",$O519*参照!$I$5,IF(AK519="1/3",$O519*参照!$I$6,IF(AK519="1/4(多子)",$O519*参照!$I$7,IF(AK519="1/4(工･農)",$O519*参照!$I$7,IF(AK519="対象外",0))))))</f>
        <v>0</v>
      </c>
      <c r="BT519" s="185" t="b">
        <f>IF(AL519="3/3",$O519*参照!$I$4,IF(AL519="2/3",$O519*参照!$I$5,IF(AL519="1/3",$O519*参照!$I$6,IF(AL519="1/4(多子)",$O519*参照!$I$7,IF(AL519="1/4(工･農)",$O519*参照!$I$7,IF(AL519="対象外",0))))))</f>
        <v>0</v>
      </c>
      <c r="BU519" s="185" t="b">
        <f>IF(AM519="3/3",$O519*参照!$I$4,IF(AM519="2/3",$O519*参照!$I$5,IF(AM519="1/3",$O519*参照!$I$6,IF(AM519="1/4(多子)",$O519*参照!$I$7,IF(AM519="1/4(工･農)",$O519*参照!$I$7,IF(AM519="対象外",0))))))</f>
        <v>0</v>
      </c>
      <c r="BV519" s="185" t="b">
        <f>IF(AN519="3/3",$O519*参照!$I$4,IF(AN519="2/3",$O519*参照!$I$5,IF(AN519="1/3",$O519*参照!$I$6,IF(AN519="1/4(多子)",$O519*参照!$I$7,IF(AN519="1/4(工･農)",$O519*参照!$I$7,IF(AN519="対象外",0))))))</f>
        <v>0</v>
      </c>
      <c r="BW519" s="185" t="b">
        <f>IF(AO519="3/3",$O519*参照!$I$4,IF(AO519="2/3",$O519*参照!$I$5,IF(AO519="1/3",$O519*参照!$I$6,IF(AO519="1/4(多子)",$O519*参照!$I$7,IF(AO519="1/4(工･農)",$O519*参照!$I$7,IF(AO519="対象外",0))))))</f>
        <v>0</v>
      </c>
      <c r="BX519" s="185" t="b">
        <f>IF(AP519="3/3",$O519*参照!$I$4,IF(AP519="2/3",$O519*参照!$I$5,IF(AP519="1/3",$O519*参照!$I$6,IF(AP519="1/4(多子)",$O519*参照!$I$7,IF(AP519="1/4(工･農)",$O519*参照!$I$7,IF(AP519="対象外",0))))))</f>
        <v>0</v>
      </c>
      <c r="BY519" s="185" t="b">
        <f>IF(AQ519="3/3",$O519*参照!$I$4,IF(AQ519="2/3",$O519*参照!$I$5,IF(AQ519="1/3",$O519*参照!$I$6,IF(AQ519="1/4(多子)",$O519*参照!$I$7,IF(AQ519="1/4(工･農)",$O519*参照!$I$7,IF(AQ519="対象外",0))))))</f>
        <v>0</v>
      </c>
      <c r="BZ519" s="185" t="b">
        <f>IF(AR519="3/3",$O519*参照!$I$4,IF(AR519="2/3",$O519*参照!$I$5,IF(AR519="1/3",$O519*参照!$I$6,IF(AR519="1/4(多子)",$O519*参照!$I$7,IF(AR519="1/4(工･農)",$O519*参照!$I$7,IF(AR519="対象外",0))))))</f>
        <v>0</v>
      </c>
      <c r="CA519" s="185" t="b">
        <f>IF(AS519="3/3",$O519*参照!$I$4,IF(AS519="2/3",$O519*参照!$I$5,IF(AS519="1/3",$O519*参照!$I$6,IF(AS519="1/4(多子)",$O519*参照!$I$7,IF(AS519="1/4(工･農)",$O519*参照!$I$7,IF(AS519="対象外",0))))))</f>
        <v>0</v>
      </c>
      <c r="CB519" s="185" t="b">
        <f>IF(AT519="3/3",$O519*参照!$I$4,IF(AT519="2/3",$O519*参照!$I$5,IF(AT519="1/3",$O519*参照!$I$6,IF(AT519="1/4(多子)",$O519*参照!$I$7,IF(AT519="1/4(工･農)",$O519*参照!$I$7,IF(AT519="対象外",0))))))</f>
        <v>0</v>
      </c>
      <c r="CC519" s="185" t="b">
        <f>IF(AU519="3/3",$O519*参照!$I$4,IF(AU519="2/3",$O519*参照!$I$5,IF(AU519="1/3",$O519*参照!$I$6,IF(AU519="1/4(多子)",$O519*参照!$I$7,IF(AU519="1/4(工･農)",$O519*参照!$I$7,IF(AU519="対象外",0))))))</f>
        <v>0</v>
      </c>
      <c r="CD519" s="185">
        <f t="shared" si="322"/>
        <v>0</v>
      </c>
      <c r="CE519" s="98"/>
      <c r="CF519" s="252"/>
      <c r="CG519" s="252"/>
      <c r="CH519" s="252"/>
      <c r="CI519" s="252"/>
      <c r="CJ519" s="252"/>
      <c r="CK519" s="254"/>
      <c r="CL519" s="137"/>
      <c r="CM519" s="252"/>
      <c r="CN519" s="252"/>
      <c r="CO519" s="252"/>
      <c r="CP519" s="252"/>
      <c r="CQ519" s="252"/>
      <c r="CR519" s="253">
        <f t="shared" si="323"/>
        <v>0</v>
      </c>
      <c r="CS519" s="111">
        <f>IF(BP519=0,0,(ROUNDUP(P519*(BK519*参照!$C$5+BL519*参照!$C$6+BM519*参照!$C$7+BN519*参照!$C$8+BO519*参照!$C$9)/BP519,-2)))</f>
        <v>0</v>
      </c>
      <c r="CT519" s="239" t="str">
        <f t="shared" si="290"/>
        <v>B</v>
      </c>
    </row>
    <row r="520" spans="1:98" ht="14.4">
      <c r="A520" s="241">
        <v>490</v>
      </c>
      <c r="B520" s="654"/>
      <c r="C520" s="652"/>
      <c r="D520" s="651"/>
      <c r="E520" s="652"/>
      <c r="F520" s="186"/>
      <c r="G520" s="187"/>
      <c r="H520" s="305"/>
      <c r="I520" s="359"/>
      <c r="J520" s="651"/>
      <c r="K520" s="652"/>
      <c r="L520" s="306">
        <v>0</v>
      </c>
      <c r="M520" s="307">
        <f>IF(F520="昼間",参照!$E$4,IF(F520="夜間等",参照!$E$5,IF(F520="通信",参照!$E$6,0)))</f>
        <v>0</v>
      </c>
      <c r="N520" s="57">
        <f t="shared" si="291"/>
        <v>0</v>
      </c>
      <c r="O520" s="301">
        <f t="shared" si="292"/>
        <v>0</v>
      </c>
      <c r="P520" s="56"/>
      <c r="Q520" s="387">
        <v>0</v>
      </c>
      <c r="R520" s="309">
        <f>IF(F520="昼間",参照!$F$4,IF(F520="夜間等",参照!$F$5,IF(F520="通信",参照!$F$6,0)))</f>
        <v>0</v>
      </c>
      <c r="S520" s="308">
        <f t="shared" si="293"/>
        <v>0</v>
      </c>
      <c r="T520" s="361"/>
      <c r="U520" s="32">
        <f t="shared" si="294"/>
        <v>0</v>
      </c>
      <c r="V520" s="114">
        <f t="shared" si="295"/>
        <v>0</v>
      </c>
      <c r="W520" s="179">
        <f t="shared" si="296"/>
        <v>0</v>
      </c>
      <c r="X520" s="87">
        <f t="shared" si="297"/>
        <v>0</v>
      </c>
      <c r="Y520" s="77" t="str">
        <f t="shared" si="287"/>
        <v>0</v>
      </c>
      <c r="Z520" s="302">
        <f t="shared" si="298"/>
        <v>0</v>
      </c>
      <c r="AA520" s="375"/>
      <c r="AB520" s="375"/>
      <c r="AC520" s="374">
        <f t="shared" si="299"/>
        <v>0</v>
      </c>
      <c r="AD520" s="639">
        <f t="shared" si="300"/>
        <v>0</v>
      </c>
      <c r="AE520" s="640"/>
      <c r="AF520" s="177">
        <f t="shared" si="288"/>
        <v>0</v>
      </c>
      <c r="AG520" s="177">
        <f t="shared" si="289"/>
        <v>0</v>
      </c>
      <c r="AH520" s="299"/>
      <c r="AI520" s="36"/>
      <c r="AJ520" s="134"/>
      <c r="AK520" s="37"/>
      <c r="AL520" s="134"/>
      <c r="AM520" s="37"/>
      <c r="AN520" s="134"/>
      <c r="AO520" s="135"/>
      <c r="AP520" s="136"/>
      <c r="AQ520" s="252"/>
      <c r="AR520" s="252"/>
      <c r="AS520" s="252"/>
      <c r="AT520" s="252"/>
      <c r="AU520" s="37"/>
      <c r="AV520" s="303">
        <f t="shared" si="301"/>
        <v>0</v>
      </c>
      <c r="AW520" s="139">
        <f t="shared" si="302"/>
        <v>0</v>
      </c>
      <c r="AX520" s="139">
        <f t="shared" si="303"/>
        <v>0</v>
      </c>
      <c r="AY520" s="139">
        <f t="shared" si="304"/>
        <v>0</v>
      </c>
      <c r="AZ520" s="139">
        <f t="shared" si="305"/>
        <v>0</v>
      </c>
      <c r="BA520" s="303">
        <f t="shared" si="306"/>
        <v>0</v>
      </c>
      <c r="BB520" s="139">
        <f t="shared" si="307"/>
        <v>0</v>
      </c>
      <c r="BC520" s="139">
        <f t="shared" si="308"/>
        <v>0</v>
      </c>
      <c r="BD520" s="139">
        <f t="shared" si="309"/>
        <v>0</v>
      </c>
      <c r="BE520" s="139">
        <f t="shared" si="310"/>
        <v>0</v>
      </c>
      <c r="BF520" s="304">
        <f t="shared" si="311"/>
        <v>0</v>
      </c>
      <c r="BG520" s="142">
        <f t="shared" si="312"/>
        <v>0</v>
      </c>
      <c r="BH520" s="142">
        <f t="shared" si="313"/>
        <v>0</v>
      </c>
      <c r="BI520" s="142">
        <f t="shared" si="314"/>
        <v>0</v>
      </c>
      <c r="BJ520" s="142">
        <f t="shared" si="315"/>
        <v>0</v>
      </c>
      <c r="BK520" s="145">
        <f t="shared" si="316"/>
        <v>0</v>
      </c>
      <c r="BL520" s="95">
        <f t="shared" si="317"/>
        <v>0</v>
      </c>
      <c r="BM520" s="95">
        <f t="shared" si="318"/>
        <v>0</v>
      </c>
      <c r="BN520" s="95">
        <f t="shared" si="319"/>
        <v>0</v>
      </c>
      <c r="BO520" s="95">
        <f t="shared" si="320"/>
        <v>0</v>
      </c>
      <c r="BP520" s="96">
        <f t="shared" si="321"/>
        <v>0</v>
      </c>
      <c r="BQ520" s="184">
        <f>IF($AH520="3/3",$S520*参照!$J$4,IF($AH520="2/3",$S520*参照!$J$5,IF($AH520="1/3",$S520*参照!$J$6,IF($AH520="1/4(多子)",$S520*参照!$J$7,IF($AH520="1/4(工･農)",$S520*参照!$J$7,)))))</f>
        <v>0</v>
      </c>
      <c r="BR520" s="185" t="b">
        <f>IF(AJ520="3/3",$O520*参照!$I$4,IF(AJ520="2/3",$O520*参照!$I$5,IF(AJ520="1/3",$O520*参照!$I$6,IF(AJ520="1/4(多子)",$O520*参照!$I$7,IF(AJ520="1/4(工･農)",$O520*参照!$I$7,IF(AJ520="対象外",0))))))</f>
        <v>0</v>
      </c>
      <c r="BS520" s="185" t="b">
        <f>IF(AK520="3/3",$O520*参照!$I$4,IF(AK520="2/3",$O520*参照!$I$5,IF(AK520="1/3",$O520*参照!$I$6,IF(AK520="1/4(多子)",$O520*参照!$I$7,IF(AK520="1/4(工･農)",$O520*参照!$I$7,IF(AK520="対象外",0))))))</f>
        <v>0</v>
      </c>
      <c r="BT520" s="185" t="b">
        <f>IF(AL520="3/3",$O520*参照!$I$4,IF(AL520="2/3",$O520*参照!$I$5,IF(AL520="1/3",$O520*参照!$I$6,IF(AL520="1/4(多子)",$O520*参照!$I$7,IF(AL520="1/4(工･農)",$O520*参照!$I$7,IF(AL520="対象外",0))))))</f>
        <v>0</v>
      </c>
      <c r="BU520" s="185" t="b">
        <f>IF(AM520="3/3",$O520*参照!$I$4,IF(AM520="2/3",$O520*参照!$I$5,IF(AM520="1/3",$O520*参照!$I$6,IF(AM520="1/4(多子)",$O520*参照!$I$7,IF(AM520="1/4(工･農)",$O520*参照!$I$7,IF(AM520="対象外",0))))))</f>
        <v>0</v>
      </c>
      <c r="BV520" s="185" t="b">
        <f>IF(AN520="3/3",$O520*参照!$I$4,IF(AN520="2/3",$O520*参照!$I$5,IF(AN520="1/3",$O520*参照!$I$6,IF(AN520="1/4(多子)",$O520*参照!$I$7,IF(AN520="1/4(工･農)",$O520*参照!$I$7,IF(AN520="対象外",0))))))</f>
        <v>0</v>
      </c>
      <c r="BW520" s="185" t="b">
        <f>IF(AO520="3/3",$O520*参照!$I$4,IF(AO520="2/3",$O520*参照!$I$5,IF(AO520="1/3",$O520*参照!$I$6,IF(AO520="1/4(多子)",$O520*参照!$I$7,IF(AO520="1/4(工･農)",$O520*参照!$I$7,IF(AO520="対象外",0))))))</f>
        <v>0</v>
      </c>
      <c r="BX520" s="185" t="b">
        <f>IF(AP520="3/3",$O520*参照!$I$4,IF(AP520="2/3",$O520*参照!$I$5,IF(AP520="1/3",$O520*参照!$I$6,IF(AP520="1/4(多子)",$O520*参照!$I$7,IF(AP520="1/4(工･農)",$O520*参照!$I$7,IF(AP520="対象外",0))))))</f>
        <v>0</v>
      </c>
      <c r="BY520" s="185" t="b">
        <f>IF(AQ520="3/3",$O520*参照!$I$4,IF(AQ520="2/3",$O520*参照!$I$5,IF(AQ520="1/3",$O520*参照!$I$6,IF(AQ520="1/4(多子)",$O520*参照!$I$7,IF(AQ520="1/4(工･農)",$O520*参照!$I$7,IF(AQ520="対象外",0))))))</f>
        <v>0</v>
      </c>
      <c r="BZ520" s="185" t="b">
        <f>IF(AR520="3/3",$O520*参照!$I$4,IF(AR520="2/3",$O520*参照!$I$5,IF(AR520="1/3",$O520*参照!$I$6,IF(AR520="1/4(多子)",$O520*参照!$I$7,IF(AR520="1/4(工･農)",$O520*参照!$I$7,IF(AR520="対象外",0))))))</f>
        <v>0</v>
      </c>
      <c r="CA520" s="185" t="b">
        <f>IF(AS520="3/3",$O520*参照!$I$4,IF(AS520="2/3",$O520*参照!$I$5,IF(AS520="1/3",$O520*参照!$I$6,IF(AS520="1/4(多子)",$O520*参照!$I$7,IF(AS520="1/4(工･農)",$O520*参照!$I$7,IF(AS520="対象外",0))))))</f>
        <v>0</v>
      </c>
      <c r="CB520" s="185" t="b">
        <f>IF(AT520="3/3",$O520*参照!$I$4,IF(AT520="2/3",$O520*参照!$I$5,IF(AT520="1/3",$O520*参照!$I$6,IF(AT520="1/4(多子)",$O520*参照!$I$7,IF(AT520="1/4(工･農)",$O520*参照!$I$7,IF(AT520="対象外",0))))))</f>
        <v>0</v>
      </c>
      <c r="CC520" s="185" t="b">
        <f>IF(AU520="3/3",$O520*参照!$I$4,IF(AU520="2/3",$O520*参照!$I$5,IF(AU520="1/3",$O520*参照!$I$6,IF(AU520="1/4(多子)",$O520*参照!$I$7,IF(AU520="1/4(工･農)",$O520*参照!$I$7,IF(AU520="対象外",0))))))</f>
        <v>0</v>
      </c>
      <c r="CD520" s="185">
        <f t="shared" si="322"/>
        <v>0</v>
      </c>
      <c r="CE520" s="98"/>
      <c r="CF520" s="252"/>
      <c r="CG520" s="252"/>
      <c r="CH520" s="252"/>
      <c r="CI520" s="252"/>
      <c r="CJ520" s="252"/>
      <c r="CK520" s="254"/>
      <c r="CL520" s="137"/>
      <c r="CM520" s="252"/>
      <c r="CN520" s="252"/>
      <c r="CO520" s="252"/>
      <c r="CP520" s="252"/>
      <c r="CQ520" s="252"/>
      <c r="CR520" s="253">
        <f t="shared" si="323"/>
        <v>0</v>
      </c>
      <c r="CS520" s="111">
        <f>IF(BP520=0,0,(ROUNDUP(P520*(BK520*参照!$C$5+BL520*参照!$C$6+BM520*参照!$C$7+BN520*参照!$C$8+BO520*参照!$C$9)/BP520,-2)))</f>
        <v>0</v>
      </c>
      <c r="CT520" s="239" t="str">
        <f t="shared" si="290"/>
        <v>B</v>
      </c>
    </row>
    <row r="521" spans="1:98" ht="14.4">
      <c r="A521" s="241">
        <v>491</v>
      </c>
      <c r="B521" s="654"/>
      <c r="C521" s="652"/>
      <c r="D521" s="651"/>
      <c r="E521" s="652"/>
      <c r="F521" s="186"/>
      <c r="G521" s="187"/>
      <c r="H521" s="305"/>
      <c r="I521" s="359"/>
      <c r="J521" s="651"/>
      <c r="K521" s="652"/>
      <c r="L521" s="306">
        <v>0</v>
      </c>
      <c r="M521" s="307">
        <f>IF(F521="昼間",参照!$E$4,IF(F521="夜間等",参照!$E$5,IF(F521="通信",参照!$E$6,0)))</f>
        <v>0</v>
      </c>
      <c r="N521" s="57">
        <f t="shared" si="291"/>
        <v>0</v>
      </c>
      <c r="O521" s="301">
        <f t="shared" si="292"/>
        <v>0</v>
      </c>
      <c r="P521" s="56"/>
      <c r="Q521" s="387">
        <v>0</v>
      </c>
      <c r="R521" s="309">
        <f>IF(F521="昼間",参照!$F$4,IF(F521="夜間等",参照!$F$5,IF(F521="通信",参照!$F$6,0)))</f>
        <v>0</v>
      </c>
      <c r="S521" s="308">
        <f t="shared" si="293"/>
        <v>0</v>
      </c>
      <c r="T521" s="361"/>
      <c r="U521" s="32">
        <f t="shared" si="294"/>
        <v>0</v>
      </c>
      <c r="V521" s="114">
        <f t="shared" si="295"/>
        <v>0</v>
      </c>
      <c r="W521" s="179">
        <f t="shared" si="296"/>
        <v>0</v>
      </c>
      <c r="X521" s="87">
        <f t="shared" si="297"/>
        <v>0</v>
      </c>
      <c r="Y521" s="77" t="str">
        <f t="shared" si="287"/>
        <v>0</v>
      </c>
      <c r="Z521" s="302">
        <f t="shared" si="298"/>
        <v>0</v>
      </c>
      <c r="AA521" s="375"/>
      <c r="AB521" s="375"/>
      <c r="AC521" s="374">
        <f t="shared" si="299"/>
        <v>0</v>
      </c>
      <c r="AD521" s="639">
        <f t="shared" si="300"/>
        <v>0</v>
      </c>
      <c r="AE521" s="640"/>
      <c r="AF521" s="177">
        <f t="shared" si="288"/>
        <v>0</v>
      </c>
      <c r="AG521" s="177">
        <f t="shared" si="289"/>
        <v>0</v>
      </c>
      <c r="AH521" s="299"/>
      <c r="AI521" s="36"/>
      <c r="AJ521" s="134"/>
      <c r="AK521" s="37"/>
      <c r="AL521" s="134"/>
      <c r="AM521" s="37"/>
      <c r="AN521" s="134"/>
      <c r="AO521" s="135"/>
      <c r="AP521" s="136"/>
      <c r="AQ521" s="252"/>
      <c r="AR521" s="252"/>
      <c r="AS521" s="252"/>
      <c r="AT521" s="252"/>
      <c r="AU521" s="37"/>
      <c r="AV521" s="303">
        <f t="shared" si="301"/>
        <v>0</v>
      </c>
      <c r="AW521" s="139">
        <f t="shared" si="302"/>
        <v>0</v>
      </c>
      <c r="AX521" s="139">
        <f t="shared" si="303"/>
        <v>0</v>
      </c>
      <c r="AY521" s="139">
        <f t="shared" si="304"/>
        <v>0</v>
      </c>
      <c r="AZ521" s="139">
        <f t="shared" si="305"/>
        <v>0</v>
      </c>
      <c r="BA521" s="303">
        <f t="shared" si="306"/>
        <v>0</v>
      </c>
      <c r="BB521" s="139">
        <f t="shared" si="307"/>
        <v>0</v>
      </c>
      <c r="BC521" s="139">
        <f t="shared" si="308"/>
        <v>0</v>
      </c>
      <c r="BD521" s="139">
        <f t="shared" si="309"/>
        <v>0</v>
      </c>
      <c r="BE521" s="139">
        <f t="shared" si="310"/>
        <v>0</v>
      </c>
      <c r="BF521" s="304">
        <f t="shared" si="311"/>
        <v>0</v>
      </c>
      <c r="BG521" s="142">
        <f t="shared" si="312"/>
        <v>0</v>
      </c>
      <c r="BH521" s="142">
        <f t="shared" si="313"/>
        <v>0</v>
      </c>
      <c r="BI521" s="142">
        <f t="shared" si="314"/>
        <v>0</v>
      </c>
      <c r="BJ521" s="142">
        <f t="shared" si="315"/>
        <v>0</v>
      </c>
      <c r="BK521" s="145">
        <f t="shared" si="316"/>
        <v>0</v>
      </c>
      <c r="BL521" s="95">
        <f t="shared" si="317"/>
        <v>0</v>
      </c>
      <c r="BM521" s="95">
        <f t="shared" si="318"/>
        <v>0</v>
      </c>
      <c r="BN521" s="95">
        <f t="shared" si="319"/>
        <v>0</v>
      </c>
      <c r="BO521" s="95">
        <f t="shared" si="320"/>
        <v>0</v>
      </c>
      <c r="BP521" s="96">
        <f t="shared" si="321"/>
        <v>0</v>
      </c>
      <c r="BQ521" s="184">
        <f>IF($AH521="3/3",$S521*参照!$J$4,IF($AH521="2/3",$S521*参照!$J$5,IF($AH521="1/3",$S521*参照!$J$6,IF($AH521="1/4(多子)",$S521*参照!$J$7,IF($AH521="1/4(工･農)",$S521*参照!$J$7,)))))</f>
        <v>0</v>
      </c>
      <c r="BR521" s="185" t="b">
        <f>IF(AJ521="3/3",$O521*参照!$I$4,IF(AJ521="2/3",$O521*参照!$I$5,IF(AJ521="1/3",$O521*参照!$I$6,IF(AJ521="1/4(多子)",$O521*参照!$I$7,IF(AJ521="1/4(工･農)",$O521*参照!$I$7,IF(AJ521="対象外",0))))))</f>
        <v>0</v>
      </c>
      <c r="BS521" s="185" t="b">
        <f>IF(AK521="3/3",$O521*参照!$I$4,IF(AK521="2/3",$O521*参照!$I$5,IF(AK521="1/3",$O521*参照!$I$6,IF(AK521="1/4(多子)",$O521*参照!$I$7,IF(AK521="1/4(工･農)",$O521*参照!$I$7,IF(AK521="対象外",0))))))</f>
        <v>0</v>
      </c>
      <c r="BT521" s="185" t="b">
        <f>IF(AL521="3/3",$O521*参照!$I$4,IF(AL521="2/3",$O521*参照!$I$5,IF(AL521="1/3",$O521*参照!$I$6,IF(AL521="1/4(多子)",$O521*参照!$I$7,IF(AL521="1/4(工･農)",$O521*参照!$I$7,IF(AL521="対象外",0))))))</f>
        <v>0</v>
      </c>
      <c r="BU521" s="185" t="b">
        <f>IF(AM521="3/3",$O521*参照!$I$4,IF(AM521="2/3",$O521*参照!$I$5,IF(AM521="1/3",$O521*参照!$I$6,IF(AM521="1/4(多子)",$O521*参照!$I$7,IF(AM521="1/4(工･農)",$O521*参照!$I$7,IF(AM521="対象外",0))))))</f>
        <v>0</v>
      </c>
      <c r="BV521" s="185" t="b">
        <f>IF(AN521="3/3",$O521*参照!$I$4,IF(AN521="2/3",$O521*参照!$I$5,IF(AN521="1/3",$O521*参照!$I$6,IF(AN521="1/4(多子)",$O521*参照!$I$7,IF(AN521="1/4(工･農)",$O521*参照!$I$7,IF(AN521="対象外",0))))))</f>
        <v>0</v>
      </c>
      <c r="BW521" s="185" t="b">
        <f>IF(AO521="3/3",$O521*参照!$I$4,IF(AO521="2/3",$O521*参照!$I$5,IF(AO521="1/3",$O521*参照!$I$6,IF(AO521="1/4(多子)",$O521*参照!$I$7,IF(AO521="1/4(工･農)",$O521*参照!$I$7,IF(AO521="対象外",0))))))</f>
        <v>0</v>
      </c>
      <c r="BX521" s="185" t="b">
        <f>IF(AP521="3/3",$O521*参照!$I$4,IF(AP521="2/3",$O521*参照!$I$5,IF(AP521="1/3",$O521*参照!$I$6,IF(AP521="1/4(多子)",$O521*参照!$I$7,IF(AP521="1/4(工･農)",$O521*参照!$I$7,IF(AP521="対象外",0))))))</f>
        <v>0</v>
      </c>
      <c r="BY521" s="185" t="b">
        <f>IF(AQ521="3/3",$O521*参照!$I$4,IF(AQ521="2/3",$O521*参照!$I$5,IF(AQ521="1/3",$O521*参照!$I$6,IF(AQ521="1/4(多子)",$O521*参照!$I$7,IF(AQ521="1/4(工･農)",$O521*参照!$I$7,IF(AQ521="対象外",0))))))</f>
        <v>0</v>
      </c>
      <c r="BZ521" s="185" t="b">
        <f>IF(AR521="3/3",$O521*参照!$I$4,IF(AR521="2/3",$O521*参照!$I$5,IF(AR521="1/3",$O521*参照!$I$6,IF(AR521="1/4(多子)",$O521*参照!$I$7,IF(AR521="1/4(工･農)",$O521*参照!$I$7,IF(AR521="対象外",0))))))</f>
        <v>0</v>
      </c>
      <c r="CA521" s="185" t="b">
        <f>IF(AS521="3/3",$O521*参照!$I$4,IF(AS521="2/3",$O521*参照!$I$5,IF(AS521="1/3",$O521*参照!$I$6,IF(AS521="1/4(多子)",$O521*参照!$I$7,IF(AS521="1/4(工･農)",$O521*参照!$I$7,IF(AS521="対象外",0))))))</f>
        <v>0</v>
      </c>
      <c r="CB521" s="185" t="b">
        <f>IF(AT521="3/3",$O521*参照!$I$4,IF(AT521="2/3",$O521*参照!$I$5,IF(AT521="1/3",$O521*参照!$I$6,IF(AT521="1/4(多子)",$O521*参照!$I$7,IF(AT521="1/4(工･農)",$O521*参照!$I$7,IF(AT521="対象外",0))))))</f>
        <v>0</v>
      </c>
      <c r="CC521" s="185" t="b">
        <f>IF(AU521="3/3",$O521*参照!$I$4,IF(AU521="2/3",$O521*参照!$I$5,IF(AU521="1/3",$O521*参照!$I$6,IF(AU521="1/4(多子)",$O521*参照!$I$7,IF(AU521="1/4(工･農)",$O521*参照!$I$7,IF(AU521="対象外",0))))))</f>
        <v>0</v>
      </c>
      <c r="CD521" s="185">
        <f t="shared" si="322"/>
        <v>0</v>
      </c>
      <c r="CE521" s="98"/>
      <c r="CF521" s="252"/>
      <c r="CG521" s="252"/>
      <c r="CH521" s="252"/>
      <c r="CI521" s="252"/>
      <c r="CJ521" s="252"/>
      <c r="CK521" s="254"/>
      <c r="CL521" s="137"/>
      <c r="CM521" s="252"/>
      <c r="CN521" s="252"/>
      <c r="CO521" s="252"/>
      <c r="CP521" s="252"/>
      <c r="CQ521" s="252"/>
      <c r="CR521" s="253">
        <f t="shared" si="323"/>
        <v>0</v>
      </c>
      <c r="CS521" s="111">
        <f>IF(BP521=0,0,(ROUNDUP(P521*(BK521*参照!$C$5+BL521*参照!$C$6+BM521*参照!$C$7+BN521*参照!$C$8+BO521*参照!$C$9)/BP521,-2)))</f>
        <v>0</v>
      </c>
      <c r="CT521" s="239" t="str">
        <f t="shared" si="290"/>
        <v>B</v>
      </c>
    </row>
    <row r="522" spans="1:98" ht="14.4">
      <c r="A522" s="241">
        <v>492</v>
      </c>
      <c r="B522" s="634"/>
      <c r="C522" s="635"/>
      <c r="D522" s="636"/>
      <c r="E522" s="635"/>
      <c r="F522" s="358"/>
      <c r="G522" s="358"/>
      <c r="H522" s="305"/>
      <c r="I522" s="359"/>
      <c r="J522" s="668"/>
      <c r="K522" s="668"/>
      <c r="L522" s="362">
        <v>0</v>
      </c>
      <c r="M522" s="307">
        <f>IF(F522="昼間",参照!$E$4,IF(F522="夜間等",参照!$E$5,IF(F522="通信",参照!$E$6,0)))</f>
        <v>0</v>
      </c>
      <c r="N522" s="57">
        <f t="shared" si="291"/>
        <v>0</v>
      </c>
      <c r="O522" s="301">
        <f t="shared" si="292"/>
        <v>0</v>
      </c>
      <c r="P522" s="56"/>
      <c r="Q522" s="387">
        <v>0</v>
      </c>
      <c r="R522" s="309">
        <f>IF(F522="昼間",参照!$F$4,IF(F522="夜間等",参照!$F$5,IF(F522="通信",参照!$F$6,0)))</f>
        <v>0</v>
      </c>
      <c r="S522" s="308">
        <f t="shared" si="293"/>
        <v>0</v>
      </c>
      <c r="T522" s="361"/>
      <c r="U522" s="32">
        <f t="shared" si="294"/>
        <v>0</v>
      </c>
      <c r="V522" s="114">
        <f t="shared" si="295"/>
        <v>0</v>
      </c>
      <c r="W522" s="179">
        <f t="shared" si="296"/>
        <v>0</v>
      </c>
      <c r="X522" s="87">
        <f t="shared" si="297"/>
        <v>0</v>
      </c>
      <c r="Y522" s="77" t="str">
        <f t="shared" si="287"/>
        <v>0</v>
      </c>
      <c r="Z522" s="302">
        <f t="shared" si="298"/>
        <v>0</v>
      </c>
      <c r="AA522" s="375"/>
      <c r="AB522" s="375"/>
      <c r="AC522" s="374">
        <f t="shared" si="299"/>
        <v>0</v>
      </c>
      <c r="AD522" s="639">
        <f t="shared" si="300"/>
        <v>0</v>
      </c>
      <c r="AE522" s="640"/>
      <c r="AF522" s="177">
        <f t="shared" si="288"/>
        <v>0</v>
      </c>
      <c r="AG522" s="177">
        <f t="shared" si="289"/>
        <v>0</v>
      </c>
      <c r="AH522" s="299"/>
      <c r="AI522" s="36"/>
      <c r="AJ522" s="134"/>
      <c r="AK522" s="37"/>
      <c r="AL522" s="134"/>
      <c r="AM522" s="37"/>
      <c r="AN522" s="134"/>
      <c r="AO522" s="135"/>
      <c r="AP522" s="136"/>
      <c r="AQ522" s="252"/>
      <c r="AR522" s="252"/>
      <c r="AS522" s="252"/>
      <c r="AT522" s="252"/>
      <c r="AU522" s="37"/>
      <c r="AV522" s="303">
        <f t="shared" si="301"/>
        <v>0</v>
      </c>
      <c r="AW522" s="139">
        <f t="shared" si="302"/>
        <v>0</v>
      </c>
      <c r="AX522" s="139">
        <f t="shared" si="303"/>
        <v>0</v>
      </c>
      <c r="AY522" s="139">
        <f t="shared" si="304"/>
        <v>0</v>
      </c>
      <c r="AZ522" s="139">
        <f t="shared" si="305"/>
        <v>0</v>
      </c>
      <c r="BA522" s="303">
        <f t="shared" si="306"/>
        <v>0</v>
      </c>
      <c r="BB522" s="139">
        <f t="shared" si="307"/>
        <v>0</v>
      </c>
      <c r="BC522" s="139">
        <f t="shared" si="308"/>
        <v>0</v>
      </c>
      <c r="BD522" s="139">
        <f t="shared" si="309"/>
        <v>0</v>
      </c>
      <c r="BE522" s="139">
        <f t="shared" si="310"/>
        <v>0</v>
      </c>
      <c r="BF522" s="304">
        <f t="shared" si="311"/>
        <v>0</v>
      </c>
      <c r="BG522" s="142">
        <f t="shared" si="312"/>
        <v>0</v>
      </c>
      <c r="BH522" s="142">
        <f t="shared" si="313"/>
        <v>0</v>
      </c>
      <c r="BI522" s="142">
        <f t="shared" si="314"/>
        <v>0</v>
      </c>
      <c r="BJ522" s="142">
        <f t="shared" si="315"/>
        <v>0</v>
      </c>
      <c r="BK522" s="145">
        <f t="shared" si="316"/>
        <v>0</v>
      </c>
      <c r="BL522" s="95">
        <f t="shared" si="317"/>
        <v>0</v>
      </c>
      <c r="BM522" s="95">
        <f t="shared" si="318"/>
        <v>0</v>
      </c>
      <c r="BN522" s="95">
        <f t="shared" si="319"/>
        <v>0</v>
      </c>
      <c r="BO522" s="95">
        <f t="shared" si="320"/>
        <v>0</v>
      </c>
      <c r="BP522" s="96">
        <f t="shared" si="321"/>
        <v>0</v>
      </c>
      <c r="BQ522" s="184">
        <f>IF($AH522="3/3",$S522*参照!$J$4,IF($AH522="2/3",$S522*参照!$J$5,IF($AH522="1/3",$S522*参照!$J$6,IF($AH522="1/4(多子)",$S522*参照!$J$7,IF($AH522="1/4(工･農)",$S522*参照!$J$7,)))))</f>
        <v>0</v>
      </c>
      <c r="BR522" s="185" t="b">
        <f>IF(AJ522="3/3",$O522*参照!$I$4,IF(AJ522="2/3",$O522*参照!$I$5,IF(AJ522="1/3",$O522*参照!$I$6,IF(AJ522="1/4(多子)",$O522*参照!$I$7,IF(AJ522="1/4(工･農)",$O522*参照!$I$7,IF(AJ522="対象外",0))))))</f>
        <v>0</v>
      </c>
      <c r="BS522" s="185" t="b">
        <f>IF(AK522="3/3",$O522*参照!$I$4,IF(AK522="2/3",$O522*参照!$I$5,IF(AK522="1/3",$O522*参照!$I$6,IF(AK522="1/4(多子)",$O522*参照!$I$7,IF(AK522="1/4(工･農)",$O522*参照!$I$7,IF(AK522="対象外",0))))))</f>
        <v>0</v>
      </c>
      <c r="BT522" s="185" t="b">
        <f>IF(AL522="3/3",$O522*参照!$I$4,IF(AL522="2/3",$O522*参照!$I$5,IF(AL522="1/3",$O522*参照!$I$6,IF(AL522="1/4(多子)",$O522*参照!$I$7,IF(AL522="1/4(工･農)",$O522*参照!$I$7,IF(AL522="対象外",0))))))</f>
        <v>0</v>
      </c>
      <c r="BU522" s="185" t="b">
        <f>IF(AM522="3/3",$O522*参照!$I$4,IF(AM522="2/3",$O522*参照!$I$5,IF(AM522="1/3",$O522*参照!$I$6,IF(AM522="1/4(多子)",$O522*参照!$I$7,IF(AM522="1/4(工･農)",$O522*参照!$I$7,IF(AM522="対象外",0))))))</f>
        <v>0</v>
      </c>
      <c r="BV522" s="185" t="b">
        <f>IF(AN522="3/3",$O522*参照!$I$4,IF(AN522="2/3",$O522*参照!$I$5,IF(AN522="1/3",$O522*参照!$I$6,IF(AN522="1/4(多子)",$O522*参照!$I$7,IF(AN522="1/4(工･農)",$O522*参照!$I$7,IF(AN522="対象外",0))))))</f>
        <v>0</v>
      </c>
      <c r="BW522" s="185" t="b">
        <f>IF(AO522="3/3",$O522*参照!$I$4,IF(AO522="2/3",$O522*参照!$I$5,IF(AO522="1/3",$O522*参照!$I$6,IF(AO522="1/4(多子)",$O522*参照!$I$7,IF(AO522="1/4(工･農)",$O522*参照!$I$7,IF(AO522="対象外",0))))))</f>
        <v>0</v>
      </c>
      <c r="BX522" s="185" t="b">
        <f>IF(AP522="3/3",$O522*参照!$I$4,IF(AP522="2/3",$O522*参照!$I$5,IF(AP522="1/3",$O522*参照!$I$6,IF(AP522="1/4(多子)",$O522*参照!$I$7,IF(AP522="1/4(工･農)",$O522*参照!$I$7,IF(AP522="対象外",0))))))</f>
        <v>0</v>
      </c>
      <c r="BY522" s="185" t="b">
        <f>IF(AQ522="3/3",$O522*参照!$I$4,IF(AQ522="2/3",$O522*参照!$I$5,IF(AQ522="1/3",$O522*参照!$I$6,IF(AQ522="1/4(多子)",$O522*参照!$I$7,IF(AQ522="1/4(工･農)",$O522*参照!$I$7,IF(AQ522="対象外",0))))))</f>
        <v>0</v>
      </c>
      <c r="BZ522" s="185" t="b">
        <f>IF(AR522="3/3",$O522*参照!$I$4,IF(AR522="2/3",$O522*参照!$I$5,IF(AR522="1/3",$O522*参照!$I$6,IF(AR522="1/4(多子)",$O522*参照!$I$7,IF(AR522="1/4(工･農)",$O522*参照!$I$7,IF(AR522="対象外",0))))))</f>
        <v>0</v>
      </c>
      <c r="CA522" s="185" t="b">
        <f>IF(AS522="3/3",$O522*参照!$I$4,IF(AS522="2/3",$O522*参照!$I$5,IF(AS522="1/3",$O522*参照!$I$6,IF(AS522="1/4(多子)",$O522*参照!$I$7,IF(AS522="1/4(工･農)",$O522*参照!$I$7,IF(AS522="対象外",0))))))</f>
        <v>0</v>
      </c>
      <c r="CB522" s="185" t="b">
        <f>IF(AT522="3/3",$O522*参照!$I$4,IF(AT522="2/3",$O522*参照!$I$5,IF(AT522="1/3",$O522*参照!$I$6,IF(AT522="1/4(多子)",$O522*参照!$I$7,IF(AT522="1/4(工･農)",$O522*参照!$I$7,IF(AT522="対象外",0))))))</f>
        <v>0</v>
      </c>
      <c r="CC522" s="185" t="b">
        <f>IF(AU522="3/3",$O522*参照!$I$4,IF(AU522="2/3",$O522*参照!$I$5,IF(AU522="1/3",$O522*参照!$I$6,IF(AU522="1/4(多子)",$O522*参照!$I$7,IF(AU522="1/4(工･農)",$O522*参照!$I$7,IF(AU522="対象外",0))))))</f>
        <v>0</v>
      </c>
      <c r="CD522" s="185">
        <f t="shared" si="322"/>
        <v>0</v>
      </c>
      <c r="CE522" s="98"/>
      <c r="CF522" s="252"/>
      <c r="CG522" s="252"/>
      <c r="CH522" s="252"/>
      <c r="CI522" s="252"/>
      <c r="CJ522" s="252"/>
      <c r="CK522" s="254"/>
      <c r="CL522" s="137"/>
      <c r="CM522" s="252"/>
      <c r="CN522" s="252"/>
      <c r="CO522" s="252"/>
      <c r="CP522" s="252"/>
      <c r="CQ522" s="252"/>
      <c r="CR522" s="253">
        <f t="shared" si="323"/>
        <v>0</v>
      </c>
      <c r="CS522" s="111">
        <f>IF(BP522=0,0,(ROUNDUP(P522*(BK522*参照!$C$5+BL522*参照!$C$6+BM522*参照!$C$7+BN522*参照!$C$8+BO522*参照!$C$9)/BP522,-2)))</f>
        <v>0</v>
      </c>
      <c r="CT522" s="239" t="str">
        <f t="shared" si="290"/>
        <v>B</v>
      </c>
    </row>
    <row r="523" spans="1:98" ht="14.4">
      <c r="A523" s="241">
        <v>493</v>
      </c>
      <c r="B523" s="654"/>
      <c r="C523" s="652"/>
      <c r="D523" s="651"/>
      <c r="E523" s="652"/>
      <c r="F523" s="186"/>
      <c r="G523" s="187"/>
      <c r="H523" s="305"/>
      <c r="I523" s="359"/>
      <c r="J523" s="651"/>
      <c r="K523" s="652"/>
      <c r="L523" s="306">
        <v>0</v>
      </c>
      <c r="M523" s="307">
        <f>IF(F523="昼間",参照!$E$4,IF(F523="夜間等",参照!$E$5,IF(F523="通信",参照!$E$6,0)))</f>
        <v>0</v>
      </c>
      <c r="N523" s="57">
        <f t="shared" si="291"/>
        <v>0</v>
      </c>
      <c r="O523" s="301">
        <f t="shared" si="292"/>
        <v>0</v>
      </c>
      <c r="P523" s="56"/>
      <c r="Q523" s="387">
        <v>0</v>
      </c>
      <c r="R523" s="309">
        <f>IF(F523="昼間",参照!$F$4,IF(F523="夜間等",参照!$F$5,IF(F523="通信",参照!$F$6,0)))</f>
        <v>0</v>
      </c>
      <c r="S523" s="308">
        <f t="shared" si="293"/>
        <v>0</v>
      </c>
      <c r="T523" s="361"/>
      <c r="U523" s="32">
        <f t="shared" si="294"/>
        <v>0</v>
      </c>
      <c r="V523" s="114">
        <f t="shared" si="295"/>
        <v>0</v>
      </c>
      <c r="W523" s="179">
        <f t="shared" si="296"/>
        <v>0</v>
      </c>
      <c r="X523" s="87">
        <f t="shared" si="297"/>
        <v>0</v>
      </c>
      <c r="Y523" s="77" t="str">
        <f t="shared" si="287"/>
        <v>0</v>
      </c>
      <c r="Z523" s="302">
        <f t="shared" si="298"/>
        <v>0</v>
      </c>
      <c r="AA523" s="375"/>
      <c r="AB523" s="375"/>
      <c r="AC523" s="374">
        <f t="shared" si="299"/>
        <v>0</v>
      </c>
      <c r="AD523" s="639">
        <f t="shared" si="300"/>
        <v>0</v>
      </c>
      <c r="AE523" s="640"/>
      <c r="AF523" s="177">
        <f t="shared" si="288"/>
        <v>0</v>
      </c>
      <c r="AG523" s="177">
        <f t="shared" si="289"/>
        <v>0</v>
      </c>
      <c r="AH523" s="299"/>
      <c r="AI523" s="36"/>
      <c r="AJ523" s="134"/>
      <c r="AK523" s="37"/>
      <c r="AL523" s="134"/>
      <c r="AM523" s="37"/>
      <c r="AN523" s="134"/>
      <c r="AO523" s="135"/>
      <c r="AP523" s="136"/>
      <c r="AQ523" s="252"/>
      <c r="AR523" s="252"/>
      <c r="AS523" s="252"/>
      <c r="AT523" s="252"/>
      <c r="AU523" s="37"/>
      <c r="AV523" s="303">
        <f t="shared" si="301"/>
        <v>0</v>
      </c>
      <c r="AW523" s="139">
        <f t="shared" si="302"/>
        <v>0</v>
      </c>
      <c r="AX523" s="139">
        <f t="shared" si="303"/>
        <v>0</v>
      </c>
      <c r="AY523" s="139">
        <f t="shared" si="304"/>
        <v>0</v>
      </c>
      <c r="AZ523" s="139">
        <f t="shared" si="305"/>
        <v>0</v>
      </c>
      <c r="BA523" s="303">
        <f t="shared" si="306"/>
        <v>0</v>
      </c>
      <c r="BB523" s="139">
        <f t="shared" si="307"/>
        <v>0</v>
      </c>
      <c r="BC523" s="139">
        <f t="shared" si="308"/>
        <v>0</v>
      </c>
      <c r="BD523" s="139">
        <f t="shared" si="309"/>
        <v>0</v>
      </c>
      <c r="BE523" s="139">
        <f t="shared" si="310"/>
        <v>0</v>
      </c>
      <c r="BF523" s="304">
        <f t="shared" si="311"/>
        <v>0</v>
      </c>
      <c r="BG523" s="142">
        <f t="shared" si="312"/>
        <v>0</v>
      </c>
      <c r="BH523" s="142">
        <f t="shared" si="313"/>
        <v>0</v>
      </c>
      <c r="BI523" s="142">
        <f t="shared" si="314"/>
        <v>0</v>
      </c>
      <c r="BJ523" s="142">
        <f t="shared" si="315"/>
        <v>0</v>
      </c>
      <c r="BK523" s="145">
        <f t="shared" si="316"/>
        <v>0</v>
      </c>
      <c r="BL523" s="95">
        <f t="shared" si="317"/>
        <v>0</v>
      </c>
      <c r="BM523" s="95">
        <f t="shared" si="318"/>
        <v>0</v>
      </c>
      <c r="BN523" s="95">
        <f t="shared" si="319"/>
        <v>0</v>
      </c>
      <c r="BO523" s="95">
        <f t="shared" si="320"/>
        <v>0</v>
      </c>
      <c r="BP523" s="96">
        <f t="shared" si="321"/>
        <v>0</v>
      </c>
      <c r="BQ523" s="184">
        <f>IF($AH523="3/3",$S523*参照!$J$4,IF($AH523="2/3",$S523*参照!$J$5,IF($AH523="1/3",$S523*参照!$J$6,IF($AH523="1/4(多子)",$S523*参照!$J$7,IF($AH523="1/4(工･農)",$S523*参照!$J$7,)))))</f>
        <v>0</v>
      </c>
      <c r="BR523" s="185" t="b">
        <f>IF(AJ523="3/3",$O523*参照!$I$4,IF(AJ523="2/3",$O523*参照!$I$5,IF(AJ523="1/3",$O523*参照!$I$6,IF(AJ523="1/4(多子)",$O523*参照!$I$7,IF(AJ523="1/4(工･農)",$O523*参照!$I$7,IF(AJ523="対象外",0))))))</f>
        <v>0</v>
      </c>
      <c r="BS523" s="185" t="b">
        <f>IF(AK523="3/3",$O523*参照!$I$4,IF(AK523="2/3",$O523*参照!$I$5,IF(AK523="1/3",$O523*参照!$I$6,IF(AK523="1/4(多子)",$O523*参照!$I$7,IF(AK523="1/4(工･農)",$O523*参照!$I$7,IF(AK523="対象外",0))))))</f>
        <v>0</v>
      </c>
      <c r="BT523" s="185" t="b">
        <f>IF(AL523="3/3",$O523*参照!$I$4,IF(AL523="2/3",$O523*参照!$I$5,IF(AL523="1/3",$O523*参照!$I$6,IF(AL523="1/4(多子)",$O523*参照!$I$7,IF(AL523="1/4(工･農)",$O523*参照!$I$7,IF(AL523="対象外",0))))))</f>
        <v>0</v>
      </c>
      <c r="BU523" s="185" t="b">
        <f>IF(AM523="3/3",$O523*参照!$I$4,IF(AM523="2/3",$O523*参照!$I$5,IF(AM523="1/3",$O523*参照!$I$6,IF(AM523="1/4(多子)",$O523*参照!$I$7,IF(AM523="1/4(工･農)",$O523*参照!$I$7,IF(AM523="対象外",0))))))</f>
        <v>0</v>
      </c>
      <c r="BV523" s="185" t="b">
        <f>IF(AN523="3/3",$O523*参照!$I$4,IF(AN523="2/3",$O523*参照!$I$5,IF(AN523="1/3",$O523*参照!$I$6,IF(AN523="1/4(多子)",$O523*参照!$I$7,IF(AN523="1/4(工･農)",$O523*参照!$I$7,IF(AN523="対象外",0))))))</f>
        <v>0</v>
      </c>
      <c r="BW523" s="185" t="b">
        <f>IF(AO523="3/3",$O523*参照!$I$4,IF(AO523="2/3",$O523*参照!$I$5,IF(AO523="1/3",$O523*参照!$I$6,IF(AO523="1/4(多子)",$O523*参照!$I$7,IF(AO523="1/4(工･農)",$O523*参照!$I$7,IF(AO523="対象外",0))))))</f>
        <v>0</v>
      </c>
      <c r="BX523" s="185" t="b">
        <f>IF(AP523="3/3",$O523*参照!$I$4,IF(AP523="2/3",$O523*参照!$I$5,IF(AP523="1/3",$O523*参照!$I$6,IF(AP523="1/4(多子)",$O523*参照!$I$7,IF(AP523="1/4(工･農)",$O523*参照!$I$7,IF(AP523="対象外",0))))))</f>
        <v>0</v>
      </c>
      <c r="BY523" s="185" t="b">
        <f>IF(AQ523="3/3",$O523*参照!$I$4,IF(AQ523="2/3",$O523*参照!$I$5,IF(AQ523="1/3",$O523*参照!$I$6,IF(AQ523="1/4(多子)",$O523*参照!$I$7,IF(AQ523="1/4(工･農)",$O523*参照!$I$7,IF(AQ523="対象外",0))))))</f>
        <v>0</v>
      </c>
      <c r="BZ523" s="185" t="b">
        <f>IF(AR523="3/3",$O523*参照!$I$4,IF(AR523="2/3",$O523*参照!$I$5,IF(AR523="1/3",$O523*参照!$I$6,IF(AR523="1/4(多子)",$O523*参照!$I$7,IF(AR523="1/4(工･農)",$O523*参照!$I$7,IF(AR523="対象外",0))))))</f>
        <v>0</v>
      </c>
      <c r="CA523" s="185" t="b">
        <f>IF(AS523="3/3",$O523*参照!$I$4,IF(AS523="2/3",$O523*参照!$I$5,IF(AS523="1/3",$O523*参照!$I$6,IF(AS523="1/4(多子)",$O523*参照!$I$7,IF(AS523="1/4(工･農)",$O523*参照!$I$7,IF(AS523="対象外",0))))))</f>
        <v>0</v>
      </c>
      <c r="CB523" s="185" t="b">
        <f>IF(AT523="3/3",$O523*参照!$I$4,IF(AT523="2/3",$O523*参照!$I$5,IF(AT523="1/3",$O523*参照!$I$6,IF(AT523="1/4(多子)",$O523*参照!$I$7,IF(AT523="1/4(工･農)",$O523*参照!$I$7,IF(AT523="対象外",0))))))</f>
        <v>0</v>
      </c>
      <c r="CC523" s="185" t="b">
        <f>IF(AU523="3/3",$O523*参照!$I$4,IF(AU523="2/3",$O523*参照!$I$5,IF(AU523="1/3",$O523*参照!$I$6,IF(AU523="1/4(多子)",$O523*参照!$I$7,IF(AU523="1/4(工･農)",$O523*参照!$I$7,IF(AU523="対象外",0))))))</f>
        <v>0</v>
      </c>
      <c r="CD523" s="185">
        <f t="shared" si="322"/>
        <v>0</v>
      </c>
      <c r="CE523" s="98"/>
      <c r="CF523" s="252"/>
      <c r="CG523" s="252"/>
      <c r="CH523" s="252"/>
      <c r="CI523" s="252"/>
      <c r="CJ523" s="252"/>
      <c r="CK523" s="254"/>
      <c r="CL523" s="137"/>
      <c r="CM523" s="252"/>
      <c r="CN523" s="252"/>
      <c r="CO523" s="252"/>
      <c r="CP523" s="252"/>
      <c r="CQ523" s="252"/>
      <c r="CR523" s="253">
        <f t="shared" si="323"/>
        <v>0</v>
      </c>
      <c r="CS523" s="111">
        <f>IF(BP523=0,0,(ROUNDUP(P523*(BK523*参照!$C$5+BL523*参照!$C$6+BM523*参照!$C$7+BN523*参照!$C$8+BO523*参照!$C$9)/BP523,-2)))</f>
        <v>0</v>
      </c>
      <c r="CT523" s="239" t="str">
        <f t="shared" si="290"/>
        <v>B</v>
      </c>
    </row>
    <row r="524" spans="1:98" ht="14.4">
      <c r="A524" s="241">
        <v>494</v>
      </c>
      <c r="B524" s="654"/>
      <c r="C524" s="652"/>
      <c r="D524" s="651"/>
      <c r="E524" s="652"/>
      <c r="F524" s="186"/>
      <c r="G524" s="187"/>
      <c r="H524" s="305"/>
      <c r="I524" s="359"/>
      <c r="J524" s="651"/>
      <c r="K524" s="652"/>
      <c r="L524" s="306">
        <v>0</v>
      </c>
      <c r="M524" s="307">
        <f>IF(F524="昼間",参照!$E$4,IF(F524="夜間等",参照!$E$5,IF(F524="通信",参照!$E$6,0)))</f>
        <v>0</v>
      </c>
      <c r="N524" s="57">
        <f t="shared" si="291"/>
        <v>0</v>
      </c>
      <c r="O524" s="301">
        <f t="shared" si="292"/>
        <v>0</v>
      </c>
      <c r="P524" s="56"/>
      <c r="Q524" s="387">
        <v>0</v>
      </c>
      <c r="R524" s="309">
        <f>IF(F524="昼間",参照!$F$4,IF(F524="夜間等",参照!$F$5,IF(F524="通信",参照!$F$6,0)))</f>
        <v>0</v>
      </c>
      <c r="S524" s="308">
        <f t="shared" si="293"/>
        <v>0</v>
      </c>
      <c r="T524" s="361"/>
      <c r="U524" s="32">
        <f t="shared" si="294"/>
        <v>0</v>
      </c>
      <c r="V524" s="114">
        <f t="shared" si="295"/>
        <v>0</v>
      </c>
      <c r="W524" s="179">
        <f t="shared" si="296"/>
        <v>0</v>
      </c>
      <c r="X524" s="87">
        <f t="shared" si="297"/>
        <v>0</v>
      </c>
      <c r="Y524" s="77" t="str">
        <f t="shared" si="287"/>
        <v>0</v>
      </c>
      <c r="Z524" s="302">
        <f t="shared" si="298"/>
        <v>0</v>
      </c>
      <c r="AA524" s="375"/>
      <c r="AB524" s="375"/>
      <c r="AC524" s="374">
        <f t="shared" si="299"/>
        <v>0</v>
      </c>
      <c r="AD524" s="639">
        <f t="shared" si="300"/>
        <v>0</v>
      </c>
      <c r="AE524" s="640"/>
      <c r="AF524" s="177">
        <f t="shared" si="288"/>
        <v>0</v>
      </c>
      <c r="AG524" s="177">
        <f t="shared" si="289"/>
        <v>0</v>
      </c>
      <c r="AH524" s="299"/>
      <c r="AI524" s="36"/>
      <c r="AJ524" s="134"/>
      <c r="AK524" s="37"/>
      <c r="AL524" s="134"/>
      <c r="AM524" s="37"/>
      <c r="AN524" s="134"/>
      <c r="AO524" s="135"/>
      <c r="AP524" s="136"/>
      <c r="AQ524" s="252"/>
      <c r="AR524" s="252"/>
      <c r="AS524" s="252"/>
      <c r="AT524" s="252"/>
      <c r="AU524" s="37"/>
      <c r="AV524" s="303">
        <f t="shared" si="301"/>
        <v>0</v>
      </c>
      <c r="AW524" s="139">
        <f t="shared" si="302"/>
        <v>0</v>
      </c>
      <c r="AX524" s="139">
        <f t="shared" si="303"/>
        <v>0</v>
      </c>
      <c r="AY524" s="139">
        <f t="shared" si="304"/>
        <v>0</v>
      </c>
      <c r="AZ524" s="139">
        <f t="shared" si="305"/>
        <v>0</v>
      </c>
      <c r="BA524" s="303">
        <f t="shared" si="306"/>
        <v>0</v>
      </c>
      <c r="BB524" s="139">
        <f t="shared" si="307"/>
        <v>0</v>
      </c>
      <c r="BC524" s="139">
        <f t="shared" si="308"/>
        <v>0</v>
      </c>
      <c r="BD524" s="139">
        <f t="shared" si="309"/>
        <v>0</v>
      </c>
      <c r="BE524" s="139">
        <f t="shared" si="310"/>
        <v>0</v>
      </c>
      <c r="BF524" s="304">
        <f t="shared" si="311"/>
        <v>0</v>
      </c>
      <c r="BG524" s="142">
        <f t="shared" si="312"/>
        <v>0</v>
      </c>
      <c r="BH524" s="142">
        <f t="shared" si="313"/>
        <v>0</v>
      </c>
      <c r="BI524" s="142">
        <f t="shared" si="314"/>
        <v>0</v>
      </c>
      <c r="BJ524" s="142">
        <f t="shared" si="315"/>
        <v>0</v>
      </c>
      <c r="BK524" s="145">
        <f t="shared" si="316"/>
        <v>0</v>
      </c>
      <c r="BL524" s="95">
        <f t="shared" si="317"/>
        <v>0</v>
      </c>
      <c r="BM524" s="95">
        <f t="shared" si="318"/>
        <v>0</v>
      </c>
      <c r="BN524" s="95">
        <f t="shared" si="319"/>
        <v>0</v>
      </c>
      <c r="BO524" s="95">
        <f t="shared" si="320"/>
        <v>0</v>
      </c>
      <c r="BP524" s="96">
        <f t="shared" si="321"/>
        <v>0</v>
      </c>
      <c r="BQ524" s="184">
        <f>IF($AH524="3/3",$S524*参照!$J$4,IF($AH524="2/3",$S524*参照!$J$5,IF($AH524="1/3",$S524*参照!$J$6,IF($AH524="1/4(多子)",$S524*参照!$J$7,IF($AH524="1/4(工･農)",$S524*参照!$J$7,)))))</f>
        <v>0</v>
      </c>
      <c r="BR524" s="185" t="b">
        <f>IF(AJ524="3/3",$O524*参照!$I$4,IF(AJ524="2/3",$O524*参照!$I$5,IF(AJ524="1/3",$O524*参照!$I$6,IF(AJ524="1/4(多子)",$O524*参照!$I$7,IF(AJ524="1/4(工･農)",$O524*参照!$I$7,IF(AJ524="対象外",0))))))</f>
        <v>0</v>
      </c>
      <c r="BS524" s="185" t="b">
        <f>IF(AK524="3/3",$O524*参照!$I$4,IF(AK524="2/3",$O524*参照!$I$5,IF(AK524="1/3",$O524*参照!$I$6,IF(AK524="1/4(多子)",$O524*参照!$I$7,IF(AK524="1/4(工･農)",$O524*参照!$I$7,IF(AK524="対象外",0))))))</f>
        <v>0</v>
      </c>
      <c r="BT524" s="185" t="b">
        <f>IF(AL524="3/3",$O524*参照!$I$4,IF(AL524="2/3",$O524*参照!$I$5,IF(AL524="1/3",$O524*参照!$I$6,IF(AL524="1/4(多子)",$O524*参照!$I$7,IF(AL524="1/4(工･農)",$O524*参照!$I$7,IF(AL524="対象外",0))))))</f>
        <v>0</v>
      </c>
      <c r="BU524" s="185" t="b">
        <f>IF(AM524="3/3",$O524*参照!$I$4,IF(AM524="2/3",$O524*参照!$I$5,IF(AM524="1/3",$O524*参照!$I$6,IF(AM524="1/4(多子)",$O524*参照!$I$7,IF(AM524="1/4(工･農)",$O524*参照!$I$7,IF(AM524="対象外",0))))))</f>
        <v>0</v>
      </c>
      <c r="BV524" s="185" t="b">
        <f>IF(AN524="3/3",$O524*参照!$I$4,IF(AN524="2/3",$O524*参照!$I$5,IF(AN524="1/3",$O524*参照!$I$6,IF(AN524="1/4(多子)",$O524*参照!$I$7,IF(AN524="1/4(工･農)",$O524*参照!$I$7,IF(AN524="対象外",0))))))</f>
        <v>0</v>
      </c>
      <c r="BW524" s="185" t="b">
        <f>IF(AO524="3/3",$O524*参照!$I$4,IF(AO524="2/3",$O524*参照!$I$5,IF(AO524="1/3",$O524*参照!$I$6,IF(AO524="1/4(多子)",$O524*参照!$I$7,IF(AO524="1/4(工･農)",$O524*参照!$I$7,IF(AO524="対象外",0))))))</f>
        <v>0</v>
      </c>
      <c r="BX524" s="185" t="b">
        <f>IF(AP524="3/3",$O524*参照!$I$4,IF(AP524="2/3",$O524*参照!$I$5,IF(AP524="1/3",$O524*参照!$I$6,IF(AP524="1/4(多子)",$O524*参照!$I$7,IF(AP524="1/4(工･農)",$O524*参照!$I$7,IF(AP524="対象外",0))))))</f>
        <v>0</v>
      </c>
      <c r="BY524" s="185" t="b">
        <f>IF(AQ524="3/3",$O524*参照!$I$4,IF(AQ524="2/3",$O524*参照!$I$5,IF(AQ524="1/3",$O524*参照!$I$6,IF(AQ524="1/4(多子)",$O524*参照!$I$7,IF(AQ524="1/4(工･農)",$O524*参照!$I$7,IF(AQ524="対象外",0))))))</f>
        <v>0</v>
      </c>
      <c r="BZ524" s="185" t="b">
        <f>IF(AR524="3/3",$O524*参照!$I$4,IF(AR524="2/3",$O524*参照!$I$5,IF(AR524="1/3",$O524*参照!$I$6,IF(AR524="1/4(多子)",$O524*参照!$I$7,IF(AR524="1/4(工･農)",$O524*参照!$I$7,IF(AR524="対象外",0))))))</f>
        <v>0</v>
      </c>
      <c r="CA524" s="185" t="b">
        <f>IF(AS524="3/3",$O524*参照!$I$4,IF(AS524="2/3",$O524*参照!$I$5,IF(AS524="1/3",$O524*参照!$I$6,IF(AS524="1/4(多子)",$O524*参照!$I$7,IF(AS524="1/4(工･農)",$O524*参照!$I$7,IF(AS524="対象外",0))))))</f>
        <v>0</v>
      </c>
      <c r="CB524" s="185" t="b">
        <f>IF(AT524="3/3",$O524*参照!$I$4,IF(AT524="2/3",$O524*参照!$I$5,IF(AT524="1/3",$O524*参照!$I$6,IF(AT524="1/4(多子)",$O524*参照!$I$7,IF(AT524="1/4(工･農)",$O524*参照!$I$7,IF(AT524="対象外",0))))))</f>
        <v>0</v>
      </c>
      <c r="CC524" s="185" t="b">
        <f>IF(AU524="3/3",$O524*参照!$I$4,IF(AU524="2/3",$O524*参照!$I$5,IF(AU524="1/3",$O524*参照!$I$6,IF(AU524="1/4(多子)",$O524*参照!$I$7,IF(AU524="1/4(工･農)",$O524*参照!$I$7,IF(AU524="対象外",0))))))</f>
        <v>0</v>
      </c>
      <c r="CD524" s="185">
        <f t="shared" si="322"/>
        <v>0</v>
      </c>
      <c r="CE524" s="98"/>
      <c r="CF524" s="252"/>
      <c r="CG524" s="252"/>
      <c r="CH524" s="252"/>
      <c r="CI524" s="252"/>
      <c r="CJ524" s="252"/>
      <c r="CK524" s="254"/>
      <c r="CL524" s="137"/>
      <c r="CM524" s="252"/>
      <c r="CN524" s="252"/>
      <c r="CO524" s="252"/>
      <c r="CP524" s="252"/>
      <c r="CQ524" s="252"/>
      <c r="CR524" s="253">
        <f t="shared" si="323"/>
        <v>0</v>
      </c>
      <c r="CS524" s="111">
        <f>IF(BP524=0,0,(ROUNDUP(P524*(BK524*参照!$C$5+BL524*参照!$C$6+BM524*参照!$C$7+BN524*参照!$C$8+BO524*参照!$C$9)/BP524,-2)))</f>
        <v>0</v>
      </c>
      <c r="CT524" s="239" t="str">
        <f t="shared" si="290"/>
        <v>B</v>
      </c>
    </row>
    <row r="525" spans="1:98" ht="14.4">
      <c r="A525" s="241">
        <v>495</v>
      </c>
      <c r="B525" s="654"/>
      <c r="C525" s="652"/>
      <c r="D525" s="651"/>
      <c r="E525" s="652"/>
      <c r="F525" s="186"/>
      <c r="G525" s="187"/>
      <c r="H525" s="305"/>
      <c r="I525" s="359"/>
      <c r="J525" s="651"/>
      <c r="K525" s="652"/>
      <c r="L525" s="306">
        <v>0</v>
      </c>
      <c r="M525" s="307">
        <f>IF(F525="昼間",参照!$E$4,IF(F525="夜間等",参照!$E$5,IF(F525="通信",参照!$E$6,0)))</f>
        <v>0</v>
      </c>
      <c r="N525" s="57">
        <f t="shared" si="291"/>
        <v>0</v>
      </c>
      <c r="O525" s="301">
        <f t="shared" si="292"/>
        <v>0</v>
      </c>
      <c r="P525" s="56"/>
      <c r="Q525" s="387">
        <v>0</v>
      </c>
      <c r="R525" s="309">
        <f>IF(F525="昼間",参照!$F$4,IF(F525="夜間等",参照!$F$5,IF(F525="通信",参照!$F$6,0)))</f>
        <v>0</v>
      </c>
      <c r="S525" s="308">
        <f t="shared" si="293"/>
        <v>0</v>
      </c>
      <c r="T525" s="361"/>
      <c r="U525" s="32">
        <f t="shared" si="294"/>
        <v>0</v>
      </c>
      <c r="V525" s="114">
        <f t="shared" si="295"/>
        <v>0</v>
      </c>
      <c r="W525" s="179">
        <f t="shared" si="296"/>
        <v>0</v>
      </c>
      <c r="X525" s="87">
        <f t="shared" si="297"/>
        <v>0</v>
      </c>
      <c r="Y525" s="77" t="str">
        <f t="shared" si="287"/>
        <v>0</v>
      </c>
      <c r="Z525" s="302">
        <f t="shared" si="298"/>
        <v>0</v>
      </c>
      <c r="AA525" s="375"/>
      <c r="AB525" s="375"/>
      <c r="AC525" s="374">
        <f t="shared" si="299"/>
        <v>0</v>
      </c>
      <c r="AD525" s="639">
        <f t="shared" si="300"/>
        <v>0</v>
      </c>
      <c r="AE525" s="640"/>
      <c r="AF525" s="177">
        <f t="shared" si="288"/>
        <v>0</v>
      </c>
      <c r="AG525" s="177">
        <f t="shared" si="289"/>
        <v>0</v>
      </c>
      <c r="AH525" s="299"/>
      <c r="AI525" s="36"/>
      <c r="AJ525" s="134"/>
      <c r="AK525" s="37"/>
      <c r="AL525" s="134"/>
      <c r="AM525" s="37"/>
      <c r="AN525" s="134"/>
      <c r="AO525" s="135"/>
      <c r="AP525" s="136"/>
      <c r="AQ525" s="252"/>
      <c r="AR525" s="252"/>
      <c r="AS525" s="252"/>
      <c r="AT525" s="252"/>
      <c r="AU525" s="37"/>
      <c r="AV525" s="303">
        <f t="shared" si="301"/>
        <v>0</v>
      </c>
      <c r="AW525" s="139">
        <f t="shared" si="302"/>
        <v>0</v>
      </c>
      <c r="AX525" s="139">
        <f t="shared" si="303"/>
        <v>0</v>
      </c>
      <c r="AY525" s="139">
        <f t="shared" si="304"/>
        <v>0</v>
      </c>
      <c r="AZ525" s="139">
        <f t="shared" si="305"/>
        <v>0</v>
      </c>
      <c r="BA525" s="303">
        <f t="shared" si="306"/>
        <v>0</v>
      </c>
      <c r="BB525" s="139">
        <f t="shared" si="307"/>
        <v>0</v>
      </c>
      <c r="BC525" s="139">
        <f t="shared" si="308"/>
        <v>0</v>
      </c>
      <c r="BD525" s="139">
        <f t="shared" si="309"/>
        <v>0</v>
      </c>
      <c r="BE525" s="139">
        <f t="shared" si="310"/>
        <v>0</v>
      </c>
      <c r="BF525" s="304">
        <f t="shared" si="311"/>
        <v>0</v>
      </c>
      <c r="BG525" s="142">
        <f t="shared" si="312"/>
        <v>0</v>
      </c>
      <c r="BH525" s="142">
        <f t="shared" si="313"/>
        <v>0</v>
      </c>
      <c r="BI525" s="142">
        <f t="shared" si="314"/>
        <v>0</v>
      </c>
      <c r="BJ525" s="142">
        <f t="shared" si="315"/>
        <v>0</v>
      </c>
      <c r="BK525" s="145">
        <f t="shared" si="316"/>
        <v>0</v>
      </c>
      <c r="BL525" s="95">
        <f t="shared" si="317"/>
        <v>0</v>
      </c>
      <c r="BM525" s="95">
        <f t="shared" si="318"/>
        <v>0</v>
      </c>
      <c r="BN525" s="95">
        <f t="shared" si="319"/>
        <v>0</v>
      </c>
      <c r="BO525" s="95">
        <f t="shared" si="320"/>
        <v>0</v>
      </c>
      <c r="BP525" s="96">
        <f t="shared" si="321"/>
        <v>0</v>
      </c>
      <c r="BQ525" s="184">
        <f>IF($AH525="3/3",$S525*参照!$J$4,IF($AH525="2/3",$S525*参照!$J$5,IF($AH525="1/3",$S525*参照!$J$6,IF($AH525="1/4(多子)",$S525*参照!$J$7,IF($AH525="1/4(工･農)",$S525*参照!$J$7,)))))</f>
        <v>0</v>
      </c>
      <c r="BR525" s="185" t="b">
        <f>IF(AJ525="3/3",$O525*参照!$I$4,IF(AJ525="2/3",$O525*参照!$I$5,IF(AJ525="1/3",$O525*参照!$I$6,IF(AJ525="1/4(多子)",$O525*参照!$I$7,IF(AJ525="1/4(工･農)",$O525*参照!$I$7,IF(AJ525="対象外",0))))))</f>
        <v>0</v>
      </c>
      <c r="BS525" s="185" t="b">
        <f>IF(AK525="3/3",$O525*参照!$I$4,IF(AK525="2/3",$O525*参照!$I$5,IF(AK525="1/3",$O525*参照!$I$6,IF(AK525="1/4(多子)",$O525*参照!$I$7,IF(AK525="1/4(工･農)",$O525*参照!$I$7,IF(AK525="対象外",0))))))</f>
        <v>0</v>
      </c>
      <c r="BT525" s="185" t="b">
        <f>IF(AL525="3/3",$O525*参照!$I$4,IF(AL525="2/3",$O525*参照!$I$5,IF(AL525="1/3",$O525*参照!$I$6,IF(AL525="1/4(多子)",$O525*参照!$I$7,IF(AL525="1/4(工･農)",$O525*参照!$I$7,IF(AL525="対象外",0))))))</f>
        <v>0</v>
      </c>
      <c r="BU525" s="185" t="b">
        <f>IF(AM525="3/3",$O525*参照!$I$4,IF(AM525="2/3",$O525*参照!$I$5,IF(AM525="1/3",$O525*参照!$I$6,IF(AM525="1/4(多子)",$O525*参照!$I$7,IF(AM525="1/4(工･農)",$O525*参照!$I$7,IF(AM525="対象外",0))))))</f>
        <v>0</v>
      </c>
      <c r="BV525" s="185" t="b">
        <f>IF(AN525="3/3",$O525*参照!$I$4,IF(AN525="2/3",$O525*参照!$I$5,IF(AN525="1/3",$O525*参照!$I$6,IF(AN525="1/4(多子)",$O525*参照!$I$7,IF(AN525="1/4(工･農)",$O525*参照!$I$7,IF(AN525="対象外",0))))))</f>
        <v>0</v>
      </c>
      <c r="BW525" s="185" t="b">
        <f>IF(AO525="3/3",$O525*参照!$I$4,IF(AO525="2/3",$O525*参照!$I$5,IF(AO525="1/3",$O525*参照!$I$6,IF(AO525="1/4(多子)",$O525*参照!$I$7,IF(AO525="1/4(工･農)",$O525*参照!$I$7,IF(AO525="対象外",0))))))</f>
        <v>0</v>
      </c>
      <c r="BX525" s="185" t="b">
        <f>IF(AP525="3/3",$O525*参照!$I$4,IF(AP525="2/3",$O525*参照!$I$5,IF(AP525="1/3",$O525*参照!$I$6,IF(AP525="1/4(多子)",$O525*参照!$I$7,IF(AP525="1/4(工･農)",$O525*参照!$I$7,IF(AP525="対象外",0))))))</f>
        <v>0</v>
      </c>
      <c r="BY525" s="185" t="b">
        <f>IF(AQ525="3/3",$O525*参照!$I$4,IF(AQ525="2/3",$O525*参照!$I$5,IF(AQ525="1/3",$O525*参照!$I$6,IF(AQ525="1/4(多子)",$O525*参照!$I$7,IF(AQ525="1/4(工･農)",$O525*参照!$I$7,IF(AQ525="対象外",0))))))</f>
        <v>0</v>
      </c>
      <c r="BZ525" s="185" t="b">
        <f>IF(AR525="3/3",$O525*参照!$I$4,IF(AR525="2/3",$O525*参照!$I$5,IF(AR525="1/3",$O525*参照!$I$6,IF(AR525="1/4(多子)",$O525*参照!$I$7,IF(AR525="1/4(工･農)",$O525*参照!$I$7,IF(AR525="対象外",0))))))</f>
        <v>0</v>
      </c>
      <c r="CA525" s="185" t="b">
        <f>IF(AS525="3/3",$O525*参照!$I$4,IF(AS525="2/3",$O525*参照!$I$5,IF(AS525="1/3",$O525*参照!$I$6,IF(AS525="1/4(多子)",$O525*参照!$I$7,IF(AS525="1/4(工･農)",$O525*参照!$I$7,IF(AS525="対象外",0))))))</f>
        <v>0</v>
      </c>
      <c r="CB525" s="185" t="b">
        <f>IF(AT525="3/3",$O525*参照!$I$4,IF(AT525="2/3",$O525*参照!$I$5,IF(AT525="1/3",$O525*参照!$I$6,IF(AT525="1/4(多子)",$O525*参照!$I$7,IF(AT525="1/4(工･農)",$O525*参照!$I$7,IF(AT525="対象外",0))))))</f>
        <v>0</v>
      </c>
      <c r="CC525" s="185" t="b">
        <f>IF(AU525="3/3",$O525*参照!$I$4,IF(AU525="2/3",$O525*参照!$I$5,IF(AU525="1/3",$O525*参照!$I$6,IF(AU525="1/4(多子)",$O525*参照!$I$7,IF(AU525="1/4(工･農)",$O525*参照!$I$7,IF(AU525="対象外",0))))))</f>
        <v>0</v>
      </c>
      <c r="CD525" s="185">
        <f t="shared" si="322"/>
        <v>0</v>
      </c>
      <c r="CE525" s="98"/>
      <c r="CF525" s="252"/>
      <c r="CG525" s="252"/>
      <c r="CH525" s="252"/>
      <c r="CI525" s="252"/>
      <c r="CJ525" s="252"/>
      <c r="CK525" s="254"/>
      <c r="CL525" s="137"/>
      <c r="CM525" s="252"/>
      <c r="CN525" s="252"/>
      <c r="CO525" s="252"/>
      <c r="CP525" s="252"/>
      <c r="CQ525" s="252"/>
      <c r="CR525" s="253">
        <f t="shared" si="323"/>
        <v>0</v>
      </c>
      <c r="CS525" s="111">
        <f>IF(BP525=0,0,(ROUNDUP(P525*(BK525*参照!$C$5+BL525*参照!$C$6+BM525*参照!$C$7+BN525*参照!$C$8+BO525*参照!$C$9)/BP525,-2)))</f>
        <v>0</v>
      </c>
      <c r="CT525" s="239" t="str">
        <f t="shared" si="290"/>
        <v>B</v>
      </c>
    </row>
    <row r="526" spans="1:98" ht="14.4">
      <c r="A526" s="241">
        <v>496</v>
      </c>
      <c r="B526" s="634"/>
      <c r="C526" s="635"/>
      <c r="D526" s="636"/>
      <c r="E526" s="635"/>
      <c r="F526" s="358"/>
      <c r="G526" s="358"/>
      <c r="H526" s="305"/>
      <c r="I526" s="359"/>
      <c r="J526" s="668"/>
      <c r="K526" s="668"/>
      <c r="L526" s="362">
        <v>0</v>
      </c>
      <c r="M526" s="307">
        <f>IF(F526="昼間",参照!$E$4,IF(F526="夜間等",参照!$E$5,IF(F526="通信",参照!$E$6,0)))</f>
        <v>0</v>
      </c>
      <c r="N526" s="57">
        <f t="shared" si="291"/>
        <v>0</v>
      </c>
      <c r="O526" s="301">
        <f t="shared" si="292"/>
        <v>0</v>
      </c>
      <c r="P526" s="56"/>
      <c r="Q526" s="387">
        <v>0</v>
      </c>
      <c r="R526" s="309">
        <f>IF(F526="昼間",参照!$F$4,IF(F526="夜間等",参照!$F$5,IF(F526="通信",参照!$F$6,0)))</f>
        <v>0</v>
      </c>
      <c r="S526" s="308">
        <f t="shared" si="293"/>
        <v>0</v>
      </c>
      <c r="T526" s="361"/>
      <c r="U526" s="32">
        <f t="shared" si="294"/>
        <v>0</v>
      </c>
      <c r="V526" s="114">
        <f t="shared" si="295"/>
        <v>0</v>
      </c>
      <c r="W526" s="179">
        <f t="shared" si="296"/>
        <v>0</v>
      </c>
      <c r="X526" s="87">
        <f t="shared" si="297"/>
        <v>0</v>
      </c>
      <c r="Y526" s="77" t="str">
        <f t="shared" si="287"/>
        <v>0</v>
      </c>
      <c r="Z526" s="302">
        <f t="shared" si="298"/>
        <v>0</v>
      </c>
      <c r="AA526" s="375"/>
      <c r="AB526" s="375"/>
      <c r="AC526" s="374">
        <f t="shared" si="299"/>
        <v>0</v>
      </c>
      <c r="AD526" s="639">
        <f t="shared" si="300"/>
        <v>0</v>
      </c>
      <c r="AE526" s="640"/>
      <c r="AF526" s="177">
        <f t="shared" si="288"/>
        <v>0</v>
      </c>
      <c r="AG526" s="177">
        <f t="shared" si="289"/>
        <v>0</v>
      </c>
      <c r="AH526" s="299"/>
      <c r="AI526" s="36"/>
      <c r="AJ526" s="134"/>
      <c r="AK526" s="37"/>
      <c r="AL526" s="134"/>
      <c r="AM526" s="37"/>
      <c r="AN526" s="134"/>
      <c r="AO526" s="135"/>
      <c r="AP526" s="136"/>
      <c r="AQ526" s="252"/>
      <c r="AR526" s="252"/>
      <c r="AS526" s="252"/>
      <c r="AT526" s="252"/>
      <c r="AU526" s="37"/>
      <c r="AV526" s="303">
        <f t="shared" si="301"/>
        <v>0</v>
      </c>
      <c r="AW526" s="139">
        <f t="shared" si="302"/>
        <v>0</v>
      </c>
      <c r="AX526" s="139">
        <f t="shared" si="303"/>
        <v>0</v>
      </c>
      <c r="AY526" s="139">
        <f t="shared" si="304"/>
        <v>0</v>
      </c>
      <c r="AZ526" s="139">
        <f t="shared" si="305"/>
        <v>0</v>
      </c>
      <c r="BA526" s="303">
        <f t="shared" si="306"/>
        <v>0</v>
      </c>
      <c r="BB526" s="139">
        <f t="shared" si="307"/>
        <v>0</v>
      </c>
      <c r="BC526" s="139">
        <f t="shared" si="308"/>
        <v>0</v>
      </c>
      <c r="BD526" s="139">
        <f t="shared" si="309"/>
        <v>0</v>
      </c>
      <c r="BE526" s="139">
        <f t="shared" si="310"/>
        <v>0</v>
      </c>
      <c r="BF526" s="304">
        <f t="shared" si="311"/>
        <v>0</v>
      </c>
      <c r="BG526" s="142">
        <f t="shared" si="312"/>
        <v>0</v>
      </c>
      <c r="BH526" s="142">
        <f t="shared" si="313"/>
        <v>0</v>
      </c>
      <c r="BI526" s="142">
        <f t="shared" si="314"/>
        <v>0</v>
      </c>
      <c r="BJ526" s="142">
        <f t="shared" si="315"/>
        <v>0</v>
      </c>
      <c r="BK526" s="145">
        <f t="shared" si="316"/>
        <v>0</v>
      </c>
      <c r="BL526" s="95">
        <f t="shared" si="317"/>
        <v>0</v>
      </c>
      <c r="BM526" s="95">
        <f t="shared" si="318"/>
        <v>0</v>
      </c>
      <c r="BN526" s="95">
        <f t="shared" si="319"/>
        <v>0</v>
      </c>
      <c r="BO526" s="95">
        <f t="shared" si="320"/>
        <v>0</v>
      </c>
      <c r="BP526" s="96">
        <f t="shared" si="321"/>
        <v>0</v>
      </c>
      <c r="BQ526" s="184">
        <f>IF($AH526="3/3",$S526*参照!$J$4,IF($AH526="2/3",$S526*参照!$J$5,IF($AH526="1/3",$S526*参照!$J$6,IF($AH526="1/4(多子)",$S526*参照!$J$7,IF($AH526="1/4(工･農)",$S526*参照!$J$7,)))))</f>
        <v>0</v>
      </c>
      <c r="BR526" s="185" t="b">
        <f>IF(AJ526="3/3",$O526*参照!$I$4,IF(AJ526="2/3",$O526*参照!$I$5,IF(AJ526="1/3",$O526*参照!$I$6,IF(AJ526="1/4(多子)",$O526*参照!$I$7,IF(AJ526="1/4(工･農)",$O526*参照!$I$7,IF(AJ526="対象外",0))))))</f>
        <v>0</v>
      </c>
      <c r="BS526" s="185" t="b">
        <f>IF(AK526="3/3",$O526*参照!$I$4,IF(AK526="2/3",$O526*参照!$I$5,IF(AK526="1/3",$O526*参照!$I$6,IF(AK526="1/4(多子)",$O526*参照!$I$7,IF(AK526="1/4(工･農)",$O526*参照!$I$7,IF(AK526="対象外",0))))))</f>
        <v>0</v>
      </c>
      <c r="BT526" s="185" t="b">
        <f>IF(AL526="3/3",$O526*参照!$I$4,IF(AL526="2/3",$O526*参照!$I$5,IF(AL526="1/3",$O526*参照!$I$6,IF(AL526="1/4(多子)",$O526*参照!$I$7,IF(AL526="1/4(工･農)",$O526*参照!$I$7,IF(AL526="対象外",0))))))</f>
        <v>0</v>
      </c>
      <c r="BU526" s="185" t="b">
        <f>IF(AM526="3/3",$O526*参照!$I$4,IF(AM526="2/3",$O526*参照!$I$5,IF(AM526="1/3",$O526*参照!$I$6,IF(AM526="1/4(多子)",$O526*参照!$I$7,IF(AM526="1/4(工･農)",$O526*参照!$I$7,IF(AM526="対象外",0))))))</f>
        <v>0</v>
      </c>
      <c r="BV526" s="185" t="b">
        <f>IF(AN526="3/3",$O526*参照!$I$4,IF(AN526="2/3",$O526*参照!$I$5,IF(AN526="1/3",$O526*参照!$I$6,IF(AN526="1/4(多子)",$O526*参照!$I$7,IF(AN526="1/4(工･農)",$O526*参照!$I$7,IF(AN526="対象外",0))))))</f>
        <v>0</v>
      </c>
      <c r="BW526" s="185" t="b">
        <f>IF(AO526="3/3",$O526*参照!$I$4,IF(AO526="2/3",$O526*参照!$I$5,IF(AO526="1/3",$O526*参照!$I$6,IF(AO526="1/4(多子)",$O526*参照!$I$7,IF(AO526="1/4(工･農)",$O526*参照!$I$7,IF(AO526="対象外",0))))))</f>
        <v>0</v>
      </c>
      <c r="BX526" s="185" t="b">
        <f>IF(AP526="3/3",$O526*参照!$I$4,IF(AP526="2/3",$O526*参照!$I$5,IF(AP526="1/3",$O526*参照!$I$6,IF(AP526="1/4(多子)",$O526*参照!$I$7,IF(AP526="1/4(工･農)",$O526*参照!$I$7,IF(AP526="対象外",0))))))</f>
        <v>0</v>
      </c>
      <c r="BY526" s="185" t="b">
        <f>IF(AQ526="3/3",$O526*参照!$I$4,IF(AQ526="2/3",$O526*参照!$I$5,IF(AQ526="1/3",$O526*参照!$I$6,IF(AQ526="1/4(多子)",$O526*参照!$I$7,IF(AQ526="1/4(工･農)",$O526*参照!$I$7,IF(AQ526="対象外",0))))))</f>
        <v>0</v>
      </c>
      <c r="BZ526" s="185" t="b">
        <f>IF(AR526="3/3",$O526*参照!$I$4,IF(AR526="2/3",$O526*参照!$I$5,IF(AR526="1/3",$O526*参照!$I$6,IF(AR526="1/4(多子)",$O526*参照!$I$7,IF(AR526="1/4(工･農)",$O526*参照!$I$7,IF(AR526="対象外",0))))))</f>
        <v>0</v>
      </c>
      <c r="CA526" s="185" t="b">
        <f>IF(AS526="3/3",$O526*参照!$I$4,IF(AS526="2/3",$O526*参照!$I$5,IF(AS526="1/3",$O526*参照!$I$6,IF(AS526="1/4(多子)",$O526*参照!$I$7,IF(AS526="1/4(工･農)",$O526*参照!$I$7,IF(AS526="対象外",0))))))</f>
        <v>0</v>
      </c>
      <c r="CB526" s="185" t="b">
        <f>IF(AT526="3/3",$O526*参照!$I$4,IF(AT526="2/3",$O526*参照!$I$5,IF(AT526="1/3",$O526*参照!$I$6,IF(AT526="1/4(多子)",$O526*参照!$I$7,IF(AT526="1/4(工･農)",$O526*参照!$I$7,IF(AT526="対象外",0))))))</f>
        <v>0</v>
      </c>
      <c r="CC526" s="185" t="b">
        <f>IF(AU526="3/3",$O526*参照!$I$4,IF(AU526="2/3",$O526*参照!$I$5,IF(AU526="1/3",$O526*参照!$I$6,IF(AU526="1/4(多子)",$O526*参照!$I$7,IF(AU526="1/4(工･農)",$O526*参照!$I$7,IF(AU526="対象外",0))))))</f>
        <v>0</v>
      </c>
      <c r="CD526" s="185">
        <f t="shared" si="322"/>
        <v>0</v>
      </c>
      <c r="CE526" s="98"/>
      <c r="CF526" s="252"/>
      <c r="CG526" s="252"/>
      <c r="CH526" s="252"/>
      <c r="CI526" s="252"/>
      <c r="CJ526" s="252"/>
      <c r="CK526" s="254"/>
      <c r="CL526" s="137"/>
      <c r="CM526" s="252"/>
      <c r="CN526" s="252"/>
      <c r="CO526" s="252"/>
      <c r="CP526" s="252"/>
      <c r="CQ526" s="252"/>
      <c r="CR526" s="253">
        <f t="shared" si="323"/>
        <v>0</v>
      </c>
      <c r="CS526" s="111">
        <f>IF(BP526=0,0,(ROUNDUP(P526*(BK526*参照!$C$5+BL526*参照!$C$6+BM526*参照!$C$7+BN526*参照!$C$8+BO526*参照!$C$9)/BP526,-2)))</f>
        <v>0</v>
      </c>
      <c r="CT526" s="239" t="str">
        <f t="shared" si="290"/>
        <v>B</v>
      </c>
    </row>
    <row r="527" spans="1:98" ht="14.4">
      <c r="A527" s="241">
        <v>497</v>
      </c>
      <c r="B527" s="654"/>
      <c r="C527" s="652"/>
      <c r="D527" s="651"/>
      <c r="E527" s="652"/>
      <c r="F527" s="186"/>
      <c r="G527" s="187"/>
      <c r="H527" s="305"/>
      <c r="I527" s="359"/>
      <c r="J527" s="651"/>
      <c r="K527" s="652"/>
      <c r="L527" s="306">
        <v>0</v>
      </c>
      <c r="M527" s="307">
        <f>IF(F527="昼間",参照!$E$4,IF(F527="夜間等",参照!$E$5,IF(F527="通信",参照!$E$6,0)))</f>
        <v>0</v>
      </c>
      <c r="N527" s="57">
        <f t="shared" si="291"/>
        <v>0</v>
      </c>
      <c r="O527" s="301">
        <f t="shared" si="292"/>
        <v>0</v>
      </c>
      <c r="P527" s="56"/>
      <c r="Q527" s="387">
        <v>0</v>
      </c>
      <c r="R527" s="309">
        <f>IF(F527="昼間",参照!$F$4,IF(F527="夜間等",参照!$F$5,IF(F527="通信",参照!$F$6,0)))</f>
        <v>0</v>
      </c>
      <c r="S527" s="308">
        <f t="shared" si="293"/>
        <v>0</v>
      </c>
      <c r="T527" s="361"/>
      <c r="U527" s="32">
        <f t="shared" si="294"/>
        <v>0</v>
      </c>
      <c r="V527" s="114">
        <f t="shared" si="295"/>
        <v>0</v>
      </c>
      <c r="W527" s="179">
        <f t="shared" si="296"/>
        <v>0</v>
      </c>
      <c r="X527" s="87">
        <f t="shared" si="297"/>
        <v>0</v>
      </c>
      <c r="Y527" s="77" t="str">
        <f t="shared" si="287"/>
        <v>0</v>
      </c>
      <c r="Z527" s="302">
        <f t="shared" si="298"/>
        <v>0</v>
      </c>
      <c r="AA527" s="375"/>
      <c r="AB527" s="375"/>
      <c r="AC527" s="374">
        <f t="shared" si="299"/>
        <v>0</v>
      </c>
      <c r="AD527" s="639">
        <f t="shared" si="300"/>
        <v>0</v>
      </c>
      <c r="AE527" s="640"/>
      <c r="AF527" s="177">
        <f t="shared" si="288"/>
        <v>0</v>
      </c>
      <c r="AG527" s="177">
        <f t="shared" si="289"/>
        <v>0</v>
      </c>
      <c r="AH527" s="299"/>
      <c r="AI527" s="36"/>
      <c r="AJ527" s="134"/>
      <c r="AK527" s="37"/>
      <c r="AL527" s="134"/>
      <c r="AM527" s="37"/>
      <c r="AN527" s="134"/>
      <c r="AO527" s="135"/>
      <c r="AP527" s="136"/>
      <c r="AQ527" s="252"/>
      <c r="AR527" s="252"/>
      <c r="AS527" s="252"/>
      <c r="AT527" s="252"/>
      <c r="AU527" s="37"/>
      <c r="AV527" s="303">
        <f t="shared" si="301"/>
        <v>0</v>
      </c>
      <c r="AW527" s="139">
        <f t="shared" si="302"/>
        <v>0</v>
      </c>
      <c r="AX527" s="139">
        <f t="shared" si="303"/>
        <v>0</v>
      </c>
      <c r="AY527" s="139">
        <f t="shared" si="304"/>
        <v>0</v>
      </c>
      <c r="AZ527" s="139">
        <f t="shared" si="305"/>
        <v>0</v>
      </c>
      <c r="BA527" s="303">
        <f t="shared" si="306"/>
        <v>0</v>
      </c>
      <c r="BB527" s="139">
        <f t="shared" si="307"/>
        <v>0</v>
      </c>
      <c r="BC527" s="139">
        <f t="shared" si="308"/>
        <v>0</v>
      </c>
      <c r="BD527" s="139">
        <f t="shared" si="309"/>
        <v>0</v>
      </c>
      <c r="BE527" s="139">
        <f t="shared" si="310"/>
        <v>0</v>
      </c>
      <c r="BF527" s="304">
        <f t="shared" si="311"/>
        <v>0</v>
      </c>
      <c r="BG527" s="142">
        <f t="shared" si="312"/>
        <v>0</v>
      </c>
      <c r="BH527" s="142">
        <f t="shared" si="313"/>
        <v>0</v>
      </c>
      <c r="BI527" s="142">
        <f t="shared" si="314"/>
        <v>0</v>
      </c>
      <c r="BJ527" s="142">
        <f t="shared" si="315"/>
        <v>0</v>
      </c>
      <c r="BK527" s="145">
        <f t="shared" si="316"/>
        <v>0</v>
      </c>
      <c r="BL527" s="95">
        <f t="shared" si="317"/>
        <v>0</v>
      </c>
      <c r="BM527" s="95">
        <f t="shared" si="318"/>
        <v>0</v>
      </c>
      <c r="BN527" s="95">
        <f t="shared" si="319"/>
        <v>0</v>
      </c>
      <c r="BO527" s="95">
        <f t="shared" si="320"/>
        <v>0</v>
      </c>
      <c r="BP527" s="96">
        <f t="shared" si="321"/>
        <v>0</v>
      </c>
      <c r="BQ527" s="184">
        <f>IF($AH527="3/3",$S527*参照!$J$4,IF($AH527="2/3",$S527*参照!$J$5,IF($AH527="1/3",$S527*参照!$J$6,IF($AH527="1/4(多子)",$S527*参照!$J$7,IF($AH527="1/4(工･農)",$S527*参照!$J$7,)))))</f>
        <v>0</v>
      </c>
      <c r="BR527" s="185" t="b">
        <f>IF(AJ527="3/3",$O527*参照!$I$4,IF(AJ527="2/3",$O527*参照!$I$5,IF(AJ527="1/3",$O527*参照!$I$6,IF(AJ527="1/4(多子)",$O527*参照!$I$7,IF(AJ527="1/4(工･農)",$O527*参照!$I$7,IF(AJ527="対象外",0))))))</f>
        <v>0</v>
      </c>
      <c r="BS527" s="185" t="b">
        <f>IF(AK527="3/3",$O527*参照!$I$4,IF(AK527="2/3",$O527*参照!$I$5,IF(AK527="1/3",$O527*参照!$I$6,IF(AK527="1/4(多子)",$O527*参照!$I$7,IF(AK527="1/4(工･農)",$O527*参照!$I$7,IF(AK527="対象外",0))))))</f>
        <v>0</v>
      </c>
      <c r="BT527" s="185" t="b">
        <f>IF(AL527="3/3",$O527*参照!$I$4,IF(AL527="2/3",$O527*参照!$I$5,IF(AL527="1/3",$O527*参照!$I$6,IF(AL527="1/4(多子)",$O527*参照!$I$7,IF(AL527="1/4(工･農)",$O527*参照!$I$7,IF(AL527="対象外",0))))))</f>
        <v>0</v>
      </c>
      <c r="BU527" s="185" t="b">
        <f>IF(AM527="3/3",$O527*参照!$I$4,IF(AM527="2/3",$O527*参照!$I$5,IF(AM527="1/3",$O527*参照!$I$6,IF(AM527="1/4(多子)",$O527*参照!$I$7,IF(AM527="1/4(工･農)",$O527*参照!$I$7,IF(AM527="対象外",0))))))</f>
        <v>0</v>
      </c>
      <c r="BV527" s="185" t="b">
        <f>IF(AN527="3/3",$O527*参照!$I$4,IF(AN527="2/3",$O527*参照!$I$5,IF(AN527="1/3",$O527*参照!$I$6,IF(AN527="1/4(多子)",$O527*参照!$I$7,IF(AN527="1/4(工･農)",$O527*参照!$I$7,IF(AN527="対象外",0))))))</f>
        <v>0</v>
      </c>
      <c r="BW527" s="185" t="b">
        <f>IF(AO527="3/3",$O527*参照!$I$4,IF(AO527="2/3",$O527*参照!$I$5,IF(AO527="1/3",$O527*参照!$I$6,IF(AO527="1/4(多子)",$O527*参照!$I$7,IF(AO527="1/4(工･農)",$O527*参照!$I$7,IF(AO527="対象外",0))))))</f>
        <v>0</v>
      </c>
      <c r="BX527" s="185" t="b">
        <f>IF(AP527="3/3",$O527*参照!$I$4,IF(AP527="2/3",$O527*参照!$I$5,IF(AP527="1/3",$O527*参照!$I$6,IF(AP527="1/4(多子)",$O527*参照!$I$7,IF(AP527="1/4(工･農)",$O527*参照!$I$7,IF(AP527="対象外",0))))))</f>
        <v>0</v>
      </c>
      <c r="BY527" s="185" t="b">
        <f>IF(AQ527="3/3",$O527*参照!$I$4,IF(AQ527="2/3",$O527*参照!$I$5,IF(AQ527="1/3",$O527*参照!$I$6,IF(AQ527="1/4(多子)",$O527*参照!$I$7,IF(AQ527="1/4(工･農)",$O527*参照!$I$7,IF(AQ527="対象外",0))))))</f>
        <v>0</v>
      </c>
      <c r="BZ527" s="185" t="b">
        <f>IF(AR527="3/3",$O527*参照!$I$4,IF(AR527="2/3",$O527*参照!$I$5,IF(AR527="1/3",$O527*参照!$I$6,IF(AR527="1/4(多子)",$O527*参照!$I$7,IF(AR527="1/4(工･農)",$O527*参照!$I$7,IF(AR527="対象外",0))))))</f>
        <v>0</v>
      </c>
      <c r="CA527" s="185" t="b">
        <f>IF(AS527="3/3",$O527*参照!$I$4,IF(AS527="2/3",$O527*参照!$I$5,IF(AS527="1/3",$O527*参照!$I$6,IF(AS527="1/4(多子)",$O527*参照!$I$7,IF(AS527="1/4(工･農)",$O527*参照!$I$7,IF(AS527="対象外",0))))))</f>
        <v>0</v>
      </c>
      <c r="CB527" s="185" t="b">
        <f>IF(AT527="3/3",$O527*参照!$I$4,IF(AT527="2/3",$O527*参照!$I$5,IF(AT527="1/3",$O527*参照!$I$6,IF(AT527="1/4(多子)",$O527*参照!$I$7,IF(AT527="1/4(工･農)",$O527*参照!$I$7,IF(AT527="対象外",0))))))</f>
        <v>0</v>
      </c>
      <c r="CC527" s="185" t="b">
        <f>IF(AU527="3/3",$O527*参照!$I$4,IF(AU527="2/3",$O527*参照!$I$5,IF(AU527="1/3",$O527*参照!$I$6,IF(AU527="1/4(多子)",$O527*参照!$I$7,IF(AU527="1/4(工･農)",$O527*参照!$I$7,IF(AU527="対象外",0))))))</f>
        <v>0</v>
      </c>
      <c r="CD527" s="185">
        <f t="shared" si="322"/>
        <v>0</v>
      </c>
      <c r="CE527" s="98"/>
      <c r="CF527" s="252"/>
      <c r="CG527" s="252"/>
      <c r="CH527" s="252"/>
      <c r="CI527" s="252"/>
      <c r="CJ527" s="252"/>
      <c r="CK527" s="254"/>
      <c r="CL527" s="137"/>
      <c r="CM527" s="252"/>
      <c r="CN527" s="252"/>
      <c r="CO527" s="252"/>
      <c r="CP527" s="252"/>
      <c r="CQ527" s="252"/>
      <c r="CR527" s="253">
        <f t="shared" si="323"/>
        <v>0</v>
      </c>
      <c r="CS527" s="111">
        <f>IF(BP527=0,0,(ROUNDUP(P527*(BK527*参照!$C$5+BL527*参照!$C$6+BM527*参照!$C$7+BN527*参照!$C$8+BO527*参照!$C$9)/BP527,-2)))</f>
        <v>0</v>
      </c>
      <c r="CT527" s="239" t="str">
        <f t="shared" si="290"/>
        <v>B</v>
      </c>
    </row>
    <row r="528" spans="1:98" ht="14.4">
      <c r="A528" s="241">
        <v>498</v>
      </c>
      <c r="B528" s="654"/>
      <c r="C528" s="652"/>
      <c r="D528" s="651"/>
      <c r="E528" s="652"/>
      <c r="F528" s="186"/>
      <c r="G528" s="187"/>
      <c r="H528" s="305"/>
      <c r="I528" s="359"/>
      <c r="J528" s="651"/>
      <c r="K528" s="652"/>
      <c r="L528" s="306">
        <v>0</v>
      </c>
      <c r="M528" s="307">
        <f>IF(F528="昼間",参照!$E$4,IF(F528="夜間等",参照!$E$5,IF(F528="通信",参照!$E$6,0)))</f>
        <v>0</v>
      </c>
      <c r="N528" s="57">
        <f t="shared" si="291"/>
        <v>0</v>
      </c>
      <c r="O528" s="301">
        <f t="shared" si="292"/>
        <v>0</v>
      </c>
      <c r="P528" s="56"/>
      <c r="Q528" s="387">
        <v>0</v>
      </c>
      <c r="R528" s="309">
        <f>IF(F528="昼間",参照!$F$4,IF(F528="夜間等",参照!$F$5,IF(F528="通信",参照!$F$6,0)))</f>
        <v>0</v>
      </c>
      <c r="S528" s="308">
        <f t="shared" si="293"/>
        <v>0</v>
      </c>
      <c r="T528" s="361"/>
      <c r="U528" s="32">
        <f t="shared" si="294"/>
        <v>0</v>
      </c>
      <c r="V528" s="114">
        <f t="shared" si="295"/>
        <v>0</v>
      </c>
      <c r="W528" s="179">
        <f t="shared" si="296"/>
        <v>0</v>
      </c>
      <c r="X528" s="87">
        <f t="shared" si="297"/>
        <v>0</v>
      </c>
      <c r="Y528" s="77" t="str">
        <f t="shared" si="287"/>
        <v>0</v>
      </c>
      <c r="Z528" s="302">
        <f t="shared" si="298"/>
        <v>0</v>
      </c>
      <c r="AA528" s="375"/>
      <c r="AB528" s="375"/>
      <c r="AC528" s="374">
        <f t="shared" si="299"/>
        <v>0</v>
      </c>
      <c r="AD528" s="639">
        <f t="shared" si="300"/>
        <v>0</v>
      </c>
      <c r="AE528" s="640"/>
      <c r="AF528" s="177">
        <f t="shared" si="288"/>
        <v>0</v>
      </c>
      <c r="AG528" s="177">
        <f t="shared" si="289"/>
        <v>0</v>
      </c>
      <c r="AH528" s="299"/>
      <c r="AI528" s="36"/>
      <c r="AJ528" s="134"/>
      <c r="AK528" s="37"/>
      <c r="AL528" s="134"/>
      <c r="AM528" s="37"/>
      <c r="AN528" s="134"/>
      <c r="AO528" s="135"/>
      <c r="AP528" s="136"/>
      <c r="AQ528" s="252"/>
      <c r="AR528" s="252"/>
      <c r="AS528" s="252"/>
      <c r="AT528" s="252"/>
      <c r="AU528" s="37"/>
      <c r="AV528" s="303">
        <f t="shared" si="301"/>
        <v>0</v>
      </c>
      <c r="AW528" s="139">
        <f t="shared" si="302"/>
        <v>0</v>
      </c>
      <c r="AX528" s="139">
        <f t="shared" si="303"/>
        <v>0</v>
      </c>
      <c r="AY528" s="139">
        <f t="shared" si="304"/>
        <v>0</v>
      </c>
      <c r="AZ528" s="139">
        <f t="shared" si="305"/>
        <v>0</v>
      </c>
      <c r="BA528" s="303">
        <f t="shared" si="306"/>
        <v>0</v>
      </c>
      <c r="BB528" s="139">
        <f t="shared" si="307"/>
        <v>0</v>
      </c>
      <c r="BC528" s="139">
        <f t="shared" si="308"/>
        <v>0</v>
      </c>
      <c r="BD528" s="139">
        <f t="shared" si="309"/>
        <v>0</v>
      </c>
      <c r="BE528" s="139">
        <f t="shared" si="310"/>
        <v>0</v>
      </c>
      <c r="BF528" s="304">
        <f t="shared" si="311"/>
        <v>0</v>
      </c>
      <c r="BG528" s="142">
        <f t="shared" si="312"/>
        <v>0</v>
      </c>
      <c r="BH528" s="142">
        <f t="shared" si="313"/>
        <v>0</v>
      </c>
      <c r="BI528" s="142">
        <f t="shared" si="314"/>
        <v>0</v>
      </c>
      <c r="BJ528" s="142">
        <f t="shared" si="315"/>
        <v>0</v>
      </c>
      <c r="BK528" s="145">
        <f t="shared" si="316"/>
        <v>0</v>
      </c>
      <c r="BL528" s="95">
        <f t="shared" si="317"/>
        <v>0</v>
      </c>
      <c r="BM528" s="95">
        <f t="shared" si="318"/>
        <v>0</v>
      </c>
      <c r="BN528" s="95">
        <f t="shared" si="319"/>
        <v>0</v>
      </c>
      <c r="BO528" s="95">
        <f t="shared" si="320"/>
        <v>0</v>
      </c>
      <c r="BP528" s="96">
        <f t="shared" si="321"/>
        <v>0</v>
      </c>
      <c r="BQ528" s="184">
        <f>IF($AH528="3/3",$S528*参照!$J$4,IF($AH528="2/3",$S528*参照!$J$5,IF($AH528="1/3",$S528*参照!$J$6,IF($AH528="1/4(多子)",$S528*参照!$J$7,IF($AH528="1/4(工･農)",$S528*参照!$J$7,)))))</f>
        <v>0</v>
      </c>
      <c r="BR528" s="185" t="b">
        <f>IF(AJ528="3/3",$O528*参照!$I$4,IF(AJ528="2/3",$O528*参照!$I$5,IF(AJ528="1/3",$O528*参照!$I$6,IF(AJ528="1/4(多子)",$O528*参照!$I$7,IF(AJ528="1/4(工･農)",$O528*参照!$I$7,IF(AJ528="対象外",0))))))</f>
        <v>0</v>
      </c>
      <c r="BS528" s="185" t="b">
        <f>IF(AK528="3/3",$O528*参照!$I$4,IF(AK528="2/3",$O528*参照!$I$5,IF(AK528="1/3",$O528*参照!$I$6,IF(AK528="1/4(多子)",$O528*参照!$I$7,IF(AK528="1/4(工･農)",$O528*参照!$I$7,IF(AK528="対象外",0))))))</f>
        <v>0</v>
      </c>
      <c r="BT528" s="185" t="b">
        <f>IF(AL528="3/3",$O528*参照!$I$4,IF(AL528="2/3",$O528*参照!$I$5,IF(AL528="1/3",$O528*参照!$I$6,IF(AL528="1/4(多子)",$O528*参照!$I$7,IF(AL528="1/4(工･農)",$O528*参照!$I$7,IF(AL528="対象外",0))))))</f>
        <v>0</v>
      </c>
      <c r="BU528" s="185" t="b">
        <f>IF(AM528="3/3",$O528*参照!$I$4,IF(AM528="2/3",$O528*参照!$I$5,IF(AM528="1/3",$O528*参照!$I$6,IF(AM528="1/4(多子)",$O528*参照!$I$7,IF(AM528="1/4(工･農)",$O528*参照!$I$7,IF(AM528="対象外",0))))))</f>
        <v>0</v>
      </c>
      <c r="BV528" s="185" t="b">
        <f>IF(AN528="3/3",$O528*参照!$I$4,IF(AN528="2/3",$O528*参照!$I$5,IF(AN528="1/3",$O528*参照!$I$6,IF(AN528="1/4(多子)",$O528*参照!$I$7,IF(AN528="1/4(工･農)",$O528*参照!$I$7,IF(AN528="対象外",0))))))</f>
        <v>0</v>
      </c>
      <c r="BW528" s="185" t="b">
        <f>IF(AO528="3/3",$O528*参照!$I$4,IF(AO528="2/3",$O528*参照!$I$5,IF(AO528="1/3",$O528*参照!$I$6,IF(AO528="1/4(多子)",$O528*参照!$I$7,IF(AO528="1/4(工･農)",$O528*参照!$I$7,IF(AO528="対象外",0))))))</f>
        <v>0</v>
      </c>
      <c r="BX528" s="185" t="b">
        <f>IF(AP528="3/3",$O528*参照!$I$4,IF(AP528="2/3",$O528*参照!$I$5,IF(AP528="1/3",$O528*参照!$I$6,IF(AP528="1/4(多子)",$O528*参照!$I$7,IF(AP528="1/4(工･農)",$O528*参照!$I$7,IF(AP528="対象外",0))))))</f>
        <v>0</v>
      </c>
      <c r="BY528" s="185" t="b">
        <f>IF(AQ528="3/3",$O528*参照!$I$4,IF(AQ528="2/3",$O528*参照!$I$5,IF(AQ528="1/3",$O528*参照!$I$6,IF(AQ528="1/4(多子)",$O528*参照!$I$7,IF(AQ528="1/4(工･農)",$O528*参照!$I$7,IF(AQ528="対象外",0))))))</f>
        <v>0</v>
      </c>
      <c r="BZ528" s="185" t="b">
        <f>IF(AR528="3/3",$O528*参照!$I$4,IF(AR528="2/3",$O528*参照!$I$5,IF(AR528="1/3",$O528*参照!$I$6,IF(AR528="1/4(多子)",$O528*参照!$I$7,IF(AR528="1/4(工･農)",$O528*参照!$I$7,IF(AR528="対象外",0))))))</f>
        <v>0</v>
      </c>
      <c r="CA528" s="185" t="b">
        <f>IF(AS528="3/3",$O528*参照!$I$4,IF(AS528="2/3",$O528*参照!$I$5,IF(AS528="1/3",$O528*参照!$I$6,IF(AS528="1/4(多子)",$O528*参照!$I$7,IF(AS528="1/4(工･農)",$O528*参照!$I$7,IF(AS528="対象外",0))))))</f>
        <v>0</v>
      </c>
      <c r="CB528" s="185" t="b">
        <f>IF(AT528="3/3",$O528*参照!$I$4,IF(AT528="2/3",$O528*参照!$I$5,IF(AT528="1/3",$O528*参照!$I$6,IF(AT528="1/4(多子)",$O528*参照!$I$7,IF(AT528="1/4(工･農)",$O528*参照!$I$7,IF(AT528="対象外",0))))))</f>
        <v>0</v>
      </c>
      <c r="CC528" s="185" t="b">
        <f>IF(AU528="3/3",$O528*参照!$I$4,IF(AU528="2/3",$O528*参照!$I$5,IF(AU528="1/3",$O528*参照!$I$6,IF(AU528="1/4(多子)",$O528*参照!$I$7,IF(AU528="1/4(工･農)",$O528*参照!$I$7,IF(AU528="対象外",0))))))</f>
        <v>0</v>
      </c>
      <c r="CD528" s="185">
        <f t="shared" si="322"/>
        <v>0</v>
      </c>
      <c r="CE528" s="98"/>
      <c r="CF528" s="252"/>
      <c r="CG528" s="252"/>
      <c r="CH528" s="252"/>
      <c r="CI528" s="252"/>
      <c r="CJ528" s="252"/>
      <c r="CK528" s="254"/>
      <c r="CL528" s="137"/>
      <c r="CM528" s="252"/>
      <c r="CN528" s="252"/>
      <c r="CO528" s="252"/>
      <c r="CP528" s="252"/>
      <c r="CQ528" s="252"/>
      <c r="CR528" s="253">
        <f t="shared" si="323"/>
        <v>0</v>
      </c>
      <c r="CS528" s="111">
        <f>IF(BP528=0,0,(ROUNDUP(P528*(BK528*参照!$C$5+BL528*参照!$C$6+BM528*参照!$C$7+BN528*参照!$C$8+BO528*参照!$C$9)/BP528,-2)))</f>
        <v>0</v>
      </c>
      <c r="CT528" s="239" t="str">
        <f t="shared" si="290"/>
        <v>B</v>
      </c>
    </row>
    <row r="529" spans="1:98" ht="14.4">
      <c r="A529" s="241">
        <v>499</v>
      </c>
      <c r="B529" s="654"/>
      <c r="C529" s="652"/>
      <c r="D529" s="651"/>
      <c r="E529" s="652"/>
      <c r="F529" s="186"/>
      <c r="G529" s="187"/>
      <c r="H529" s="305"/>
      <c r="I529" s="359"/>
      <c r="J529" s="651"/>
      <c r="K529" s="652"/>
      <c r="L529" s="306">
        <v>0</v>
      </c>
      <c r="M529" s="307">
        <f>IF(F529="昼間",参照!$E$4,IF(F529="夜間等",参照!$E$5,IF(F529="通信",参照!$E$6,0)))</f>
        <v>0</v>
      </c>
      <c r="N529" s="57">
        <f t="shared" si="291"/>
        <v>0</v>
      </c>
      <c r="O529" s="301">
        <f t="shared" si="292"/>
        <v>0</v>
      </c>
      <c r="P529" s="56"/>
      <c r="Q529" s="387">
        <v>0</v>
      </c>
      <c r="R529" s="309">
        <f>IF(F529="昼間",参照!$F$4,IF(F529="夜間等",参照!$F$5,IF(F529="通信",参照!$F$6,0)))</f>
        <v>0</v>
      </c>
      <c r="S529" s="308">
        <f t="shared" si="293"/>
        <v>0</v>
      </c>
      <c r="T529" s="361"/>
      <c r="U529" s="32">
        <f t="shared" si="294"/>
        <v>0</v>
      </c>
      <c r="V529" s="114">
        <f t="shared" si="295"/>
        <v>0</v>
      </c>
      <c r="W529" s="179">
        <f t="shared" si="296"/>
        <v>0</v>
      </c>
      <c r="X529" s="87">
        <f t="shared" si="297"/>
        <v>0</v>
      </c>
      <c r="Y529" s="77" t="str">
        <f t="shared" si="287"/>
        <v>0</v>
      </c>
      <c r="Z529" s="302">
        <f t="shared" si="298"/>
        <v>0</v>
      </c>
      <c r="AA529" s="375"/>
      <c r="AB529" s="375"/>
      <c r="AC529" s="374">
        <f t="shared" si="299"/>
        <v>0</v>
      </c>
      <c r="AD529" s="639">
        <f t="shared" si="300"/>
        <v>0</v>
      </c>
      <c r="AE529" s="640"/>
      <c r="AF529" s="177">
        <f t="shared" si="288"/>
        <v>0</v>
      </c>
      <c r="AG529" s="177">
        <f t="shared" si="289"/>
        <v>0</v>
      </c>
      <c r="AH529" s="299"/>
      <c r="AI529" s="36"/>
      <c r="AJ529" s="134"/>
      <c r="AK529" s="37"/>
      <c r="AL529" s="134"/>
      <c r="AM529" s="37"/>
      <c r="AN529" s="134"/>
      <c r="AO529" s="135"/>
      <c r="AP529" s="136"/>
      <c r="AQ529" s="252"/>
      <c r="AR529" s="252"/>
      <c r="AS529" s="252"/>
      <c r="AT529" s="252"/>
      <c r="AU529" s="37"/>
      <c r="AV529" s="303">
        <f t="shared" si="301"/>
        <v>0</v>
      </c>
      <c r="AW529" s="139">
        <f t="shared" si="302"/>
        <v>0</v>
      </c>
      <c r="AX529" s="139">
        <f t="shared" si="303"/>
        <v>0</v>
      </c>
      <c r="AY529" s="139">
        <f t="shared" si="304"/>
        <v>0</v>
      </c>
      <c r="AZ529" s="139">
        <f t="shared" si="305"/>
        <v>0</v>
      </c>
      <c r="BA529" s="303">
        <f t="shared" si="306"/>
        <v>0</v>
      </c>
      <c r="BB529" s="139">
        <f t="shared" si="307"/>
        <v>0</v>
      </c>
      <c r="BC529" s="139">
        <f t="shared" si="308"/>
        <v>0</v>
      </c>
      <c r="BD529" s="139">
        <f t="shared" si="309"/>
        <v>0</v>
      </c>
      <c r="BE529" s="139">
        <f t="shared" si="310"/>
        <v>0</v>
      </c>
      <c r="BF529" s="304">
        <f t="shared" si="311"/>
        <v>0</v>
      </c>
      <c r="BG529" s="142">
        <f t="shared" si="312"/>
        <v>0</v>
      </c>
      <c r="BH529" s="142">
        <f t="shared" si="313"/>
        <v>0</v>
      </c>
      <c r="BI529" s="142">
        <f t="shared" si="314"/>
        <v>0</v>
      </c>
      <c r="BJ529" s="142">
        <f t="shared" si="315"/>
        <v>0</v>
      </c>
      <c r="BK529" s="145">
        <f t="shared" si="316"/>
        <v>0</v>
      </c>
      <c r="BL529" s="95">
        <f t="shared" si="317"/>
        <v>0</v>
      </c>
      <c r="BM529" s="95">
        <f t="shared" si="318"/>
        <v>0</v>
      </c>
      <c r="BN529" s="95">
        <f t="shared" si="319"/>
        <v>0</v>
      </c>
      <c r="BO529" s="95">
        <f t="shared" si="320"/>
        <v>0</v>
      </c>
      <c r="BP529" s="96">
        <f t="shared" si="321"/>
        <v>0</v>
      </c>
      <c r="BQ529" s="184">
        <f>IF($AH529="3/3",$S529*参照!$J$4,IF($AH529="2/3",$S529*参照!$J$5,IF($AH529="1/3",$S529*参照!$J$6,IF($AH529="1/4(多子)",$S529*参照!$J$7,IF($AH529="1/4(工･農)",$S529*参照!$J$7,)))))</f>
        <v>0</v>
      </c>
      <c r="BR529" s="185" t="b">
        <f>IF(AJ529="3/3",$O529*参照!$I$4,IF(AJ529="2/3",$O529*参照!$I$5,IF(AJ529="1/3",$O529*参照!$I$6,IF(AJ529="1/4(多子)",$O529*参照!$I$7,IF(AJ529="1/4(工･農)",$O529*参照!$I$7,IF(AJ529="対象外",0))))))</f>
        <v>0</v>
      </c>
      <c r="BS529" s="185" t="b">
        <f>IF(AK529="3/3",$O529*参照!$I$4,IF(AK529="2/3",$O529*参照!$I$5,IF(AK529="1/3",$O529*参照!$I$6,IF(AK529="1/4(多子)",$O529*参照!$I$7,IF(AK529="1/4(工･農)",$O529*参照!$I$7,IF(AK529="対象外",0))))))</f>
        <v>0</v>
      </c>
      <c r="BT529" s="185" t="b">
        <f>IF(AL529="3/3",$O529*参照!$I$4,IF(AL529="2/3",$O529*参照!$I$5,IF(AL529="1/3",$O529*参照!$I$6,IF(AL529="1/4(多子)",$O529*参照!$I$7,IF(AL529="1/4(工･農)",$O529*参照!$I$7,IF(AL529="対象外",0))))))</f>
        <v>0</v>
      </c>
      <c r="BU529" s="185" t="b">
        <f>IF(AM529="3/3",$O529*参照!$I$4,IF(AM529="2/3",$O529*参照!$I$5,IF(AM529="1/3",$O529*参照!$I$6,IF(AM529="1/4(多子)",$O529*参照!$I$7,IF(AM529="1/4(工･農)",$O529*参照!$I$7,IF(AM529="対象外",0))))))</f>
        <v>0</v>
      </c>
      <c r="BV529" s="185" t="b">
        <f>IF(AN529="3/3",$O529*参照!$I$4,IF(AN529="2/3",$O529*参照!$I$5,IF(AN529="1/3",$O529*参照!$I$6,IF(AN529="1/4(多子)",$O529*参照!$I$7,IF(AN529="1/4(工･農)",$O529*参照!$I$7,IF(AN529="対象外",0))))))</f>
        <v>0</v>
      </c>
      <c r="BW529" s="185" t="b">
        <f>IF(AO529="3/3",$O529*参照!$I$4,IF(AO529="2/3",$O529*参照!$I$5,IF(AO529="1/3",$O529*参照!$I$6,IF(AO529="1/4(多子)",$O529*参照!$I$7,IF(AO529="1/4(工･農)",$O529*参照!$I$7,IF(AO529="対象外",0))))))</f>
        <v>0</v>
      </c>
      <c r="BX529" s="185" t="b">
        <f>IF(AP529="3/3",$O529*参照!$I$4,IF(AP529="2/3",$O529*参照!$I$5,IF(AP529="1/3",$O529*参照!$I$6,IF(AP529="1/4(多子)",$O529*参照!$I$7,IF(AP529="1/4(工･農)",$O529*参照!$I$7,IF(AP529="対象外",0))))))</f>
        <v>0</v>
      </c>
      <c r="BY529" s="185" t="b">
        <f>IF(AQ529="3/3",$O529*参照!$I$4,IF(AQ529="2/3",$O529*参照!$I$5,IF(AQ529="1/3",$O529*参照!$I$6,IF(AQ529="1/4(多子)",$O529*参照!$I$7,IF(AQ529="1/4(工･農)",$O529*参照!$I$7,IF(AQ529="対象外",0))))))</f>
        <v>0</v>
      </c>
      <c r="BZ529" s="185" t="b">
        <f>IF(AR529="3/3",$O529*参照!$I$4,IF(AR529="2/3",$O529*参照!$I$5,IF(AR529="1/3",$O529*参照!$I$6,IF(AR529="1/4(多子)",$O529*参照!$I$7,IF(AR529="1/4(工･農)",$O529*参照!$I$7,IF(AR529="対象外",0))))))</f>
        <v>0</v>
      </c>
      <c r="CA529" s="185" t="b">
        <f>IF(AS529="3/3",$O529*参照!$I$4,IF(AS529="2/3",$O529*参照!$I$5,IF(AS529="1/3",$O529*参照!$I$6,IF(AS529="1/4(多子)",$O529*参照!$I$7,IF(AS529="1/4(工･農)",$O529*参照!$I$7,IF(AS529="対象外",0))))))</f>
        <v>0</v>
      </c>
      <c r="CB529" s="185" t="b">
        <f>IF(AT529="3/3",$O529*参照!$I$4,IF(AT529="2/3",$O529*参照!$I$5,IF(AT529="1/3",$O529*参照!$I$6,IF(AT529="1/4(多子)",$O529*参照!$I$7,IF(AT529="1/4(工･農)",$O529*参照!$I$7,IF(AT529="対象外",0))))))</f>
        <v>0</v>
      </c>
      <c r="CC529" s="185" t="b">
        <f>IF(AU529="3/3",$O529*参照!$I$4,IF(AU529="2/3",$O529*参照!$I$5,IF(AU529="1/3",$O529*参照!$I$6,IF(AU529="1/4(多子)",$O529*参照!$I$7,IF(AU529="1/4(工･農)",$O529*参照!$I$7,IF(AU529="対象外",0))))))</f>
        <v>0</v>
      </c>
      <c r="CD529" s="185">
        <f t="shared" si="322"/>
        <v>0</v>
      </c>
      <c r="CE529" s="98"/>
      <c r="CF529" s="252"/>
      <c r="CG529" s="252"/>
      <c r="CH529" s="252"/>
      <c r="CI529" s="252"/>
      <c r="CJ529" s="252"/>
      <c r="CK529" s="254"/>
      <c r="CL529" s="137"/>
      <c r="CM529" s="252"/>
      <c r="CN529" s="252"/>
      <c r="CO529" s="252"/>
      <c r="CP529" s="252"/>
      <c r="CQ529" s="252"/>
      <c r="CR529" s="253">
        <f t="shared" si="323"/>
        <v>0</v>
      </c>
      <c r="CS529" s="111">
        <f>IF(BP529=0,0,(ROUNDUP(P529*(BK529*参照!$C$5+BL529*参照!$C$6+BM529*参照!$C$7+BN529*参照!$C$8+BO529*参照!$C$9)/BP529,-2)))</f>
        <v>0</v>
      </c>
      <c r="CT529" s="239" t="str">
        <f t="shared" si="290"/>
        <v>B</v>
      </c>
    </row>
    <row r="530" spans="1:98" ht="14.4">
      <c r="A530" s="241">
        <v>500</v>
      </c>
      <c r="B530" s="634"/>
      <c r="C530" s="635"/>
      <c r="D530" s="636"/>
      <c r="E530" s="635"/>
      <c r="F530" s="358"/>
      <c r="G530" s="358"/>
      <c r="H530" s="305"/>
      <c r="I530" s="359"/>
      <c r="J530" s="636"/>
      <c r="K530" s="635"/>
      <c r="L530" s="362">
        <v>0</v>
      </c>
      <c r="M530" s="307">
        <f>IF(F530="昼間",参照!$E$4,IF(F530="夜間等",参照!$E$5,IF(F530="通信",参照!$E$6,0)))</f>
        <v>0</v>
      </c>
      <c r="N530" s="57">
        <f t="shared" si="291"/>
        <v>0</v>
      </c>
      <c r="O530" s="301">
        <f t="shared" si="292"/>
        <v>0</v>
      </c>
      <c r="P530" s="56"/>
      <c r="Q530" s="387">
        <v>0</v>
      </c>
      <c r="R530" s="309">
        <f>IF(F530="昼間",参照!$F$4,IF(F530="夜間等",参照!$F$5,IF(F530="通信",参照!$F$6,0)))</f>
        <v>0</v>
      </c>
      <c r="S530" s="308">
        <f t="shared" si="293"/>
        <v>0</v>
      </c>
      <c r="T530" s="361"/>
      <c r="U530" s="32">
        <f t="shared" si="294"/>
        <v>0</v>
      </c>
      <c r="V530" s="114">
        <f t="shared" si="295"/>
        <v>0</v>
      </c>
      <c r="W530" s="179">
        <f t="shared" si="296"/>
        <v>0</v>
      </c>
      <c r="X530" s="87">
        <f t="shared" si="297"/>
        <v>0</v>
      </c>
      <c r="Y530" s="77" t="str">
        <f t="shared" si="287"/>
        <v>0</v>
      </c>
      <c r="Z530" s="302">
        <f t="shared" si="298"/>
        <v>0</v>
      </c>
      <c r="AA530" s="375"/>
      <c r="AB530" s="375"/>
      <c r="AC530" s="374">
        <f t="shared" si="299"/>
        <v>0</v>
      </c>
      <c r="AD530" s="639">
        <f t="shared" si="300"/>
        <v>0</v>
      </c>
      <c r="AE530" s="640"/>
      <c r="AF530" s="177">
        <f t="shared" si="288"/>
        <v>0</v>
      </c>
      <c r="AG530" s="177">
        <f t="shared" si="289"/>
        <v>0</v>
      </c>
      <c r="AH530" s="299"/>
      <c r="AI530" s="36"/>
      <c r="AJ530" s="134"/>
      <c r="AK530" s="37"/>
      <c r="AL530" s="134"/>
      <c r="AM530" s="37"/>
      <c r="AN530" s="134"/>
      <c r="AO530" s="135"/>
      <c r="AP530" s="136"/>
      <c r="AQ530" s="252"/>
      <c r="AR530" s="252"/>
      <c r="AS530" s="252"/>
      <c r="AT530" s="252"/>
      <c r="AU530" s="37"/>
      <c r="AV530" s="303">
        <f t="shared" si="301"/>
        <v>0</v>
      </c>
      <c r="AW530" s="139">
        <f t="shared" si="302"/>
        <v>0</v>
      </c>
      <c r="AX530" s="139">
        <f t="shared" si="303"/>
        <v>0</v>
      </c>
      <c r="AY530" s="139">
        <f t="shared" si="304"/>
        <v>0</v>
      </c>
      <c r="AZ530" s="139">
        <f t="shared" si="305"/>
        <v>0</v>
      </c>
      <c r="BA530" s="303">
        <f t="shared" si="306"/>
        <v>0</v>
      </c>
      <c r="BB530" s="139">
        <f t="shared" si="307"/>
        <v>0</v>
      </c>
      <c r="BC530" s="139">
        <f t="shared" si="308"/>
        <v>0</v>
      </c>
      <c r="BD530" s="139">
        <f t="shared" si="309"/>
        <v>0</v>
      </c>
      <c r="BE530" s="139">
        <f t="shared" si="310"/>
        <v>0</v>
      </c>
      <c r="BF530" s="304">
        <f t="shared" si="311"/>
        <v>0</v>
      </c>
      <c r="BG530" s="142">
        <f t="shared" si="312"/>
        <v>0</v>
      </c>
      <c r="BH530" s="142">
        <f t="shared" si="313"/>
        <v>0</v>
      </c>
      <c r="BI530" s="142">
        <f t="shared" si="314"/>
        <v>0</v>
      </c>
      <c r="BJ530" s="142">
        <f t="shared" si="315"/>
        <v>0</v>
      </c>
      <c r="BK530" s="145">
        <f t="shared" si="316"/>
        <v>0</v>
      </c>
      <c r="BL530" s="95">
        <f t="shared" si="317"/>
        <v>0</v>
      </c>
      <c r="BM530" s="95">
        <f t="shared" si="318"/>
        <v>0</v>
      </c>
      <c r="BN530" s="95">
        <f t="shared" si="319"/>
        <v>0</v>
      </c>
      <c r="BO530" s="95">
        <f t="shared" si="320"/>
        <v>0</v>
      </c>
      <c r="BP530" s="96">
        <f t="shared" si="321"/>
        <v>0</v>
      </c>
      <c r="BQ530" s="184">
        <f>IF($AH530="3/3",$S530*参照!$J$4,IF($AH530="2/3",$S530*参照!$J$5,IF($AH530="1/3",$S530*参照!$J$6,IF($AH530="1/4(多子)",$S530*参照!$J$7,IF($AH530="1/4(工･農)",$S530*参照!$J$7,)))))</f>
        <v>0</v>
      </c>
      <c r="BR530" s="185" t="b">
        <f>IF(AJ530="3/3",$O530*参照!$I$4,IF(AJ530="2/3",$O530*参照!$I$5,IF(AJ530="1/3",$O530*参照!$I$6,IF(AJ530="1/4(多子)",$O530*参照!$I$7,IF(AJ530="1/4(工･農)",$O530*参照!$I$7,IF(AJ530="対象外",0))))))</f>
        <v>0</v>
      </c>
      <c r="BS530" s="185" t="b">
        <f>IF(AK530="3/3",$O530*参照!$I$4,IF(AK530="2/3",$O530*参照!$I$5,IF(AK530="1/3",$O530*参照!$I$6,IF(AK530="1/4(多子)",$O530*参照!$I$7,IF(AK530="1/4(工･農)",$O530*参照!$I$7,IF(AK530="対象外",0))))))</f>
        <v>0</v>
      </c>
      <c r="BT530" s="185" t="b">
        <f>IF(AL530="3/3",$O530*参照!$I$4,IF(AL530="2/3",$O530*参照!$I$5,IF(AL530="1/3",$O530*参照!$I$6,IF(AL530="1/4(多子)",$O530*参照!$I$7,IF(AL530="1/4(工･農)",$O530*参照!$I$7,IF(AL530="対象外",0))))))</f>
        <v>0</v>
      </c>
      <c r="BU530" s="185" t="b">
        <f>IF(AM530="3/3",$O530*参照!$I$4,IF(AM530="2/3",$O530*参照!$I$5,IF(AM530="1/3",$O530*参照!$I$6,IF(AM530="1/4(多子)",$O530*参照!$I$7,IF(AM530="1/4(工･農)",$O530*参照!$I$7,IF(AM530="対象外",0))))))</f>
        <v>0</v>
      </c>
      <c r="BV530" s="185" t="b">
        <f>IF(AN530="3/3",$O530*参照!$I$4,IF(AN530="2/3",$O530*参照!$I$5,IF(AN530="1/3",$O530*参照!$I$6,IF(AN530="1/4(多子)",$O530*参照!$I$7,IF(AN530="1/4(工･農)",$O530*参照!$I$7,IF(AN530="対象外",0))))))</f>
        <v>0</v>
      </c>
      <c r="BW530" s="185" t="b">
        <f>IF(AO530="3/3",$O530*参照!$I$4,IF(AO530="2/3",$O530*参照!$I$5,IF(AO530="1/3",$O530*参照!$I$6,IF(AO530="1/4(多子)",$O530*参照!$I$7,IF(AO530="1/4(工･農)",$O530*参照!$I$7,IF(AO530="対象外",0))))))</f>
        <v>0</v>
      </c>
      <c r="BX530" s="185" t="b">
        <f>IF(AP530="3/3",$O530*参照!$I$4,IF(AP530="2/3",$O530*参照!$I$5,IF(AP530="1/3",$O530*参照!$I$6,IF(AP530="1/4(多子)",$O530*参照!$I$7,IF(AP530="1/4(工･農)",$O530*参照!$I$7,IF(AP530="対象外",0))))))</f>
        <v>0</v>
      </c>
      <c r="BY530" s="185" t="b">
        <f>IF(AQ530="3/3",$O530*参照!$I$4,IF(AQ530="2/3",$O530*参照!$I$5,IF(AQ530="1/3",$O530*参照!$I$6,IF(AQ530="1/4(多子)",$O530*参照!$I$7,IF(AQ530="1/4(工･農)",$O530*参照!$I$7,IF(AQ530="対象外",0))))))</f>
        <v>0</v>
      </c>
      <c r="BZ530" s="185" t="b">
        <f>IF(AR530="3/3",$O530*参照!$I$4,IF(AR530="2/3",$O530*参照!$I$5,IF(AR530="1/3",$O530*参照!$I$6,IF(AR530="1/4(多子)",$O530*参照!$I$7,IF(AR530="1/4(工･農)",$O530*参照!$I$7,IF(AR530="対象外",0))))))</f>
        <v>0</v>
      </c>
      <c r="CA530" s="185" t="b">
        <f>IF(AS530="3/3",$O530*参照!$I$4,IF(AS530="2/3",$O530*参照!$I$5,IF(AS530="1/3",$O530*参照!$I$6,IF(AS530="1/4(多子)",$O530*参照!$I$7,IF(AS530="1/4(工･農)",$O530*参照!$I$7,IF(AS530="対象外",0))))))</f>
        <v>0</v>
      </c>
      <c r="CB530" s="185" t="b">
        <f>IF(AT530="3/3",$O530*参照!$I$4,IF(AT530="2/3",$O530*参照!$I$5,IF(AT530="1/3",$O530*参照!$I$6,IF(AT530="1/4(多子)",$O530*参照!$I$7,IF(AT530="1/4(工･農)",$O530*参照!$I$7,IF(AT530="対象外",0))))))</f>
        <v>0</v>
      </c>
      <c r="CC530" s="185" t="b">
        <f>IF(AU530="3/3",$O530*参照!$I$4,IF(AU530="2/3",$O530*参照!$I$5,IF(AU530="1/3",$O530*参照!$I$6,IF(AU530="1/4(多子)",$O530*参照!$I$7,IF(AU530="1/4(工･農)",$O530*参照!$I$7,IF(AU530="対象外",0))))))</f>
        <v>0</v>
      </c>
      <c r="CD530" s="185">
        <f t="shared" si="322"/>
        <v>0</v>
      </c>
      <c r="CE530" s="98"/>
      <c r="CF530" s="252"/>
      <c r="CG530" s="252"/>
      <c r="CH530" s="252"/>
      <c r="CI530" s="252"/>
      <c r="CJ530" s="252"/>
      <c r="CK530" s="254"/>
      <c r="CL530" s="137"/>
      <c r="CM530" s="252"/>
      <c r="CN530" s="252"/>
      <c r="CO530" s="252"/>
      <c r="CP530" s="252"/>
      <c r="CQ530" s="252"/>
      <c r="CR530" s="253">
        <f t="shared" si="323"/>
        <v>0</v>
      </c>
      <c r="CS530" s="111">
        <f>IF(BP530=0,0,(ROUNDUP(P530*(BK530*参照!$C$5+BL530*参照!$C$6+BM530*参照!$C$7+BN530*参照!$C$8+BO530*参照!$C$9)/BP530,-2)))</f>
        <v>0</v>
      </c>
      <c r="CT530" s="239" t="str">
        <f t="shared" si="290"/>
        <v>B</v>
      </c>
    </row>
    <row r="531" spans="1:98" ht="14.4">
      <c r="A531" s="242">
        <v>501</v>
      </c>
      <c r="B531" s="634"/>
      <c r="C531" s="635"/>
      <c r="D531" s="636"/>
      <c r="E531" s="635"/>
      <c r="F531" s="358"/>
      <c r="G531" s="358"/>
      <c r="H531" s="305"/>
      <c r="I531" s="359"/>
      <c r="J531" s="636"/>
      <c r="K531" s="635"/>
      <c r="L531" s="362">
        <v>0</v>
      </c>
      <c r="M531" s="307">
        <f>IF(F531="昼間",参照!$E$4,IF(F531="夜間等",参照!$E$5,IF(F531="通信",参照!$E$6,0)))</f>
        <v>0</v>
      </c>
      <c r="N531" s="57">
        <f t="shared" si="291"/>
        <v>0</v>
      </c>
      <c r="O531" s="301">
        <f t="shared" si="292"/>
        <v>0</v>
      </c>
      <c r="P531" s="56"/>
      <c r="Q531" s="387">
        <v>0</v>
      </c>
      <c r="R531" s="309">
        <f>IF(F531="昼間",参照!$F$4,IF(F531="夜間等",参照!$F$5,IF(F531="通信",参照!$F$6,0)))</f>
        <v>0</v>
      </c>
      <c r="S531" s="308">
        <f t="shared" si="293"/>
        <v>0</v>
      </c>
      <c r="T531" s="361"/>
      <c r="U531" s="32">
        <f t="shared" si="294"/>
        <v>0</v>
      </c>
      <c r="V531" s="114">
        <f t="shared" si="295"/>
        <v>0</v>
      </c>
      <c r="W531" s="179">
        <f t="shared" si="296"/>
        <v>0</v>
      </c>
      <c r="X531" s="87">
        <f t="shared" si="297"/>
        <v>0</v>
      </c>
      <c r="Y531" s="77" t="str">
        <f t="shared" si="287"/>
        <v>0</v>
      </c>
      <c r="Z531" s="302">
        <f t="shared" si="298"/>
        <v>0</v>
      </c>
      <c r="AA531" s="375"/>
      <c r="AB531" s="375"/>
      <c r="AC531" s="374">
        <f t="shared" si="299"/>
        <v>0</v>
      </c>
      <c r="AD531" s="639">
        <f t="shared" si="300"/>
        <v>0</v>
      </c>
      <c r="AE531" s="640"/>
      <c r="AF531" s="177">
        <f t="shared" si="288"/>
        <v>0</v>
      </c>
      <c r="AG531" s="177">
        <f t="shared" si="289"/>
        <v>0</v>
      </c>
      <c r="AH531" s="299"/>
      <c r="AI531" s="36"/>
      <c r="AJ531" s="134"/>
      <c r="AK531" s="37"/>
      <c r="AL531" s="134"/>
      <c r="AM531" s="37"/>
      <c r="AN531" s="134"/>
      <c r="AO531" s="135"/>
      <c r="AP531" s="136"/>
      <c r="AQ531" s="252"/>
      <c r="AR531" s="252"/>
      <c r="AS531" s="252"/>
      <c r="AT531" s="252"/>
      <c r="AU531" s="37"/>
      <c r="AV531" s="303">
        <f t="shared" si="301"/>
        <v>0</v>
      </c>
      <c r="AW531" s="139">
        <f t="shared" si="302"/>
        <v>0</v>
      </c>
      <c r="AX531" s="139">
        <f t="shared" si="303"/>
        <v>0</v>
      </c>
      <c r="AY531" s="139">
        <f t="shared" si="304"/>
        <v>0</v>
      </c>
      <c r="AZ531" s="139">
        <f t="shared" si="305"/>
        <v>0</v>
      </c>
      <c r="BA531" s="303">
        <f t="shared" si="306"/>
        <v>0</v>
      </c>
      <c r="BB531" s="139">
        <f t="shared" si="307"/>
        <v>0</v>
      </c>
      <c r="BC531" s="139">
        <f t="shared" si="308"/>
        <v>0</v>
      </c>
      <c r="BD531" s="139">
        <f t="shared" si="309"/>
        <v>0</v>
      </c>
      <c r="BE531" s="139">
        <f t="shared" si="310"/>
        <v>0</v>
      </c>
      <c r="BF531" s="304">
        <f t="shared" si="311"/>
        <v>0</v>
      </c>
      <c r="BG531" s="142">
        <f t="shared" si="312"/>
        <v>0</v>
      </c>
      <c r="BH531" s="142">
        <f t="shared" si="313"/>
        <v>0</v>
      </c>
      <c r="BI531" s="142">
        <f t="shared" si="314"/>
        <v>0</v>
      </c>
      <c r="BJ531" s="142">
        <f t="shared" si="315"/>
        <v>0</v>
      </c>
      <c r="BK531" s="145">
        <f t="shared" si="316"/>
        <v>0</v>
      </c>
      <c r="BL531" s="95">
        <f t="shared" si="317"/>
        <v>0</v>
      </c>
      <c r="BM531" s="95">
        <f t="shared" si="318"/>
        <v>0</v>
      </c>
      <c r="BN531" s="95">
        <f t="shared" si="319"/>
        <v>0</v>
      </c>
      <c r="BO531" s="95">
        <f t="shared" si="320"/>
        <v>0</v>
      </c>
      <c r="BP531" s="96">
        <f t="shared" si="321"/>
        <v>0</v>
      </c>
      <c r="BQ531" s="184">
        <f>IF($AH531="3/3",$S531*参照!$J$4,IF($AH531="2/3",$S531*参照!$J$5,IF($AH531="1/3",$S531*参照!$J$6,IF($AH531="1/4(多子)",$S531*参照!$J$7,IF($AH531="1/4(工･農)",$S531*参照!$J$7,)))))</f>
        <v>0</v>
      </c>
      <c r="BR531" s="185" t="b">
        <f>IF(AJ531="3/3",$O531*参照!$I$4,IF(AJ531="2/3",$O531*参照!$I$5,IF(AJ531="1/3",$O531*参照!$I$6,IF(AJ531="1/4(多子)",$O531*参照!$I$7,IF(AJ531="1/4(工･農)",$O531*参照!$I$7,IF(AJ531="対象外",0))))))</f>
        <v>0</v>
      </c>
      <c r="BS531" s="185" t="b">
        <f>IF(AK531="3/3",$O531*参照!$I$4,IF(AK531="2/3",$O531*参照!$I$5,IF(AK531="1/3",$O531*参照!$I$6,IF(AK531="1/4(多子)",$O531*参照!$I$7,IF(AK531="1/4(工･農)",$O531*参照!$I$7,IF(AK531="対象外",0))))))</f>
        <v>0</v>
      </c>
      <c r="BT531" s="185" t="b">
        <f>IF(AL531="3/3",$O531*参照!$I$4,IF(AL531="2/3",$O531*参照!$I$5,IF(AL531="1/3",$O531*参照!$I$6,IF(AL531="1/4(多子)",$O531*参照!$I$7,IF(AL531="1/4(工･農)",$O531*参照!$I$7,IF(AL531="対象外",0))))))</f>
        <v>0</v>
      </c>
      <c r="BU531" s="185" t="b">
        <f>IF(AM531="3/3",$O531*参照!$I$4,IF(AM531="2/3",$O531*参照!$I$5,IF(AM531="1/3",$O531*参照!$I$6,IF(AM531="1/4(多子)",$O531*参照!$I$7,IF(AM531="1/4(工･農)",$O531*参照!$I$7,IF(AM531="対象外",0))))))</f>
        <v>0</v>
      </c>
      <c r="BV531" s="185" t="b">
        <f>IF(AN531="3/3",$O531*参照!$I$4,IF(AN531="2/3",$O531*参照!$I$5,IF(AN531="1/3",$O531*参照!$I$6,IF(AN531="1/4(多子)",$O531*参照!$I$7,IF(AN531="1/4(工･農)",$O531*参照!$I$7,IF(AN531="対象外",0))))))</f>
        <v>0</v>
      </c>
      <c r="BW531" s="185" t="b">
        <f>IF(AO531="3/3",$O531*参照!$I$4,IF(AO531="2/3",$O531*参照!$I$5,IF(AO531="1/3",$O531*参照!$I$6,IF(AO531="1/4(多子)",$O531*参照!$I$7,IF(AO531="1/4(工･農)",$O531*参照!$I$7,IF(AO531="対象外",0))))))</f>
        <v>0</v>
      </c>
      <c r="BX531" s="185" t="b">
        <f>IF(AP531="3/3",$O531*参照!$I$4,IF(AP531="2/3",$O531*参照!$I$5,IF(AP531="1/3",$O531*参照!$I$6,IF(AP531="1/4(多子)",$O531*参照!$I$7,IF(AP531="1/4(工･農)",$O531*参照!$I$7,IF(AP531="対象外",0))))))</f>
        <v>0</v>
      </c>
      <c r="BY531" s="185" t="b">
        <f>IF(AQ531="3/3",$O531*参照!$I$4,IF(AQ531="2/3",$O531*参照!$I$5,IF(AQ531="1/3",$O531*参照!$I$6,IF(AQ531="1/4(多子)",$O531*参照!$I$7,IF(AQ531="1/4(工･農)",$O531*参照!$I$7,IF(AQ531="対象外",0))))))</f>
        <v>0</v>
      </c>
      <c r="BZ531" s="185" t="b">
        <f>IF(AR531="3/3",$O531*参照!$I$4,IF(AR531="2/3",$O531*参照!$I$5,IF(AR531="1/3",$O531*参照!$I$6,IF(AR531="1/4(多子)",$O531*参照!$I$7,IF(AR531="1/4(工･農)",$O531*参照!$I$7,IF(AR531="対象外",0))))))</f>
        <v>0</v>
      </c>
      <c r="CA531" s="185" t="b">
        <f>IF(AS531="3/3",$O531*参照!$I$4,IF(AS531="2/3",$O531*参照!$I$5,IF(AS531="1/3",$O531*参照!$I$6,IF(AS531="1/4(多子)",$O531*参照!$I$7,IF(AS531="1/4(工･農)",$O531*参照!$I$7,IF(AS531="対象外",0))))))</f>
        <v>0</v>
      </c>
      <c r="CB531" s="185" t="b">
        <f>IF(AT531="3/3",$O531*参照!$I$4,IF(AT531="2/3",$O531*参照!$I$5,IF(AT531="1/3",$O531*参照!$I$6,IF(AT531="1/4(多子)",$O531*参照!$I$7,IF(AT531="1/4(工･農)",$O531*参照!$I$7,IF(AT531="対象外",0))))))</f>
        <v>0</v>
      </c>
      <c r="CC531" s="185" t="b">
        <f>IF(AU531="3/3",$O531*参照!$I$4,IF(AU531="2/3",$O531*参照!$I$5,IF(AU531="1/3",$O531*参照!$I$6,IF(AU531="1/4(多子)",$O531*参照!$I$7,IF(AU531="1/4(工･農)",$O531*参照!$I$7,IF(AU531="対象外",0))))))</f>
        <v>0</v>
      </c>
      <c r="CD531" s="185">
        <f t="shared" si="322"/>
        <v>0</v>
      </c>
      <c r="CE531" s="98"/>
      <c r="CF531" s="252"/>
      <c r="CG531" s="252"/>
      <c r="CH531" s="252"/>
      <c r="CI531" s="252"/>
      <c r="CJ531" s="252"/>
      <c r="CK531" s="254"/>
      <c r="CL531" s="137"/>
      <c r="CM531" s="252"/>
      <c r="CN531" s="252"/>
      <c r="CO531" s="252"/>
      <c r="CP531" s="252"/>
      <c r="CQ531" s="252"/>
      <c r="CR531" s="253">
        <f t="shared" si="323"/>
        <v>0</v>
      </c>
      <c r="CS531" s="111">
        <f>IF(BP531=0,0,(ROUNDUP(P531*(BK531*参照!$C$5+BL531*参照!$C$6+BM531*参照!$C$7+BN531*参照!$C$8+BO531*参照!$C$9)/BP531,-2)))</f>
        <v>0</v>
      </c>
      <c r="CT531" s="239" t="str">
        <f t="shared" si="290"/>
        <v>B</v>
      </c>
    </row>
    <row r="532" spans="1:98" ht="14.4">
      <c r="A532" s="242">
        <v>502</v>
      </c>
      <c r="B532" s="634"/>
      <c r="C532" s="635"/>
      <c r="D532" s="636"/>
      <c r="E532" s="635"/>
      <c r="F532" s="358"/>
      <c r="G532" s="358"/>
      <c r="H532" s="305"/>
      <c r="I532" s="359"/>
      <c r="J532" s="636"/>
      <c r="K532" s="635"/>
      <c r="L532" s="362">
        <v>0</v>
      </c>
      <c r="M532" s="307">
        <f>IF(F532="昼間",参照!$E$4,IF(F532="夜間等",参照!$E$5,IF(F532="通信",参照!$E$6,0)))</f>
        <v>0</v>
      </c>
      <c r="N532" s="57">
        <f t="shared" si="291"/>
        <v>0</v>
      </c>
      <c r="O532" s="301">
        <f t="shared" si="292"/>
        <v>0</v>
      </c>
      <c r="P532" s="56"/>
      <c r="Q532" s="387">
        <v>0</v>
      </c>
      <c r="R532" s="309">
        <f>IF(F532="昼間",参照!$F$4,IF(F532="夜間等",参照!$F$5,IF(F532="通信",参照!$F$6,0)))</f>
        <v>0</v>
      </c>
      <c r="S532" s="308">
        <f t="shared" si="293"/>
        <v>0</v>
      </c>
      <c r="T532" s="361"/>
      <c r="U532" s="32">
        <f t="shared" si="294"/>
        <v>0</v>
      </c>
      <c r="V532" s="114">
        <f t="shared" si="295"/>
        <v>0</v>
      </c>
      <c r="W532" s="179">
        <f t="shared" si="296"/>
        <v>0</v>
      </c>
      <c r="X532" s="87">
        <f t="shared" si="297"/>
        <v>0</v>
      </c>
      <c r="Y532" s="77" t="str">
        <f t="shared" si="287"/>
        <v>0</v>
      </c>
      <c r="Z532" s="302">
        <f t="shared" si="298"/>
        <v>0</v>
      </c>
      <c r="AA532" s="375"/>
      <c r="AB532" s="375"/>
      <c r="AC532" s="374">
        <f t="shared" si="299"/>
        <v>0</v>
      </c>
      <c r="AD532" s="639">
        <f t="shared" si="300"/>
        <v>0</v>
      </c>
      <c r="AE532" s="640"/>
      <c r="AF532" s="177">
        <f t="shared" si="288"/>
        <v>0</v>
      </c>
      <c r="AG532" s="177">
        <f t="shared" si="289"/>
        <v>0</v>
      </c>
      <c r="AH532" s="299"/>
      <c r="AI532" s="36"/>
      <c r="AJ532" s="134"/>
      <c r="AK532" s="37"/>
      <c r="AL532" s="134"/>
      <c r="AM532" s="37"/>
      <c r="AN532" s="134"/>
      <c r="AO532" s="135"/>
      <c r="AP532" s="136"/>
      <c r="AQ532" s="252"/>
      <c r="AR532" s="252"/>
      <c r="AS532" s="252"/>
      <c r="AT532" s="252"/>
      <c r="AU532" s="37"/>
      <c r="AV532" s="303">
        <f t="shared" si="301"/>
        <v>0</v>
      </c>
      <c r="AW532" s="139">
        <f t="shared" si="302"/>
        <v>0</v>
      </c>
      <c r="AX532" s="139">
        <f t="shared" si="303"/>
        <v>0</v>
      </c>
      <c r="AY532" s="139">
        <f t="shared" si="304"/>
        <v>0</v>
      </c>
      <c r="AZ532" s="139">
        <f t="shared" si="305"/>
        <v>0</v>
      </c>
      <c r="BA532" s="303">
        <f t="shared" si="306"/>
        <v>0</v>
      </c>
      <c r="BB532" s="139">
        <f t="shared" si="307"/>
        <v>0</v>
      </c>
      <c r="BC532" s="139">
        <f t="shared" si="308"/>
        <v>0</v>
      </c>
      <c r="BD532" s="139">
        <f t="shared" si="309"/>
        <v>0</v>
      </c>
      <c r="BE532" s="139">
        <f t="shared" si="310"/>
        <v>0</v>
      </c>
      <c r="BF532" s="304">
        <f t="shared" si="311"/>
        <v>0</v>
      </c>
      <c r="BG532" s="142">
        <f t="shared" si="312"/>
        <v>0</v>
      </c>
      <c r="BH532" s="142">
        <f t="shared" si="313"/>
        <v>0</v>
      </c>
      <c r="BI532" s="142">
        <f t="shared" si="314"/>
        <v>0</v>
      </c>
      <c r="BJ532" s="142">
        <f t="shared" si="315"/>
        <v>0</v>
      </c>
      <c r="BK532" s="145">
        <f t="shared" si="316"/>
        <v>0</v>
      </c>
      <c r="BL532" s="95">
        <f t="shared" si="317"/>
        <v>0</v>
      </c>
      <c r="BM532" s="95">
        <f t="shared" si="318"/>
        <v>0</v>
      </c>
      <c r="BN532" s="95">
        <f t="shared" si="319"/>
        <v>0</v>
      </c>
      <c r="BO532" s="95">
        <f t="shared" si="320"/>
        <v>0</v>
      </c>
      <c r="BP532" s="96">
        <f t="shared" si="321"/>
        <v>0</v>
      </c>
      <c r="BQ532" s="184">
        <f>IF($AH532="3/3",$S532*参照!$J$4,IF($AH532="2/3",$S532*参照!$J$5,IF($AH532="1/3",$S532*参照!$J$6,IF($AH532="1/4(多子)",$S532*参照!$J$7,IF($AH532="1/4(工･農)",$S532*参照!$J$7,)))))</f>
        <v>0</v>
      </c>
      <c r="BR532" s="185" t="b">
        <f>IF(AJ532="3/3",$O532*参照!$I$4,IF(AJ532="2/3",$O532*参照!$I$5,IF(AJ532="1/3",$O532*参照!$I$6,IF(AJ532="1/4(多子)",$O532*参照!$I$7,IF(AJ532="1/4(工･農)",$O532*参照!$I$7,IF(AJ532="対象外",0))))))</f>
        <v>0</v>
      </c>
      <c r="BS532" s="185" t="b">
        <f>IF(AK532="3/3",$O532*参照!$I$4,IF(AK532="2/3",$O532*参照!$I$5,IF(AK532="1/3",$O532*参照!$I$6,IF(AK532="1/4(多子)",$O532*参照!$I$7,IF(AK532="1/4(工･農)",$O532*参照!$I$7,IF(AK532="対象外",0))))))</f>
        <v>0</v>
      </c>
      <c r="BT532" s="185" t="b">
        <f>IF(AL532="3/3",$O532*参照!$I$4,IF(AL532="2/3",$O532*参照!$I$5,IF(AL532="1/3",$O532*参照!$I$6,IF(AL532="1/4(多子)",$O532*参照!$I$7,IF(AL532="1/4(工･農)",$O532*参照!$I$7,IF(AL532="対象外",0))))))</f>
        <v>0</v>
      </c>
      <c r="BU532" s="185" t="b">
        <f>IF(AM532="3/3",$O532*参照!$I$4,IF(AM532="2/3",$O532*参照!$I$5,IF(AM532="1/3",$O532*参照!$I$6,IF(AM532="1/4(多子)",$O532*参照!$I$7,IF(AM532="1/4(工･農)",$O532*参照!$I$7,IF(AM532="対象外",0))))))</f>
        <v>0</v>
      </c>
      <c r="BV532" s="185" t="b">
        <f>IF(AN532="3/3",$O532*参照!$I$4,IF(AN532="2/3",$O532*参照!$I$5,IF(AN532="1/3",$O532*参照!$I$6,IF(AN532="1/4(多子)",$O532*参照!$I$7,IF(AN532="1/4(工･農)",$O532*参照!$I$7,IF(AN532="対象外",0))))))</f>
        <v>0</v>
      </c>
      <c r="BW532" s="185" t="b">
        <f>IF(AO532="3/3",$O532*参照!$I$4,IF(AO532="2/3",$O532*参照!$I$5,IF(AO532="1/3",$O532*参照!$I$6,IF(AO532="1/4(多子)",$O532*参照!$I$7,IF(AO532="1/4(工･農)",$O532*参照!$I$7,IF(AO532="対象外",0))))))</f>
        <v>0</v>
      </c>
      <c r="BX532" s="185" t="b">
        <f>IF(AP532="3/3",$O532*参照!$I$4,IF(AP532="2/3",$O532*参照!$I$5,IF(AP532="1/3",$O532*参照!$I$6,IF(AP532="1/4(多子)",$O532*参照!$I$7,IF(AP532="1/4(工･農)",$O532*参照!$I$7,IF(AP532="対象外",0))))))</f>
        <v>0</v>
      </c>
      <c r="BY532" s="185" t="b">
        <f>IF(AQ532="3/3",$O532*参照!$I$4,IF(AQ532="2/3",$O532*参照!$I$5,IF(AQ532="1/3",$O532*参照!$I$6,IF(AQ532="1/4(多子)",$O532*参照!$I$7,IF(AQ532="1/4(工･農)",$O532*参照!$I$7,IF(AQ532="対象外",0))))))</f>
        <v>0</v>
      </c>
      <c r="BZ532" s="185" t="b">
        <f>IF(AR532="3/3",$O532*参照!$I$4,IF(AR532="2/3",$O532*参照!$I$5,IF(AR532="1/3",$O532*参照!$I$6,IF(AR532="1/4(多子)",$O532*参照!$I$7,IF(AR532="1/4(工･農)",$O532*参照!$I$7,IF(AR532="対象外",0))))))</f>
        <v>0</v>
      </c>
      <c r="CA532" s="185" t="b">
        <f>IF(AS532="3/3",$O532*参照!$I$4,IF(AS532="2/3",$O532*参照!$I$5,IF(AS532="1/3",$O532*参照!$I$6,IF(AS532="1/4(多子)",$O532*参照!$I$7,IF(AS532="1/4(工･農)",$O532*参照!$I$7,IF(AS532="対象外",0))))))</f>
        <v>0</v>
      </c>
      <c r="CB532" s="185" t="b">
        <f>IF(AT532="3/3",$O532*参照!$I$4,IF(AT532="2/3",$O532*参照!$I$5,IF(AT532="1/3",$O532*参照!$I$6,IF(AT532="1/4(多子)",$O532*参照!$I$7,IF(AT532="1/4(工･農)",$O532*参照!$I$7,IF(AT532="対象外",0))))))</f>
        <v>0</v>
      </c>
      <c r="CC532" s="185" t="b">
        <f>IF(AU532="3/3",$O532*参照!$I$4,IF(AU532="2/3",$O532*参照!$I$5,IF(AU532="1/3",$O532*参照!$I$6,IF(AU532="1/4(多子)",$O532*参照!$I$7,IF(AU532="1/4(工･農)",$O532*参照!$I$7,IF(AU532="対象外",0))))))</f>
        <v>0</v>
      </c>
      <c r="CD532" s="185">
        <f t="shared" si="322"/>
        <v>0</v>
      </c>
      <c r="CE532" s="98"/>
      <c r="CF532" s="252"/>
      <c r="CG532" s="252"/>
      <c r="CH532" s="252"/>
      <c r="CI532" s="252"/>
      <c r="CJ532" s="252"/>
      <c r="CK532" s="254"/>
      <c r="CL532" s="137"/>
      <c r="CM532" s="252"/>
      <c r="CN532" s="252"/>
      <c r="CO532" s="252"/>
      <c r="CP532" s="252"/>
      <c r="CQ532" s="252"/>
      <c r="CR532" s="253">
        <f t="shared" si="323"/>
        <v>0</v>
      </c>
      <c r="CS532" s="111">
        <f>IF(BP532=0,0,(ROUNDUP(P532*(BK532*参照!$C$5+BL532*参照!$C$6+BM532*参照!$C$7+BN532*参照!$C$8+BO532*参照!$C$9)/BP532,-2)))</f>
        <v>0</v>
      </c>
      <c r="CT532" s="239" t="str">
        <f t="shared" si="290"/>
        <v>B</v>
      </c>
    </row>
    <row r="533" spans="1:98" ht="14.4">
      <c r="A533" s="242">
        <v>503</v>
      </c>
      <c r="B533" s="634"/>
      <c r="C533" s="635"/>
      <c r="D533" s="636"/>
      <c r="E533" s="635"/>
      <c r="F533" s="358"/>
      <c r="G533" s="358"/>
      <c r="H533" s="305"/>
      <c r="I533" s="359"/>
      <c r="J533" s="636"/>
      <c r="K533" s="635"/>
      <c r="L533" s="362">
        <v>0</v>
      </c>
      <c r="M533" s="307">
        <f>IF(F533="昼間",参照!$E$4,IF(F533="夜間等",参照!$E$5,IF(F533="通信",参照!$E$6,0)))</f>
        <v>0</v>
      </c>
      <c r="N533" s="57">
        <f t="shared" si="291"/>
        <v>0</v>
      </c>
      <c r="O533" s="301">
        <f t="shared" si="292"/>
        <v>0</v>
      </c>
      <c r="P533" s="56"/>
      <c r="Q533" s="387">
        <v>0</v>
      </c>
      <c r="R533" s="309">
        <f>IF(F533="昼間",参照!$F$4,IF(F533="夜間等",参照!$F$5,IF(F533="通信",参照!$F$6,0)))</f>
        <v>0</v>
      </c>
      <c r="S533" s="308">
        <f t="shared" si="293"/>
        <v>0</v>
      </c>
      <c r="T533" s="361"/>
      <c r="U533" s="32">
        <f t="shared" si="294"/>
        <v>0</v>
      </c>
      <c r="V533" s="114">
        <f t="shared" si="295"/>
        <v>0</v>
      </c>
      <c r="W533" s="179">
        <f t="shared" si="296"/>
        <v>0</v>
      </c>
      <c r="X533" s="87">
        <f t="shared" si="297"/>
        <v>0</v>
      </c>
      <c r="Y533" s="77" t="str">
        <f t="shared" si="287"/>
        <v>0</v>
      </c>
      <c r="Z533" s="302">
        <f t="shared" si="298"/>
        <v>0</v>
      </c>
      <c r="AA533" s="375"/>
      <c r="AB533" s="375"/>
      <c r="AC533" s="374">
        <f t="shared" si="299"/>
        <v>0</v>
      </c>
      <c r="AD533" s="639">
        <f t="shared" si="300"/>
        <v>0</v>
      </c>
      <c r="AE533" s="640"/>
      <c r="AF533" s="177">
        <f t="shared" si="288"/>
        <v>0</v>
      </c>
      <c r="AG533" s="177">
        <f t="shared" si="289"/>
        <v>0</v>
      </c>
      <c r="AH533" s="299"/>
      <c r="AI533" s="36"/>
      <c r="AJ533" s="134"/>
      <c r="AK533" s="37"/>
      <c r="AL533" s="134"/>
      <c r="AM533" s="37"/>
      <c r="AN533" s="134"/>
      <c r="AO533" s="135"/>
      <c r="AP533" s="136"/>
      <c r="AQ533" s="252"/>
      <c r="AR533" s="252"/>
      <c r="AS533" s="252"/>
      <c r="AT533" s="252"/>
      <c r="AU533" s="37"/>
      <c r="AV533" s="303">
        <f t="shared" si="301"/>
        <v>0</v>
      </c>
      <c r="AW533" s="139">
        <f t="shared" si="302"/>
        <v>0</v>
      </c>
      <c r="AX533" s="139">
        <f t="shared" si="303"/>
        <v>0</v>
      </c>
      <c r="AY533" s="139">
        <f t="shared" si="304"/>
        <v>0</v>
      </c>
      <c r="AZ533" s="139">
        <f t="shared" si="305"/>
        <v>0</v>
      </c>
      <c r="BA533" s="303">
        <f t="shared" si="306"/>
        <v>0</v>
      </c>
      <c r="BB533" s="139">
        <f t="shared" si="307"/>
        <v>0</v>
      </c>
      <c r="BC533" s="139">
        <f t="shared" si="308"/>
        <v>0</v>
      </c>
      <c r="BD533" s="139">
        <f t="shared" si="309"/>
        <v>0</v>
      </c>
      <c r="BE533" s="139">
        <f t="shared" si="310"/>
        <v>0</v>
      </c>
      <c r="BF533" s="304">
        <f t="shared" si="311"/>
        <v>0</v>
      </c>
      <c r="BG533" s="142">
        <f t="shared" si="312"/>
        <v>0</v>
      </c>
      <c r="BH533" s="142">
        <f t="shared" si="313"/>
        <v>0</v>
      </c>
      <c r="BI533" s="142">
        <f t="shared" si="314"/>
        <v>0</v>
      </c>
      <c r="BJ533" s="142">
        <f t="shared" si="315"/>
        <v>0</v>
      </c>
      <c r="BK533" s="145">
        <f t="shared" si="316"/>
        <v>0</v>
      </c>
      <c r="BL533" s="95">
        <f t="shared" si="317"/>
        <v>0</v>
      </c>
      <c r="BM533" s="95">
        <f t="shared" si="318"/>
        <v>0</v>
      </c>
      <c r="BN533" s="95">
        <f t="shared" si="319"/>
        <v>0</v>
      </c>
      <c r="BO533" s="95">
        <f t="shared" si="320"/>
        <v>0</v>
      </c>
      <c r="BP533" s="96">
        <f t="shared" si="321"/>
        <v>0</v>
      </c>
      <c r="BQ533" s="184">
        <f>IF($AH533="3/3",$S533*参照!$J$4,IF($AH533="2/3",$S533*参照!$J$5,IF($AH533="1/3",$S533*参照!$J$6,IF($AH533="1/4(多子)",$S533*参照!$J$7,IF($AH533="1/4(工･農)",$S533*参照!$J$7,)))))</f>
        <v>0</v>
      </c>
      <c r="BR533" s="185" t="b">
        <f>IF(AJ533="3/3",$O533*参照!$I$4,IF(AJ533="2/3",$O533*参照!$I$5,IF(AJ533="1/3",$O533*参照!$I$6,IF(AJ533="1/4(多子)",$O533*参照!$I$7,IF(AJ533="1/4(工･農)",$O533*参照!$I$7,IF(AJ533="対象外",0))))))</f>
        <v>0</v>
      </c>
      <c r="BS533" s="185" t="b">
        <f>IF(AK533="3/3",$O533*参照!$I$4,IF(AK533="2/3",$O533*参照!$I$5,IF(AK533="1/3",$O533*参照!$I$6,IF(AK533="1/4(多子)",$O533*参照!$I$7,IF(AK533="1/4(工･農)",$O533*参照!$I$7,IF(AK533="対象外",0))))))</f>
        <v>0</v>
      </c>
      <c r="BT533" s="185" t="b">
        <f>IF(AL533="3/3",$O533*参照!$I$4,IF(AL533="2/3",$O533*参照!$I$5,IF(AL533="1/3",$O533*参照!$I$6,IF(AL533="1/4(多子)",$O533*参照!$I$7,IF(AL533="1/4(工･農)",$O533*参照!$I$7,IF(AL533="対象外",0))))))</f>
        <v>0</v>
      </c>
      <c r="BU533" s="185" t="b">
        <f>IF(AM533="3/3",$O533*参照!$I$4,IF(AM533="2/3",$O533*参照!$I$5,IF(AM533="1/3",$O533*参照!$I$6,IF(AM533="1/4(多子)",$O533*参照!$I$7,IF(AM533="1/4(工･農)",$O533*参照!$I$7,IF(AM533="対象外",0))))))</f>
        <v>0</v>
      </c>
      <c r="BV533" s="185" t="b">
        <f>IF(AN533="3/3",$O533*参照!$I$4,IF(AN533="2/3",$O533*参照!$I$5,IF(AN533="1/3",$O533*参照!$I$6,IF(AN533="1/4(多子)",$O533*参照!$I$7,IF(AN533="1/4(工･農)",$O533*参照!$I$7,IF(AN533="対象外",0))))))</f>
        <v>0</v>
      </c>
      <c r="BW533" s="185" t="b">
        <f>IF(AO533="3/3",$O533*参照!$I$4,IF(AO533="2/3",$O533*参照!$I$5,IF(AO533="1/3",$O533*参照!$I$6,IF(AO533="1/4(多子)",$O533*参照!$I$7,IF(AO533="1/4(工･農)",$O533*参照!$I$7,IF(AO533="対象外",0))))))</f>
        <v>0</v>
      </c>
      <c r="BX533" s="185" t="b">
        <f>IF(AP533="3/3",$O533*参照!$I$4,IF(AP533="2/3",$O533*参照!$I$5,IF(AP533="1/3",$O533*参照!$I$6,IF(AP533="1/4(多子)",$O533*参照!$I$7,IF(AP533="1/4(工･農)",$O533*参照!$I$7,IF(AP533="対象外",0))))))</f>
        <v>0</v>
      </c>
      <c r="BY533" s="185" t="b">
        <f>IF(AQ533="3/3",$O533*参照!$I$4,IF(AQ533="2/3",$O533*参照!$I$5,IF(AQ533="1/3",$O533*参照!$I$6,IF(AQ533="1/4(多子)",$O533*参照!$I$7,IF(AQ533="1/4(工･農)",$O533*参照!$I$7,IF(AQ533="対象外",0))))))</f>
        <v>0</v>
      </c>
      <c r="BZ533" s="185" t="b">
        <f>IF(AR533="3/3",$O533*参照!$I$4,IF(AR533="2/3",$O533*参照!$I$5,IF(AR533="1/3",$O533*参照!$I$6,IF(AR533="1/4(多子)",$O533*参照!$I$7,IF(AR533="1/4(工･農)",$O533*参照!$I$7,IF(AR533="対象外",0))))))</f>
        <v>0</v>
      </c>
      <c r="CA533" s="185" t="b">
        <f>IF(AS533="3/3",$O533*参照!$I$4,IF(AS533="2/3",$O533*参照!$I$5,IF(AS533="1/3",$O533*参照!$I$6,IF(AS533="1/4(多子)",$O533*参照!$I$7,IF(AS533="1/4(工･農)",$O533*参照!$I$7,IF(AS533="対象外",0))))))</f>
        <v>0</v>
      </c>
      <c r="CB533" s="185" t="b">
        <f>IF(AT533="3/3",$O533*参照!$I$4,IF(AT533="2/3",$O533*参照!$I$5,IF(AT533="1/3",$O533*参照!$I$6,IF(AT533="1/4(多子)",$O533*参照!$I$7,IF(AT533="1/4(工･農)",$O533*参照!$I$7,IF(AT533="対象外",0))))))</f>
        <v>0</v>
      </c>
      <c r="CC533" s="185" t="b">
        <f>IF(AU533="3/3",$O533*参照!$I$4,IF(AU533="2/3",$O533*参照!$I$5,IF(AU533="1/3",$O533*参照!$I$6,IF(AU533="1/4(多子)",$O533*参照!$I$7,IF(AU533="1/4(工･農)",$O533*参照!$I$7,IF(AU533="対象外",0))))))</f>
        <v>0</v>
      </c>
      <c r="CD533" s="185">
        <f t="shared" si="322"/>
        <v>0</v>
      </c>
      <c r="CE533" s="98"/>
      <c r="CF533" s="252"/>
      <c r="CG533" s="252"/>
      <c r="CH533" s="252"/>
      <c r="CI533" s="252"/>
      <c r="CJ533" s="252"/>
      <c r="CK533" s="254"/>
      <c r="CL533" s="137"/>
      <c r="CM533" s="252"/>
      <c r="CN533" s="252"/>
      <c r="CO533" s="252"/>
      <c r="CP533" s="252"/>
      <c r="CQ533" s="252"/>
      <c r="CR533" s="253">
        <f t="shared" si="323"/>
        <v>0</v>
      </c>
      <c r="CS533" s="111">
        <f>IF(BP533=0,0,(ROUNDUP(P533*(BK533*参照!$C$5+BL533*参照!$C$6+BM533*参照!$C$7+BN533*参照!$C$8+BO533*参照!$C$9)/BP533,-2)))</f>
        <v>0</v>
      </c>
      <c r="CT533" s="239" t="str">
        <f t="shared" si="290"/>
        <v>B</v>
      </c>
    </row>
    <row r="534" spans="1:98" ht="14.4">
      <c r="A534" s="242">
        <v>504</v>
      </c>
      <c r="B534" s="634"/>
      <c r="C534" s="635"/>
      <c r="D534" s="636"/>
      <c r="E534" s="635"/>
      <c r="F534" s="358"/>
      <c r="G534" s="358"/>
      <c r="H534" s="305"/>
      <c r="I534" s="359"/>
      <c r="J534" s="636"/>
      <c r="K534" s="635"/>
      <c r="L534" s="362">
        <v>0</v>
      </c>
      <c r="M534" s="307">
        <f>IF(F534="昼間",参照!$E$4,IF(F534="夜間等",参照!$E$5,IF(F534="通信",参照!$E$6,0)))</f>
        <v>0</v>
      </c>
      <c r="N534" s="57">
        <f t="shared" si="291"/>
        <v>0</v>
      </c>
      <c r="O534" s="301">
        <f t="shared" si="292"/>
        <v>0</v>
      </c>
      <c r="P534" s="56"/>
      <c r="Q534" s="387">
        <v>0</v>
      </c>
      <c r="R534" s="309">
        <f>IF(F534="昼間",参照!$F$4,IF(F534="夜間等",参照!$F$5,IF(F534="通信",参照!$F$6,0)))</f>
        <v>0</v>
      </c>
      <c r="S534" s="308">
        <f t="shared" si="293"/>
        <v>0</v>
      </c>
      <c r="T534" s="361"/>
      <c r="U534" s="32">
        <f t="shared" si="294"/>
        <v>0</v>
      </c>
      <c r="V534" s="114">
        <f t="shared" si="295"/>
        <v>0</v>
      </c>
      <c r="W534" s="179">
        <f t="shared" si="296"/>
        <v>0</v>
      </c>
      <c r="X534" s="87">
        <f t="shared" si="297"/>
        <v>0</v>
      </c>
      <c r="Y534" s="77" t="str">
        <f t="shared" si="287"/>
        <v>0</v>
      </c>
      <c r="Z534" s="302">
        <f t="shared" si="298"/>
        <v>0</v>
      </c>
      <c r="AA534" s="375"/>
      <c r="AB534" s="375"/>
      <c r="AC534" s="374">
        <f t="shared" si="299"/>
        <v>0</v>
      </c>
      <c r="AD534" s="639">
        <f t="shared" si="300"/>
        <v>0</v>
      </c>
      <c r="AE534" s="640"/>
      <c r="AF534" s="177">
        <f t="shared" si="288"/>
        <v>0</v>
      </c>
      <c r="AG534" s="177">
        <f t="shared" si="289"/>
        <v>0</v>
      </c>
      <c r="AH534" s="299"/>
      <c r="AI534" s="36"/>
      <c r="AJ534" s="134"/>
      <c r="AK534" s="37"/>
      <c r="AL534" s="134"/>
      <c r="AM534" s="37"/>
      <c r="AN534" s="134"/>
      <c r="AO534" s="135"/>
      <c r="AP534" s="136"/>
      <c r="AQ534" s="252"/>
      <c r="AR534" s="252"/>
      <c r="AS534" s="252"/>
      <c r="AT534" s="252"/>
      <c r="AU534" s="37"/>
      <c r="AV534" s="303">
        <f t="shared" si="301"/>
        <v>0</v>
      </c>
      <c r="AW534" s="139">
        <f t="shared" si="302"/>
        <v>0</v>
      </c>
      <c r="AX534" s="139">
        <f t="shared" si="303"/>
        <v>0</v>
      </c>
      <c r="AY534" s="139">
        <f t="shared" si="304"/>
        <v>0</v>
      </c>
      <c r="AZ534" s="139">
        <f t="shared" si="305"/>
        <v>0</v>
      </c>
      <c r="BA534" s="303">
        <f t="shared" si="306"/>
        <v>0</v>
      </c>
      <c r="BB534" s="139">
        <f t="shared" si="307"/>
        <v>0</v>
      </c>
      <c r="BC534" s="139">
        <f t="shared" si="308"/>
        <v>0</v>
      </c>
      <c r="BD534" s="139">
        <f t="shared" si="309"/>
        <v>0</v>
      </c>
      <c r="BE534" s="139">
        <f t="shared" si="310"/>
        <v>0</v>
      </c>
      <c r="BF534" s="304">
        <f t="shared" si="311"/>
        <v>0</v>
      </c>
      <c r="BG534" s="142">
        <f t="shared" si="312"/>
        <v>0</v>
      </c>
      <c r="BH534" s="142">
        <f t="shared" si="313"/>
        <v>0</v>
      </c>
      <c r="BI534" s="142">
        <f t="shared" si="314"/>
        <v>0</v>
      </c>
      <c r="BJ534" s="142">
        <f t="shared" si="315"/>
        <v>0</v>
      </c>
      <c r="BK534" s="145">
        <f t="shared" si="316"/>
        <v>0</v>
      </c>
      <c r="BL534" s="95">
        <f t="shared" si="317"/>
        <v>0</v>
      </c>
      <c r="BM534" s="95">
        <f t="shared" si="318"/>
        <v>0</v>
      </c>
      <c r="BN534" s="95">
        <f t="shared" si="319"/>
        <v>0</v>
      </c>
      <c r="BO534" s="95">
        <f t="shared" si="320"/>
        <v>0</v>
      </c>
      <c r="BP534" s="96">
        <f t="shared" si="321"/>
        <v>0</v>
      </c>
      <c r="BQ534" s="184">
        <f>IF($AH534="3/3",$S534*参照!$J$4,IF($AH534="2/3",$S534*参照!$J$5,IF($AH534="1/3",$S534*参照!$J$6,IF($AH534="1/4(多子)",$S534*参照!$J$7,IF($AH534="1/4(工･農)",$S534*参照!$J$7,)))))</f>
        <v>0</v>
      </c>
      <c r="BR534" s="185" t="b">
        <f>IF(AJ534="3/3",$O534*参照!$I$4,IF(AJ534="2/3",$O534*参照!$I$5,IF(AJ534="1/3",$O534*参照!$I$6,IF(AJ534="1/4(多子)",$O534*参照!$I$7,IF(AJ534="1/4(工･農)",$O534*参照!$I$7,IF(AJ534="対象外",0))))))</f>
        <v>0</v>
      </c>
      <c r="BS534" s="185" t="b">
        <f>IF(AK534="3/3",$O534*参照!$I$4,IF(AK534="2/3",$O534*参照!$I$5,IF(AK534="1/3",$O534*参照!$I$6,IF(AK534="1/4(多子)",$O534*参照!$I$7,IF(AK534="1/4(工･農)",$O534*参照!$I$7,IF(AK534="対象外",0))))))</f>
        <v>0</v>
      </c>
      <c r="BT534" s="185" t="b">
        <f>IF(AL534="3/3",$O534*参照!$I$4,IF(AL534="2/3",$O534*参照!$I$5,IF(AL534="1/3",$O534*参照!$I$6,IF(AL534="1/4(多子)",$O534*参照!$I$7,IF(AL534="1/4(工･農)",$O534*参照!$I$7,IF(AL534="対象外",0))))))</f>
        <v>0</v>
      </c>
      <c r="BU534" s="185" t="b">
        <f>IF(AM534="3/3",$O534*参照!$I$4,IF(AM534="2/3",$O534*参照!$I$5,IF(AM534="1/3",$O534*参照!$I$6,IF(AM534="1/4(多子)",$O534*参照!$I$7,IF(AM534="1/4(工･農)",$O534*参照!$I$7,IF(AM534="対象外",0))))))</f>
        <v>0</v>
      </c>
      <c r="BV534" s="185" t="b">
        <f>IF(AN534="3/3",$O534*参照!$I$4,IF(AN534="2/3",$O534*参照!$I$5,IF(AN534="1/3",$O534*参照!$I$6,IF(AN534="1/4(多子)",$O534*参照!$I$7,IF(AN534="1/4(工･農)",$O534*参照!$I$7,IF(AN534="対象外",0))))))</f>
        <v>0</v>
      </c>
      <c r="BW534" s="185" t="b">
        <f>IF(AO534="3/3",$O534*参照!$I$4,IF(AO534="2/3",$O534*参照!$I$5,IF(AO534="1/3",$O534*参照!$I$6,IF(AO534="1/4(多子)",$O534*参照!$I$7,IF(AO534="1/4(工･農)",$O534*参照!$I$7,IF(AO534="対象外",0))))))</f>
        <v>0</v>
      </c>
      <c r="BX534" s="185" t="b">
        <f>IF(AP534="3/3",$O534*参照!$I$4,IF(AP534="2/3",$O534*参照!$I$5,IF(AP534="1/3",$O534*参照!$I$6,IF(AP534="1/4(多子)",$O534*参照!$I$7,IF(AP534="1/4(工･農)",$O534*参照!$I$7,IF(AP534="対象外",0))))))</f>
        <v>0</v>
      </c>
      <c r="BY534" s="185" t="b">
        <f>IF(AQ534="3/3",$O534*参照!$I$4,IF(AQ534="2/3",$O534*参照!$I$5,IF(AQ534="1/3",$O534*参照!$I$6,IF(AQ534="1/4(多子)",$O534*参照!$I$7,IF(AQ534="1/4(工･農)",$O534*参照!$I$7,IF(AQ534="対象外",0))))))</f>
        <v>0</v>
      </c>
      <c r="BZ534" s="185" t="b">
        <f>IF(AR534="3/3",$O534*参照!$I$4,IF(AR534="2/3",$O534*参照!$I$5,IF(AR534="1/3",$O534*参照!$I$6,IF(AR534="1/4(多子)",$O534*参照!$I$7,IF(AR534="1/4(工･農)",$O534*参照!$I$7,IF(AR534="対象外",0))))))</f>
        <v>0</v>
      </c>
      <c r="CA534" s="185" t="b">
        <f>IF(AS534="3/3",$O534*参照!$I$4,IF(AS534="2/3",$O534*参照!$I$5,IF(AS534="1/3",$O534*参照!$I$6,IF(AS534="1/4(多子)",$O534*参照!$I$7,IF(AS534="1/4(工･農)",$O534*参照!$I$7,IF(AS534="対象外",0))))))</f>
        <v>0</v>
      </c>
      <c r="CB534" s="185" t="b">
        <f>IF(AT534="3/3",$O534*参照!$I$4,IF(AT534="2/3",$O534*参照!$I$5,IF(AT534="1/3",$O534*参照!$I$6,IF(AT534="1/4(多子)",$O534*参照!$I$7,IF(AT534="1/4(工･農)",$O534*参照!$I$7,IF(AT534="対象外",0))))))</f>
        <v>0</v>
      </c>
      <c r="CC534" s="185" t="b">
        <f>IF(AU534="3/3",$O534*参照!$I$4,IF(AU534="2/3",$O534*参照!$I$5,IF(AU534="1/3",$O534*参照!$I$6,IF(AU534="1/4(多子)",$O534*参照!$I$7,IF(AU534="1/4(工･農)",$O534*参照!$I$7,IF(AU534="対象外",0))))))</f>
        <v>0</v>
      </c>
      <c r="CD534" s="185">
        <f t="shared" si="322"/>
        <v>0</v>
      </c>
      <c r="CE534" s="98"/>
      <c r="CF534" s="252"/>
      <c r="CG534" s="252"/>
      <c r="CH534" s="252"/>
      <c r="CI534" s="252"/>
      <c r="CJ534" s="252"/>
      <c r="CK534" s="254"/>
      <c r="CL534" s="137"/>
      <c r="CM534" s="252"/>
      <c r="CN534" s="252"/>
      <c r="CO534" s="252"/>
      <c r="CP534" s="252"/>
      <c r="CQ534" s="252"/>
      <c r="CR534" s="253">
        <f t="shared" si="323"/>
        <v>0</v>
      </c>
      <c r="CS534" s="111">
        <f>IF(BP534=0,0,(ROUNDUP(P534*(BK534*参照!$C$5+BL534*参照!$C$6+BM534*参照!$C$7+BN534*参照!$C$8+BO534*参照!$C$9)/BP534,-2)))</f>
        <v>0</v>
      </c>
      <c r="CT534" s="239" t="str">
        <f t="shared" si="290"/>
        <v>B</v>
      </c>
    </row>
    <row r="535" spans="1:98" ht="14.4">
      <c r="A535" s="242">
        <v>505</v>
      </c>
      <c r="B535" s="634"/>
      <c r="C535" s="635"/>
      <c r="D535" s="636"/>
      <c r="E535" s="635"/>
      <c r="F535" s="358"/>
      <c r="G535" s="358"/>
      <c r="H535" s="305"/>
      <c r="I535" s="359"/>
      <c r="J535" s="636"/>
      <c r="K535" s="635"/>
      <c r="L535" s="362">
        <v>0</v>
      </c>
      <c r="M535" s="307">
        <f>IF(F535="昼間",参照!$E$4,IF(F535="夜間等",参照!$E$5,IF(F535="通信",参照!$E$6,0)))</f>
        <v>0</v>
      </c>
      <c r="N535" s="57">
        <f t="shared" si="291"/>
        <v>0</v>
      </c>
      <c r="O535" s="301">
        <f t="shared" si="292"/>
        <v>0</v>
      </c>
      <c r="P535" s="56"/>
      <c r="Q535" s="387">
        <v>0</v>
      </c>
      <c r="R535" s="309">
        <f>IF(F535="昼間",参照!$F$4,IF(F535="夜間等",参照!$F$5,IF(F535="通信",参照!$F$6,0)))</f>
        <v>0</v>
      </c>
      <c r="S535" s="308">
        <f t="shared" si="293"/>
        <v>0</v>
      </c>
      <c r="T535" s="361"/>
      <c r="U535" s="32">
        <f t="shared" si="294"/>
        <v>0</v>
      </c>
      <c r="V535" s="114">
        <f t="shared" si="295"/>
        <v>0</v>
      </c>
      <c r="W535" s="179">
        <f t="shared" si="296"/>
        <v>0</v>
      </c>
      <c r="X535" s="87">
        <f t="shared" si="297"/>
        <v>0</v>
      </c>
      <c r="Y535" s="77" t="str">
        <f t="shared" si="287"/>
        <v>0</v>
      </c>
      <c r="Z535" s="302">
        <f t="shared" si="298"/>
        <v>0</v>
      </c>
      <c r="AA535" s="375"/>
      <c r="AB535" s="375"/>
      <c r="AC535" s="374">
        <f t="shared" si="299"/>
        <v>0</v>
      </c>
      <c r="AD535" s="639">
        <f t="shared" si="300"/>
        <v>0</v>
      </c>
      <c r="AE535" s="640"/>
      <c r="AF535" s="177">
        <f t="shared" si="288"/>
        <v>0</v>
      </c>
      <c r="AG535" s="177">
        <f t="shared" si="289"/>
        <v>0</v>
      </c>
      <c r="AH535" s="299"/>
      <c r="AI535" s="36"/>
      <c r="AJ535" s="134"/>
      <c r="AK535" s="37"/>
      <c r="AL535" s="134"/>
      <c r="AM535" s="37"/>
      <c r="AN535" s="134"/>
      <c r="AO535" s="135"/>
      <c r="AP535" s="136"/>
      <c r="AQ535" s="252"/>
      <c r="AR535" s="252"/>
      <c r="AS535" s="252"/>
      <c r="AT535" s="252"/>
      <c r="AU535" s="37"/>
      <c r="AV535" s="303">
        <f t="shared" si="301"/>
        <v>0</v>
      </c>
      <c r="AW535" s="139">
        <f t="shared" si="302"/>
        <v>0</v>
      </c>
      <c r="AX535" s="139">
        <f t="shared" si="303"/>
        <v>0</v>
      </c>
      <c r="AY535" s="139">
        <f t="shared" si="304"/>
        <v>0</v>
      </c>
      <c r="AZ535" s="139">
        <f t="shared" si="305"/>
        <v>0</v>
      </c>
      <c r="BA535" s="303">
        <f t="shared" si="306"/>
        <v>0</v>
      </c>
      <c r="BB535" s="139">
        <f t="shared" si="307"/>
        <v>0</v>
      </c>
      <c r="BC535" s="139">
        <f t="shared" si="308"/>
        <v>0</v>
      </c>
      <c r="BD535" s="139">
        <f t="shared" si="309"/>
        <v>0</v>
      </c>
      <c r="BE535" s="139">
        <f t="shared" si="310"/>
        <v>0</v>
      </c>
      <c r="BF535" s="304">
        <f t="shared" si="311"/>
        <v>0</v>
      </c>
      <c r="BG535" s="142">
        <f t="shared" si="312"/>
        <v>0</v>
      </c>
      <c r="BH535" s="142">
        <f t="shared" si="313"/>
        <v>0</v>
      </c>
      <c r="BI535" s="142">
        <f t="shared" si="314"/>
        <v>0</v>
      </c>
      <c r="BJ535" s="142">
        <f t="shared" si="315"/>
        <v>0</v>
      </c>
      <c r="BK535" s="145">
        <f t="shared" si="316"/>
        <v>0</v>
      </c>
      <c r="BL535" s="95">
        <f t="shared" si="317"/>
        <v>0</v>
      </c>
      <c r="BM535" s="95">
        <f t="shared" si="318"/>
        <v>0</v>
      </c>
      <c r="BN535" s="95">
        <f t="shared" si="319"/>
        <v>0</v>
      </c>
      <c r="BO535" s="95">
        <f t="shared" si="320"/>
        <v>0</v>
      </c>
      <c r="BP535" s="96">
        <f t="shared" si="321"/>
        <v>0</v>
      </c>
      <c r="BQ535" s="184">
        <f>IF($AH535="3/3",$S535*参照!$J$4,IF($AH535="2/3",$S535*参照!$J$5,IF($AH535="1/3",$S535*参照!$J$6,IF($AH535="1/4(多子)",$S535*参照!$J$7,IF($AH535="1/4(工･農)",$S535*参照!$J$7,)))))</f>
        <v>0</v>
      </c>
      <c r="BR535" s="185" t="b">
        <f>IF(AJ535="3/3",$O535*参照!$I$4,IF(AJ535="2/3",$O535*参照!$I$5,IF(AJ535="1/3",$O535*参照!$I$6,IF(AJ535="1/4(多子)",$O535*参照!$I$7,IF(AJ535="1/4(工･農)",$O535*参照!$I$7,IF(AJ535="対象外",0))))))</f>
        <v>0</v>
      </c>
      <c r="BS535" s="185" t="b">
        <f>IF(AK535="3/3",$O535*参照!$I$4,IF(AK535="2/3",$O535*参照!$I$5,IF(AK535="1/3",$O535*参照!$I$6,IF(AK535="1/4(多子)",$O535*参照!$I$7,IF(AK535="1/4(工･農)",$O535*参照!$I$7,IF(AK535="対象外",0))))))</f>
        <v>0</v>
      </c>
      <c r="BT535" s="185" t="b">
        <f>IF(AL535="3/3",$O535*参照!$I$4,IF(AL535="2/3",$O535*参照!$I$5,IF(AL535="1/3",$O535*参照!$I$6,IF(AL535="1/4(多子)",$O535*参照!$I$7,IF(AL535="1/4(工･農)",$O535*参照!$I$7,IF(AL535="対象外",0))))))</f>
        <v>0</v>
      </c>
      <c r="BU535" s="185" t="b">
        <f>IF(AM535="3/3",$O535*参照!$I$4,IF(AM535="2/3",$O535*参照!$I$5,IF(AM535="1/3",$O535*参照!$I$6,IF(AM535="1/4(多子)",$O535*参照!$I$7,IF(AM535="1/4(工･農)",$O535*参照!$I$7,IF(AM535="対象外",0))))))</f>
        <v>0</v>
      </c>
      <c r="BV535" s="185" t="b">
        <f>IF(AN535="3/3",$O535*参照!$I$4,IF(AN535="2/3",$O535*参照!$I$5,IF(AN535="1/3",$O535*参照!$I$6,IF(AN535="1/4(多子)",$O535*参照!$I$7,IF(AN535="1/4(工･農)",$O535*参照!$I$7,IF(AN535="対象外",0))))))</f>
        <v>0</v>
      </c>
      <c r="BW535" s="185" t="b">
        <f>IF(AO535="3/3",$O535*参照!$I$4,IF(AO535="2/3",$O535*参照!$I$5,IF(AO535="1/3",$O535*参照!$I$6,IF(AO535="1/4(多子)",$O535*参照!$I$7,IF(AO535="1/4(工･農)",$O535*参照!$I$7,IF(AO535="対象外",0))))))</f>
        <v>0</v>
      </c>
      <c r="BX535" s="185" t="b">
        <f>IF(AP535="3/3",$O535*参照!$I$4,IF(AP535="2/3",$O535*参照!$I$5,IF(AP535="1/3",$O535*参照!$I$6,IF(AP535="1/4(多子)",$O535*参照!$I$7,IF(AP535="1/4(工･農)",$O535*参照!$I$7,IF(AP535="対象外",0))))))</f>
        <v>0</v>
      </c>
      <c r="BY535" s="185" t="b">
        <f>IF(AQ535="3/3",$O535*参照!$I$4,IF(AQ535="2/3",$O535*参照!$I$5,IF(AQ535="1/3",$O535*参照!$I$6,IF(AQ535="1/4(多子)",$O535*参照!$I$7,IF(AQ535="1/4(工･農)",$O535*参照!$I$7,IF(AQ535="対象外",0))))))</f>
        <v>0</v>
      </c>
      <c r="BZ535" s="185" t="b">
        <f>IF(AR535="3/3",$O535*参照!$I$4,IF(AR535="2/3",$O535*参照!$I$5,IF(AR535="1/3",$O535*参照!$I$6,IF(AR535="1/4(多子)",$O535*参照!$I$7,IF(AR535="1/4(工･農)",$O535*参照!$I$7,IF(AR535="対象外",0))))))</f>
        <v>0</v>
      </c>
      <c r="CA535" s="185" t="b">
        <f>IF(AS535="3/3",$O535*参照!$I$4,IF(AS535="2/3",$O535*参照!$I$5,IF(AS535="1/3",$O535*参照!$I$6,IF(AS535="1/4(多子)",$O535*参照!$I$7,IF(AS535="1/4(工･農)",$O535*参照!$I$7,IF(AS535="対象外",0))))))</f>
        <v>0</v>
      </c>
      <c r="CB535" s="185" t="b">
        <f>IF(AT535="3/3",$O535*参照!$I$4,IF(AT535="2/3",$O535*参照!$I$5,IF(AT535="1/3",$O535*参照!$I$6,IF(AT535="1/4(多子)",$O535*参照!$I$7,IF(AT535="1/4(工･農)",$O535*参照!$I$7,IF(AT535="対象外",0))))))</f>
        <v>0</v>
      </c>
      <c r="CC535" s="185" t="b">
        <f>IF(AU535="3/3",$O535*参照!$I$4,IF(AU535="2/3",$O535*参照!$I$5,IF(AU535="1/3",$O535*参照!$I$6,IF(AU535="1/4(多子)",$O535*参照!$I$7,IF(AU535="1/4(工･農)",$O535*参照!$I$7,IF(AU535="対象外",0))))))</f>
        <v>0</v>
      </c>
      <c r="CD535" s="185">
        <f t="shared" si="322"/>
        <v>0</v>
      </c>
      <c r="CE535" s="98"/>
      <c r="CF535" s="252"/>
      <c r="CG535" s="252"/>
      <c r="CH535" s="252"/>
      <c r="CI535" s="252"/>
      <c r="CJ535" s="252"/>
      <c r="CK535" s="254"/>
      <c r="CL535" s="137"/>
      <c r="CM535" s="252"/>
      <c r="CN535" s="252"/>
      <c r="CO535" s="252"/>
      <c r="CP535" s="252"/>
      <c r="CQ535" s="252"/>
      <c r="CR535" s="253">
        <f t="shared" si="323"/>
        <v>0</v>
      </c>
      <c r="CS535" s="111">
        <f>IF(BP535=0,0,(ROUNDUP(P535*(BK535*参照!$C$5+BL535*参照!$C$6+BM535*参照!$C$7+BN535*参照!$C$8+BO535*参照!$C$9)/BP535,-2)))</f>
        <v>0</v>
      </c>
      <c r="CT535" s="239" t="str">
        <f t="shared" si="290"/>
        <v>B</v>
      </c>
    </row>
    <row r="536" spans="1:98" ht="14.4">
      <c r="A536" s="242">
        <v>506</v>
      </c>
      <c r="B536" s="634"/>
      <c r="C536" s="635"/>
      <c r="D536" s="636"/>
      <c r="E536" s="635"/>
      <c r="F536" s="358"/>
      <c r="G536" s="358"/>
      <c r="H536" s="305"/>
      <c r="I536" s="359"/>
      <c r="J536" s="636"/>
      <c r="K536" s="635"/>
      <c r="L536" s="362">
        <v>0</v>
      </c>
      <c r="M536" s="307">
        <f>IF(F536="昼間",参照!$E$4,IF(F536="夜間等",参照!$E$5,IF(F536="通信",参照!$E$6,0)))</f>
        <v>0</v>
      </c>
      <c r="N536" s="57">
        <f t="shared" si="291"/>
        <v>0</v>
      </c>
      <c r="O536" s="301">
        <f t="shared" si="292"/>
        <v>0</v>
      </c>
      <c r="P536" s="56"/>
      <c r="Q536" s="387">
        <v>0</v>
      </c>
      <c r="R536" s="309">
        <f>IF(F536="昼間",参照!$F$4,IF(F536="夜間等",参照!$F$5,IF(F536="通信",参照!$F$6,0)))</f>
        <v>0</v>
      </c>
      <c r="S536" s="308">
        <f t="shared" si="293"/>
        <v>0</v>
      </c>
      <c r="T536" s="361"/>
      <c r="U536" s="32">
        <f t="shared" si="294"/>
        <v>0</v>
      </c>
      <c r="V536" s="114">
        <f t="shared" si="295"/>
        <v>0</v>
      </c>
      <c r="W536" s="179">
        <f t="shared" si="296"/>
        <v>0</v>
      </c>
      <c r="X536" s="87">
        <f t="shared" si="297"/>
        <v>0</v>
      </c>
      <c r="Y536" s="77" t="str">
        <f t="shared" si="287"/>
        <v>0</v>
      </c>
      <c r="Z536" s="302">
        <f t="shared" si="298"/>
        <v>0</v>
      </c>
      <c r="AA536" s="375"/>
      <c r="AB536" s="375"/>
      <c r="AC536" s="374">
        <f t="shared" si="299"/>
        <v>0</v>
      </c>
      <c r="AD536" s="639">
        <f t="shared" si="300"/>
        <v>0</v>
      </c>
      <c r="AE536" s="640"/>
      <c r="AF536" s="177">
        <f t="shared" si="288"/>
        <v>0</v>
      </c>
      <c r="AG536" s="177">
        <f t="shared" si="289"/>
        <v>0</v>
      </c>
      <c r="AH536" s="299"/>
      <c r="AI536" s="36"/>
      <c r="AJ536" s="134"/>
      <c r="AK536" s="37"/>
      <c r="AL536" s="134"/>
      <c r="AM536" s="37"/>
      <c r="AN536" s="134"/>
      <c r="AO536" s="135"/>
      <c r="AP536" s="136"/>
      <c r="AQ536" s="252"/>
      <c r="AR536" s="252"/>
      <c r="AS536" s="252"/>
      <c r="AT536" s="252"/>
      <c r="AU536" s="37"/>
      <c r="AV536" s="303">
        <f t="shared" si="301"/>
        <v>0</v>
      </c>
      <c r="AW536" s="139">
        <f t="shared" si="302"/>
        <v>0</v>
      </c>
      <c r="AX536" s="139">
        <f t="shared" si="303"/>
        <v>0</v>
      </c>
      <c r="AY536" s="139">
        <f t="shared" si="304"/>
        <v>0</v>
      </c>
      <c r="AZ536" s="139">
        <f t="shared" si="305"/>
        <v>0</v>
      </c>
      <c r="BA536" s="303">
        <f t="shared" si="306"/>
        <v>0</v>
      </c>
      <c r="BB536" s="139">
        <f t="shared" si="307"/>
        <v>0</v>
      </c>
      <c r="BC536" s="139">
        <f t="shared" si="308"/>
        <v>0</v>
      </c>
      <c r="BD536" s="139">
        <f t="shared" si="309"/>
        <v>0</v>
      </c>
      <c r="BE536" s="139">
        <f t="shared" si="310"/>
        <v>0</v>
      </c>
      <c r="BF536" s="304">
        <f t="shared" si="311"/>
        <v>0</v>
      </c>
      <c r="BG536" s="142">
        <f t="shared" si="312"/>
        <v>0</v>
      </c>
      <c r="BH536" s="142">
        <f t="shared" si="313"/>
        <v>0</v>
      </c>
      <c r="BI536" s="142">
        <f t="shared" si="314"/>
        <v>0</v>
      </c>
      <c r="BJ536" s="142">
        <f t="shared" si="315"/>
        <v>0</v>
      </c>
      <c r="BK536" s="145">
        <f t="shared" si="316"/>
        <v>0</v>
      </c>
      <c r="BL536" s="95">
        <f t="shared" si="317"/>
        <v>0</v>
      </c>
      <c r="BM536" s="95">
        <f t="shared" si="318"/>
        <v>0</v>
      </c>
      <c r="BN536" s="95">
        <f t="shared" si="319"/>
        <v>0</v>
      </c>
      <c r="BO536" s="95">
        <f t="shared" si="320"/>
        <v>0</v>
      </c>
      <c r="BP536" s="96">
        <f t="shared" si="321"/>
        <v>0</v>
      </c>
      <c r="BQ536" s="184">
        <f>IF($AH536="3/3",$S536*参照!$J$4,IF($AH536="2/3",$S536*参照!$J$5,IF($AH536="1/3",$S536*参照!$J$6,IF($AH536="1/4(多子)",$S536*参照!$J$7,IF($AH536="1/4(工･農)",$S536*参照!$J$7,)))))</f>
        <v>0</v>
      </c>
      <c r="BR536" s="185" t="b">
        <f>IF(AJ536="3/3",$O536*参照!$I$4,IF(AJ536="2/3",$O536*参照!$I$5,IF(AJ536="1/3",$O536*参照!$I$6,IF(AJ536="1/4(多子)",$O536*参照!$I$7,IF(AJ536="1/4(工･農)",$O536*参照!$I$7,IF(AJ536="対象外",0))))))</f>
        <v>0</v>
      </c>
      <c r="BS536" s="185" t="b">
        <f>IF(AK536="3/3",$O536*参照!$I$4,IF(AK536="2/3",$O536*参照!$I$5,IF(AK536="1/3",$O536*参照!$I$6,IF(AK536="1/4(多子)",$O536*参照!$I$7,IF(AK536="1/4(工･農)",$O536*参照!$I$7,IF(AK536="対象外",0))))))</f>
        <v>0</v>
      </c>
      <c r="BT536" s="185" t="b">
        <f>IF(AL536="3/3",$O536*参照!$I$4,IF(AL536="2/3",$O536*参照!$I$5,IF(AL536="1/3",$O536*参照!$I$6,IF(AL536="1/4(多子)",$O536*参照!$I$7,IF(AL536="1/4(工･農)",$O536*参照!$I$7,IF(AL536="対象外",0))))))</f>
        <v>0</v>
      </c>
      <c r="BU536" s="185" t="b">
        <f>IF(AM536="3/3",$O536*参照!$I$4,IF(AM536="2/3",$O536*参照!$I$5,IF(AM536="1/3",$O536*参照!$I$6,IF(AM536="1/4(多子)",$O536*参照!$I$7,IF(AM536="1/4(工･農)",$O536*参照!$I$7,IF(AM536="対象外",0))))))</f>
        <v>0</v>
      </c>
      <c r="BV536" s="185" t="b">
        <f>IF(AN536="3/3",$O536*参照!$I$4,IF(AN536="2/3",$O536*参照!$I$5,IF(AN536="1/3",$O536*参照!$I$6,IF(AN536="1/4(多子)",$O536*参照!$I$7,IF(AN536="1/4(工･農)",$O536*参照!$I$7,IF(AN536="対象外",0))))))</f>
        <v>0</v>
      </c>
      <c r="BW536" s="185" t="b">
        <f>IF(AO536="3/3",$O536*参照!$I$4,IF(AO536="2/3",$O536*参照!$I$5,IF(AO536="1/3",$O536*参照!$I$6,IF(AO536="1/4(多子)",$O536*参照!$I$7,IF(AO536="1/4(工･農)",$O536*参照!$I$7,IF(AO536="対象外",0))))))</f>
        <v>0</v>
      </c>
      <c r="BX536" s="185" t="b">
        <f>IF(AP536="3/3",$O536*参照!$I$4,IF(AP536="2/3",$O536*参照!$I$5,IF(AP536="1/3",$O536*参照!$I$6,IF(AP536="1/4(多子)",$O536*参照!$I$7,IF(AP536="1/4(工･農)",$O536*参照!$I$7,IF(AP536="対象外",0))))))</f>
        <v>0</v>
      </c>
      <c r="BY536" s="185" t="b">
        <f>IF(AQ536="3/3",$O536*参照!$I$4,IF(AQ536="2/3",$O536*参照!$I$5,IF(AQ536="1/3",$O536*参照!$I$6,IF(AQ536="1/4(多子)",$O536*参照!$I$7,IF(AQ536="1/4(工･農)",$O536*参照!$I$7,IF(AQ536="対象外",0))))))</f>
        <v>0</v>
      </c>
      <c r="BZ536" s="185" t="b">
        <f>IF(AR536="3/3",$O536*参照!$I$4,IF(AR536="2/3",$O536*参照!$I$5,IF(AR536="1/3",$O536*参照!$I$6,IF(AR536="1/4(多子)",$O536*参照!$I$7,IF(AR536="1/4(工･農)",$O536*参照!$I$7,IF(AR536="対象外",0))))))</f>
        <v>0</v>
      </c>
      <c r="CA536" s="185" t="b">
        <f>IF(AS536="3/3",$O536*参照!$I$4,IF(AS536="2/3",$O536*参照!$I$5,IF(AS536="1/3",$O536*参照!$I$6,IF(AS536="1/4(多子)",$O536*参照!$I$7,IF(AS536="1/4(工･農)",$O536*参照!$I$7,IF(AS536="対象外",0))))))</f>
        <v>0</v>
      </c>
      <c r="CB536" s="185" t="b">
        <f>IF(AT536="3/3",$O536*参照!$I$4,IF(AT536="2/3",$O536*参照!$I$5,IF(AT536="1/3",$O536*参照!$I$6,IF(AT536="1/4(多子)",$O536*参照!$I$7,IF(AT536="1/4(工･農)",$O536*参照!$I$7,IF(AT536="対象外",0))))))</f>
        <v>0</v>
      </c>
      <c r="CC536" s="185" t="b">
        <f>IF(AU536="3/3",$O536*参照!$I$4,IF(AU536="2/3",$O536*参照!$I$5,IF(AU536="1/3",$O536*参照!$I$6,IF(AU536="1/4(多子)",$O536*参照!$I$7,IF(AU536="1/4(工･農)",$O536*参照!$I$7,IF(AU536="対象外",0))))))</f>
        <v>0</v>
      </c>
      <c r="CD536" s="185">
        <f t="shared" si="322"/>
        <v>0</v>
      </c>
      <c r="CE536" s="98"/>
      <c r="CF536" s="252"/>
      <c r="CG536" s="252"/>
      <c r="CH536" s="252"/>
      <c r="CI536" s="252"/>
      <c r="CJ536" s="252"/>
      <c r="CK536" s="254"/>
      <c r="CL536" s="137"/>
      <c r="CM536" s="252"/>
      <c r="CN536" s="252"/>
      <c r="CO536" s="252"/>
      <c r="CP536" s="252"/>
      <c r="CQ536" s="252"/>
      <c r="CR536" s="253">
        <f t="shared" si="323"/>
        <v>0</v>
      </c>
      <c r="CS536" s="111">
        <f>IF(BP536=0,0,(ROUNDUP(P536*(BK536*参照!$C$5+BL536*参照!$C$6+BM536*参照!$C$7+BN536*参照!$C$8+BO536*参照!$C$9)/BP536,-2)))</f>
        <v>0</v>
      </c>
      <c r="CT536" s="239" t="str">
        <f t="shared" si="290"/>
        <v>B</v>
      </c>
    </row>
    <row r="537" spans="1:98" ht="14.4">
      <c r="A537" s="242">
        <v>507</v>
      </c>
      <c r="B537" s="634"/>
      <c r="C537" s="635"/>
      <c r="D537" s="636"/>
      <c r="E537" s="635"/>
      <c r="F537" s="358"/>
      <c r="G537" s="358"/>
      <c r="H537" s="305"/>
      <c r="I537" s="359"/>
      <c r="J537" s="636"/>
      <c r="K537" s="635"/>
      <c r="L537" s="362">
        <v>0</v>
      </c>
      <c r="M537" s="307">
        <f>IF(F537="昼間",参照!$E$4,IF(F537="夜間等",参照!$E$5,IF(F537="通信",参照!$E$6,0)))</f>
        <v>0</v>
      </c>
      <c r="N537" s="57">
        <f t="shared" si="291"/>
        <v>0</v>
      </c>
      <c r="O537" s="301">
        <f t="shared" si="292"/>
        <v>0</v>
      </c>
      <c r="P537" s="56"/>
      <c r="Q537" s="387">
        <v>0</v>
      </c>
      <c r="R537" s="309">
        <f>IF(F537="昼間",参照!$F$4,IF(F537="夜間等",参照!$F$5,IF(F537="通信",参照!$F$6,0)))</f>
        <v>0</v>
      </c>
      <c r="S537" s="308">
        <f t="shared" si="293"/>
        <v>0</v>
      </c>
      <c r="T537" s="361"/>
      <c r="U537" s="32">
        <f t="shared" si="294"/>
        <v>0</v>
      </c>
      <c r="V537" s="114">
        <f t="shared" si="295"/>
        <v>0</v>
      </c>
      <c r="W537" s="179">
        <f t="shared" si="296"/>
        <v>0</v>
      </c>
      <c r="X537" s="87">
        <f t="shared" si="297"/>
        <v>0</v>
      </c>
      <c r="Y537" s="77" t="str">
        <f t="shared" si="287"/>
        <v>0</v>
      </c>
      <c r="Z537" s="302">
        <f t="shared" si="298"/>
        <v>0</v>
      </c>
      <c r="AA537" s="375"/>
      <c r="AB537" s="375"/>
      <c r="AC537" s="374">
        <f t="shared" si="299"/>
        <v>0</v>
      </c>
      <c r="AD537" s="639">
        <f t="shared" si="300"/>
        <v>0</v>
      </c>
      <c r="AE537" s="640"/>
      <c r="AF537" s="177">
        <f t="shared" si="288"/>
        <v>0</v>
      </c>
      <c r="AG537" s="177">
        <f t="shared" si="289"/>
        <v>0</v>
      </c>
      <c r="AH537" s="299"/>
      <c r="AI537" s="36"/>
      <c r="AJ537" s="134"/>
      <c r="AK537" s="37"/>
      <c r="AL537" s="134"/>
      <c r="AM537" s="37"/>
      <c r="AN537" s="134"/>
      <c r="AO537" s="135"/>
      <c r="AP537" s="136"/>
      <c r="AQ537" s="252"/>
      <c r="AR537" s="252"/>
      <c r="AS537" s="252"/>
      <c r="AT537" s="252"/>
      <c r="AU537" s="37"/>
      <c r="AV537" s="303">
        <f t="shared" si="301"/>
        <v>0</v>
      </c>
      <c r="AW537" s="139">
        <f t="shared" si="302"/>
        <v>0</v>
      </c>
      <c r="AX537" s="139">
        <f t="shared" si="303"/>
        <v>0</v>
      </c>
      <c r="AY537" s="139">
        <f t="shared" si="304"/>
        <v>0</v>
      </c>
      <c r="AZ537" s="139">
        <f t="shared" si="305"/>
        <v>0</v>
      </c>
      <c r="BA537" s="303">
        <f t="shared" si="306"/>
        <v>0</v>
      </c>
      <c r="BB537" s="139">
        <f t="shared" si="307"/>
        <v>0</v>
      </c>
      <c r="BC537" s="139">
        <f t="shared" si="308"/>
        <v>0</v>
      </c>
      <c r="BD537" s="139">
        <f t="shared" si="309"/>
        <v>0</v>
      </c>
      <c r="BE537" s="139">
        <f t="shared" si="310"/>
        <v>0</v>
      </c>
      <c r="BF537" s="304">
        <f t="shared" si="311"/>
        <v>0</v>
      </c>
      <c r="BG537" s="142">
        <f t="shared" si="312"/>
        <v>0</v>
      </c>
      <c r="BH537" s="142">
        <f t="shared" si="313"/>
        <v>0</v>
      </c>
      <c r="BI537" s="142">
        <f t="shared" si="314"/>
        <v>0</v>
      </c>
      <c r="BJ537" s="142">
        <f t="shared" si="315"/>
        <v>0</v>
      </c>
      <c r="BK537" s="145">
        <f t="shared" si="316"/>
        <v>0</v>
      </c>
      <c r="BL537" s="95">
        <f t="shared" si="317"/>
        <v>0</v>
      </c>
      <c r="BM537" s="95">
        <f t="shared" si="318"/>
        <v>0</v>
      </c>
      <c r="BN537" s="95">
        <f t="shared" si="319"/>
        <v>0</v>
      </c>
      <c r="BO537" s="95">
        <f t="shared" si="320"/>
        <v>0</v>
      </c>
      <c r="BP537" s="96">
        <f t="shared" si="321"/>
        <v>0</v>
      </c>
      <c r="BQ537" s="184">
        <f>IF($AH537="3/3",$S537*参照!$J$4,IF($AH537="2/3",$S537*参照!$J$5,IF($AH537="1/3",$S537*参照!$J$6,IF($AH537="1/4(多子)",$S537*参照!$J$7,IF($AH537="1/4(工･農)",$S537*参照!$J$7,)))))</f>
        <v>0</v>
      </c>
      <c r="BR537" s="185" t="b">
        <f>IF(AJ537="3/3",$O537*参照!$I$4,IF(AJ537="2/3",$O537*参照!$I$5,IF(AJ537="1/3",$O537*参照!$I$6,IF(AJ537="1/4(多子)",$O537*参照!$I$7,IF(AJ537="1/4(工･農)",$O537*参照!$I$7,IF(AJ537="対象外",0))))))</f>
        <v>0</v>
      </c>
      <c r="BS537" s="185" t="b">
        <f>IF(AK537="3/3",$O537*参照!$I$4,IF(AK537="2/3",$O537*参照!$I$5,IF(AK537="1/3",$O537*参照!$I$6,IF(AK537="1/4(多子)",$O537*参照!$I$7,IF(AK537="1/4(工･農)",$O537*参照!$I$7,IF(AK537="対象外",0))))))</f>
        <v>0</v>
      </c>
      <c r="BT537" s="185" t="b">
        <f>IF(AL537="3/3",$O537*参照!$I$4,IF(AL537="2/3",$O537*参照!$I$5,IF(AL537="1/3",$O537*参照!$I$6,IF(AL537="1/4(多子)",$O537*参照!$I$7,IF(AL537="1/4(工･農)",$O537*参照!$I$7,IF(AL537="対象外",0))))))</f>
        <v>0</v>
      </c>
      <c r="BU537" s="185" t="b">
        <f>IF(AM537="3/3",$O537*参照!$I$4,IF(AM537="2/3",$O537*参照!$I$5,IF(AM537="1/3",$O537*参照!$I$6,IF(AM537="1/4(多子)",$O537*参照!$I$7,IF(AM537="1/4(工･農)",$O537*参照!$I$7,IF(AM537="対象外",0))))))</f>
        <v>0</v>
      </c>
      <c r="BV537" s="185" t="b">
        <f>IF(AN537="3/3",$O537*参照!$I$4,IF(AN537="2/3",$O537*参照!$I$5,IF(AN537="1/3",$O537*参照!$I$6,IF(AN537="1/4(多子)",$O537*参照!$I$7,IF(AN537="1/4(工･農)",$O537*参照!$I$7,IF(AN537="対象外",0))))))</f>
        <v>0</v>
      </c>
      <c r="BW537" s="185" t="b">
        <f>IF(AO537="3/3",$O537*参照!$I$4,IF(AO537="2/3",$O537*参照!$I$5,IF(AO537="1/3",$O537*参照!$I$6,IF(AO537="1/4(多子)",$O537*参照!$I$7,IF(AO537="1/4(工･農)",$O537*参照!$I$7,IF(AO537="対象外",0))))))</f>
        <v>0</v>
      </c>
      <c r="BX537" s="185" t="b">
        <f>IF(AP537="3/3",$O537*参照!$I$4,IF(AP537="2/3",$O537*参照!$I$5,IF(AP537="1/3",$O537*参照!$I$6,IF(AP537="1/4(多子)",$O537*参照!$I$7,IF(AP537="1/4(工･農)",$O537*参照!$I$7,IF(AP537="対象外",0))))))</f>
        <v>0</v>
      </c>
      <c r="BY537" s="185" t="b">
        <f>IF(AQ537="3/3",$O537*参照!$I$4,IF(AQ537="2/3",$O537*参照!$I$5,IF(AQ537="1/3",$O537*参照!$I$6,IF(AQ537="1/4(多子)",$O537*参照!$I$7,IF(AQ537="1/4(工･農)",$O537*参照!$I$7,IF(AQ537="対象外",0))))))</f>
        <v>0</v>
      </c>
      <c r="BZ537" s="185" t="b">
        <f>IF(AR537="3/3",$O537*参照!$I$4,IF(AR537="2/3",$O537*参照!$I$5,IF(AR537="1/3",$O537*参照!$I$6,IF(AR537="1/4(多子)",$O537*参照!$I$7,IF(AR537="1/4(工･農)",$O537*参照!$I$7,IF(AR537="対象外",0))))))</f>
        <v>0</v>
      </c>
      <c r="CA537" s="185" t="b">
        <f>IF(AS537="3/3",$O537*参照!$I$4,IF(AS537="2/3",$O537*参照!$I$5,IF(AS537="1/3",$O537*参照!$I$6,IF(AS537="1/4(多子)",$O537*参照!$I$7,IF(AS537="1/4(工･農)",$O537*参照!$I$7,IF(AS537="対象外",0))))))</f>
        <v>0</v>
      </c>
      <c r="CB537" s="185" t="b">
        <f>IF(AT537="3/3",$O537*参照!$I$4,IF(AT537="2/3",$O537*参照!$I$5,IF(AT537="1/3",$O537*参照!$I$6,IF(AT537="1/4(多子)",$O537*参照!$I$7,IF(AT537="1/4(工･農)",$O537*参照!$I$7,IF(AT537="対象外",0))))))</f>
        <v>0</v>
      </c>
      <c r="CC537" s="185" t="b">
        <f>IF(AU537="3/3",$O537*参照!$I$4,IF(AU537="2/3",$O537*参照!$I$5,IF(AU537="1/3",$O537*参照!$I$6,IF(AU537="1/4(多子)",$O537*参照!$I$7,IF(AU537="1/4(工･農)",$O537*参照!$I$7,IF(AU537="対象外",0))))))</f>
        <v>0</v>
      </c>
      <c r="CD537" s="185">
        <f t="shared" si="322"/>
        <v>0</v>
      </c>
      <c r="CE537" s="98"/>
      <c r="CF537" s="252"/>
      <c r="CG537" s="252"/>
      <c r="CH537" s="252"/>
      <c r="CI537" s="252"/>
      <c r="CJ537" s="252"/>
      <c r="CK537" s="254"/>
      <c r="CL537" s="137"/>
      <c r="CM537" s="252"/>
      <c r="CN537" s="252"/>
      <c r="CO537" s="252"/>
      <c r="CP537" s="252"/>
      <c r="CQ537" s="252"/>
      <c r="CR537" s="253">
        <f t="shared" si="323"/>
        <v>0</v>
      </c>
      <c r="CS537" s="111">
        <f>IF(BP537=0,0,(ROUNDUP(P537*(BK537*参照!$C$5+BL537*参照!$C$6+BM537*参照!$C$7+BN537*参照!$C$8+BO537*参照!$C$9)/BP537,-2)))</f>
        <v>0</v>
      </c>
      <c r="CT537" s="239" t="str">
        <f t="shared" si="290"/>
        <v>B</v>
      </c>
    </row>
    <row r="538" spans="1:98" ht="14.4">
      <c r="A538" s="242">
        <v>508</v>
      </c>
      <c r="B538" s="634"/>
      <c r="C538" s="635"/>
      <c r="D538" s="636"/>
      <c r="E538" s="635"/>
      <c r="F538" s="358"/>
      <c r="G538" s="358"/>
      <c r="H538" s="305"/>
      <c r="I538" s="359"/>
      <c r="J538" s="636"/>
      <c r="K538" s="635"/>
      <c r="L538" s="362">
        <v>0</v>
      </c>
      <c r="M538" s="307">
        <f>IF(F538="昼間",参照!$E$4,IF(F538="夜間等",参照!$E$5,IF(F538="通信",参照!$E$6,0)))</f>
        <v>0</v>
      </c>
      <c r="N538" s="57">
        <f t="shared" si="291"/>
        <v>0</v>
      </c>
      <c r="O538" s="301">
        <f t="shared" si="292"/>
        <v>0</v>
      </c>
      <c r="P538" s="56"/>
      <c r="Q538" s="387">
        <v>0</v>
      </c>
      <c r="R538" s="309">
        <f>IF(F538="昼間",参照!$F$4,IF(F538="夜間等",参照!$F$5,IF(F538="通信",参照!$F$6,0)))</f>
        <v>0</v>
      </c>
      <c r="S538" s="308">
        <f t="shared" si="293"/>
        <v>0</v>
      </c>
      <c r="T538" s="361"/>
      <c r="U538" s="32">
        <f t="shared" si="294"/>
        <v>0</v>
      </c>
      <c r="V538" s="114">
        <f t="shared" si="295"/>
        <v>0</v>
      </c>
      <c r="W538" s="179">
        <f t="shared" si="296"/>
        <v>0</v>
      </c>
      <c r="X538" s="87">
        <f t="shared" si="297"/>
        <v>0</v>
      </c>
      <c r="Y538" s="77" t="str">
        <f t="shared" si="287"/>
        <v>0</v>
      </c>
      <c r="Z538" s="302">
        <f t="shared" si="298"/>
        <v>0</v>
      </c>
      <c r="AA538" s="375"/>
      <c r="AB538" s="375"/>
      <c r="AC538" s="374">
        <f t="shared" si="299"/>
        <v>0</v>
      </c>
      <c r="AD538" s="639">
        <f t="shared" si="300"/>
        <v>0</v>
      </c>
      <c r="AE538" s="640"/>
      <c r="AF538" s="177">
        <f t="shared" si="288"/>
        <v>0</v>
      </c>
      <c r="AG538" s="177">
        <f t="shared" si="289"/>
        <v>0</v>
      </c>
      <c r="AH538" s="299"/>
      <c r="AI538" s="36"/>
      <c r="AJ538" s="134"/>
      <c r="AK538" s="37"/>
      <c r="AL538" s="134"/>
      <c r="AM538" s="37"/>
      <c r="AN538" s="134"/>
      <c r="AO538" s="135"/>
      <c r="AP538" s="136"/>
      <c r="AQ538" s="252"/>
      <c r="AR538" s="252"/>
      <c r="AS538" s="252"/>
      <c r="AT538" s="252"/>
      <c r="AU538" s="37"/>
      <c r="AV538" s="303">
        <f t="shared" si="301"/>
        <v>0</v>
      </c>
      <c r="AW538" s="139">
        <f t="shared" si="302"/>
        <v>0</v>
      </c>
      <c r="AX538" s="139">
        <f t="shared" si="303"/>
        <v>0</v>
      </c>
      <c r="AY538" s="139">
        <f t="shared" si="304"/>
        <v>0</v>
      </c>
      <c r="AZ538" s="139">
        <f t="shared" si="305"/>
        <v>0</v>
      </c>
      <c r="BA538" s="303">
        <f t="shared" si="306"/>
        <v>0</v>
      </c>
      <c r="BB538" s="139">
        <f t="shared" si="307"/>
        <v>0</v>
      </c>
      <c r="BC538" s="139">
        <f t="shared" si="308"/>
        <v>0</v>
      </c>
      <c r="BD538" s="139">
        <f t="shared" si="309"/>
        <v>0</v>
      </c>
      <c r="BE538" s="139">
        <f t="shared" si="310"/>
        <v>0</v>
      </c>
      <c r="BF538" s="304">
        <f t="shared" si="311"/>
        <v>0</v>
      </c>
      <c r="BG538" s="142">
        <f t="shared" si="312"/>
        <v>0</v>
      </c>
      <c r="BH538" s="142">
        <f t="shared" si="313"/>
        <v>0</v>
      </c>
      <c r="BI538" s="142">
        <f t="shared" si="314"/>
        <v>0</v>
      </c>
      <c r="BJ538" s="142">
        <f t="shared" si="315"/>
        <v>0</v>
      </c>
      <c r="BK538" s="145">
        <f t="shared" si="316"/>
        <v>0</v>
      </c>
      <c r="BL538" s="95">
        <f t="shared" si="317"/>
        <v>0</v>
      </c>
      <c r="BM538" s="95">
        <f t="shared" si="318"/>
        <v>0</v>
      </c>
      <c r="BN538" s="95">
        <f t="shared" si="319"/>
        <v>0</v>
      </c>
      <c r="BO538" s="95">
        <f t="shared" si="320"/>
        <v>0</v>
      </c>
      <c r="BP538" s="96">
        <f t="shared" si="321"/>
        <v>0</v>
      </c>
      <c r="BQ538" s="184">
        <f>IF($AH538="3/3",$S538*参照!$J$4,IF($AH538="2/3",$S538*参照!$J$5,IF($AH538="1/3",$S538*参照!$J$6,IF($AH538="1/4(多子)",$S538*参照!$J$7,IF($AH538="1/4(工･農)",$S538*参照!$J$7,)))))</f>
        <v>0</v>
      </c>
      <c r="BR538" s="185" t="b">
        <f>IF(AJ538="3/3",$O538*参照!$I$4,IF(AJ538="2/3",$O538*参照!$I$5,IF(AJ538="1/3",$O538*参照!$I$6,IF(AJ538="1/4(多子)",$O538*参照!$I$7,IF(AJ538="1/4(工･農)",$O538*参照!$I$7,IF(AJ538="対象外",0))))))</f>
        <v>0</v>
      </c>
      <c r="BS538" s="185" t="b">
        <f>IF(AK538="3/3",$O538*参照!$I$4,IF(AK538="2/3",$O538*参照!$I$5,IF(AK538="1/3",$O538*参照!$I$6,IF(AK538="1/4(多子)",$O538*参照!$I$7,IF(AK538="1/4(工･農)",$O538*参照!$I$7,IF(AK538="対象外",0))))))</f>
        <v>0</v>
      </c>
      <c r="BT538" s="185" t="b">
        <f>IF(AL538="3/3",$O538*参照!$I$4,IF(AL538="2/3",$O538*参照!$I$5,IF(AL538="1/3",$O538*参照!$I$6,IF(AL538="1/4(多子)",$O538*参照!$I$7,IF(AL538="1/4(工･農)",$O538*参照!$I$7,IF(AL538="対象外",0))))))</f>
        <v>0</v>
      </c>
      <c r="BU538" s="185" t="b">
        <f>IF(AM538="3/3",$O538*参照!$I$4,IF(AM538="2/3",$O538*参照!$I$5,IF(AM538="1/3",$O538*参照!$I$6,IF(AM538="1/4(多子)",$O538*参照!$I$7,IF(AM538="1/4(工･農)",$O538*参照!$I$7,IF(AM538="対象外",0))))))</f>
        <v>0</v>
      </c>
      <c r="BV538" s="185" t="b">
        <f>IF(AN538="3/3",$O538*参照!$I$4,IF(AN538="2/3",$O538*参照!$I$5,IF(AN538="1/3",$O538*参照!$I$6,IF(AN538="1/4(多子)",$O538*参照!$I$7,IF(AN538="1/4(工･農)",$O538*参照!$I$7,IF(AN538="対象外",0))))))</f>
        <v>0</v>
      </c>
      <c r="BW538" s="185" t="b">
        <f>IF(AO538="3/3",$O538*参照!$I$4,IF(AO538="2/3",$O538*参照!$I$5,IF(AO538="1/3",$O538*参照!$I$6,IF(AO538="1/4(多子)",$O538*参照!$I$7,IF(AO538="1/4(工･農)",$O538*参照!$I$7,IF(AO538="対象外",0))))))</f>
        <v>0</v>
      </c>
      <c r="BX538" s="185" t="b">
        <f>IF(AP538="3/3",$O538*参照!$I$4,IF(AP538="2/3",$O538*参照!$I$5,IF(AP538="1/3",$O538*参照!$I$6,IF(AP538="1/4(多子)",$O538*参照!$I$7,IF(AP538="1/4(工･農)",$O538*参照!$I$7,IF(AP538="対象外",0))))))</f>
        <v>0</v>
      </c>
      <c r="BY538" s="185" t="b">
        <f>IF(AQ538="3/3",$O538*参照!$I$4,IF(AQ538="2/3",$O538*参照!$I$5,IF(AQ538="1/3",$O538*参照!$I$6,IF(AQ538="1/4(多子)",$O538*参照!$I$7,IF(AQ538="1/4(工･農)",$O538*参照!$I$7,IF(AQ538="対象外",0))))))</f>
        <v>0</v>
      </c>
      <c r="BZ538" s="185" t="b">
        <f>IF(AR538="3/3",$O538*参照!$I$4,IF(AR538="2/3",$O538*参照!$I$5,IF(AR538="1/3",$O538*参照!$I$6,IF(AR538="1/4(多子)",$O538*参照!$I$7,IF(AR538="1/4(工･農)",$O538*参照!$I$7,IF(AR538="対象外",0))))))</f>
        <v>0</v>
      </c>
      <c r="CA538" s="185" t="b">
        <f>IF(AS538="3/3",$O538*参照!$I$4,IF(AS538="2/3",$O538*参照!$I$5,IF(AS538="1/3",$O538*参照!$I$6,IF(AS538="1/4(多子)",$O538*参照!$I$7,IF(AS538="1/4(工･農)",$O538*参照!$I$7,IF(AS538="対象外",0))))))</f>
        <v>0</v>
      </c>
      <c r="CB538" s="185" t="b">
        <f>IF(AT538="3/3",$O538*参照!$I$4,IF(AT538="2/3",$O538*参照!$I$5,IF(AT538="1/3",$O538*参照!$I$6,IF(AT538="1/4(多子)",$O538*参照!$I$7,IF(AT538="1/4(工･農)",$O538*参照!$I$7,IF(AT538="対象外",0))))))</f>
        <v>0</v>
      </c>
      <c r="CC538" s="185" t="b">
        <f>IF(AU538="3/3",$O538*参照!$I$4,IF(AU538="2/3",$O538*参照!$I$5,IF(AU538="1/3",$O538*参照!$I$6,IF(AU538="1/4(多子)",$O538*参照!$I$7,IF(AU538="1/4(工･農)",$O538*参照!$I$7,IF(AU538="対象外",0))))))</f>
        <v>0</v>
      </c>
      <c r="CD538" s="185">
        <f t="shared" si="322"/>
        <v>0</v>
      </c>
      <c r="CE538" s="98"/>
      <c r="CF538" s="252"/>
      <c r="CG538" s="252"/>
      <c r="CH538" s="252"/>
      <c r="CI538" s="252"/>
      <c r="CJ538" s="252"/>
      <c r="CK538" s="254"/>
      <c r="CL538" s="137"/>
      <c r="CM538" s="252"/>
      <c r="CN538" s="252"/>
      <c r="CO538" s="252"/>
      <c r="CP538" s="252"/>
      <c r="CQ538" s="252"/>
      <c r="CR538" s="253">
        <f t="shared" si="323"/>
        <v>0</v>
      </c>
      <c r="CS538" s="111">
        <f>IF(BP538=0,0,(ROUNDUP(P538*(BK538*参照!$C$5+BL538*参照!$C$6+BM538*参照!$C$7+BN538*参照!$C$8+BO538*参照!$C$9)/BP538,-2)))</f>
        <v>0</v>
      </c>
      <c r="CT538" s="239" t="str">
        <f t="shared" si="290"/>
        <v>B</v>
      </c>
    </row>
    <row r="539" spans="1:98" ht="14.4">
      <c r="A539" s="242">
        <v>509</v>
      </c>
      <c r="B539" s="634"/>
      <c r="C539" s="635"/>
      <c r="D539" s="636"/>
      <c r="E539" s="635"/>
      <c r="F539" s="358"/>
      <c r="G539" s="358"/>
      <c r="H539" s="305"/>
      <c r="I539" s="359"/>
      <c r="J539" s="636"/>
      <c r="K539" s="635"/>
      <c r="L539" s="362">
        <v>0</v>
      </c>
      <c r="M539" s="307">
        <f>IF(F539="昼間",参照!$E$4,IF(F539="夜間等",参照!$E$5,IF(F539="通信",参照!$E$6,0)))</f>
        <v>0</v>
      </c>
      <c r="N539" s="57">
        <f t="shared" si="291"/>
        <v>0</v>
      </c>
      <c r="O539" s="301">
        <f t="shared" si="292"/>
        <v>0</v>
      </c>
      <c r="P539" s="56"/>
      <c r="Q539" s="387">
        <v>0</v>
      </c>
      <c r="R539" s="309">
        <f>IF(F539="昼間",参照!$F$4,IF(F539="夜間等",参照!$F$5,IF(F539="通信",参照!$F$6,0)))</f>
        <v>0</v>
      </c>
      <c r="S539" s="308">
        <f t="shared" si="293"/>
        <v>0</v>
      </c>
      <c r="T539" s="361"/>
      <c r="U539" s="32">
        <f t="shared" si="294"/>
        <v>0</v>
      </c>
      <c r="V539" s="114">
        <f t="shared" si="295"/>
        <v>0</v>
      </c>
      <c r="W539" s="179">
        <f t="shared" si="296"/>
        <v>0</v>
      </c>
      <c r="X539" s="87">
        <f t="shared" si="297"/>
        <v>0</v>
      </c>
      <c r="Y539" s="77" t="str">
        <f t="shared" si="287"/>
        <v>0</v>
      </c>
      <c r="Z539" s="302">
        <f t="shared" si="298"/>
        <v>0</v>
      </c>
      <c r="AA539" s="375"/>
      <c r="AB539" s="375"/>
      <c r="AC539" s="374">
        <f t="shared" si="299"/>
        <v>0</v>
      </c>
      <c r="AD539" s="639">
        <f t="shared" si="300"/>
        <v>0</v>
      </c>
      <c r="AE539" s="640"/>
      <c r="AF539" s="177">
        <f t="shared" si="288"/>
        <v>0</v>
      </c>
      <c r="AG539" s="177">
        <f t="shared" si="289"/>
        <v>0</v>
      </c>
      <c r="AH539" s="299"/>
      <c r="AI539" s="36"/>
      <c r="AJ539" s="134"/>
      <c r="AK539" s="37"/>
      <c r="AL539" s="134"/>
      <c r="AM539" s="37"/>
      <c r="AN539" s="134"/>
      <c r="AO539" s="135"/>
      <c r="AP539" s="136"/>
      <c r="AQ539" s="252"/>
      <c r="AR539" s="252"/>
      <c r="AS539" s="252"/>
      <c r="AT539" s="252"/>
      <c r="AU539" s="37"/>
      <c r="AV539" s="303">
        <f t="shared" si="301"/>
        <v>0</v>
      </c>
      <c r="AW539" s="139">
        <f t="shared" si="302"/>
        <v>0</v>
      </c>
      <c r="AX539" s="139">
        <f t="shared" si="303"/>
        <v>0</v>
      </c>
      <c r="AY539" s="139">
        <f t="shared" si="304"/>
        <v>0</v>
      </c>
      <c r="AZ539" s="139">
        <f t="shared" si="305"/>
        <v>0</v>
      </c>
      <c r="BA539" s="303">
        <f t="shared" si="306"/>
        <v>0</v>
      </c>
      <c r="BB539" s="139">
        <f t="shared" si="307"/>
        <v>0</v>
      </c>
      <c r="BC539" s="139">
        <f t="shared" si="308"/>
        <v>0</v>
      </c>
      <c r="BD539" s="139">
        <f t="shared" si="309"/>
        <v>0</v>
      </c>
      <c r="BE539" s="139">
        <f t="shared" si="310"/>
        <v>0</v>
      </c>
      <c r="BF539" s="304">
        <f t="shared" si="311"/>
        <v>0</v>
      </c>
      <c r="BG539" s="142">
        <f t="shared" si="312"/>
        <v>0</v>
      </c>
      <c r="BH539" s="142">
        <f t="shared" si="313"/>
        <v>0</v>
      </c>
      <c r="BI539" s="142">
        <f t="shared" si="314"/>
        <v>0</v>
      </c>
      <c r="BJ539" s="142">
        <f t="shared" si="315"/>
        <v>0</v>
      </c>
      <c r="BK539" s="145">
        <f t="shared" si="316"/>
        <v>0</v>
      </c>
      <c r="BL539" s="95">
        <f t="shared" si="317"/>
        <v>0</v>
      </c>
      <c r="BM539" s="95">
        <f t="shared" si="318"/>
        <v>0</v>
      </c>
      <c r="BN539" s="95">
        <f t="shared" si="319"/>
        <v>0</v>
      </c>
      <c r="BO539" s="95">
        <f t="shared" si="320"/>
        <v>0</v>
      </c>
      <c r="BP539" s="96">
        <f t="shared" si="321"/>
        <v>0</v>
      </c>
      <c r="BQ539" s="184">
        <f>IF($AH539="3/3",$S539*参照!$J$4,IF($AH539="2/3",$S539*参照!$J$5,IF($AH539="1/3",$S539*参照!$J$6,IF($AH539="1/4(多子)",$S539*参照!$J$7,IF($AH539="1/4(工･農)",$S539*参照!$J$7,)))))</f>
        <v>0</v>
      </c>
      <c r="BR539" s="185" t="b">
        <f>IF(AJ539="3/3",$O539*参照!$I$4,IF(AJ539="2/3",$O539*参照!$I$5,IF(AJ539="1/3",$O539*参照!$I$6,IF(AJ539="1/4(多子)",$O539*参照!$I$7,IF(AJ539="1/4(工･農)",$O539*参照!$I$7,IF(AJ539="対象外",0))))))</f>
        <v>0</v>
      </c>
      <c r="BS539" s="185" t="b">
        <f>IF(AK539="3/3",$O539*参照!$I$4,IF(AK539="2/3",$O539*参照!$I$5,IF(AK539="1/3",$O539*参照!$I$6,IF(AK539="1/4(多子)",$O539*参照!$I$7,IF(AK539="1/4(工･農)",$O539*参照!$I$7,IF(AK539="対象外",0))))))</f>
        <v>0</v>
      </c>
      <c r="BT539" s="185" t="b">
        <f>IF(AL539="3/3",$O539*参照!$I$4,IF(AL539="2/3",$O539*参照!$I$5,IF(AL539="1/3",$O539*参照!$I$6,IF(AL539="1/4(多子)",$O539*参照!$I$7,IF(AL539="1/4(工･農)",$O539*参照!$I$7,IF(AL539="対象外",0))))))</f>
        <v>0</v>
      </c>
      <c r="BU539" s="185" t="b">
        <f>IF(AM539="3/3",$O539*参照!$I$4,IF(AM539="2/3",$O539*参照!$I$5,IF(AM539="1/3",$O539*参照!$I$6,IF(AM539="1/4(多子)",$O539*参照!$I$7,IF(AM539="1/4(工･農)",$O539*参照!$I$7,IF(AM539="対象外",0))))))</f>
        <v>0</v>
      </c>
      <c r="BV539" s="185" t="b">
        <f>IF(AN539="3/3",$O539*参照!$I$4,IF(AN539="2/3",$O539*参照!$I$5,IF(AN539="1/3",$O539*参照!$I$6,IF(AN539="1/4(多子)",$O539*参照!$I$7,IF(AN539="1/4(工･農)",$O539*参照!$I$7,IF(AN539="対象外",0))))))</f>
        <v>0</v>
      </c>
      <c r="BW539" s="185" t="b">
        <f>IF(AO539="3/3",$O539*参照!$I$4,IF(AO539="2/3",$O539*参照!$I$5,IF(AO539="1/3",$O539*参照!$I$6,IF(AO539="1/4(多子)",$O539*参照!$I$7,IF(AO539="1/4(工･農)",$O539*参照!$I$7,IF(AO539="対象外",0))))))</f>
        <v>0</v>
      </c>
      <c r="BX539" s="185" t="b">
        <f>IF(AP539="3/3",$O539*参照!$I$4,IF(AP539="2/3",$O539*参照!$I$5,IF(AP539="1/3",$O539*参照!$I$6,IF(AP539="1/4(多子)",$O539*参照!$I$7,IF(AP539="1/4(工･農)",$O539*参照!$I$7,IF(AP539="対象外",0))))))</f>
        <v>0</v>
      </c>
      <c r="BY539" s="185" t="b">
        <f>IF(AQ539="3/3",$O539*参照!$I$4,IF(AQ539="2/3",$O539*参照!$I$5,IF(AQ539="1/3",$O539*参照!$I$6,IF(AQ539="1/4(多子)",$O539*参照!$I$7,IF(AQ539="1/4(工･農)",$O539*参照!$I$7,IF(AQ539="対象外",0))))))</f>
        <v>0</v>
      </c>
      <c r="BZ539" s="185" t="b">
        <f>IF(AR539="3/3",$O539*参照!$I$4,IF(AR539="2/3",$O539*参照!$I$5,IF(AR539="1/3",$O539*参照!$I$6,IF(AR539="1/4(多子)",$O539*参照!$I$7,IF(AR539="1/4(工･農)",$O539*参照!$I$7,IF(AR539="対象外",0))))))</f>
        <v>0</v>
      </c>
      <c r="CA539" s="185" t="b">
        <f>IF(AS539="3/3",$O539*参照!$I$4,IF(AS539="2/3",$O539*参照!$I$5,IF(AS539="1/3",$O539*参照!$I$6,IF(AS539="1/4(多子)",$O539*参照!$I$7,IF(AS539="1/4(工･農)",$O539*参照!$I$7,IF(AS539="対象外",0))))))</f>
        <v>0</v>
      </c>
      <c r="CB539" s="185" t="b">
        <f>IF(AT539="3/3",$O539*参照!$I$4,IF(AT539="2/3",$O539*参照!$I$5,IF(AT539="1/3",$O539*参照!$I$6,IF(AT539="1/4(多子)",$O539*参照!$I$7,IF(AT539="1/4(工･農)",$O539*参照!$I$7,IF(AT539="対象外",0))))))</f>
        <v>0</v>
      </c>
      <c r="CC539" s="185" t="b">
        <f>IF(AU539="3/3",$O539*参照!$I$4,IF(AU539="2/3",$O539*参照!$I$5,IF(AU539="1/3",$O539*参照!$I$6,IF(AU539="1/4(多子)",$O539*参照!$I$7,IF(AU539="1/4(工･農)",$O539*参照!$I$7,IF(AU539="対象外",0))))))</f>
        <v>0</v>
      </c>
      <c r="CD539" s="185">
        <f t="shared" si="322"/>
        <v>0</v>
      </c>
      <c r="CE539" s="98"/>
      <c r="CF539" s="252"/>
      <c r="CG539" s="252"/>
      <c r="CH539" s="252"/>
      <c r="CI539" s="252"/>
      <c r="CJ539" s="252"/>
      <c r="CK539" s="254"/>
      <c r="CL539" s="137"/>
      <c r="CM539" s="252"/>
      <c r="CN539" s="252"/>
      <c r="CO539" s="252"/>
      <c r="CP539" s="252"/>
      <c r="CQ539" s="252"/>
      <c r="CR539" s="253">
        <f t="shared" si="323"/>
        <v>0</v>
      </c>
      <c r="CS539" s="111">
        <f>IF(BP539=0,0,(ROUNDUP(P539*(BK539*参照!$C$5+BL539*参照!$C$6+BM539*参照!$C$7+BN539*参照!$C$8+BO539*参照!$C$9)/BP539,-2)))</f>
        <v>0</v>
      </c>
      <c r="CT539" s="239" t="str">
        <f t="shared" si="290"/>
        <v>B</v>
      </c>
    </row>
    <row r="540" spans="1:98" ht="14.4">
      <c r="A540" s="242">
        <v>510</v>
      </c>
      <c r="B540" s="634"/>
      <c r="C540" s="635"/>
      <c r="D540" s="636"/>
      <c r="E540" s="635"/>
      <c r="F540" s="358"/>
      <c r="G540" s="358"/>
      <c r="H540" s="305"/>
      <c r="I540" s="359"/>
      <c r="J540" s="636"/>
      <c r="K540" s="635"/>
      <c r="L540" s="362">
        <v>0</v>
      </c>
      <c r="M540" s="307">
        <f>IF(F540="昼間",参照!$E$4,IF(F540="夜間等",参照!$E$5,IF(F540="通信",参照!$E$6,0)))</f>
        <v>0</v>
      </c>
      <c r="N540" s="57">
        <f t="shared" si="291"/>
        <v>0</v>
      </c>
      <c r="O540" s="301">
        <f t="shared" si="292"/>
        <v>0</v>
      </c>
      <c r="P540" s="56"/>
      <c r="Q540" s="387">
        <v>0</v>
      </c>
      <c r="R540" s="309">
        <f>IF(F540="昼間",参照!$F$4,IF(F540="夜間等",参照!$F$5,IF(F540="通信",参照!$F$6,0)))</f>
        <v>0</v>
      </c>
      <c r="S540" s="308">
        <f t="shared" si="293"/>
        <v>0</v>
      </c>
      <c r="T540" s="361"/>
      <c r="U540" s="32">
        <f t="shared" si="294"/>
        <v>0</v>
      </c>
      <c r="V540" s="114">
        <f t="shared" si="295"/>
        <v>0</v>
      </c>
      <c r="W540" s="179">
        <f t="shared" si="296"/>
        <v>0</v>
      </c>
      <c r="X540" s="87">
        <f t="shared" si="297"/>
        <v>0</v>
      </c>
      <c r="Y540" s="77" t="str">
        <f t="shared" si="287"/>
        <v>0</v>
      </c>
      <c r="Z540" s="302">
        <f t="shared" si="298"/>
        <v>0</v>
      </c>
      <c r="AA540" s="375"/>
      <c r="AB540" s="375"/>
      <c r="AC540" s="374">
        <f t="shared" si="299"/>
        <v>0</v>
      </c>
      <c r="AD540" s="639">
        <f t="shared" si="300"/>
        <v>0</v>
      </c>
      <c r="AE540" s="640"/>
      <c r="AF540" s="177">
        <f t="shared" si="288"/>
        <v>0</v>
      </c>
      <c r="AG540" s="177">
        <f t="shared" si="289"/>
        <v>0</v>
      </c>
      <c r="AH540" s="299"/>
      <c r="AI540" s="36"/>
      <c r="AJ540" s="134"/>
      <c r="AK540" s="37"/>
      <c r="AL540" s="134"/>
      <c r="AM540" s="37"/>
      <c r="AN540" s="134"/>
      <c r="AO540" s="135"/>
      <c r="AP540" s="136"/>
      <c r="AQ540" s="252"/>
      <c r="AR540" s="252"/>
      <c r="AS540" s="252"/>
      <c r="AT540" s="252"/>
      <c r="AU540" s="37"/>
      <c r="AV540" s="303">
        <f t="shared" si="301"/>
        <v>0</v>
      </c>
      <c r="AW540" s="139">
        <f t="shared" si="302"/>
        <v>0</v>
      </c>
      <c r="AX540" s="139">
        <f t="shared" si="303"/>
        <v>0</v>
      </c>
      <c r="AY540" s="139">
        <f t="shared" si="304"/>
        <v>0</v>
      </c>
      <c r="AZ540" s="139">
        <f t="shared" si="305"/>
        <v>0</v>
      </c>
      <c r="BA540" s="303">
        <f t="shared" si="306"/>
        <v>0</v>
      </c>
      <c r="BB540" s="139">
        <f t="shared" si="307"/>
        <v>0</v>
      </c>
      <c r="BC540" s="139">
        <f t="shared" si="308"/>
        <v>0</v>
      </c>
      <c r="BD540" s="139">
        <f t="shared" si="309"/>
        <v>0</v>
      </c>
      <c r="BE540" s="139">
        <f t="shared" si="310"/>
        <v>0</v>
      </c>
      <c r="BF540" s="304">
        <f t="shared" si="311"/>
        <v>0</v>
      </c>
      <c r="BG540" s="142">
        <f t="shared" si="312"/>
        <v>0</v>
      </c>
      <c r="BH540" s="142">
        <f t="shared" si="313"/>
        <v>0</v>
      </c>
      <c r="BI540" s="142">
        <f t="shared" si="314"/>
        <v>0</v>
      </c>
      <c r="BJ540" s="142">
        <f t="shared" si="315"/>
        <v>0</v>
      </c>
      <c r="BK540" s="145">
        <f t="shared" si="316"/>
        <v>0</v>
      </c>
      <c r="BL540" s="95">
        <f t="shared" si="317"/>
        <v>0</v>
      </c>
      <c r="BM540" s="95">
        <f t="shared" si="318"/>
        <v>0</v>
      </c>
      <c r="BN540" s="95">
        <f t="shared" si="319"/>
        <v>0</v>
      </c>
      <c r="BO540" s="95">
        <f t="shared" si="320"/>
        <v>0</v>
      </c>
      <c r="BP540" s="96">
        <f t="shared" si="321"/>
        <v>0</v>
      </c>
      <c r="BQ540" s="184">
        <f>IF($AH540="3/3",$S540*参照!$J$4,IF($AH540="2/3",$S540*参照!$J$5,IF($AH540="1/3",$S540*参照!$J$6,IF($AH540="1/4(多子)",$S540*参照!$J$7,IF($AH540="1/4(工･農)",$S540*参照!$J$7,)))))</f>
        <v>0</v>
      </c>
      <c r="BR540" s="185" t="b">
        <f>IF(AJ540="3/3",$O540*参照!$I$4,IF(AJ540="2/3",$O540*参照!$I$5,IF(AJ540="1/3",$O540*参照!$I$6,IF(AJ540="1/4(多子)",$O540*参照!$I$7,IF(AJ540="1/4(工･農)",$O540*参照!$I$7,IF(AJ540="対象外",0))))))</f>
        <v>0</v>
      </c>
      <c r="BS540" s="185" t="b">
        <f>IF(AK540="3/3",$O540*参照!$I$4,IF(AK540="2/3",$O540*参照!$I$5,IF(AK540="1/3",$O540*参照!$I$6,IF(AK540="1/4(多子)",$O540*参照!$I$7,IF(AK540="1/4(工･農)",$O540*参照!$I$7,IF(AK540="対象外",0))))))</f>
        <v>0</v>
      </c>
      <c r="BT540" s="185" t="b">
        <f>IF(AL540="3/3",$O540*参照!$I$4,IF(AL540="2/3",$O540*参照!$I$5,IF(AL540="1/3",$O540*参照!$I$6,IF(AL540="1/4(多子)",$O540*参照!$I$7,IF(AL540="1/4(工･農)",$O540*参照!$I$7,IF(AL540="対象外",0))))))</f>
        <v>0</v>
      </c>
      <c r="BU540" s="185" t="b">
        <f>IF(AM540="3/3",$O540*参照!$I$4,IF(AM540="2/3",$O540*参照!$I$5,IF(AM540="1/3",$O540*参照!$I$6,IF(AM540="1/4(多子)",$O540*参照!$I$7,IF(AM540="1/4(工･農)",$O540*参照!$I$7,IF(AM540="対象外",0))))))</f>
        <v>0</v>
      </c>
      <c r="BV540" s="185" t="b">
        <f>IF(AN540="3/3",$O540*参照!$I$4,IF(AN540="2/3",$O540*参照!$I$5,IF(AN540="1/3",$O540*参照!$I$6,IF(AN540="1/4(多子)",$O540*参照!$I$7,IF(AN540="1/4(工･農)",$O540*参照!$I$7,IF(AN540="対象外",0))))))</f>
        <v>0</v>
      </c>
      <c r="BW540" s="185" t="b">
        <f>IF(AO540="3/3",$O540*参照!$I$4,IF(AO540="2/3",$O540*参照!$I$5,IF(AO540="1/3",$O540*参照!$I$6,IF(AO540="1/4(多子)",$O540*参照!$I$7,IF(AO540="1/4(工･農)",$O540*参照!$I$7,IF(AO540="対象外",0))))))</f>
        <v>0</v>
      </c>
      <c r="BX540" s="185" t="b">
        <f>IF(AP540="3/3",$O540*参照!$I$4,IF(AP540="2/3",$O540*参照!$I$5,IF(AP540="1/3",$O540*参照!$I$6,IF(AP540="1/4(多子)",$O540*参照!$I$7,IF(AP540="1/4(工･農)",$O540*参照!$I$7,IF(AP540="対象外",0))))))</f>
        <v>0</v>
      </c>
      <c r="BY540" s="185" t="b">
        <f>IF(AQ540="3/3",$O540*参照!$I$4,IF(AQ540="2/3",$O540*参照!$I$5,IF(AQ540="1/3",$O540*参照!$I$6,IF(AQ540="1/4(多子)",$O540*参照!$I$7,IF(AQ540="1/4(工･農)",$O540*参照!$I$7,IF(AQ540="対象外",0))))))</f>
        <v>0</v>
      </c>
      <c r="BZ540" s="185" t="b">
        <f>IF(AR540="3/3",$O540*参照!$I$4,IF(AR540="2/3",$O540*参照!$I$5,IF(AR540="1/3",$O540*参照!$I$6,IF(AR540="1/4(多子)",$O540*参照!$I$7,IF(AR540="1/4(工･農)",$O540*参照!$I$7,IF(AR540="対象外",0))))))</f>
        <v>0</v>
      </c>
      <c r="CA540" s="185" t="b">
        <f>IF(AS540="3/3",$O540*参照!$I$4,IF(AS540="2/3",$O540*参照!$I$5,IF(AS540="1/3",$O540*参照!$I$6,IF(AS540="1/4(多子)",$O540*参照!$I$7,IF(AS540="1/4(工･農)",$O540*参照!$I$7,IF(AS540="対象外",0))))))</f>
        <v>0</v>
      </c>
      <c r="CB540" s="185" t="b">
        <f>IF(AT540="3/3",$O540*参照!$I$4,IF(AT540="2/3",$O540*参照!$I$5,IF(AT540="1/3",$O540*参照!$I$6,IF(AT540="1/4(多子)",$O540*参照!$I$7,IF(AT540="1/4(工･農)",$O540*参照!$I$7,IF(AT540="対象外",0))))))</f>
        <v>0</v>
      </c>
      <c r="CC540" s="185" t="b">
        <f>IF(AU540="3/3",$O540*参照!$I$4,IF(AU540="2/3",$O540*参照!$I$5,IF(AU540="1/3",$O540*参照!$I$6,IF(AU540="1/4(多子)",$O540*参照!$I$7,IF(AU540="1/4(工･農)",$O540*参照!$I$7,IF(AU540="対象外",0))))))</f>
        <v>0</v>
      </c>
      <c r="CD540" s="185">
        <f t="shared" si="322"/>
        <v>0</v>
      </c>
      <c r="CE540" s="98"/>
      <c r="CF540" s="252"/>
      <c r="CG540" s="252"/>
      <c r="CH540" s="252"/>
      <c r="CI540" s="252"/>
      <c r="CJ540" s="252"/>
      <c r="CK540" s="254"/>
      <c r="CL540" s="137"/>
      <c r="CM540" s="252"/>
      <c r="CN540" s="252"/>
      <c r="CO540" s="252"/>
      <c r="CP540" s="252"/>
      <c r="CQ540" s="252"/>
      <c r="CR540" s="253">
        <f t="shared" si="323"/>
        <v>0</v>
      </c>
      <c r="CS540" s="111">
        <f>IF(BP540=0,0,(ROUNDUP(P540*(BK540*参照!$C$5+BL540*参照!$C$6+BM540*参照!$C$7+BN540*参照!$C$8+BO540*参照!$C$9)/BP540,-2)))</f>
        <v>0</v>
      </c>
      <c r="CT540" s="239" t="str">
        <f t="shared" si="290"/>
        <v>B</v>
      </c>
    </row>
    <row r="541" spans="1:98" ht="14.4">
      <c r="A541" s="242">
        <v>511</v>
      </c>
      <c r="B541" s="634"/>
      <c r="C541" s="635"/>
      <c r="D541" s="636"/>
      <c r="E541" s="635"/>
      <c r="F541" s="358"/>
      <c r="G541" s="358"/>
      <c r="H541" s="305"/>
      <c r="I541" s="359"/>
      <c r="J541" s="636"/>
      <c r="K541" s="635"/>
      <c r="L541" s="362">
        <v>0</v>
      </c>
      <c r="M541" s="307">
        <f>IF(F541="昼間",参照!$E$4,IF(F541="夜間等",参照!$E$5,IF(F541="通信",参照!$E$6,0)))</f>
        <v>0</v>
      </c>
      <c r="N541" s="57">
        <f t="shared" si="291"/>
        <v>0</v>
      </c>
      <c r="O541" s="301">
        <f t="shared" si="292"/>
        <v>0</v>
      </c>
      <c r="P541" s="56"/>
      <c r="Q541" s="387">
        <v>0</v>
      </c>
      <c r="R541" s="309">
        <f>IF(F541="昼間",参照!$F$4,IF(F541="夜間等",参照!$F$5,IF(F541="通信",参照!$F$6,0)))</f>
        <v>0</v>
      </c>
      <c r="S541" s="308">
        <f t="shared" si="293"/>
        <v>0</v>
      </c>
      <c r="T541" s="361"/>
      <c r="U541" s="32">
        <f t="shared" si="294"/>
        <v>0</v>
      </c>
      <c r="V541" s="114">
        <f t="shared" si="295"/>
        <v>0</v>
      </c>
      <c r="W541" s="179">
        <f t="shared" si="296"/>
        <v>0</v>
      </c>
      <c r="X541" s="87">
        <f t="shared" si="297"/>
        <v>0</v>
      </c>
      <c r="Y541" s="77" t="str">
        <f t="shared" si="287"/>
        <v>0</v>
      </c>
      <c r="Z541" s="302">
        <f t="shared" si="298"/>
        <v>0</v>
      </c>
      <c r="AA541" s="375"/>
      <c r="AB541" s="375"/>
      <c r="AC541" s="374">
        <f t="shared" si="299"/>
        <v>0</v>
      </c>
      <c r="AD541" s="639">
        <f t="shared" si="300"/>
        <v>0</v>
      </c>
      <c r="AE541" s="640"/>
      <c r="AF541" s="177">
        <f t="shared" si="288"/>
        <v>0</v>
      </c>
      <c r="AG541" s="177">
        <f t="shared" si="289"/>
        <v>0</v>
      </c>
      <c r="AH541" s="299"/>
      <c r="AI541" s="36"/>
      <c r="AJ541" s="134"/>
      <c r="AK541" s="37"/>
      <c r="AL541" s="134"/>
      <c r="AM541" s="37"/>
      <c r="AN541" s="134"/>
      <c r="AO541" s="135"/>
      <c r="AP541" s="136"/>
      <c r="AQ541" s="252"/>
      <c r="AR541" s="252"/>
      <c r="AS541" s="252"/>
      <c r="AT541" s="252"/>
      <c r="AU541" s="37"/>
      <c r="AV541" s="303">
        <f t="shared" si="301"/>
        <v>0</v>
      </c>
      <c r="AW541" s="139">
        <f t="shared" si="302"/>
        <v>0</v>
      </c>
      <c r="AX541" s="139">
        <f t="shared" si="303"/>
        <v>0</v>
      </c>
      <c r="AY541" s="139">
        <f t="shared" si="304"/>
        <v>0</v>
      </c>
      <c r="AZ541" s="139">
        <f t="shared" si="305"/>
        <v>0</v>
      </c>
      <c r="BA541" s="303">
        <f t="shared" si="306"/>
        <v>0</v>
      </c>
      <c r="BB541" s="139">
        <f t="shared" si="307"/>
        <v>0</v>
      </c>
      <c r="BC541" s="139">
        <f t="shared" si="308"/>
        <v>0</v>
      </c>
      <c r="BD541" s="139">
        <f t="shared" si="309"/>
        <v>0</v>
      </c>
      <c r="BE541" s="139">
        <f t="shared" si="310"/>
        <v>0</v>
      </c>
      <c r="BF541" s="304">
        <f t="shared" si="311"/>
        <v>0</v>
      </c>
      <c r="BG541" s="142">
        <f t="shared" si="312"/>
        <v>0</v>
      </c>
      <c r="BH541" s="142">
        <f t="shared" si="313"/>
        <v>0</v>
      </c>
      <c r="BI541" s="142">
        <f t="shared" si="314"/>
        <v>0</v>
      </c>
      <c r="BJ541" s="142">
        <f t="shared" si="315"/>
        <v>0</v>
      </c>
      <c r="BK541" s="145">
        <f t="shared" si="316"/>
        <v>0</v>
      </c>
      <c r="BL541" s="95">
        <f t="shared" si="317"/>
        <v>0</v>
      </c>
      <c r="BM541" s="95">
        <f t="shared" si="318"/>
        <v>0</v>
      </c>
      <c r="BN541" s="95">
        <f t="shared" si="319"/>
        <v>0</v>
      </c>
      <c r="BO541" s="95">
        <f t="shared" si="320"/>
        <v>0</v>
      </c>
      <c r="BP541" s="96">
        <f t="shared" si="321"/>
        <v>0</v>
      </c>
      <c r="BQ541" s="184">
        <f>IF($AH541="3/3",$S541*参照!$J$4,IF($AH541="2/3",$S541*参照!$J$5,IF($AH541="1/3",$S541*参照!$J$6,IF($AH541="1/4(多子)",$S541*参照!$J$7,IF($AH541="1/4(工･農)",$S541*参照!$J$7,)))))</f>
        <v>0</v>
      </c>
      <c r="BR541" s="185" t="b">
        <f>IF(AJ541="3/3",$O541*参照!$I$4,IF(AJ541="2/3",$O541*参照!$I$5,IF(AJ541="1/3",$O541*参照!$I$6,IF(AJ541="1/4(多子)",$O541*参照!$I$7,IF(AJ541="1/4(工･農)",$O541*参照!$I$7,IF(AJ541="対象外",0))))))</f>
        <v>0</v>
      </c>
      <c r="BS541" s="185" t="b">
        <f>IF(AK541="3/3",$O541*参照!$I$4,IF(AK541="2/3",$O541*参照!$I$5,IF(AK541="1/3",$O541*参照!$I$6,IF(AK541="1/4(多子)",$O541*参照!$I$7,IF(AK541="1/4(工･農)",$O541*参照!$I$7,IF(AK541="対象外",0))))))</f>
        <v>0</v>
      </c>
      <c r="BT541" s="185" t="b">
        <f>IF(AL541="3/3",$O541*参照!$I$4,IF(AL541="2/3",$O541*参照!$I$5,IF(AL541="1/3",$O541*参照!$I$6,IF(AL541="1/4(多子)",$O541*参照!$I$7,IF(AL541="1/4(工･農)",$O541*参照!$I$7,IF(AL541="対象外",0))))))</f>
        <v>0</v>
      </c>
      <c r="BU541" s="185" t="b">
        <f>IF(AM541="3/3",$O541*参照!$I$4,IF(AM541="2/3",$O541*参照!$I$5,IF(AM541="1/3",$O541*参照!$I$6,IF(AM541="1/4(多子)",$O541*参照!$I$7,IF(AM541="1/4(工･農)",$O541*参照!$I$7,IF(AM541="対象外",0))))))</f>
        <v>0</v>
      </c>
      <c r="BV541" s="185" t="b">
        <f>IF(AN541="3/3",$O541*参照!$I$4,IF(AN541="2/3",$O541*参照!$I$5,IF(AN541="1/3",$O541*参照!$I$6,IF(AN541="1/4(多子)",$O541*参照!$I$7,IF(AN541="1/4(工･農)",$O541*参照!$I$7,IF(AN541="対象外",0))))))</f>
        <v>0</v>
      </c>
      <c r="BW541" s="185" t="b">
        <f>IF(AO541="3/3",$O541*参照!$I$4,IF(AO541="2/3",$O541*参照!$I$5,IF(AO541="1/3",$O541*参照!$I$6,IF(AO541="1/4(多子)",$O541*参照!$I$7,IF(AO541="1/4(工･農)",$O541*参照!$I$7,IF(AO541="対象外",0))))))</f>
        <v>0</v>
      </c>
      <c r="BX541" s="185" t="b">
        <f>IF(AP541="3/3",$O541*参照!$I$4,IF(AP541="2/3",$O541*参照!$I$5,IF(AP541="1/3",$O541*参照!$I$6,IF(AP541="1/4(多子)",$O541*参照!$I$7,IF(AP541="1/4(工･農)",$O541*参照!$I$7,IF(AP541="対象外",0))))))</f>
        <v>0</v>
      </c>
      <c r="BY541" s="185" t="b">
        <f>IF(AQ541="3/3",$O541*参照!$I$4,IF(AQ541="2/3",$O541*参照!$I$5,IF(AQ541="1/3",$O541*参照!$I$6,IF(AQ541="1/4(多子)",$O541*参照!$I$7,IF(AQ541="1/4(工･農)",$O541*参照!$I$7,IF(AQ541="対象外",0))))))</f>
        <v>0</v>
      </c>
      <c r="BZ541" s="185" t="b">
        <f>IF(AR541="3/3",$O541*参照!$I$4,IF(AR541="2/3",$O541*参照!$I$5,IF(AR541="1/3",$O541*参照!$I$6,IF(AR541="1/4(多子)",$O541*参照!$I$7,IF(AR541="1/4(工･農)",$O541*参照!$I$7,IF(AR541="対象外",0))))))</f>
        <v>0</v>
      </c>
      <c r="CA541" s="185" t="b">
        <f>IF(AS541="3/3",$O541*参照!$I$4,IF(AS541="2/3",$O541*参照!$I$5,IF(AS541="1/3",$O541*参照!$I$6,IF(AS541="1/4(多子)",$O541*参照!$I$7,IF(AS541="1/4(工･農)",$O541*参照!$I$7,IF(AS541="対象外",0))))))</f>
        <v>0</v>
      </c>
      <c r="CB541" s="185" t="b">
        <f>IF(AT541="3/3",$O541*参照!$I$4,IF(AT541="2/3",$O541*参照!$I$5,IF(AT541="1/3",$O541*参照!$I$6,IF(AT541="1/4(多子)",$O541*参照!$I$7,IF(AT541="1/4(工･農)",$O541*参照!$I$7,IF(AT541="対象外",0))))))</f>
        <v>0</v>
      </c>
      <c r="CC541" s="185" t="b">
        <f>IF(AU541="3/3",$O541*参照!$I$4,IF(AU541="2/3",$O541*参照!$I$5,IF(AU541="1/3",$O541*参照!$I$6,IF(AU541="1/4(多子)",$O541*参照!$I$7,IF(AU541="1/4(工･農)",$O541*参照!$I$7,IF(AU541="対象外",0))))))</f>
        <v>0</v>
      </c>
      <c r="CD541" s="185">
        <f t="shared" si="322"/>
        <v>0</v>
      </c>
      <c r="CE541" s="98"/>
      <c r="CF541" s="252"/>
      <c r="CG541" s="252"/>
      <c r="CH541" s="252"/>
      <c r="CI541" s="252"/>
      <c r="CJ541" s="252"/>
      <c r="CK541" s="254"/>
      <c r="CL541" s="137"/>
      <c r="CM541" s="252"/>
      <c r="CN541" s="252"/>
      <c r="CO541" s="252"/>
      <c r="CP541" s="252"/>
      <c r="CQ541" s="252"/>
      <c r="CR541" s="253">
        <f t="shared" si="323"/>
        <v>0</v>
      </c>
      <c r="CS541" s="111">
        <f>IF(BP541=0,0,(ROUNDUP(P541*(BK541*参照!$C$5+BL541*参照!$C$6+BM541*参照!$C$7+BN541*参照!$C$8+BO541*参照!$C$9)/BP541,-2)))</f>
        <v>0</v>
      </c>
      <c r="CT541" s="239" t="str">
        <f t="shared" si="290"/>
        <v>B</v>
      </c>
    </row>
    <row r="542" spans="1:98" ht="14.4">
      <c r="A542" s="242">
        <v>512</v>
      </c>
      <c r="B542" s="634"/>
      <c r="C542" s="635"/>
      <c r="D542" s="636"/>
      <c r="E542" s="635"/>
      <c r="F542" s="358"/>
      <c r="G542" s="358"/>
      <c r="H542" s="305"/>
      <c r="I542" s="359"/>
      <c r="J542" s="636"/>
      <c r="K542" s="635"/>
      <c r="L542" s="362">
        <v>0</v>
      </c>
      <c r="M542" s="307">
        <f>IF(F542="昼間",参照!$E$4,IF(F542="夜間等",参照!$E$5,IF(F542="通信",参照!$E$6,0)))</f>
        <v>0</v>
      </c>
      <c r="N542" s="57">
        <f t="shared" si="291"/>
        <v>0</v>
      </c>
      <c r="O542" s="301">
        <f t="shared" si="292"/>
        <v>0</v>
      </c>
      <c r="P542" s="56"/>
      <c r="Q542" s="387">
        <v>0</v>
      </c>
      <c r="R542" s="309">
        <f>IF(F542="昼間",参照!$F$4,IF(F542="夜間等",参照!$F$5,IF(F542="通信",参照!$F$6,0)))</f>
        <v>0</v>
      </c>
      <c r="S542" s="308">
        <f t="shared" si="293"/>
        <v>0</v>
      </c>
      <c r="T542" s="361"/>
      <c r="U542" s="32">
        <f t="shared" si="294"/>
        <v>0</v>
      </c>
      <c r="V542" s="114">
        <f t="shared" si="295"/>
        <v>0</v>
      </c>
      <c r="W542" s="179">
        <f t="shared" si="296"/>
        <v>0</v>
      </c>
      <c r="X542" s="87">
        <f t="shared" si="297"/>
        <v>0</v>
      </c>
      <c r="Y542" s="77" t="str">
        <f t="shared" si="287"/>
        <v>0</v>
      </c>
      <c r="Z542" s="302">
        <f t="shared" si="298"/>
        <v>0</v>
      </c>
      <c r="AA542" s="375"/>
      <c r="AB542" s="375"/>
      <c r="AC542" s="374">
        <f t="shared" si="299"/>
        <v>0</v>
      </c>
      <c r="AD542" s="639">
        <f t="shared" si="300"/>
        <v>0</v>
      </c>
      <c r="AE542" s="640"/>
      <c r="AF542" s="177">
        <f t="shared" si="288"/>
        <v>0</v>
      </c>
      <c r="AG542" s="177">
        <f t="shared" si="289"/>
        <v>0</v>
      </c>
      <c r="AH542" s="299"/>
      <c r="AI542" s="36"/>
      <c r="AJ542" s="134"/>
      <c r="AK542" s="37"/>
      <c r="AL542" s="134"/>
      <c r="AM542" s="37"/>
      <c r="AN542" s="134"/>
      <c r="AO542" s="135"/>
      <c r="AP542" s="136"/>
      <c r="AQ542" s="252"/>
      <c r="AR542" s="252"/>
      <c r="AS542" s="252"/>
      <c r="AT542" s="252"/>
      <c r="AU542" s="37"/>
      <c r="AV542" s="303">
        <f t="shared" si="301"/>
        <v>0</v>
      </c>
      <c r="AW542" s="139">
        <f t="shared" si="302"/>
        <v>0</v>
      </c>
      <c r="AX542" s="139">
        <f t="shared" si="303"/>
        <v>0</v>
      </c>
      <c r="AY542" s="139">
        <f t="shared" si="304"/>
        <v>0</v>
      </c>
      <c r="AZ542" s="139">
        <f t="shared" si="305"/>
        <v>0</v>
      </c>
      <c r="BA542" s="303">
        <f t="shared" si="306"/>
        <v>0</v>
      </c>
      <c r="BB542" s="139">
        <f t="shared" si="307"/>
        <v>0</v>
      </c>
      <c r="BC542" s="139">
        <f t="shared" si="308"/>
        <v>0</v>
      </c>
      <c r="BD542" s="139">
        <f t="shared" si="309"/>
        <v>0</v>
      </c>
      <c r="BE542" s="139">
        <f t="shared" si="310"/>
        <v>0</v>
      </c>
      <c r="BF542" s="304">
        <f t="shared" si="311"/>
        <v>0</v>
      </c>
      <c r="BG542" s="142">
        <f t="shared" si="312"/>
        <v>0</v>
      </c>
      <c r="BH542" s="142">
        <f t="shared" si="313"/>
        <v>0</v>
      </c>
      <c r="BI542" s="142">
        <f t="shared" si="314"/>
        <v>0</v>
      </c>
      <c r="BJ542" s="142">
        <f t="shared" si="315"/>
        <v>0</v>
      </c>
      <c r="BK542" s="145">
        <f t="shared" si="316"/>
        <v>0</v>
      </c>
      <c r="BL542" s="95">
        <f t="shared" si="317"/>
        <v>0</v>
      </c>
      <c r="BM542" s="95">
        <f t="shared" si="318"/>
        <v>0</v>
      </c>
      <c r="BN542" s="95">
        <f t="shared" si="319"/>
        <v>0</v>
      </c>
      <c r="BO542" s="95">
        <f t="shared" si="320"/>
        <v>0</v>
      </c>
      <c r="BP542" s="96">
        <f t="shared" si="321"/>
        <v>0</v>
      </c>
      <c r="BQ542" s="184">
        <f>IF($AH542="3/3",$S542*参照!$J$4,IF($AH542="2/3",$S542*参照!$J$5,IF($AH542="1/3",$S542*参照!$J$6,IF($AH542="1/4(多子)",$S542*参照!$J$7,IF($AH542="1/4(工･農)",$S542*参照!$J$7,)))))</f>
        <v>0</v>
      </c>
      <c r="BR542" s="185" t="b">
        <f>IF(AJ542="3/3",$O542*参照!$I$4,IF(AJ542="2/3",$O542*参照!$I$5,IF(AJ542="1/3",$O542*参照!$I$6,IF(AJ542="1/4(多子)",$O542*参照!$I$7,IF(AJ542="1/4(工･農)",$O542*参照!$I$7,IF(AJ542="対象外",0))))))</f>
        <v>0</v>
      </c>
      <c r="BS542" s="185" t="b">
        <f>IF(AK542="3/3",$O542*参照!$I$4,IF(AK542="2/3",$O542*参照!$I$5,IF(AK542="1/3",$O542*参照!$I$6,IF(AK542="1/4(多子)",$O542*参照!$I$7,IF(AK542="1/4(工･農)",$O542*参照!$I$7,IF(AK542="対象外",0))))))</f>
        <v>0</v>
      </c>
      <c r="BT542" s="185" t="b">
        <f>IF(AL542="3/3",$O542*参照!$I$4,IF(AL542="2/3",$O542*参照!$I$5,IF(AL542="1/3",$O542*参照!$I$6,IF(AL542="1/4(多子)",$O542*参照!$I$7,IF(AL542="1/4(工･農)",$O542*参照!$I$7,IF(AL542="対象外",0))))))</f>
        <v>0</v>
      </c>
      <c r="BU542" s="185" t="b">
        <f>IF(AM542="3/3",$O542*参照!$I$4,IF(AM542="2/3",$O542*参照!$I$5,IF(AM542="1/3",$O542*参照!$I$6,IF(AM542="1/4(多子)",$O542*参照!$I$7,IF(AM542="1/4(工･農)",$O542*参照!$I$7,IF(AM542="対象外",0))))))</f>
        <v>0</v>
      </c>
      <c r="BV542" s="185" t="b">
        <f>IF(AN542="3/3",$O542*参照!$I$4,IF(AN542="2/3",$O542*参照!$I$5,IF(AN542="1/3",$O542*参照!$I$6,IF(AN542="1/4(多子)",$O542*参照!$I$7,IF(AN542="1/4(工･農)",$O542*参照!$I$7,IF(AN542="対象外",0))))))</f>
        <v>0</v>
      </c>
      <c r="BW542" s="185" t="b">
        <f>IF(AO542="3/3",$O542*参照!$I$4,IF(AO542="2/3",$O542*参照!$I$5,IF(AO542="1/3",$O542*参照!$I$6,IF(AO542="1/4(多子)",$O542*参照!$I$7,IF(AO542="1/4(工･農)",$O542*参照!$I$7,IF(AO542="対象外",0))))))</f>
        <v>0</v>
      </c>
      <c r="BX542" s="185" t="b">
        <f>IF(AP542="3/3",$O542*参照!$I$4,IF(AP542="2/3",$O542*参照!$I$5,IF(AP542="1/3",$O542*参照!$I$6,IF(AP542="1/4(多子)",$O542*参照!$I$7,IF(AP542="1/4(工･農)",$O542*参照!$I$7,IF(AP542="対象外",0))))))</f>
        <v>0</v>
      </c>
      <c r="BY542" s="185" t="b">
        <f>IF(AQ542="3/3",$O542*参照!$I$4,IF(AQ542="2/3",$O542*参照!$I$5,IF(AQ542="1/3",$O542*参照!$I$6,IF(AQ542="1/4(多子)",$O542*参照!$I$7,IF(AQ542="1/4(工･農)",$O542*参照!$I$7,IF(AQ542="対象外",0))))))</f>
        <v>0</v>
      </c>
      <c r="BZ542" s="185" t="b">
        <f>IF(AR542="3/3",$O542*参照!$I$4,IF(AR542="2/3",$O542*参照!$I$5,IF(AR542="1/3",$O542*参照!$I$6,IF(AR542="1/4(多子)",$O542*参照!$I$7,IF(AR542="1/4(工･農)",$O542*参照!$I$7,IF(AR542="対象外",0))))))</f>
        <v>0</v>
      </c>
      <c r="CA542" s="185" t="b">
        <f>IF(AS542="3/3",$O542*参照!$I$4,IF(AS542="2/3",$O542*参照!$I$5,IF(AS542="1/3",$O542*参照!$I$6,IF(AS542="1/4(多子)",$O542*参照!$I$7,IF(AS542="1/4(工･農)",$O542*参照!$I$7,IF(AS542="対象外",0))))))</f>
        <v>0</v>
      </c>
      <c r="CB542" s="185" t="b">
        <f>IF(AT542="3/3",$O542*参照!$I$4,IF(AT542="2/3",$O542*参照!$I$5,IF(AT542="1/3",$O542*参照!$I$6,IF(AT542="1/4(多子)",$O542*参照!$I$7,IF(AT542="1/4(工･農)",$O542*参照!$I$7,IF(AT542="対象外",0))))))</f>
        <v>0</v>
      </c>
      <c r="CC542" s="185" t="b">
        <f>IF(AU542="3/3",$O542*参照!$I$4,IF(AU542="2/3",$O542*参照!$I$5,IF(AU542="1/3",$O542*参照!$I$6,IF(AU542="1/4(多子)",$O542*参照!$I$7,IF(AU542="1/4(工･農)",$O542*参照!$I$7,IF(AU542="対象外",0))))))</f>
        <v>0</v>
      </c>
      <c r="CD542" s="185">
        <f t="shared" si="322"/>
        <v>0</v>
      </c>
      <c r="CE542" s="98"/>
      <c r="CF542" s="252"/>
      <c r="CG542" s="252"/>
      <c r="CH542" s="252"/>
      <c r="CI542" s="252"/>
      <c r="CJ542" s="252"/>
      <c r="CK542" s="254"/>
      <c r="CL542" s="137"/>
      <c r="CM542" s="252"/>
      <c r="CN542" s="252"/>
      <c r="CO542" s="252"/>
      <c r="CP542" s="252"/>
      <c r="CQ542" s="252"/>
      <c r="CR542" s="253">
        <f t="shared" si="323"/>
        <v>0</v>
      </c>
      <c r="CS542" s="111">
        <f>IF(BP542=0,0,(ROUNDUP(P542*(BK542*参照!$C$5+BL542*参照!$C$6+BM542*参照!$C$7+BN542*参照!$C$8+BO542*参照!$C$9)/BP542,-2)))</f>
        <v>0</v>
      </c>
      <c r="CT542" s="239" t="str">
        <f t="shared" si="290"/>
        <v>B</v>
      </c>
    </row>
    <row r="543" spans="1:98" ht="14.4">
      <c r="A543" s="242">
        <v>513</v>
      </c>
      <c r="B543" s="634"/>
      <c r="C543" s="635"/>
      <c r="D543" s="636"/>
      <c r="E543" s="635"/>
      <c r="F543" s="358"/>
      <c r="G543" s="358"/>
      <c r="H543" s="305"/>
      <c r="I543" s="359"/>
      <c r="J543" s="636"/>
      <c r="K543" s="635"/>
      <c r="L543" s="362">
        <v>0</v>
      </c>
      <c r="M543" s="307">
        <f>IF(F543="昼間",参照!$E$4,IF(F543="夜間等",参照!$E$5,IF(F543="通信",参照!$E$6,0)))</f>
        <v>0</v>
      </c>
      <c r="N543" s="57">
        <f t="shared" si="291"/>
        <v>0</v>
      </c>
      <c r="O543" s="301">
        <f t="shared" si="292"/>
        <v>0</v>
      </c>
      <c r="P543" s="56"/>
      <c r="Q543" s="387">
        <v>0</v>
      </c>
      <c r="R543" s="309">
        <f>IF(F543="昼間",参照!$F$4,IF(F543="夜間等",参照!$F$5,IF(F543="通信",参照!$F$6,0)))</f>
        <v>0</v>
      </c>
      <c r="S543" s="308">
        <f t="shared" si="293"/>
        <v>0</v>
      </c>
      <c r="T543" s="361"/>
      <c r="U543" s="32">
        <f t="shared" si="294"/>
        <v>0</v>
      </c>
      <c r="V543" s="114">
        <f t="shared" si="295"/>
        <v>0</v>
      </c>
      <c r="W543" s="179">
        <f t="shared" si="296"/>
        <v>0</v>
      </c>
      <c r="X543" s="87">
        <f t="shared" si="297"/>
        <v>0</v>
      </c>
      <c r="Y543" s="77" t="str">
        <f t="shared" ref="Y543:Y606" si="324">IF(G543="1年",X543,"0")</f>
        <v>0</v>
      </c>
      <c r="Z543" s="302">
        <f t="shared" si="298"/>
        <v>0</v>
      </c>
      <c r="AA543" s="375"/>
      <c r="AB543" s="375"/>
      <c r="AC543" s="374">
        <f t="shared" si="299"/>
        <v>0</v>
      </c>
      <c r="AD543" s="639">
        <f t="shared" si="300"/>
        <v>0</v>
      </c>
      <c r="AE543" s="640"/>
      <c r="AF543" s="177">
        <f t="shared" ref="AF543:AF606" si="325">G543</f>
        <v>0</v>
      </c>
      <c r="AG543" s="177">
        <f t="shared" ref="AG543:AG606" si="326">H543</f>
        <v>0</v>
      </c>
      <c r="AH543" s="299"/>
      <c r="AI543" s="36"/>
      <c r="AJ543" s="134"/>
      <c r="AK543" s="37"/>
      <c r="AL543" s="134"/>
      <c r="AM543" s="37"/>
      <c r="AN543" s="134"/>
      <c r="AO543" s="135"/>
      <c r="AP543" s="136"/>
      <c r="AQ543" s="252"/>
      <c r="AR543" s="252"/>
      <c r="AS543" s="252"/>
      <c r="AT543" s="252"/>
      <c r="AU543" s="37"/>
      <c r="AV543" s="303">
        <f t="shared" si="301"/>
        <v>0</v>
      </c>
      <c r="AW543" s="139">
        <f t="shared" si="302"/>
        <v>0</v>
      </c>
      <c r="AX543" s="139">
        <f t="shared" si="303"/>
        <v>0</v>
      </c>
      <c r="AY543" s="139">
        <f t="shared" si="304"/>
        <v>0</v>
      </c>
      <c r="AZ543" s="139">
        <f t="shared" si="305"/>
        <v>0</v>
      </c>
      <c r="BA543" s="303">
        <f t="shared" si="306"/>
        <v>0</v>
      </c>
      <c r="BB543" s="139">
        <f t="shared" si="307"/>
        <v>0</v>
      </c>
      <c r="BC543" s="139">
        <f t="shared" si="308"/>
        <v>0</v>
      </c>
      <c r="BD543" s="139">
        <f t="shared" si="309"/>
        <v>0</v>
      </c>
      <c r="BE543" s="139">
        <f t="shared" si="310"/>
        <v>0</v>
      </c>
      <c r="BF543" s="304">
        <f t="shared" si="311"/>
        <v>0</v>
      </c>
      <c r="BG543" s="142">
        <f t="shared" si="312"/>
        <v>0</v>
      </c>
      <c r="BH543" s="142">
        <f t="shared" si="313"/>
        <v>0</v>
      </c>
      <c r="BI543" s="142">
        <f t="shared" si="314"/>
        <v>0</v>
      </c>
      <c r="BJ543" s="142">
        <f t="shared" si="315"/>
        <v>0</v>
      </c>
      <c r="BK543" s="145">
        <f t="shared" si="316"/>
        <v>0</v>
      </c>
      <c r="BL543" s="95">
        <f t="shared" si="317"/>
        <v>0</v>
      </c>
      <c r="BM543" s="95">
        <f t="shared" si="318"/>
        <v>0</v>
      </c>
      <c r="BN543" s="95">
        <f t="shared" si="319"/>
        <v>0</v>
      </c>
      <c r="BO543" s="95">
        <f t="shared" si="320"/>
        <v>0</v>
      </c>
      <c r="BP543" s="96">
        <f t="shared" si="321"/>
        <v>0</v>
      </c>
      <c r="BQ543" s="184">
        <f>IF($AH543="3/3",$S543*参照!$J$4,IF($AH543="2/3",$S543*参照!$J$5,IF($AH543="1/3",$S543*参照!$J$6,IF($AH543="1/4(多子)",$S543*参照!$J$7,IF($AH543="1/4(工･農)",$S543*参照!$J$7,)))))</f>
        <v>0</v>
      </c>
      <c r="BR543" s="185" t="b">
        <f>IF(AJ543="3/3",$O543*参照!$I$4,IF(AJ543="2/3",$O543*参照!$I$5,IF(AJ543="1/3",$O543*参照!$I$6,IF(AJ543="1/4(多子)",$O543*参照!$I$7,IF(AJ543="1/4(工･農)",$O543*参照!$I$7,IF(AJ543="対象外",0))))))</f>
        <v>0</v>
      </c>
      <c r="BS543" s="185" t="b">
        <f>IF(AK543="3/3",$O543*参照!$I$4,IF(AK543="2/3",$O543*参照!$I$5,IF(AK543="1/3",$O543*参照!$I$6,IF(AK543="1/4(多子)",$O543*参照!$I$7,IF(AK543="1/4(工･農)",$O543*参照!$I$7,IF(AK543="対象外",0))))))</f>
        <v>0</v>
      </c>
      <c r="BT543" s="185" t="b">
        <f>IF(AL543="3/3",$O543*参照!$I$4,IF(AL543="2/3",$O543*参照!$I$5,IF(AL543="1/3",$O543*参照!$I$6,IF(AL543="1/4(多子)",$O543*参照!$I$7,IF(AL543="1/4(工･農)",$O543*参照!$I$7,IF(AL543="対象外",0))))))</f>
        <v>0</v>
      </c>
      <c r="BU543" s="185" t="b">
        <f>IF(AM543="3/3",$O543*参照!$I$4,IF(AM543="2/3",$O543*参照!$I$5,IF(AM543="1/3",$O543*参照!$I$6,IF(AM543="1/4(多子)",$O543*参照!$I$7,IF(AM543="1/4(工･農)",$O543*参照!$I$7,IF(AM543="対象外",0))))))</f>
        <v>0</v>
      </c>
      <c r="BV543" s="185" t="b">
        <f>IF(AN543="3/3",$O543*参照!$I$4,IF(AN543="2/3",$O543*参照!$I$5,IF(AN543="1/3",$O543*参照!$I$6,IF(AN543="1/4(多子)",$O543*参照!$I$7,IF(AN543="1/4(工･農)",$O543*参照!$I$7,IF(AN543="対象外",0))))))</f>
        <v>0</v>
      </c>
      <c r="BW543" s="185" t="b">
        <f>IF(AO543="3/3",$O543*参照!$I$4,IF(AO543="2/3",$O543*参照!$I$5,IF(AO543="1/3",$O543*参照!$I$6,IF(AO543="1/4(多子)",$O543*参照!$I$7,IF(AO543="1/4(工･農)",$O543*参照!$I$7,IF(AO543="対象外",0))))))</f>
        <v>0</v>
      </c>
      <c r="BX543" s="185" t="b">
        <f>IF(AP543="3/3",$O543*参照!$I$4,IF(AP543="2/3",$O543*参照!$I$5,IF(AP543="1/3",$O543*参照!$I$6,IF(AP543="1/4(多子)",$O543*参照!$I$7,IF(AP543="1/4(工･農)",$O543*参照!$I$7,IF(AP543="対象外",0))))))</f>
        <v>0</v>
      </c>
      <c r="BY543" s="185" t="b">
        <f>IF(AQ543="3/3",$O543*参照!$I$4,IF(AQ543="2/3",$O543*参照!$I$5,IF(AQ543="1/3",$O543*参照!$I$6,IF(AQ543="1/4(多子)",$O543*参照!$I$7,IF(AQ543="1/4(工･農)",$O543*参照!$I$7,IF(AQ543="対象外",0))))))</f>
        <v>0</v>
      </c>
      <c r="BZ543" s="185" t="b">
        <f>IF(AR543="3/3",$O543*参照!$I$4,IF(AR543="2/3",$O543*参照!$I$5,IF(AR543="1/3",$O543*参照!$I$6,IF(AR543="1/4(多子)",$O543*参照!$I$7,IF(AR543="1/4(工･農)",$O543*参照!$I$7,IF(AR543="対象外",0))))))</f>
        <v>0</v>
      </c>
      <c r="CA543" s="185" t="b">
        <f>IF(AS543="3/3",$O543*参照!$I$4,IF(AS543="2/3",$O543*参照!$I$5,IF(AS543="1/3",$O543*参照!$I$6,IF(AS543="1/4(多子)",$O543*参照!$I$7,IF(AS543="1/4(工･農)",$O543*参照!$I$7,IF(AS543="対象外",0))))))</f>
        <v>0</v>
      </c>
      <c r="CB543" s="185" t="b">
        <f>IF(AT543="3/3",$O543*参照!$I$4,IF(AT543="2/3",$O543*参照!$I$5,IF(AT543="1/3",$O543*参照!$I$6,IF(AT543="1/4(多子)",$O543*参照!$I$7,IF(AT543="1/4(工･農)",$O543*参照!$I$7,IF(AT543="対象外",0))))))</f>
        <v>0</v>
      </c>
      <c r="CC543" s="185" t="b">
        <f>IF(AU543="3/3",$O543*参照!$I$4,IF(AU543="2/3",$O543*参照!$I$5,IF(AU543="1/3",$O543*参照!$I$6,IF(AU543="1/4(多子)",$O543*参照!$I$7,IF(AU543="1/4(工･農)",$O543*参照!$I$7,IF(AU543="対象外",0))))))</f>
        <v>0</v>
      </c>
      <c r="CD543" s="185">
        <f t="shared" si="322"/>
        <v>0</v>
      </c>
      <c r="CE543" s="98"/>
      <c r="CF543" s="252"/>
      <c r="CG543" s="252"/>
      <c r="CH543" s="252"/>
      <c r="CI543" s="252"/>
      <c r="CJ543" s="252"/>
      <c r="CK543" s="254"/>
      <c r="CL543" s="137"/>
      <c r="CM543" s="252"/>
      <c r="CN543" s="252"/>
      <c r="CO543" s="252"/>
      <c r="CP543" s="252"/>
      <c r="CQ543" s="252"/>
      <c r="CR543" s="253">
        <f t="shared" si="323"/>
        <v>0</v>
      </c>
      <c r="CS543" s="111">
        <f>IF(BP543=0,0,(ROUNDUP(P543*(BK543*参照!$C$5+BL543*参照!$C$6+BM543*参照!$C$7+BN543*参照!$C$8+BO543*参照!$C$9)/BP543,-2)))</f>
        <v>0</v>
      </c>
      <c r="CT543" s="239" t="str">
        <f t="shared" ref="CT543:CT606" si="327">IF(P543&lt;(N543*BP543/12),"A","B")</f>
        <v>B</v>
      </c>
    </row>
    <row r="544" spans="1:98" ht="14.4">
      <c r="A544" s="242">
        <v>514</v>
      </c>
      <c r="B544" s="634"/>
      <c r="C544" s="635"/>
      <c r="D544" s="636"/>
      <c r="E544" s="635"/>
      <c r="F544" s="358"/>
      <c r="G544" s="358"/>
      <c r="H544" s="305"/>
      <c r="I544" s="359"/>
      <c r="J544" s="636"/>
      <c r="K544" s="635"/>
      <c r="L544" s="362">
        <v>0</v>
      </c>
      <c r="M544" s="307">
        <f>IF(F544="昼間",参照!$E$4,IF(F544="夜間等",参照!$E$5,IF(F544="通信",参照!$E$6,0)))</f>
        <v>0</v>
      </c>
      <c r="N544" s="57">
        <f t="shared" ref="N544:N607" si="328">ROUNDDOWN(MIN(L544:M544),-2)</f>
        <v>0</v>
      </c>
      <c r="O544" s="301">
        <f t="shared" ref="O544:O607" si="329">N544/12</f>
        <v>0</v>
      </c>
      <c r="P544" s="56"/>
      <c r="Q544" s="387">
        <v>0</v>
      </c>
      <c r="R544" s="309">
        <f>IF(F544="昼間",参照!$F$4,IF(F544="夜間等",参照!$F$5,IF(F544="通信",参照!$F$6,0)))</f>
        <v>0</v>
      </c>
      <c r="S544" s="308">
        <f t="shared" ref="S544:S607" si="330">ROUNDDOWN(MIN(Q544:R544),-2)</f>
        <v>0</v>
      </c>
      <c r="T544" s="361"/>
      <c r="U544" s="32">
        <f t="shared" ref="U544:U607" si="331">ROUNDUP(CD544,-2)</f>
        <v>0</v>
      </c>
      <c r="V544" s="114">
        <f t="shared" ref="V544:V607" si="332">IF(P544="",0,IF(P544=0,U544,IF(CT544="A",U544-CS544,0)))</f>
        <v>0</v>
      </c>
      <c r="W544" s="179">
        <f t="shared" ref="W544:W607" si="333">U544-V544</f>
        <v>0</v>
      </c>
      <c r="X544" s="87">
        <f t="shared" ref="X544:X607" si="334">ROUNDUP(BQ544,-2)</f>
        <v>0</v>
      </c>
      <c r="Y544" s="77" t="str">
        <f t="shared" si="324"/>
        <v>0</v>
      </c>
      <c r="Z544" s="302">
        <f t="shared" ref="Z544:Z607" si="335">U544-V544+Y544</f>
        <v>0</v>
      </c>
      <c r="AA544" s="375"/>
      <c r="AB544" s="375"/>
      <c r="AC544" s="374">
        <f t="shared" ref="AC544:AC607" si="336">(W544+Y544)-(AA544+AB544)</f>
        <v>0</v>
      </c>
      <c r="AD544" s="639">
        <f t="shared" ref="AD544:AD607" si="337">J544</f>
        <v>0</v>
      </c>
      <c r="AE544" s="640"/>
      <c r="AF544" s="177">
        <f t="shared" si="325"/>
        <v>0</v>
      </c>
      <c r="AG544" s="177">
        <f t="shared" si="326"/>
        <v>0</v>
      </c>
      <c r="AH544" s="299"/>
      <c r="AI544" s="36"/>
      <c r="AJ544" s="134"/>
      <c r="AK544" s="37"/>
      <c r="AL544" s="134"/>
      <c r="AM544" s="37"/>
      <c r="AN544" s="134"/>
      <c r="AO544" s="135"/>
      <c r="AP544" s="136"/>
      <c r="AQ544" s="252"/>
      <c r="AR544" s="252"/>
      <c r="AS544" s="252"/>
      <c r="AT544" s="252"/>
      <c r="AU544" s="37"/>
      <c r="AV544" s="303">
        <f t="shared" ref="AV544:AV607" si="338">IF(U544=0,0,IF(COUNTIF($AJ544:$AO544,"3/3")&gt;0,"1","0"))</f>
        <v>0</v>
      </c>
      <c r="AW544" s="139">
        <f t="shared" ref="AW544:AW607" si="339">IF(U544=0,0,IF(COUNTIF($AJ544:$AO544,"2/3")&gt;0,"1","0"))</f>
        <v>0</v>
      </c>
      <c r="AX544" s="139">
        <f t="shared" ref="AX544:AX607" si="340">IF(U544=0,0,IF(COUNTIF($AJ544:$AO544,"1/3")&gt;0,"1","0"))</f>
        <v>0</v>
      </c>
      <c r="AY544" s="139">
        <f t="shared" ref="AY544:AY607" si="341">IF(U544=0,0,IF(COUNTIF($AJ544:$AO544,"1/4(多子)")&gt;0,"1","0"))</f>
        <v>0</v>
      </c>
      <c r="AZ544" s="139">
        <f t="shared" ref="AZ544:AZ607" si="342">IF(U544=0,0,IF(COUNTIF($AJ544:$AO544,"1/4(工･農)")&gt;0,"1","0"))</f>
        <v>0</v>
      </c>
      <c r="BA544" s="303">
        <f t="shared" ref="BA544:BA607" si="343">IF(U544=0,0,IF(COUNTIF($AP544:$AU544,"3/3")&gt;0,"1","0"))</f>
        <v>0</v>
      </c>
      <c r="BB544" s="139">
        <f t="shared" ref="BB544:BB607" si="344">IF(U544=0,0,IF(COUNTIF($AP544:$AU544,"2/3")&gt;0,"1","0"))</f>
        <v>0</v>
      </c>
      <c r="BC544" s="139">
        <f t="shared" ref="BC544:BC607" si="345">IF(U544=0,0,IF(COUNTIF($AP544:$AU544,"1/3")&gt;0,"1","0"))</f>
        <v>0</v>
      </c>
      <c r="BD544" s="139">
        <f t="shared" ref="BD544:BD607" si="346">IF(U544=0,0,IF(COUNTIF($AP544:$AU544,"1/4(多子)")&gt;0,"1","0"))</f>
        <v>0</v>
      </c>
      <c r="BE544" s="139">
        <f t="shared" ref="BE544:BE607" si="347">IF(U544=0,0,IF(COUNTIF($AP544:$AU544,"1/4(工･農)")&gt;0,"1","0"))</f>
        <v>0</v>
      </c>
      <c r="BF544" s="304">
        <f t="shared" ref="BF544:BF607" si="348">IF((COUNTIF(AV544,"1")&gt;0)+COUNTIF(BA544,"1")&gt;0,1,0)</f>
        <v>0</v>
      </c>
      <c r="BG544" s="142">
        <f t="shared" ref="BG544:BG607" si="349">IF((COUNTIF(AW544,"1")&gt;0)+COUNTIF(BB544,"1")&gt;0,1,0)</f>
        <v>0</v>
      </c>
      <c r="BH544" s="142">
        <f t="shared" ref="BH544:BH607" si="350">IF((COUNTIF(AX544,"1")&gt;0)+COUNTIF(BC544,"1")&gt;0,1,0)</f>
        <v>0</v>
      </c>
      <c r="BI544" s="142">
        <f t="shared" ref="BI544:BI607" si="351">IF((COUNTIF(AY544,"1")&gt;0)+COUNTIF(BD544,"1")&gt;0,1,0)</f>
        <v>0</v>
      </c>
      <c r="BJ544" s="142">
        <f t="shared" ref="BJ544:BJ607" si="352">IF((COUNTIF(AZ544,"1")&gt;0)+COUNTIF(BE544,"1")&gt;0,1,0)</f>
        <v>0</v>
      </c>
      <c r="BK544" s="145">
        <f t="shared" ref="BK544:BK607" si="353">COUNTIF($AJ544:$AU544,"3/3")</f>
        <v>0</v>
      </c>
      <c r="BL544" s="95">
        <f t="shared" ref="BL544:BL607" si="354">COUNTIF($AJ544:$AU544,"2/3")</f>
        <v>0</v>
      </c>
      <c r="BM544" s="95">
        <f t="shared" ref="BM544:BM607" si="355">COUNTIF($AJ544:$AU544,"1/3")</f>
        <v>0</v>
      </c>
      <c r="BN544" s="95">
        <f t="shared" ref="BN544:BN607" si="356">COUNTIF($AJ544:$AU544,"1/4(多子)")</f>
        <v>0</v>
      </c>
      <c r="BO544" s="95">
        <f t="shared" ref="BO544:BO607" si="357">COUNTIF($AJ544:$AU544,"1/4(工･農)")</f>
        <v>0</v>
      </c>
      <c r="BP544" s="96">
        <f t="shared" ref="BP544:BP607" si="358">SUM(BK544:BO544)</f>
        <v>0</v>
      </c>
      <c r="BQ544" s="184">
        <f>IF($AH544="3/3",$S544*参照!$J$4,IF($AH544="2/3",$S544*参照!$J$5,IF($AH544="1/3",$S544*参照!$J$6,IF($AH544="1/4(多子)",$S544*参照!$J$7,IF($AH544="1/4(工･農)",$S544*参照!$J$7,)))))</f>
        <v>0</v>
      </c>
      <c r="BR544" s="185" t="b">
        <f>IF(AJ544="3/3",$O544*参照!$I$4,IF(AJ544="2/3",$O544*参照!$I$5,IF(AJ544="1/3",$O544*参照!$I$6,IF(AJ544="1/4(多子)",$O544*参照!$I$7,IF(AJ544="1/4(工･農)",$O544*参照!$I$7,IF(AJ544="対象外",0))))))</f>
        <v>0</v>
      </c>
      <c r="BS544" s="185" t="b">
        <f>IF(AK544="3/3",$O544*参照!$I$4,IF(AK544="2/3",$O544*参照!$I$5,IF(AK544="1/3",$O544*参照!$I$6,IF(AK544="1/4(多子)",$O544*参照!$I$7,IF(AK544="1/4(工･農)",$O544*参照!$I$7,IF(AK544="対象外",0))))))</f>
        <v>0</v>
      </c>
      <c r="BT544" s="185" t="b">
        <f>IF(AL544="3/3",$O544*参照!$I$4,IF(AL544="2/3",$O544*参照!$I$5,IF(AL544="1/3",$O544*参照!$I$6,IF(AL544="1/4(多子)",$O544*参照!$I$7,IF(AL544="1/4(工･農)",$O544*参照!$I$7,IF(AL544="対象外",0))))))</f>
        <v>0</v>
      </c>
      <c r="BU544" s="185" t="b">
        <f>IF(AM544="3/3",$O544*参照!$I$4,IF(AM544="2/3",$O544*参照!$I$5,IF(AM544="1/3",$O544*参照!$I$6,IF(AM544="1/4(多子)",$O544*参照!$I$7,IF(AM544="1/4(工･農)",$O544*参照!$I$7,IF(AM544="対象外",0))))))</f>
        <v>0</v>
      </c>
      <c r="BV544" s="185" t="b">
        <f>IF(AN544="3/3",$O544*参照!$I$4,IF(AN544="2/3",$O544*参照!$I$5,IF(AN544="1/3",$O544*参照!$I$6,IF(AN544="1/4(多子)",$O544*参照!$I$7,IF(AN544="1/4(工･農)",$O544*参照!$I$7,IF(AN544="対象外",0))))))</f>
        <v>0</v>
      </c>
      <c r="BW544" s="185" t="b">
        <f>IF(AO544="3/3",$O544*参照!$I$4,IF(AO544="2/3",$O544*参照!$I$5,IF(AO544="1/3",$O544*参照!$I$6,IF(AO544="1/4(多子)",$O544*参照!$I$7,IF(AO544="1/4(工･農)",$O544*参照!$I$7,IF(AO544="対象外",0))))))</f>
        <v>0</v>
      </c>
      <c r="BX544" s="185" t="b">
        <f>IF(AP544="3/3",$O544*参照!$I$4,IF(AP544="2/3",$O544*参照!$I$5,IF(AP544="1/3",$O544*参照!$I$6,IF(AP544="1/4(多子)",$O544*参照!$I$7,IF(AP544="1/4(工･農)",$O544*参照!$I$7,IF(AP544="対象外",0))))))</f>
        <v>0</v>
      </c>
      <c r="BY544" s="185" t="b">
        <f>IF(AQ544="3/3",$O544*参照!$I$4,IF(AQ544="2/3",$O544*参照!$I$5,IF(AQ544="1/3",$O544*参照!$I$6,IF(AQ544="1/4(多子)",$O544*参照!$I$7,IF(AQ544="1/4(工･農)",$O544*参照!$I$7,IF(AQ544="対象外",0))))))</f>
        <v>0</v>
      </c>
      <c r="BZ544" s="185" t="b">
        <f>IF(AR544="3/3",$O544*参照!$I$4,IF(AR544="2/3",$O544*参照!$I$5,IF(AR544="1/3",$O544*参照!$I$6,IF(AR544="1/4(多子)",$O544*参照!$I$7,IF(AR544="1/4(工･農)",$O544*参照!$I$7,IF(AR544="対象外",0))))))</f>
        <v>0</v>
      </c>
      <c r="CA544" s="185" t="b">
        <f>IF(AS544="3/3",$O544*参照!$I$4,IF(AS544="2/3",$O544*参照!$I$5,IF(AS544="1/3",$O544*参照!$I$6,IF(AS544="1/4(多子)",$O544*参照!$I$7,IF(AS544="1/4(工･農)",$O544*参照!$I$7,IF(AS544="対象外",0))))))</f>
        <v>0</v>
      </c>
      <c r="CB544" s="185" t="b">
        <f>IF(AT544="3/3",$O544*参照!$I$4,IF(AT544="2/3",$O544*参照!$I$5,IF(AT544="1/3",$O544*参照!$I$6,IF(AT544="1/4(多子)",$O544*参照!$I$7,IF(AT544="1/4(工･農)",$O544*参照!$I$7,IF(AT544="対象外",0))))))</f>
        <v>0</v>
      </c>
      <c r="CC544" s="185" t="b">
        <f>IF(AU544="3/3",$O544*参照!$I$4,IF(AU544="2/3",$O544*参照!$I$5,IF(AU544="1/3",$O544*参照!$I$6,IF(AU544="1/4(多子)",$O544*参照!$I$7,IF(AU544="1/4(工･農)",$O544*参照!$I$7,IF(AU544="対象外",0))))))</f>
        <v>0</v>
      </c>
      <c r="CD544" s="185">
        <f t="shared" ref="CD544:CD607" si="359">SUM(BR544:CC544)</f>
        <v>0</v>
      </c>
      <c r="CE544" s="98"/>
      <c r="CF544" s="252"/>
      <c r="CG544" s="252"/>
      <c r="CH544" s="252"/>
      <c r="CI544" s="252"/>
      <c r="CJ544" s="252"/>
      <c r="CK544" s="254"/>
      <c r="CL544" s="137"/>
      <c r="CM544" s="252"/>
      <c r="CN544" s="252"/>
      <c r="CO544" s="252"/>
      <c r="CP544" s="252"/>
      <c r="CQ544" s="252"/>
      <c r="CR544" s="253">
        <f t="shared" ref="CR544:CR607" si="360">IF(COUNTIF(CF544:CQ544,"家計急変")&gt;0,1,0)</f>
        <v>0</v>
      </c>
      <c r="CS544" s="111">
        <f>IF(BP544=0,0,(ROUNDUP(P544*(BK544*参照!$C$5+BL544*参照!$C$6+BM544*参照!$C$7+BN544*参照!$C$8+BO544*参照!$C$9)/BP544,-2)))</f>
        <v>0</v>
      </c>
      <c r="CT544" s="239" t="str">
        <f t="shared" si="327"/>
        <v>B</v>
      </c>
    </row>
    <row r="545" spans="1:98" ht="14.4">
      <c r="A545" s="242">
        <v>515</v>
      </c>
      <c r="B545" s="634"/>
      <c r="C545" s="635"/>
      <c r="D545" s="636"/>
      <c r="E545" s="635"/>
      <c r="F545" s="358"/>
      <c r="G545" s="358"/>
      <c r="H545" s="305"/>
      <c r="I545" s="359"/>
      <c r="J545" s="636"/>
      <c r="K545" s="635"/>
      <c r="L545" s="362">
        <v>0</v>
      </c>
      <c r="M545" s="307">
        <f>IF(F545="昼間",参照!$E$4,IF(F545="夜間等",参照!$E$5,IF(F545="通信",参照!$E$6,0)))</f>
        <v>0</v>
      </c>
      <c r="N545" s="57">
        <f t="shared" si="328"/>
        <v>0</v>
      </c>
      <c r="O545" s="301">
        <f t="shared" si="329"/>
        <v>0</v>
      </c>
      <c r="P545" s="56"/>
      <c r="Q545" s="387">
        <v>0</v>
      </c>
      <c r="R545" s="309">
        <f>IF(F545="昼間",参照!$F$4,IF(F545="夜間等",参照!$F$5,IF(F545="通信",参照!$F$6,0)))</f>
        <v>0</v>
      </c>
      <c r="S545" s="308">
        <f t="shared" si="330"/>
        <v>0</v>
      </c>
      <c r="T545" s="361"/>
      <c r="U545" s="32">
        <f t="shared" si="331"/>
        <v>0</v>
      </c>
      <c r="V545" s="114">
        <f t="shared" si="332"/>
        <v>0</v>
      </c>
      <c r="W545" s="179">
        <f t="shared" si="333"/>
        <v>0</v>
      </c>
      <c r="X545" s="87">
        <f t="shared" si="334"/>
        <v>0</v>
      </c>
      <c r="Y545" s="77" t="str">
        <f t="shared" si="324"/>
        <v>0</v>
      </c>
      <c r="Z545" s="302">
        <f t="shared" si="335"/>
        <v>0</v>
      </c>
      <c r="AA545" s="375"/>
      <c r="AB545" s="375"/>
      <c r="AC545" s="374">
        <f t="shared" si="336"/>
        <v>0</v>
      </c>
      <c r="AD545" s="639">
        <f t="shared" si="337"/>
        <v>0</v>
      </c>
      <c r="AE545" s="640"/>
      <c r="AF545" s="177">
        <f t="shared" si="325"/>
        <v>0</v>
      </c>
      <c r="AG545" s="177">
        <f t="shared" si="326"/>
        <v>0</v>
      </c>
      <c r="AH545" s="299"/>
      <c r="AI545" s="36"/>
      <c r="AJ545" s="134"/>
      <c r="AK545" s="37"/>
      <c r="AL545" s="134"/>
      <c r="AM545" s="37"/>
      <c r="AN545" s="134"/>
      <c r="AO545" s="135"/>
      <c r="AP545" s="136"/>
      <c r="AQ545" s="252"/>
      <c r="AR545" s="252"/>
      <c r="AS545" s="252"/>
      <c r="AT545" s="252"/>
      <c r="AU545" s="37"/>
      <c r="AV545" s="303">
        <f t="shared" si="338"/>
        <v>0</v>
      </c>
      <c r="AW545" s="139">
        <f t="shared" si="339"/>
        <v>0</v>
      </c>
      <c r="AX545" s="139">
        <f t="shared" si="340"/>
        <v>0</v>
      </c>
      <c r="AY545" s="139">
        <f t="shared" si="341"/>
        <v>0</v>
      </c>
      <c r="AZ545" s="139">
        <f t="shared" si="342"/>
        <v>0</v>
      </c>
      <c r="BA545" s="303">
        <f t="shared" si="343"/>
        <v>0</v>
      </c>
      <c r="BB545" s="139">
        <f t="shared" si="344"/>
        <v>0</v>
      </c>
      <c r="BC545" s="139">
        <f t="shared" si="345"/>
        <v>0</v>
      </c>
      <c r="BD545" s="139">
        <f t="shared" si="346"/>
        <v>0</v>
      </c>
      <c r="BE545" s="139">
        <f t="shared" si="347"/>
        <v>0</v>
      </c>
      <c r="BF545" s="304">
        <f t="shared" si="348"/>
        <v>0</v>
      </c>
      <c r="BG545" s="142">
        <f t="shared" si="349"/>
        <v>0</v>
      </c>
      <c r="BH545" s="142">
        <f t="shared" si="350"/>
        <v>0</v>
      </c>
      <c r="BI545" s="142">
        <f t="shared" si="351"/>
        <v>0</v>
      </c>
      <c r="BJ545" s="142">
        <f t="shared" si="352"/>
        <v>0</v>
      </c>
      <c r="BK545" s="145">
        <f t="shared" si="353"/>
        <v>0</v>
      </c>
      <c r="BL545" s="95">
        <f t="shared" si="354"/>
        <v>0</v>
      </c>
      <c r="BM545" s="95">
        <f t="shared" si="355"/>
        <v>0</v>
      </c>
      <c r="BN545" s="95">
        <f t="shared" si="356"/>
        <v>0</v>
      </c>
      <c r="BO545" s="95">
        <f t="shared" si="357"/>
        <v>0</v>
      </c>
      <c r="BP545" s="96">
        <f t="shared" si="358"/>
        <v>0</v>
      </c>
      <c r="BQ545" s="184">
        <f>IF($AH545="3/3",$S545*参照!$J$4,IF($AH545="2/3",$S545*参照!$J$5,IF($AH545="1/3",$S545*参照!$J$6,IF($AH545="1/4(多子)",$S545*参照!$J$7,IF($AH545="1/4(工･農)",$S545*参照!$J$7,)))))</f>
        <v>0</v>
      </c>
      <c r="BR545" s="185" t="b">
        <f>IF(AJ545="3/3",$O545*参照!$I$4,IF(AJ545="2/3",$O545*参照!$I$5,IF(AJ545="1/3",$O545*参照!$I$6,IF(AJ545="1/4(多子)",$O545*参照!$I$7,IF(AJ545="1/4(工･農)",$O545*参照!$I$7,IF(AJ545="対象外",0))))))</f>
        <v>0</v>
      </c>
      <c r="BS545" s="185" t="b">
        <f>IF(AK545="3/3",$O545*参照!$I$4,IF(AK545="2/3",$O545*参照!$I$5,IF(AK545="1/3",$O545*参照!$I$6,IF(AK545="1/4(多子)",$O545*参照!$I$7,IF(AK545="1/4(工･農)",$O545*参照!$I$7,IF(AK545="対象外",0))))))</f>
        <v>0</v>
      </c>
      <c r="BT545" s="185" t="b">
        <f>IF(AL545="3/3",$O545*参照!$I$4,IF(AL545="2/3",$O545*参照!$I$5,IF(AL545="1/3",$O545*参照!$I$6,IF(AL545="1/4(多子)",$O545*参照!$I$7,IF(AL545="1/4(工･農)",$O545*参照!$I$7,IF(AL545="対象外",0))))))</f>
        <v>0</v>
      </c>
      <c r="BU545" s="185" t="b">
        <f>IF(AM545="3/3",$O545*参照!$I$4,IF(AM545="2/3",$O545*参照!$I$5,IF(AM545="1/3",$O545*参照!$I$6,IF(AM545="1/4(多子)",$O545*参照!$I$7,IF(AM545="1/4(工･農)",$O545*参照!$I$7,IF(AM545="対象外",0))))))</f>
        <v>0</v>
      </c>
      <c r="BV545" s="185" t="b">
        <f>IF(AN545="3/3",$O545*参照!$I$4,IF(AN545="2/3",$O545*参照!$I$5,IF(AN545="1/3",$O545*参照!$I$6,IF(AN545="1/4(多子)",$O545*参照!$I$7,IF(AN545="1/4(工･農)",$O545*参照!$I$7,IF(AN545="対象外",0))))))</f>
        <v>0</v>
      </c>
      <c r="BW545" s="185" t="b">
        <f>IF(AO545="3/3",$O545*参照!$I$4,IF(AO545="2/3",$O545*参照!$I$5,IF(AO545="1/3",$O545*参照!$I$6,IF(AO545="1/4(多子)",$O545*参照!$I$7,IF(AO545="1/4(工･農)",$O545*参照!$I$7,IF(AO545="対象外",0))))))</f>
        <v>0</v>
      </c>
      <c r="BX545" s="185" t="b">
        <f>IF(AP545="3/3",$O545*参照!$I$4,IF(AP545="2/3",$O545*参照!$I$5,IF(AP545="1/3",$O545*参照!$I$6,IF(AP545="1/4(多子)",$O545*参照!$I$7,IF(AP545="1/4(工･農)",$O545*参照!$I$7,IF(AP545="対象外",0))))))</f>
        <v>0</v>
      </c>
      <c r="BY545" s="185" t="b">
        <f>IF(AQ545="3/3",$O545*参照!$I$4,IF(AQ545="2/3",$O545*参照!$I$5,IF(AQ545="1/3",$O545*参照!$I$6,IF(AQ545="1/4(多子)",$O545*参照!$I$7,IF(AQ545="1/4(工･農)",$O545*参照!$I$7,IF(AQ545="対象外",0))))))</f>
        <v>0</v>
      </c>
      <c r="BZ545" s="185" t="b">
        <f>IF(AR545="3/3",$O545*参照!$I$4,IF(AR545="2/3",$O545*参照!$I$5,IF(AR545="1/3",$O545*参照!$I$6,IF(AR545="1/4(多子)",$O545*参照!$I$7,IF(AR545="1/4(工･農)",$O545*参照!$I$7,IF(AR545="対象外",0))))))</f>
        <v>0</v>
      </c>
      <c r="CA545" s="185" t="b">
        <f>IF(AS545="3/3",$O545*参照!$I$4,IF(AS545="2/3",$O545*参照!$I$5,IF(AS545="1/3",$O545*参照!$I$6,IF(AS545="1/4(多子)",$O545*参照!$I$7,IF(AS545="1/4(工･農)",$O545*参照!$I$7,IF(AS545="対象外",0))))))</f>
        <v>0</v>
      </c>
      <c r="CB545" s="185" t="b">
        <f>IF(AT545="3/3",$O545*参照!$I$4,IF(AT545="2/3",$O545*参照!$I$5,IF(AT545="1/3",$O545*参照!$I$6,IF(AT545="1/4(多子)",$O545*参照!$I$7,IF(AT545="1/4(工･農)",$O545*参照!$I$7,IF(AT545="対象外",0))))))</f>
        <v>0</v>
      </c>
      <c r="CC545" s="185" t="b">
        <f>IF(AU545="3/3",$O545*参照!$I$4,IF(AU545="2/3",$O545*参照!$I$5,IF(AU545="1/3",$O545*参照!$I$6,IF(AU545="1/4(多子)",$O545*参照!$I$7,IF(AU545="1/4(工･農)",$O545*参照!$I$7,IF(AU545="対象外",0))))))</f>
        <v>0</v>
      </c>
      <c r="CD545" s="185">
        <f t="shared" si="359"/>
        <v>0</v>
      </c>
      <c r="CE545" s="98"/>
      <c r="CF545" s="252"/>
      <c r="CG545" s="252"/>
      <c r="CH545" s="252"/>
      <c r="CI545" s="252"/>
      <c r="CJ545" s="252"/>
      <c r="CK545" s="254"/>
      <c r="CL545" s="137"/>
      <c r="CM545" s="252"/>
      <c r="CN545" s="252"/>
      <c r="CO545" s="252"/>
      <c r="CP545" s="252"/>
      <c r="CQ545" s="252"/>
      <c r="CR545" s="253">
        <f t="shared" si="360"/>
        <v>0</v>
      </c>
      <c r="CS545" s="111">
        <f>IF(BP545=0,0,(ROUNDUP(P545*(BK545*参照!$C$5+BL545*参照!$C$6+BM545*参照!$C$7+BN545*参照!$C$8+BO545*参照!$C$9)/BP545,-2)))</f>
        <v>0</v>
      </c>
      <c r="CT545" s="239" t="str">
        <f t="shared" si="327"/>
        <v>B</v>
      </c>
    </row>
    <row r="546" spans="1:98" ht="14.4">
      <c r="A546" s="242">
        <v>516</v>
      </c>
      <c r="B546" s="634"/>
      <c r="C546" s="635"/>
      <c r="D546" s="636"/>
      <c r="E546" s="635"/>
      <c r="F546" s="358"/>
      <c r="G546" s="358"/>
      <c r="H546" s="305"/>
      <c r="I546" s="359"/>
      <c r="J546" s="636"/>
      <c r="K546" s="635"/>
      <c r="L546" s="362">
        <v>0</v>
      </c>
      <c r="M546" s="307">
        <f>IF(F546="昼間",参照!$E$4,IF(F546="夜間等",参照!$E$5,IF(F546="通信",参照!$E$6,0)))</f>
        <v>0</v>
      </c>
      <c r="N546" s="57">
        <f t="shared" si="328"/>
        <v>0</v>
      </c>
      <c r="O546" s="301">
        <f t="shared" si="329"/>
        <v>0</v>
      </c>
      <c r="P546" s="56"/>
      <c r="Q546" s="387">
        <v>0</v>
      </c>
      <c r="R546" s="309">
        <f>IF(F546="昼間",参照!$F$4,IF(F546="夜間等",参照!$F$5,IF(F546="通信",参照!$F$6,0)))</f>
        <v>0</v>
      </c>
      <c r="S546" s="308">
        <f t="shared" si="330"/>
        <v>0</v>
      </c>
      <c r="T546" s="361"/>
      <c r="U546" s="32">
        <f t="shared" si="331"/>
        <v>0</v>
      </c>
      <c r="V546" s="114">
        <f t="shared" si="332"/>
        <v>0</v>
      </c>
      <c r="W546" s="179">
        <f t="shared" si="333"/>
        <v>0</v>
      </c>
      <c r="X546" s="87">
        <f t="shared" si="334"/>
        <v>0</v>
      </c>
      <c r="Y546" s="77" t="str">
        <f t="shared" si="324"/>
        <v>0</v>
      </c>
      <c r="Z546" s="302">
        <f t="shared" si="335"/>
        <v>0</v>
      </c>
      <c r="AA546" s="375"/>
      <c r="AB546" s="375"/>
      <c r="AC546" s="374">
        <f t="shared" si="336"/>
        <v>0</v>
      </c>
      <c r="AD546" s="639">
        <f t="shared" si="337"/>
        <v>0</v>
      </c>
      <c r="AE546" s="640"/>
      <c r="AF546" s="177">
        <f t="shared" si="325"/>
        <v>0</v>
      </c>
      <c r="AG546" s="177">
        <f t="shared" si="326"/>
        <v>0</v>
      </c>
      <c r="AH546" s="299"/>
      <c r="AI546" s="36"/>
      <c r="AJ546" s="134"/>
      <c r="AK546" s="37"/>
      <c r="AL546" s="134"/>
      <c r="AM546" s="37"/>
      <c r="AN546" s="134"/>
      <c r="AO546" s="135"/>
      <c r="AP546" s="136"/>
      <c r="AQ546" s="252"/>
      <c r="AR546" s="252"/>
      <c r="AS546" s="252"/>
      <c r="AT546" s="252"/>
      <c r="AU546" s="37"/>
      <c r="AV546" s="303">
        <f t="shared" si="338"/>
        <v>0</v>
      </c>
      <c r="AW546" s="139">
        <f t="shared" si="339"/>
        <v>0</v>
      </c>
      <c r="AX546" s="139">
        <f t="shared" si="340"/>
        <v>0</v>
      </c>
      <c r="AY546" s="139">
        <f t="shared" si="341"/>
        <v>0</v>
      </c>
      <c r="AZ546" s="139">
        <f t="shared" si="342"/>
        <v>0</v>
      </c>
      <c r="BA546" s="303">
        <f t="shared" si="343"/>
        <v>0</v>
      </c>
      <c r="BB546" s="139">
        <f t="shared" si="344"/>
        <v>0</v>
      </c>
      <c r="BC546" s="139">
        <f t="shared" si="345"/>
        <v>0</v>
      </c>
      <c r="BD546" s="139">
        <f t="shared" si="346"/>
        <v>0</v>
      </c>
      <c r="BE546" s="139">
        <f t="shared" si="347"/>
        <v>0</v>
      </c>
      <c r="BF546" s="304">
        <f t="shared" si="348"/>
        <v>0</v>
      </c>
      <c r="BG546" s="142">
        <f t="shared" si="349"/>
        <v>0</v>
      </c>
      <c r="BH546" s="142">
        <f t="shared" si="350"/>
        <v>0</v>
      </c>
      <c r="BI546" s="142">
        <f t="shared" si="351"/>
        <v>0</v>
      </c>
      <c r="BJ546" s="142">
        <f t="shared" si="352"/>
        <v>0</v>
      </c>
      <c r="BK546" s="145">
        <f t="shared" si="353"/>
        <v>0</v>
      </c>
      <c r="BL546" s="95">
        <f t="shared" si="354"/>
        <v>0</v>
      </c>
      <c r="BM546" s="95">
        <f t="shared" si="355"/>
        <v>0</v>
      </c>
      <c r="BN546" s="95">
        <f t="shared" si="356"/>
        <v>0</v>
      </c>
      <c r="BO546" s="95">
        <f t="shared" si="357"/>
        <v>0</v>
      </c>
      <c r="BP546" s="96">
        <f t="shared" si="358"/>
        <v>0</v>
      </c>
      <c r="BQ546" s="184">
        <f>IF($AH546="3/3",$S546*参照!$J$4,IF($AH546="2/3",$S546*参照!$J$5,IF($AH546="1/3",$S546*参照!$J$6,IF($AH546="1/4(多子)",$S546*参照!$J$7,IF($AH546="1/4(工･農)",$S546*参照!$J$7,)))))</f>
        <v>0</v>
      </c>
      <c r="BR546" s="185" t="b">
        <f>IF(AJ546="3/3",$O546*参照!$I$4,IF(AJ546="2/3",$O546*参照!$I$5,IF(AJ546="1/3",$O546*参照!$I$6,IF(AJ546="1/4(多子)",$O546*参照!$I$7,IF(AJ546="1/4(工･農)",$O546*参照!$I$7,IF(AJ546="対象外",0))))))</f>
        <v>0</v>
      </c>
      <c r="BS546" s="185" t="b">
        <f>IF(AK546="3/3",$O546*参照!$I$4,IF(AK546="2/3",$O546*参照!$I$5,IF(AK546="1/3",$O546*参照!$I$6,IF(AK546="1/4(多子)",$O546*参照!$I$7,IF(AK546="1/4(工･農)",$O546*参照!$I$7,IF(AK546="対象外",0))))))</f>
        <v>0</v>
      </c>
      <c r="BT546" s="185" t="b">
        <f>IF(AL546="3/3",$O546*参照!$I$4,IF(AL546="2/3",$O546*参照!$I$5,IF(AL546="1/3",$O546*参照!$I$6,IF(AL546="1/4(多子)",$O546*参照!$I$7,IF(AL546="1/4(工･農)",$O546*参照!$I$7,IF(AL546="対象外",0))))))</f>
        <v>0</v>
      </c>
      <c r="BU546" s="185" t="b">
        <f>IF(AM546="3/3",$O546*参照!$I$4,IF(AM546="2/3",$O546*参照!$I$5,IF(AM546="1/3",$O546*参照!$I$6,IF(AM546="1/4(多子)",$O546*参照!$I$7,IF(AM546="1/4(工･農)",$O546*参照!$I$7,IF(AM546="対象外",0))))))</f>
        <v>0</v>
      </c>
      <c r="BV546" s="185" t="b">
        <f>IF(AN546="3/3",$O546*参照!$I$4,IF(AN546="2/3",$O546*参照!$I$5,IF(AN546="1/3",$O546*参照!$I$6,IF(AN546="1/4(多子)",$O546*参照!$I$7,IF(AN546="1/4(工･農)",$O546*参照!$I$7,IF(AN546="対象外",0))))))</f>
        <v>0</v>
      </c>
      <c r="BW546" s="185" t="b">
        <f>IF(AO546="3/3",$O546*参照!$I$4,IF(AO546="2/3",$O546*参照!$I$5,IF(AO546="1/3",$O546*参照!$I$6,IF(AO546="1/4(多子)",$O546*参照!$I$7,IF(AO546="1/4(工･農)",$O546*参照!$I$7,IF(AO546="対象外",0))))))</f>
        <v>0</v>
      </c>
      <c r="BX546" s="185" t="b">
        <f>IF(AP546="3/3",$O546*参照!$I$4,IF(AP546="2/3",$O546*参照!$I$5,IF(AP546="1/3",$O546*参照!$I$6,IF(AP546="1/4(多子)",$O546*参照!$I$7,IF(AP546="1/4(工･農)",$O546*参照!$I$7,IF(AP546="対象外",0))))))</f>
        <v>0</v>
      </c>
      <c r="BY546" s="185" t="b">
        <f>IF(AQ546="3/3",$O546*参照!$I$4,IF(AQ546="2/3",$O546*参照!$I$5,IF(AQ546="1/3",$O546*参照!$I$6,IF(AQ546="1/4(多子)",$O546*参照!$I$7,IF(AQ546="1/4(工･農)",$O546*参照!$I$7,IF(AQ546="対象外",0))))))</f>
        <v>0</v>
      </c>
      <c r="BZ546" s="185" t="b">
        <f>IF(AR546="3/3",$O546*参照!$I$4,IF(AR546="2/3",$O546*参照!$I$5,IF(AR546="1/3",$O546*参照!$I$6,IF(AR546="1/4(多子)",$O546*参照!$I$7,IF(AR546="1/4(工･農)",$O546*参照!$I$7,IF(AR546="対象外",0))))))</f>
        <v>0</v>
      </c>
      <c r="CA546" s="185" t="b">
        <f>IF(AS546="3/3",$O546*参照!$I$4,IF(AS546="2/3",$O546*参照!$I$5,IF(AS546="1/3",$O546*参照!$I$6,IF(AS546="1/4(多子)",$O546*参照!$I$7,IF(AS546="1/4(工･農)",$O546*参照!$I$7,IF(AS546="対象外",0))))))</f>
        <v>0</v>
      </c>
      <c r="CB546" s="185" t="b">
        <f>IF(AT546="3/3",$O546*参照!$I$4,IF(AT546="2/3",$O546*参照!$I$5,IF(AT546="1/3",$O546*参照!$I$6,IF(AT546="1/4(多子)",$O546*参照!$I$7,IF(AT546="1/4(工･農)",$O546*参照!$I$7,IF(AT546="対象外",0))))))</f>
        <v>0</v>
      </c>
      <c r="CC546" s="185" t="b">
        <f>IF(AU546="3/3",$O546*参照!$I$4,IF(AU546="2/3",$O546*参照!$I$5,IF(AU546="1/3",$O546*参照!$I$6,IF(AU546="1/4(多子)",$O546*参照!$I$7,IF(AU546="1/4(工･農)",$O546*参照!$I$7,IF(AU546="対象外",0))))))</f>
        <v>0</v>
      </c>
      <c r="CD546" s="185">
        <f t="shared" si="359"/>
        <v>0</v>
      </c>
      <c r="CE546" s="98"/>
      <c r="CF546" s="252"/>
      <c r="CG546" s="252"/>
      <c r="CH546" s="252"/>
      <c r="CI546" s="252"/>
      <c r="CJ546" s="252"/>
      <c r="CK546" s="254"/>
      <c r="CL546" s="137"/>
      <c r="CM546" s="252"/>
      <c r="CN546" s="252"/>
      <c r="CO546" s="252"/>
      <c r="CP546" s="252"/>
      <c r="CQ546" s="252"/>
      <c r="CR546" s="253">
        <f t="shared" si="360"/>
        <v>0</v>
      </c>
      <c r="CS546" s="111">
        <f>IF(BP546=0,0,(ROUNDUP(P546*(BK546*参照!$C$5+BL546*参照!$C$6+BM546*参照!$C$7+BN546*参照!$C$8+BO546*参照!$C$9)/BP546,-2)))</f>
        <v>0</v>
      </c>
      <c r="CT546" s="239" t="str">
        <f t="shared" si="327"/>
        <v>B</v>
      </c>
    </row>
    <row r="547" spans="1:98" ht="14.4">
      <c r="A547" s="242">
        <v>517</v>
      </c>
      <c r="B547" s="634"/>
      <c r="C547" s="635"/>
      <c r="D547" s="636"/>
      <c r="E547" s="635"/>
      <c r="F547" s="358"/>
      <c r="G547" s="358"/>
      <c r="H547" s="305"/>
      <c r="I547" s="359"/>
      <c r="J547" s="636"/>
      <c r="K547" s="635"/>
      <c r="L547" s="362">
        <v>0</v>
      </c>
      <c r="M547" s="307">
        <f>IF(F547="昼間",参照!$E$4,IF(F547="夜間等",参照!$E$5,IF(F547="通信",参照!$E$6,0)))</f>
        <v>0</v>
      </c>
      <c r="N547" s="57">
        <f t="shared" si="328"/>
        <v>0</v>
      </c>
      <c r="O547" s="301">
        <f t="shared" si="329"/>
        <v>0</v>
      </c>
      <c r="P547" s="56"/>
      <c r="Q547" s="387">
        <v>0</v>
      </c>
      <c r="R547" s="309">
        <f>IF(F547="昼間",参照!$F$4,IF(F547="夜間等",参照!$F$5,IF(F547="通信",参照!$F$6,0)))</f>
        <v>0</v>
      </c>
      <c r="S547" s="308">
        <f t="shared" si="330"/>
        <v>0</v>
      </c>
      <c r="T547" s="361"/>
      <c r="U547" s="32">
        <f t="shared" si="331"/>
        <v>0</v>
      </c>
      <c r="V547" s="114">
        <f t="shared" si="332"/>
        <v>0</v>
      </c>
      <c r="W547" s="179">
        <f t="shared" si="333"/>
        <v>0</v>
      </c>
      <c r="X547" s="87">
        <f t="shared" si="334"/>
        <v>0</v>
      </c>
      <c r="Y547" s="77" t="str">
        <f t="shared" si="324"/>
        <v>0</v>
      </c>
      <c r="Z547" s="302">
        <f t="shared" si="335"/>
        <v>0</v>
      </c>
      <c r="AA547" s="375"/>
      <c r="AB547" s="375"/>
      <c r="AC547" s="374">
        <f t="shared" si="336"/>
        <v>0</v>
      </c>
      <c r="AD547" s="639">
        <f t="shared" si="337"/>
        <v>0</v>
      </c>
      <c r="AE547" s="640"/>
      <c r="AF547" s="177">
        <f t="shared" si="325"/>
        <v>0</v>
      </c>
      <c r="AG547" s="177">
        <f t="shared" si="326"/>
        <v>0</v>
      </c>
      <c r="AH547" s="299"/>
      <c r="AI547" s="36"/>
      <c r="AJ547" s="134"/>
      <c r="AK547" s="37"/>
      <c r="AL547" s="134"/>
      <c r="AM547" s="37"/>
      <c r="AN547" s="134"/>
      <c r="AO547" s="135"/>
      <c r="AP547" s="136"/>
      <c r="AQ547" s="252"/>
      <c r="AR547" s="252"/>
      <c r="AS547" s="252"/>
      <c r="AT547" s="252"/>
      <c r="AU547" s="37"/>
      <c r="AV547" s="303">
        <f t="shared" si="338"/>
        <v>0</v>
      </c>
      <c r="AW547" s="139">
        <f t="shared" si="339"/>
        <v>0</v>
      </c>
      <c r="AX547" s="139">
        <f t="shared" si="340"/>
        <v>0</v>
      </c>
      <c r="AY547" s="139">
        <f t="shared" si="341"/>
        <v>0</v>
      </c>
      <c r="AZ547" s="139">
        <f t="shared" si="342"/>
        <v>0</v>
      </c>
      <c r="BA547" s="303">
        <f t="shared" si="343"/>
        <v>0</v>
      </c>
      <c r="BB547" s="139">
        <f t="shared" si="344"/>
        <v>0</v>
      </c>
      <c r="BC547" s="139">
        <f t="shared" si="345"/>
        <v>0</v>
      </c>
      <c r="BD547" s="139">
        <f t="shared" si="346"/>
        <v>0</v>
      </c>
      <c r="BE547" s="139">
        <f t="shared" si="347"/>
        <v>0</v>
      </c>
      <c r="BF547" s="304">
        <f t="shared" si="348"/>
        <v>0</v>
      </c>
      <c r="BG547" s="142">
        <f t="shared" si="349"/>
        <v>0</v>
      </c>
      <c r="BH547" s="142">
        <f t="shared" si="350"/>
        <v>0</v>
      </c>
      <c r="BI547" s="142">
        <f t="shared" si="351"/>
        <v>0</v>
      </c>
      <c r="BJ547" s="142">
        <f t="shared" si="352"/>
        <v>0</v>
      </c>
      <c r="BK547" s="145">
        <f t="shared" si="353"/>
        <v>0</v>
      </c>
      <c r="BL547" s="95">
        <f t="shared" si="354"/>
        <v>0</v>
      </c>
      <c r="BM547" s="95">
        <f t="shared" si="355"/>
        <v>0</v>
      </c>
      <c r="BN547" s="95">
        <f t="shared" si="356"/>
        <v>0</v>
      </c>
      <c r="BO547" s="95">
        <f t="shared" si="357"/>
        <v>0</v>
      </c>
      <c r="BP547" s="96">
        <f t="shared" si="358"/>
        <v>0</v>
      </c>
      <c r="BQ547" s="184">
        <f>IF($AH547="3/3",$S547*参照!$J$4,IF($AH547="2/3",$S547*参照!$J$5,IF($AH547="1/3",$S547*参照!$J$6,IF($AH547="1/4(多子)",$S547*参照!$J$7,IF($AH547="1/4(工･農)",$S547*参照!$J$7,)))))</f>
        <v>0</v>
      </c>
      <c r="BR547" s="185" t="b">
        <f>IF(AJ547="3/3",$O547*参照!$I$4,IF(AJ547="2/3",$O547*参照!$I$5,IF(AJ547="1/3",$O547*参照!$I$6,IF(AJ547="1/4(多子)",$O547*参照!$I$7,IF(AJ547="1/4(工･農)",$O547*参照!$I$7,IF(AJ547="対象外",0))))))</f>
        <v>0</v>
      </c>
      <c r="BS547" s="185" t="b">
        <f>IF(AK547="3/3",$O547*参照!$I$4,IF(AK547="2/3",$O547*参照!$I$5,IF(AK547="1/3",$O547*参照!$I$6,IF(AK547="1/4(多子)",$O547*参照!$I$7,IF(AK547="1/4(工･農)",$O547*参照!$I$7,IF(AK547="対象外",0))))))</f>
        <v>0</v>
      </c>
      <c r="BT547" s="185" t="b">
        <f>IF(AL547="3/3",$O547*参照!$I$4,IF(AL547="2/3",$O547*参照!$I$5,IF(AL547="1/3",$O547*参照!$I$6,IF(AL547="1/4(多子)",$O547*参照!$I$7,IF(AL547="1/4(工･農)",$O547*参照!$I$7,IF(AL547="対象外",0))))))</f>
        <v>0</v>
      </c>
      <c r="BU547" s="185" t="b">
        <f>IF(AM547="3/3",$O547*参照!$I$4,IF(AM547="2/3",$O547*参照!$I$5,IF(AM547="1/3",$O547*参照!$I$6,IF(AM547="1/4(多子)",$O547*参照!$I$7,IF(AM547="1/4(工･農)",$O547*参照!$I$7,IF(AM547="対象外",0))))))</f>
        <v>0</v>
      </c>
      <c r="BV547" s="185" t="b">
        <f>IF(AN547="3/3",$O547*参照!$I$4,IF(AN547="2/3",$O547*参照!$I$5,IF(AN547="1/3",$O547*参照!$I$6,IF(AN547="1/4(多子)",$O547*参照!$I$7,IF(AN547="1/4(工･農)",$O547*参照!$I$7,IF(AN547="対象外",0))))))</f>
        <v>0</v>
      </c>
      <c r="BW547" s="185" t="b">
        <f>IF(AO547="3/3",$O547*参照!$I$4,IF(AO547="2/3",$O547*参照!$I$5,IF(AO547="1/3",$O547*参照!$I$6,IF(AO547="1/4(多子)",$O547*参照!$I$7,IF(AO547="1/4(工･農)",$O547*参照!$I$7,IF(AO547="対象外",0))))))</f>
        <v>0</v>
      </c>
      <c r="BX547" s="185" t="b">
        <f>IF(AP547="3/3",$O547*参照!$I$4,IF(AP547="2/3",$O547*参照!$I$5,IF(AP547="1/3",$O547*参照!$I$6,IF(AP547="1/4(多子)",$O547*参照!$I$7,IF(AP547="1/4(工･農)",$O547*参照!$I$7,IF(AP547="対象外",0))))))</f>
        <v>0</v>
      </c>
      <c r="BY547" s="185" t="b">
        <f>IF(AQ547="3/3",$O547*参照!$I$4,IF(AQ547="2/3",$O547*参照!$I$5,IF(AQ547="1/3",$O547*参照!$I$6,IF(AQ547="1/4(多子)",$O547*参照!$I$7,IF(AQ547="1/4(工･農)",$O547*参照!$I$7,IF(AQ547="対象外",0))))))</f>
        <v>0</v>
      </c>
      <c r="BZ547" s="185" t="b">
        <f>IF(AR547="3/3",$O547*参照!$I$4,IF(AR547="2/3",$O547*参照!$I$5,IF(AR547="1/3",$O547*参照!$I$6,IF(AR547="1/4(多子)",$O547*参照!$I$7,IF(AR547="1/4(工･農)",$O547*参照!$I$7,IF(AR547="対象外",0))))))</f>
        <v>0</v>
      </c>
      <c r="CA547" s="185" t="b">
        <f>IF(AS547="3/3",$O547*参照!$I$4,IF(AS547="2/3",$O547*参照!$I$5,IF(AS547="1/3",$O547*参照!$I$6,IF(AS547="1/4(多子)",$O547*参照!$I$7,IF(AS547="1/4(工･農)",$O547*参照!$I$7,IF(AS547="対象外",0))))))</f>
        <v>0</v>
      </c>
      <c r="CB547" s="185" t="b">
        <f>IF(AT547="3/3",$O547*参照!$I$4,IF(AT547="2/3",$O547*参照!$I$5,IF(AT547="1/3",$O547*参照!$I$6,IF(AT547="1/4(多子)",$O547*参照!$I$7,IF(AT547="1/4(工･農)",$O547*参照!$I$7,IF(AT547="対象外",0))))))</f>
        <v>0</v>
      </c>
      <c r="CC547" s="185" t="b">
        <f>IF(AU547="3/3",$O547*参照!$I$4,IF(AU547="2/3",$O547*参照!$I$5,IF(AU547="1/3",$O547*参照!$I$6,IF(AU547="1/4(多子)",$O547*参照!$I$7,IF(AU547="1/4(工･農)",$O547*参照!$I$7,IF(AU547="対象外",0))))))</f>
        <v>0</v>
      </c>
      <c r="CD547" s="185">
        <f t="shared" si="359"/>
        <v>0</v>
      </c>
      <c r="CE547" s="98"/>
      <c r="CF547" s="252"/>
      <c r="CG547" s="252"/>
      <c r="CH547" s="252"/>
      <c r="CI547" s="252"/>
      <c r="CJ547" s="252"/>
      <c r="CK547" s="254"/>
      <c r="CL547" s="137"/>
      <c r="CM547" s="252"/>
      <c r="CN547" s="252"/>
      <c r="CO547" s="252"/>
      <c r="CP547" s="252"/>
      <c r="CQ547" s="252"/>
      <c r="CR547" s="253">
        <f t="shared" si="360"/>
        <v>0</v>
      </c>
      <c r="CS547" s="111">
        <f>IF(BP547=0,0,(ROUNDUP(P547*(BK547*参照!$C$5+BL547*参照!$C$6+BM547*参照!$C$7+BN547*参照!$C$8+BO547*参照!$C$9)/BP547,-2)))</f>
        <v>0</v>
      </c>
      <c r="CT547" s="239" t="str">
        <f t="shared" si="327"/>
        <v>B</v>
      </c>
    </row>
    <row r="548" spans="1:98" ht="14.4">
      <c r="A548" s="242">
        <v>518</v>
      </c>
      <c r="B548" s="634"/>
      <c r="C548" s="635"/>
      <c r="D548" s="636"/>
      <c r="E548" s="635"/>
      <c r="F548" s="358"/>
      <c r="G548" s="358"/>
      <c r="H548" s="305"/>
      <c r="I548" s="359"/>
      <c r="J548" s="636"/>
      <c r="K548" s="635"/>
      <c r="L548" s="362">
        <v>0</v>
      </c>
      <c r="M548" s="307">
        <f>IF(F548="昼間",参照!$E$4,IF(F548="夜間等",参照!$E$5,IF(F548="通信",参照!$E$6,0)))</f>
        <v>0</v>
      </c>
      <c r="N548" s="57">
        <f t="shared" si="328"/>
        <v>0</v>
      </c>
      <c r="O548" s="301">
        <f t="shared" si="329"/>
        <v>0</v>
      </c>
      <c r="P548" s="56"/>
      <c r="Q548" s="387">
        <v>0</v>
      </c>
      <c r="R548" s="309">
        <f>IF(F548="昼間",参照!$F$4,IF(F548="夜間等",参照!$F$5,IF(F548="通信",参照!$F$6,0)))</f>
        <v>0</v>
      </c>
      <c r="S548" s="308">
        <f t="shared" si="330"/>
        <v>0</v>
      </c>
      <c r="T548" s="361"/>
      <c r="U548" s="32">
        <f t="shared" si="331"/>
        <v>0</v>
      </c>
      <c r="V548" s="114">
        <f t="shared" si="332"/>
        <v>0</v>
      </c>
      <c r="W548" s="179">
        <f t="shared" si="333"/>
        <v>0</v>
      </c>
      <c r="X548" s="87">
        <f t="shared" si="334"/>
        <v>0</v>
      </c>
      <c r="Y548" s="77" t="str">
        <f t="shared" si="324"/>
        <v>0</v>
      </c>
      <c r="Z548" s="302">
        <f t="shared" si="335"/>
        <v>0</v>
      </c>
      <c r="AA548" s="375"/>
      <c r="AB548" s="375"/>
      <c r="AC548" s="374">
        <f t="shared" si="336"/>
        <v>0</v>
      </c>
      <c r="AD548" s="639">
        <f t="shared" si="337"/>
        <v>0</v>
      </c>
      <c r="AE548" s="640"/>
      <c r="AF548" s="177">
        <f t="shared" si="325"/>
        <v>0</v>
      </c>
      <c r="AG548" s="177">
        <f t="shared" si="326"/>
        <v>0</v>
      </c>
      <c r="AH548" s="299"/>
      <c r="AI548" s="36"/>
      <c r="AJ548" s="134"/>
      <c r="AK548" s="37"/>
      <c r="AL548" s="134"/>
      <c r="AM548" s="37"/>
      <c r="AN548" s="134"/>
      <c r="AO548" s="135"/>
      <c r="AP548" s="136"/>
      <c r="AQ548" s="252"/>
      <c r="AR548" s="252"/>
      <c r="AS548" s="252"/>
      <c r="AT548" s="252"/>
      <c r="AU548" s="37"/>
      <c r="AV548" s="303">
        <f t="shared" si="338"/>
        <v>0</v>
      </c>
      <c r="AW548" s="139">
        <f t="shared" si="339"/>
        <v>0</v>
      </c>
      <c r="AX548" s="139">
        <f t="shared" si="340"/>
        <v>0</v>
      </c>
      <c r="AY548" s="139">
        <f t="shared" si="341"/>
        <v>0</v>
      </c>
      <c r="AZ548" s="139">
        <f t="shared" si="342"/>
        <v>0</v>
      </c>
      <c r="BA548" s="303">
        <f t="shared" si="343"/>
        <v>0</v>
      </c>
      <c r="BB548" s="139">
        <f t="shared" si="344"/>
        <v>0</v>
      </c>
      <c r="BC548" s="139">
        <f t="shared" si="345"/>
        <v>0</v>
      </c>
      <c r="BD548" s="139">
        <f t="shared" si="346"/>
        <v>0</v>
      </c>
      <c r="BE548" s="139">
        <f t="shared" si="347"/>
        <v>0</v>
      </c>
      <c r="BF548" s="304">
        <f t="shared" si="348"/>
        <v>0</v>
      </c>
      <c r="BG548" s="142">
        <f t="shared" si="349"/>
        <v>0</v>
      </c>
      <c r="BH548" s="142">
        <f t="shared" si="350"/>
        <v>0</v>
      </c>
      <c r="BI548" s="142">
        <f t="shared" si="351"/>
        <v>0</v>
      </c>
      <c r="BJ548" s="142">
        <f t="shared" si="352"/>
        <v>0</v>
      </c>
      <c r="BK548" s="145">
        <f t="shared" si="353"/>
        <v>0</v>
      </c>
      <c r="BL548" s="95">
        <f t="shared" si="354"/>
        <v>0</v>
      </c>
      <c r="BM548" s="95">
        <f t="shared" si="355"/>
        <v>0</v>
      </c>
      <c r="BN548" s="95">
        <f t="shared" si="356"/>
        <v>0</v>
      </c>
      <c r="BO548" s="95">
        <f t="shared" si="357"/>
        <v>0</v>
      </c>
      <c r="BP548" s="96">
        <f t="shared" si="358"/>
        <v>0</v>
      </c>
      <c r="BQ548" s="184">
        <f>IF($AH548="3/3",$S548*参照!$J$4,IF($AH548="2/3",$S548*参照!$J$5,IF($AH548="1/3",$S548*参照!$J$6,IF($AH548="1/4(多子)",$S548*参照!$J$7,IF($AH548="1/4(工･農)",$S548*参照!$J$7,)))))</f>
        <v>0</v>
      </c>
      <c r="BR548" s="185" t="b">
        <f>IF(AJ548="3/3",$O548*参照!$I$4,IF(AJ548="2/3",$O548*参照!$I$5,IF(AJ548="1/3",$O548*参照!$I$6,IF(AJ548="1/4(多子)",$O548*参照!$I$7,IF(AJ548="1/4(工･農)",$O548*参照!$I$7,IF(AJ548="対象外",0))))))</f>
        <v>0</v>
      </c>
      <c r="BS548" s="185" t="b">
        <f>IF(AK548="3/3",$O548*参照!$I$4,IF(AK548="2/3",$O548*参照!$I$5,IF(AK548="1/3",$O548*参照!$I$6,IF(AK548="1/4(多子)",$O548*参照!$I$7,IF(AK548="1/4(工･農)",$O548*参照!$I$7,IF(AK548="対象外",0))))))</f>
        <v>0</v>
      </c>
      <c r="BT548" s="185" t="b">
        <f>IF(AL548="3/3",$O548*参照!$I$4,IF(AL548="2/3",$O548*参照!$I$5,IF(AL548="1/3",$O548*参照!$I$6,IF(AL548="1/4(多子)",$O548*参照!$I$7,IF(AL548="1/4(工･農)",$O548*参照!$I$7,IF(AL548="対象外",0))))))</f>
        <v>0</v>
      </c>
      <c r="BU548" s="185" t="b">
        <f>IF(AM548="3/3",$O548*参照!$I$4,IF(AM548="2/3",$O548*参照!$I$5,IF(AM548="1/3",$O548*参照!$I$6,IF(AM548="1/4(多子)",$O548*参照!$I$7,IF(AM548="1/4(工･農)",$O548*参照!$I$7,IF(AM548="対象外",0))))))</f>
        <v>0</v>
      </c>
      <c r="BV548" s="185" t="b">
        <f>IF(AN548="3/3",$O548*参照!$I$4,IF(AN548="2/3",$O548*参照!$I$5,IF(AN548="1/3",$O548*参照!$I$6,IF(AN548="1/4(多子)",$O548*参照!$I$7,IF(AN548="1/4(工･農)",$O548*参照!$I$7,IF(AN548="対象外",0))))))</f>
        <v>0</v>
      </c>
      <c r="BW548" s="185" t="b">
        <f>IF(AO548="3/3",$O548*参照!$I$4,IF(AO548="2/3",$O548*参照!$I$5,IF(AO548="1/3",$O548*参照!$I$6,IF(AO548="1/4(多子)",$O548*参照!$I$7,IF(AO548="1/4(工･農)",$O548*参照!$I$7,IF(AO548="対象外",0))))))</f>
        <v>0</v>
      </c>
      <c r="BX548" s="185" t="b">
        <f>IF(AP548="3/3",$O548*参照!$I$4,IF(AP548="2/3",$O548*参照!$I$5,IF(AP548="1/3",$O548*参照!$I$6,IF(AP548="1/4(多子)",$O548*参照!$I$7,IF(AP548="1/4(工･農)",$O548*参照!$I$7,IF(AP548="対象外",0))))))</f>
        <v>0</v>
      </c>
      <c r="BY548" s="185" t="b">
        <f>IF(AQ548="3/3",$O548*参照!$I$4,IF(AQ548="2/3",$O548*参照!$I$5,IF(AQ548="1/3",$O548*参照!$I$6,IF(AQ548="1/4(多子)",$O548*参照!$I$7,IF(AQ548="1/4(工･農)",$O548*参照!$I$7,IF(AQ548="対象外",0))))))</f>
        <v>0</v>
      </c>
      <c r="BZ548" s="185" t="b">
        <f>IF(AR548="3/3",$O548*参照!$I$4,IF(AR548="2/3",$O548*参照!$I$5,IF(AR548="1/3",$O548*参照!$I$6,IF(AR548="1/4(多子)",$O548*参照!$I$7,IF(AR548="1/4(工･農)",$O548*参照!$I$7,IF(AR548="対象外",0))))))</f>
        <v>0</v>
      </c>
      <c r="CA548" s="185" t="b">
        <f>IF(AS548="3/3",$O548*参照!$I$4,IF(AS548="2/3",$O548*参照!$I$5,IF(AS548="1/3",$O548*参照!$I$6,IF(AS548="1/4(多子)",$O548*参照!$I$7,IF(AS548="1/4(工･農)",$O548*参照!$I$7,IF(AS548="対象外",0))))))</f>
        <v>0</v>
      </c>
      <c r="CB548" s="185" t="b">
        <f>IF(AT548="3/3",$O548*参照!$I$4,IF(AT548="2/3",$O548*参照!$I$5,IF(AT548="1/3",$O548*参照!$I$6,IF(AT548="1/4(多子)",$O548*参照!$I$7,IF(AT548="1/4(工･農)",$O548*参照!$I$7,IF(AT548="対象外",0))))))</f>
        <v>0</v>
      </c>
      <c r="CC548" s="185" t="b">
        <f>IF(AU548="3/3",$O548*参照!$I$4,IF(AU548="2/3",$O548*参照!$I$5,IF(AU548="1/3",$O548*参照!$I$6,IF(AU548="1/4(多子)",$O548*参照!$I$7,IF(AU548="1/4(工･農)",$O548*参照!$I$7,IF(AU548="対象外",0))))))</f>
        <v>0</v>
      </c>
      <c r="CD548" s="185">
        <f t="shared" si="359"/>
        <v>0</v>
      </c>
      <c r="CE548" s="98"/>
      <c r="CF548" s="252"/>
      <c r="CG548" s="252"/>
      <c r="CH548" s="252"/>
      <c r="CI548" s="252"/>
      <c r="CJ548" s="252"/>
      <c r="CK548" s="254"/>
      <c r="CL548" s="137"/>
      <c r="CM548" s="252"/>
      <c r="CN548" s="252"/>
      <c r="CO548" s="252"/>
      <c r="CP548" s="252"/>
      <c r="CQ548" s="252"/>
      <c r="CR548" s="253">
        <f t="shared" si="360"/>
        <v>0</v>
      </c>
      <c r="CS548" s="111">
        <f>IF(BP548=0,0,(ROUNDUP(P548*(BK548*参照!$C$5+BL548*参照!$C$6+BM548*参照!$C$7+BN548*参照!$C$8+BO548*参照!$C$9)/BP548,-2)))</f>
        <v>0</v>
      </c>
      <c r="CT548" s="239" t="str">
        <f t="shared" si="327"/>
        <v>B</v>
      </c>
    </row>
    <row r="549" spans="1:98" ht="14.4">
      <c r="A549" s="242">
        <v>519</v>
      </c>
      <c r="B549" s="634"/>
      <c r="C549" s="635"/>
      <c r="D549" s="636"/>
      <c r="E549" s="635"/>
      <c r="F549" s="358"/>
      <c r="G549" s="358"/>
      <c r="H549" s="305"/>
      <c r="I549" s="359"/>
      <c r="J549" s="636"/>
      <c r="K549" s="635"/>
      <c r="L549" s="362">
        <v>0</v>
      </c>
      <c r="M549" s="307">
        <f>IF(F549="昼間",参照!$E$4,IF(F549="夜間等",参照!$E$5,IF(F549="通信",参照!$E$6,0)))</f>
        <v>0</v>
      </c>
      <c r="N549" s="57">
        <f t="shared" si="328"/>
        <v>0</v>
      </c>
      <c r="O549" s="301">
        <f t="shared" si="329"/>
        <v>0</v>
      </c>
      <c r="P549" s="56"/>
      <c r="Q549" s="387">
        <v>0</v>
      </c>
      <c r="R549" s="309">
        <f>IF(F549="昼間",参照!$F$4,IF(F549="夜間等",参照!$F$5,IF(F549="通信",参照!$F$6,0)))</f>
        <v>0</v>
      </c>
      <c r="S549" s="308">
        <f t="shared" si="330"/>
        <v>0</v>
      </c>
      <c r="T549" s="361"/>
      <c r="U549" s="32">
        <f t="shared" si="331"/>
        <v>0</v>
      </c>
      <c r="V549" s="114">
        <f t="shared" si="332"/>
        <v>0</v>
      </c>
      <c r="W549" s="179">
        <f t="shared" si="333"/>
        <v>0</v>
      </c>
      <c r="X549" s="87">
        <f t="shared" si="334"/>
        <v>0</v>
      </c>
      <c r="Y549" s="77" t="str">
        <f t="shared" si="324"/>
        <v>0</v>
      </c>
      <c r="Z549" s="302">
        <f t="shared" si="335"/>
        <v>0</v>
      </c>
      <c r="AA549" s="375"/>
      <c r="AB549" s="375"/>
      <c r="AC549" s="374">
        <f t="shared" si="336"/>
        <v>0</v>
      </c>
      <c r="AD549" s="639">
        <f t="shared" si="337"/>
        <v>0</v>
      </c>
      <c r="AE549" s="640"/>
      <c r="AF549" s="177">
        <f t="shared" si="325"/>
        <v>0</v>
      </c>
      <c r="AG549" s="177">
        <f t="shared" si="326"/>
        <v>0</v>
      </c>
      <c r="AH549" s="299"/>
      <c r="AI549" s="36"/>
      <c r="AJ549" s="134"/>
      <c r="AK549" s="37"/>
      <c r="AL549" s="134"/>
      <c r="AM549" s="37"/>
      <c r="AN549" s="134"/>
      <c r="AO549" s="135"/>
      <c r="AP549" s="136"/>
      <c r="AQ549" s="252"/>
      <c r="AR549" s="252"/>
      <c r="AS549" s="252"/>
      <c r="AT549" s="252"/>
      <c r="AU549" s="37"/>
      <c r="AV549" s="303">
        <f t="shared" si="338"/>
        <v>0</v>
      </c>
      <c r="AW549" s="139">
        <f t="shared" si="339"/>
        <v>0</v>
      </c>
      <c r="AX549" s="139">
        <f t="shared" si="340"/>
        <v>0</v>
      </c>
      <c r="AY549" s="139">
        <f t="shared" si="341"/>
        <v>0</v>
      </c>
      <c r="AZ549" s="139">
        <f t="shared" si="342"/>
        <v>0</v>
      </c>
      <c r="BA549" s="303">
        <f t="shared" si="343"/>
        <v>0</v>
      </c>
      <c r="BB549" s="139">
        <f t="shared" si="344"/>
        <v>0</v>
      </c>
      <c r="BC549" s="139">
        <f t="shared" si="345"/>
        <v>0</v>
      </c>
      <c r="BD549" s="139">
        <f t="shared" si="346"/>
        <v>0</v>
      </c>
      <c r="BE549" s="139">
        <f t="shared" si="347"/>
        <v>0</v>
      </c>
      <c r="BF549" s="304">
        <f t="shared" si="348"/>
        <v>0</v>
      </c>
      <c r="BG549" s="142">
        <f t="shared" si="349"/>
        <v>0</v>
      </c>
      <c r="BH549" s="142">
        <f t="shared" si="350"/>
        <v>0</v>
      </c>
      <c r="BI549" s="142">
        <f t="shared" si="351"/>
        <v>0</v>
      </c>
      <c r="BJ549" s="142">
        <f t="shared" si="352"/>
        <v>0</v>
      </c>
      <c r="BK549" s="145">
        <f t="shared" si="353"/>
        <v>0</v>
      </c>
      <c r="BL549" s="95">
        <f t="shared" si="354"/>
        <v>0</v>
      </c>
      <c r="BM549" s="95">
        <f t="shared" si="355"/>
        <v>0</v>
      </c>
      <c r="BN549" s="95">
        <f t="shared" si="356"/>
        <v>0</v>
      </c>
      <c r="BO549" s="95">
        <f t="shared" si="357"/>
        <v>0</v>
      </c>
      <c r="BP549" s="96">
        <f t="shared" si="358"/>
        <v>0</v>
      </c>
      <c r="BQ549" s="184">
        <f>IF($AH549="3/3",$S549*参照!$J$4,IF($AH549="2/3",$S549*参照!$J$5,IF($AH549="1/3",$S549*参照!$J$6,IF($AH549="1/4(多子)",$S549*参照!$J$7,IF($AH549="1/4(工･農)",$S549*参照!$J$7,)))))</f>
        <v>0</v>
      </c>
      <c r="BR549" s="185" t="b">
        <f>IF(AJ549="3/3",$O549*参照!$I$4,IF(AJ549="2/3",$O549*参照!$I$5,IF(AJ549="1/3",$O549*参照!$I$6,IF(AJ549="1/4(多子)",$O549*参照!$I$7,IF(AJ549="1/4(工･農)",$O549*参照!$I$7,IF(AJ549="対象外",0))))))</f>
        <v>0</v>
      </c>
      <c r="BS549" s="185" t="b">
        <f>IF(AK549="3/3",$O549*参照!$I$4,IF(AK549="2/3",$O549*参照!$I$5,IF(AK549="1/3",$O549*参照!$I$6,IF(AK549="1/4(多子)",$O549*参照!$I$7,IF(AK549="1/4(工･農)",$O549*参照!$I$7,IF(AK549="対象外",0))))))</f>
        <v>0</v>
      </c>
      <c r="BT549" s="185" t="b">
        <f>IF(AL549="3/3",$O549*参照!$I$4,IF(AL549="2/3",$O549*参照!$I$5,IF(AL549="1/3",$O549*参照!$I$6,IF(AL549="1/4(多子)",$O549*参照!$I$7,IF(AL549="1/4(工･農)",$O549*参照!$I$7,IF(AL549="対象外",0))))))</f>
        <v>0</v>
      </c>
      <c r="BU549" s="185" t="b">
        <f>IF(AM549="3/3",$O549*参照!$I$4,IF(AM549="2/3",$O549*参照!$I$5,IF(AM549="1/3",$O549*参照!$I$6,IF(AM549="1/4(多子)",$O549*参照!$I$7,IF(AM549="1/4(工･農)",$O549*参照!$I$7,IF(AM549="対象外",0))))))</f>
        <v>0</v>
      </c>
      <c r="BV549" s="185" t="b">
        <f>IF(AN549="3/3",$O549*参照!$I$4,IF(AN549="2/3",$O549*参照!$I$5,IF(AN549="1/3",$O549*参照!$I$6,IF(AN549="1/4(多子)",$O549*参照!$I$7,IF(AN549="1/4(工･農)",$O549*参照!$I$7,IF(AN549="対象外",0))))))</f>
        <v>0</v>
      </c>
      <c r="BW549" s="185" t="b">
        <f>IF(AO549="3/3",$O549*参照!$I$4,IF(AO549="2/3",$O549*参照!$I$5,IF(AO549="1/3",$O549*参照!$I$6,IF(AO549="1/4(多子)",$O549*参照!$I$7,IF(AO549="1/4(工･農)",$O549*参照!$I$7,IF(AO549="対象外",0))))))</f>
        <v>0</v>
      </c>
      <c r="BX549" s="185" t="b">
        <f>IF(AP549="3/3",$O549*参照!$I$4,IF(AP549="2/3",$O549*参照!$I$5,IF(AP549="1/3",$O549*参照!$I$6,IF(AP549="1/4(多子)",$O549*参照!$I$7,IF(AP549="1/4(工･農)",$O549*参照!$I$7,IF(AP549="対象外",0))))))</f>
        <v>0</v>
      </c>
      <c r="BY549" s="185" t="b">
        <f>IF(AQ549="3/3",$O549*参照!$I$4,IF(AQ549="2/3",$O549*参照!$I$5,IF(AQ549="1/3",$O549*参照!$I$6,IF(AQ549="1/4(多子)",$O549*参照!$I$7,IF(AQ549="1/4(工･農)",$O549*参照!$I$7,IF(AQ549="対象外",0))))))</f>
        <v>0</v>
      </c>
      <c r="BZ549" s="185" t="b">
        <f>IF(AR549="3/3",$O549*参照!$I$4,IF(AR549="2/3",$O549*参照!$I$5,IF(AR549="1/3",$O549*参照!$I$6,IF(AR549="1/4(多子)",$O549*参照!$I$7,IF(AR549="1/4(工･農)",$O549*参照!$I$7,IF(AR549="対象外",0))))))</f>
        <v>0</v>
      </c>
      <c r="CA549" s="185" t="b">
        <f>IF(AS549="3/3",$O549*参照!$I$4,IF(AS549="2/3",$O549*参照!$I$5,IF(AS549="1/3",$O549*参照!$I$6,IF(AS549="1/4(多子)",$O549*参照!$I$7,IF(AS549="1/4(工･農)",$O549*参照!$I$7,IF(AS549="対象外",0))))))</f>
        <v>0</v>
      </c>
      <c r="CB549" s="185" t="b">
        <f>IF(AT549="3/3",$O549*参照!$I$4,IF(AT549="2/3",$O549*参照!$I$5,IF(AT549="1/3",$O549*参照!$I$6,IF(AT549="1/4(多子)",$O549*参照!$I$7,IF(AT549="1/4(工･農)",$O549*参照!$I$7,IF(AT549="対象外",0))))))</f>
        <v>0</v>
      </c>
      <c r="CC549" s="185" t="b">
        <f>IF(AU549="3/3",$O549*参照!$I$4,IF(AU549="2/3",$O549*参照!$I$5,IF(AU549="1/3",$O549*参照!$I$6,IF(AU549="1/4(多子)",$O549*参照!$I$7,IF(AU549="1/4(工･農)",$O549*参照!$I$7,IF(AU549="対象外",0))))))</f>
        <v>0</v>
      </c>
      <c r="CD549" s="185">
        <f t="shared" si="359"/>
        <v>0</v>
      </c>
      <c r="CE549" s="98"/>
      <c r="CF549" s="252"/>
      <c r="CG549" s="252"/>
      <c r="CH549" s="252"/>
      <c r="CI549" s="252"/>
      <c r="CJ549" s="252"/>
      <c r="CK549" s="254"/>
      <c r="CL549" s="137"/>
      <c r="CM549" s="252"/>
      <c r="CN549" s="252"/>
      <c r="CO549" s="252"/>
      <c r="CP549" s="252"/>
      <c r="CQ549" s="252"/>
      <c r="CR549" s="253">
        <f t="shared" si="360"/>
        <v>0</v>
      </c>
      <c r="CS549" s="111">
        <f>IF(BP549=0,0,(ROUNDUP(P549*(BK549*参照!$C$5+BL549*参照!$C$6+BM549*参照!$C$7+BN549*参照!$C$8+BO549*参照!$C$9)/BP549,-2)))</f>
        <v>0</v>
      </c>
      <c r="CT549" s="239" t="str">
        <f t="shared" si="327"/>
        <v>B</v>
      </c>
    </row>
    <row r="550" spans="1:98" ht="14.4">
      <c r="A550" s="242">
        <v>520</v>
      </c>
      <c r="B550" s="636"/>
      <c r="C550" s="635"/>
      <c r="D550" s="636"/>
      <c r="E550" s="635"/>
      <c r="F550" s="358"/>
      <c r="G550" s="358"/>
      <c r="H550" s="305"/>
      <c r="I550" s="359"/>
      <c r="J550" s="636"/>
      <c r="K550" s="635"/>
      <c r="L550" s="362">
        <v>0</v>
      </c>
      <c r="M550" s="307">
        <f>IF(F550="昼間",参照!$E$4,IF(F550="夜間等",参照!$E$5,IF(F550="通信",参照!$E$6,0)))</f>
        <v>0</v>
      </c>
      <c r="N550" s="57">
        <f t="shared" si="328"/>
        <v>0</v>
      </c>
      <c r="O550" s="301">
        <f t="shared" si="329"/>
        <v>0</v>
      </c>
      <c r="P550" s="56"/>
      <c r="Q550" s="387">
        <v>0</v>
      </c>
      <c r="R550" s="309">
        <f>IF(F550="昼間",参照!$F$4,IF(F550="夜間等",参照!$F$5,IF(F550="通信",参照!$F$6,0)))</f>
        <v>0</v>
      </c>
      <c r="S550" s="308">
        <f t="shared" si="330"/>
        <v>0</v>
      </c>
      <c r="T550" s="361"/>
      <c r="U550" s="32">
        <f t="shared" si="331"/>
        <v>0</v>
      </c>
      <c r="V550" s="114">
        <f t="shared" si="332"/>
        <v>0</v>
      </c>
      <c r="W550" s="179">
        <f t="shared" si="333"/>
        <v>0</v>
      </c>
      <c r="X550" s="87">
        <f t="shared" si="334"/>
        <v>0</v>
      </c>
      <c r="Y550" s="77" t="str">
        <f t="shared" si="324"/>
        <v>0</v>
      </c>
      <c r="Z550" s="302">
        <f t="shared" si="335"/>
        <v>0</v>
      </c>
      <c r="AA550" s="375"/>
      <c r="AB550" s="375"/>
      <c r="AC550" s="374">
        <f t="shared" si="336"/>
        <v>0</v>
      </c>
      <c r="AD550" s="639">
        <f t="shared" si="337"/>
        <v>0</v>
      </c>
      <c r="AE550" s="640"/>
      <c r="AF550" s="177">
        <f t="shared" si="325"/>
        <v>0</v>
      </c>
      <c r="AG550" s="177">
        <f t="shared" si="326"/>
        <v>0</v>
      </c>
      <c r="AH550" s="299"/>
      <c r="AI550" s="36"/>
      <c r="AJ550" s="134"/>
      <c r="AK550" s="37"/>
      <c r="AL550" s="134"/>
      <c r="AM550" s="37"/>
      <c r="AN550" s="134"/>
      <c r="AO550" s="135"/>
      <c r="AP550" s="136"/>
      <c r="AQ550" s="252"/>
      <c r="AR550" s="252"/>
      <c r="AS550" s="252"/>
      <c r="AT550" s="252"/>
      <c r="AU550" s="37"/>
      <c r="AV550" s="303">
        <f t="shared" si="338"/>
        <v>0</v>
      </c>
      <c r="AW550" s="139">
        <f t="shared" si="339"/>
        <v>0</v>
      </c>
      <c r="AX550" s="139">
        <f t="shared" si="340"/>
        <v>0</v>
      </c>
      <c r="AY550" s="139">
        <f t="shared" si="341"/>
        <v>0</v>
      </c>
      <c r="AZ550" s="139">
        <f t="shared" si="342"/>
        <v>0</v>
      </c>
      <c r="BA550" s="303">
        <f t="shared" si="343"/>
        <v>0</v>
      </c>
      <c r="BB550" s="139">
        <f t="shared" si="344"/>
        <v>0</v>
      </c>
      <c r="BC550" s="139">
        <f t="shared" si="345"/>
        <v>0</v>
      </c>
      <c r="BD550" s="139">
        <f t="shared" si="346"/>
        <v>0</v>
      </c>
      <c r="BE550" s="139">
        <f t="shared" si="347"/>
        <v>0</v>
      </c>
      <c r="BF550" s="304">
        <f t="shared" si="348"/>
        <v>0</v>
      </c>
      <c r="BG550" s="142">
        <f t="shared" si="349"/>
        <v>0</v>
      </c>
      <c r="BH550" s="142">
        <f t="shared" si="350"/>
        <v>0</v>
      </c>
      <c r="BI550" s="142">
        <f t="shared" si="351"/>
        <v>0</v>
      </c>
      <c r="BJ550" s="142">
        <f t="shared" si="352"/>
        <v>0</v>
      </c>
      <c r="BK550" s="145">
        <f t="shared" si="353"/>
        <v>0</v>
      </c>
      <c r="BL550" s="95">
        <f t="shared" si="354"/>
        <v>0</v>
      </c>
      <c r="BM550" s="95">
        <f t="shared" si="355"/>
        <v>0</v>
      </c>
      <c r="BN550" s="95">
        <f t="shared" si="356"/>
        <v>0</v>
      </c>
      <c r="BO550" s="95">
        <f t="shared" si="357"/>
        <v>0</v>
      </c>
      <c r="BP550" s="96">
        <f t="shared" si="358"/>
        <v>0</v>
      </c>
      <c r="BQ550" s="184">
        <f>IF($AH550="3/3",$S550*参照!$J$4,IF($AH550="2/3",$S550*参照!$J$5,IF($AH550="1/3",$S550*参照!$J$6,IF($AH550="1/4(多子)",$S550*参照!$J$7,IF($AH550="1/4(工･農)",$S550*参照!$J$7,)))))</f>
        <v>0</v>
      </c>
      <c r="BR550" s="185" t="b">
        <f>IF(AJ550="3/3",$O550*参照!$I$4,IF(AJ550="2/3",$O550*参照!$I$5,IF(AJ550="1/3",$O550*参照!$I$6,IF(AJ550="1/4(多子)",$O550*参照!$I$7,IF(AJ550="1/4(工･農)",$O550*参照!$I$7,IF(AJ550="対象外",0))))))</f>
        <v>0</v>
      </c>
      <c r="BS550" s="185" t="b">
        <f>IF(AK550="3/3",$O550*参照!$I$4,IF(AK550="2/3",$O550*参照!$I$5,IF(AK550="1/3",$O550*参照!$I$6,IF(AK550="1/4(多子)",$O550*参照!$I$7,IF(AK550="1/4(工･農)",$O550*参照!$I$7,IF(AK550="対象外",0))))))</f>
        <v>0</v>
      </c>
      <c r="BT550" s="185" t="b">
        <f>IF(AL550="3/3",$O550*参照!$I$4,IF(AL550="2/3",$O550*参照!$I$5,IF(AL550="1/3",$O550*参照!$I$6,IF(AL550="1/4(多子)",$O550*参照!$I$7,IF(AL550="1/4(工･農)",$O550*参照!$I$7,IF(AL550="対象外",0))))))</f>
        <v>0</v>
      </c>
      <c r="BU550" s="185" t="b">
        <f>IF(AM550="3/3",$O550*参照!$I$4,IF(AM550="2/3",$O550*参照!$I$5,IF(AM550="1/3",$O550*参照!$I$6,IF(AM550="1/4(多子)",$O550*参照!$I$7,IF(AM550="1/4(工･農)",$O550*参照!$I$7,IF(AM550="対象外",0))))))</f>
        <v>0</v>
      </c>
      <c r="BV550" s="185" t="b">
        <f>IF(AN550="3/3",$O550*参照!$I$4,IF(AN550="2/3",$O550*参照!$I$5,IF(AN550="1/3",$O550*参照!$I$6,IF(AN550="1/4(多子)",$O550*参照!$I$7,IF(AN550="1/4(工･農)",$O550*参照!$I$7,IF(AN550="対象外",0))))))</f>
        <v>0</v>
      </c>
      <c r="BW550" s="185" t="b">
        <f>IF(AO550="3/3",$O550*参照!$I$4,IF(AO550="2/3",$O550*参照!$I$5,IF(AO550="1/3",$O550*参照!$I$6,IF(AO550="1/4(多子)",$O550*参照!$I$7,IF(AO550="1/4(工･農)",$O550*参照!$I$7,IF(AO550="対象外",0))))))</f>
        <v>0</v>
      </c>
      <c r="BX550" s="185" t="b">
        <f>IF(AP550="3/3",$O550*参照!$I$4,IF(AP550="2/3",$O550*参照!$I$5,IF(AP550="1/3",$O550*参照!$I$6,IF(AP550="1/4(多子)",$O550*参照!$I$7,IF(AP550="1/4(工･農)",$O550*参照!$I$7,IF(AP550="対象外",0))))))</f>
        <v>0</v>
      </c>
      <c r="BY550" s="185" t="b">
        <f>IF(AQ550="3/3",$O550*参照!$I$4,IF(AQ550="2/3",$O550*参照!$I$5,IF(AQ550="1/3",$O550*参照!$I$6,IF(AQ550="1/4(多子)",$O550*参照!$I$7,IF(AQ550="1/4(工･農)",$O550*参照!$I$7,IF(AQ550="対象外",0))))))</f>
        <v>0</v>
      </c>
      <c r="BZ550" s="185" t="b">
        <f>IF(AR550="3/3",$O550*参照!$I$4,IF(AR550="2/3",$O550*参照!$I$5,IF(AR550="1/3",$O550*参照!$I$6,IF(AR550="1/4(多子)",$O550*参照!$I$7,IF(AR550="1/4(工･農)",$O550*参照!$I$7,IF(AR550="対象外",0))))))</f>
        <v>0</v>
      </c>
      <c r="CA550" s="185" t="b">
        <f>IF(AS550="3/3",$O550*参照!$I$4,IF(AS550="2/3",$O550*参照!$I$5,IF(AS550="1/3",$O550*参照!$I$6,IF(AS550="1/4(多子)",$O550*参照!$I$7,IF(AS550="1/4(工･農)",$O550*参照!$I$7,IF(AS550="対象外",0))))))</f>
        <v>0</v>
      </c>
      <c r="CB550" s="185" t="b">
        <f>IF(AT550="3/3",$O550*参照!$I$4,IF(AT550="2/3",$O550*参照!$I$5,IF(AT550="1/3",$O550*参照!$I$6,IF(AT550="1/4(多子)",$O550*参照!$I$7,IF(AT550="1/4(工･農)",$O550*参照!$I$7,IF(AT550="対象外",0))))))</f>
        <v>0</v>
      </c>
      <c r="CC550" s="185" t="b">
        <f>IF(AU550="3/3",$O550*参照!$I$4,IF(AU550="2/3",$O550*参照!$I$5,IF(AU550="1/3",$O550*参照!$I$6,IF(AU550="1/4(多子)",$O550*参照!$I$7,IF(AU550="1/4(工･農)",$O550*参照!$I$7,IF(AU550="対象外",0))))))</f>
        <v>0</v>
      </c>
      <c r="CD550" s="185">
        <f t="shared" si="359"/>
        <v>0</v>
      </c>
      <c r="CE550" s="98"/>
      <c r="CF550" s="252"/>
      <c r="CG550" s="252"/>
      <c r="CH550" s="252"/>
      <c r="CI550" s="252"/>
      <c r="CJ550" s="252"/>
      <c r="CK550" s="254"/>
      <c r="CL550" s="137"/>
      <c r="CM550" s="252"/>
      <c r="CN550" s="252"/>
      <c r="CO550" s="252"/>
      <c r="CP550" s="252"/>
      <c r="CQ550" s="252"/>
      <c r="CR550" s="253">
        <f t="shared" si="360"/>
        <v>0</v>
      </c>
      <c r="CS550" s="111">
        <f>IF(BP550=0,0,(ROUNDUP(P550*(BK550*参照!$C$5+BL550*参照!$C$6+BM550*参照!$C$7+BN550*参照!$C$8+BO550*参照!$C$9)/BP550,-2)))</f>
        <v>0</v>
      </c>
      <c r="CT550" s="239" t="str">
        <f t="shared" si="327"/>
        <v>B</v>
      </c>
    </row>
    <row r="551" spans="1:98" ht="14.4">
      <c r="A551" s="242">
        <v>521</v>
      </c>
      <c r="B551" s="634"/>
      <c r="C551" s="635"/>
      <c r="D551" s="636"/>
      <c r="E551" s="635"/>
      <c r="F551" s="358"/>
      <c r="G551" s="358"/>
      <c r="H551" s="305"/>
      <c r="I551" s="359"/>
      <c r="J551" s="636"/>
      <c r="K551" s="635"/>
      <c r="L551" s="362">
        <v>0</v>
      </c>
      <c r="M551" s="307">
        <f>IF(F551="昼間",参照!$E$4,IF(F551="夜間等",参照!$E$5,IF(F551="通信",参照!$E$6,0)))</f>
        <v>0</v>
      </c>
      <c r="N551" s="57">
        <f t="shared" si="328"/>
        <v>0</v>
      </c>
      <c r="O551" s="301">
        <f t="shared" si="329"/>
        <v>0</v>
      </c>
      <c r="P551" s="56"/>
      <c r="Q551" s="387">
        <v>0</v>
      </c>
      <c r="R551" s="309">
        <f>IF(F551="昼間",参照!$F$4,IF(F551="夜間等",参照!$F$5,IF(F551="通信",参照!$F$6,0)))</f>
        <v>0</v>
      </c>
      <c r="S551" s="308">
        <f t="shared" si="330"/>
        <v>0</v>
      </c>
      <c r="T551" s="361"/>
      <c r="U551" s="32">
        <f t="shared" si="331"/>
        <v>0</v>
      </c>
      <c r="V551" s="114">
        <f t="shared" si="332"/>
        <v>0</v>
      </c>
      <c r="W551" s="179">
        <f t="shared" si="333"/>
        <v>0</v>
      </c>
      <c r="X551" s="87">
        <f t="shared" si="334"/>
        <v>0</v>
      </c>
      <c r="Y551" s="77" t="str">
        <f t="shared" si="324"/>
        <v>0</v>
      </c>
      <c r="Z551" s="302">
        <f t="shared" si="335"/>
        <v>0</v>
      </c>
      <c r="AA551" s="375"/>
      <c r="AB551" s="375"/>
      <c r="AC551" s="374">
        <f t="shared" si="336"/>
        <v>0</v>
      </c>
      <c r="AD551" s="639">
        <f t="shared" si="337"/>
        <v>0</v>
      </c>
      <c r="AE551" s="640"/>
      <c r="AF551" s="177">
        <f t="shared" si="325"/>
        <v>0</v>
      </c>
      <c r="AG551" s="177">
        <f t="shared" si="326"/>
        <v>0</v>
      </c>
      <c r="AH551" s="299"/>
      <c r="AI551" s="36"/>
      <c r="AJ551" s="134"/>
      <c r="AK551" s="37"/>
      <c r="AL551" s="134"/>
      <c r="AM551" s="37"/>
      <c r="AN551" s="134"/>
      <c r="AO551" s="135"/>
      <c r="AP551" s="136"/>
      <c r="AQ551" s="252"/>
      <c r="AR551" s="252"/>
      <c r="AS551" s="252"/>
      <c r="AT551" s="252"/>
      <c r="AU551" s="37"/>
      <c r="AV551" s="303">
        <f t="shared" si="338"/>
        <v>0</v>
      </c>
      <c r="AW551" s="139">
        <f t="shared" si="339"/>
        <v>0</v>
      </c>
      <c r="AX551" s="139">
        <f t="shared" si="340"/>
        <v>0</v>
      </c>
      <c r="AY551" s="139">
        <f t="shared" si="341"/>
        <v>0</v>
      </c>
      <c r="AZ551" s="139">
        <f t="shared" si="342"/>
        <v>0</v>
      </c>
      <c r="BA551" s="303">
        <f t="shared" si="343"/>
        <v>0</v>
      </c>
      <c r="BB551" s="139">
        <f t="shared" si="344"/>
        <v>0</v>
      </c>
      <c r="BC551" s="139">
        <f t="shared" si="345"/>
        <v>0</v>
      </c>
      <c r="BD551" s="139">
        <f t="shared" si="346"/>
        <v>0</v>
      </c>
      <c r="BE551" s="139">
        <f t="shared" si="347"/>
        <v>0</v>
      </c>
      <c r="BF551" s="304">
        <f t="shared" si="348"/>
        <v>0</v>
      </c>
      <c r="BG551" s="142">
        <f t="shared" si="349"/>
        <v>0</v>
      </c>
      <c r="BH551" s="142">
        <f t="shared" si="350"/>
        <v>0</v>
      </c>
      <c r="BI551" s="142">
        <f t="shared" si="351"/>
        <v>0</v>
      </c>
      <c r="BJ551" s="142">
        <f t="shared" si="352"/>
        <v>0</v>
      </c>
      <c r="BK551" s="145">
        <f t="shared" si="353"/>
        <v>0</v>
      </c>
      <c r="BL551" s="95">
        <f t="shared" si="354"/>
        <v>0</v>
      </c>
      <c r="BM551" s="95">
        <f t="shared" si="355"/>
        <v>0</v>
      </c>
      <c r="BN551" s="95">
        <f t="shared" si="356"/>
        <v>0</v>
      </c>
      <c r="BO551" s="95">
        <f t="shared" si="357"/>
        <v>0</v>
      </c>
      <c r="BP551" s="96">
        <f t="shared" si="358"/>
        <v>0</v>
      </c>
      <c r="BQ551" s="184">
        <f>IF($AH551="3/3",$S551*参照!$J$4,IF($AH551="2/3",$S551*参照!$J$5,IF($AH551="1/3",$S551*参照!$J$6,IF($AH551="1/4(多子)",$S551*参照!$J$7,IF($AH551="1/4(工･農)",$S551*参照!$J$7,)))))</f>
        <v>0</v>
      </c>
      <c r="BR551" s="185" t="b">
        <f>IF(AJ551="3/3",$O551*参照!$I$4,IF(AJ551="2/3",$O551*参照!$I$5,IF(AJ551="1/3",$O551*参照!$I$6,IF(AJ551="1/4(多子)",$O551*参照!$I$7,IF(AJ551="1/4(工･農)",$O551*参照!$I$7,IF(AJ551="対象外",0))))))</f>
        <v>0</v>
      </c>
      <c r="BS551" s="185" t="b">
        <f>IF(AK551="3/3",$O551*参照!$I$4,IF(AK551="2/3",$O551*参照!$I$5,IF(AK551="1/3",$O551*参照!$I$6,IF(AK551="1/4(多子)",$O551*参照!$I$7,IF(AK551="1/4(工･農)",$O551*参照!$I$7,IF(AK551="対象外",0))))))</f>
        <v>0</v>
      </c>
      <c r="BT551" s="185" t="b">
        <f>IF(AL551="3/3",$O551*参照!$I$4,IF(AL551="2/3",$O551*参照!$I$5,IF(AL551="1/3",$O551*参照!$I$6,IF(AL551="1/4(多子)",$O551*参照!$I$7,IF(AL551="1/4(工･農)",$O551*参照!$I$7,IF(AL551="対象外",0))))))</f>
        <v>0</v>
      </c>
      <c r="BU551" s="185" t="b">
        <f>IF(AM551="3/3",$O551*参照!$I$4,IF(AM551="2/3",$O551*参照!$I$5,IF(AM551="1/3",$O551*参照!$I$6,IF(AM551="1/4(多子)",$O551*参照!$I$7,IF(AM551="1/4(工･農)",$O551*参照!$I$7,IF(AM551="対象外",0))))))</f>
        <v>0</v>
      </c>
      <c r="BV551" s="185" t="b">
        <f>IF(AN551="3/3",$O551*参照!$I$4,IF(AN551="2/3",$O551*参照!$I$5,IF(AN551="1/3",$O551*参照!$I$6,IF(AN551="1/4(多子)",$O551*参照!$I$7,IF(AN551="1/4(工･農)",$O551*参照!$I$7,IF(AN551="対象外",0))))))</f>
        <v>0</v>
      </c>
      <c r="BW551" s="185" t="b">
        <f>IF(AO551="3/3",$O551*参照!$I$4,IF(AO551="2/3",$O551*参照!$I$5,IF(AO551="1/3",$O551*参照!$I$6,IF(AO551="1/4(多子)",$O551*参照!$I$7,IF(AO551="1/4(工･農)",$O551*参照!$I$7,IF(AO551="対象外",0))))))</f>
        <v>0</v>
      </c>
      <c r="BX551" s="185" t="b">
        <f>IF(AP551="3/3",$O551*参照!$I$4,IF(AP551="2/3",$O551*参照!$I$5,IF(AP551="1/3",$O551*参照!$I$6,IF(AP551="1/4(多子)",$O551*参照!$I$7,IF(AP551="1/4(工･農)",$O551*参照!$I$7,IF(AP551="対象外",0))))))</f>
        <v>0</v>
      </c>
      <c r="BY551" s="185" t="b">
        <f>IF(AQ551="3/3",$O551*参照!$I$4,IF(AQ551="2/3",$O551*参照!$I$5,IF(AQ551="1/3",$O551*参照!$I$6,IF(AQ551="1/4(多子)",$O551*参照!$I$7,IF(AQ551="1/4(工･農)",$O551*参照!$I$7,IF(AQ551="対象外",0))))))</f>
        <v>0</v>
      </c>
      <c r="BZ551" s="185" t="b">
        <f>IF(AR551="3/3",$O551*参照!$I$4,IF(AR551="2/3",$O551*参照!$I$5,IF(AR551="1/3",$O551*参照!$I$6,IF(AR551="1/4(多子)",$O551*参照!$I$7,IF(AR551="1/4(工･農)",$O551*参照!$I$7,IF(AR551="対象外",0))))))</f>
        <v>0</v>
      </c>
      <c r="CA551" s="185" t="b">
        <f>IF(AS551="3/3",$O551*参照!$I$4,IF(AS551="2/3",$O551*参照!$I$5,IF(AS551="1/3",$O551*参照!$I$6,IF(AS551="1/4(多子)",$O551*参照!$I$7,IF(AS551="1/4(工･農)",$O551*参照!$I$7,IF(AS551="対象外",0))))))</f>
        <v>0</v>
      </c>
      <c r="CB551" s="185" t="b">
        <f>IF(AT551="3/3",$O551*参照!$I$4,IF(AT551="2/3",$O551*参照!$I$5,IF(AT551="1/3",$O551*参照!$I$6,IF(AT551="1/4(多子)",$O551*参照!$I$7,IF(AT551="1/4(工･農)",$O551*参照!$I$7,IF(AT551="対象外",0))))))</f>
        <v>0</v>
      </c>
      <c r="CC551" s="185" t="b">
        <f>IF(AU551="3/3",$O551*参照!$I$4,IF(AU551="2/3",$O551*参照!$I$5,IF(AU551="1/3",$O551*参照!$I$6,IF(AU551="1/4(多子)",$O551*参照!$I$7,IF(AU551="1/4(工･農)",$O551*参照!$I$7,IF(AU551="対象外",0))))))</f>
        <v>0</v>
      </c>
      <c r="CD551" s="185">
        <f t="shared" si="359"/>
        <v>0</v>
      </c>
      <c r="CE551" s="98"/>
      <c r="CF551" s="252"/>
      <c r="CG551" s="252"/>
      <c r="CH551" s="252"/>
      <c r="CI551" s="252"/>
      <c r="CJ551" s="252"/>
      <c r="CK551" s="254"/>
      <c r="CL551" s="137"/>
      <c r="CM551" s="252"/>
      <c r="CN551" s="252"/>
      <c r="CO551" s="252"/>
      <c r="CP551" s="252"/>
      <c r="CQ551" s="252"/>
      <c r="CR551" s="253">
        <f t="shared" si="360"/>
        <v>0</v>
      </c>
      <c r="CS551" s="111">
        <f>IF(BP551=0,0,(ROUNDUP(P551*(BK551*参照!$C$5+BL551*参照!$C$6+BM551*参照!$C$7+BN551*参照!$C$8+BO551*参照!$C$9)/BP551,-2)))</f>
        <v>0</v>
      </c>
      <c r="CT551" s="239" t="str">
        <f t="shared" si="327"/>
        <v>B</v>
      </c>
    </row>
    <row r="552" spans="1:98" ht="14.4">
      <c r="A552" s="242">
        <v>522</v>
      </c>
      <c r="B552" s="634"/>
      <c r="C552" s="635"/>
      <c r="D552" s="636"/>
      <c r="E552" s="635"/>
      <c r="F552" s="358"/>
      <c r="G552" s="358"/>
      <c r="H552" s="305"/>
      <c r="I552" s="359"/>
      <c r="J552" s="636"/>
      <c r="K552" s="635"/>
      <c r="L552" s="362">
        <v>0</v>
      </c>
      <c r="M552" s="307">
        <f>IF(F552="昼間",参照!$E$4,IF(F552="夜間等",参照!$E$5,IF(F552="通信",参照!$E$6,0)))</f>
        <v>0</v>
      </c>
      <c r="N552" s="57">
        <f t="shared" si="328"/>
        <v>0</v>
      </c>
      <c r="O552" s="301">
        <f t="shared" si="329"/>
        <v>0</v>
      </c>
      <c r="P552" s="56"/>
      <c r="Q552" s="387">
        <v>0</v>
      </c>
      <c r="R552" s="309">
        <f>IF(F552="昼間",参照!$F$4,IF(F552="夜間等",参照!$F$5,IF(F552="通信",参照!$F$6,0)))</f>
        <v>0</v>
      </c>
      <c r="S552" s="308">
        <f t="shared" si="330"/>
        <v>0</v>
      </c>
      <c r="T552" s="361"/>
      <c r="U552" s="32">
        <f t="shared" si="331"/>
        <v>0</v>
      </c>
      <c r="V552" s="114">
        <f t="shared" si="332"/>
        <v>0</v>
      </c>
      <c r="W552" s="179">
        <f t="shared" si="333"/>
        <v>0</v>
      </c>
      <c r="X552" s="87">
        <f t="shared" si="334"/>
        <v>0</v>
      </c>
      <c r="Y552" s="77" t="str">
        <f t="shared" si="324"/>
        <v>0</v>
      </c>
      <c r="Z552" s="302">
        <f t="shared" si="335"/>
        <v>0</v>
      </c>
      <c r="AA552" s="375"/>
      <c r="AB552" s="375"/>
      <c r="AC552" s="374">
        <f t="shared" si="336"/>
        <v>0</v>
      </c>
      <c r="AD552" s="639">
        <f t="shared" si="337"/>
        <v>0</v>
      </c>
      <c r="AE552" s="640"/>
      <c r="AF552" s="177">
        <f t="shared" si="325"/>
        <v>0</v>
      </c>
      <c r="AG552" s="177">
        <f t="shared" si="326"/>
        <v>0</v>
      </c>
      <c r="AH552" s="299"/>
      <c r="AI552" s="36"/>
      <c r="AJ552" s="134"/>
      <c r="AK552" s="37"/>
      <c r="AL552" s="134"/>
      <c r="AM552" s="37"/>
      <c r="AN552" s="134"/>
      <c r="AO552" s="135"/>
      <c r="AP552" s="136"/>
      <c r="AQ552" s="252"/>
      <c r="AR552" s="252"/>
      <c r="AS552" s="252"/>
      <c r="AT552" s="252"/>
      <c r="AU552" s="37"/>
      <c r="AV552" s="303">
        <f t="shared" si="338"/>
        <v>0</v>
      </c>
      <c r="AW552" s="139">
        <f t="shared" si="339"/>
        <v>0</v>
      </c>
      <c r="AX552" s="139">
        <f t="shared" si="340"/>
        <v>0</v>
      </c>
      <c r="AY552" s="139">
        <f t="shared" si="341"/>
        <v>0</v>
      </c>
      <c r="AZ552" s="139">
        <f t="shared" si="342"/>
        <v>0</v>
      </c>
      <c r="BA552" s="303">
        <f t="shared" si="343"/>
        <v>0</v>
      </c>
      <c r="BB552" s="139">
        <f t="shared" si="344"/>
        <v>0</v>
      </c>
      <c r="BC552" s="139">
        <f t="shared" si="345"/>
        <v>0</v>
      </c>
      <c r="BD552" s="139">
        <f t="shared" si="346"/>
        <v>0</v>
      </c>
      <c r="BE552" s="139">
        <f t="shared" si="347"/>
        <v>0</v>
      </c>
      <c r="BF552" s="304">
        <f t="shared" si="348"/>
        <v>0</v>
      </c>
      <c r="BG552" s="142">
        <f t="shared" si="349"/>
        <v>0</v>
      </c>
      <c r="BH552" s="142">
        <f t="shared" si="350"/>
        <v>0</v>
      </c>
      <c r="BI552" s="142">
        <f t="shared" si="351"/>
        <v>0</v>
      </c>
      <c r="BJ552" s="142">
        <f t="shared" si="352"/>
        <v>0</v>
      </c>
      <c r="BK552" s="145">
        <f t="shared" si="353"/>
        <v>0</v>
      </c>
      <c r="BL552" s="95">
        <f t="shared" si="354"/>
        <v>0</v>
      </c>
      <c r="BM552" s="95">
        <f t="shared" si="355"/>
        <v>0</v>
      </c>
      <c r="BN552" s="95">
        <f t="shared" si="356"/>
        <v>0</v>
      </c>
      <c r="BO552" s="95">
        <f t="shared" si="357"/>
        <v>0</v>
      </c>
      <c r="BP552" s="96">
        <f t="shared" si="358"/>
        <v>0</v>
      </c>
      <c r="BQ552" s="184">
        <f>IF($AH552="3/3",$S552*参照!$J$4,IF($AH552="2/3",$S552*参照!$J$5,IF($AH552="1/3",$S552*参照!$J$6,IF($AH552="1/4(多子)",$S552*参照!$J$7,IF($AH552="1/4(工･農)",$S552*参照!$J$7,)))))</f>
        <v>0</v>
      </c>
      <c r="BR552" s="185" t="b">
        <f>IF(AJ552="3/3",$O552*参照!$I$4,IF(AJ552="2/3",$O552*参照!$I$5,IF(AJ552="1/3",$O552*参照!$I$6,IF(AJ552="1/4(多子)",$O552*参照!$I$7,IF(AJ552="1/4(工･農)",$O552*参照!$I$7,IF(AJ552="対象外",0))))))</f>
        <v>0</v>
      </c>
      <c r="BS552" s="185" t="b">
        <f>IF(AK552="3/3",$O552*参照!$I$4,IF(AK552="2/3",$O552*参照!$I$5,IF(AK552="1/3",$O552*参照!$I$6,IF(AK552="1/4(多子)",$O552*参照!$I$7,IF(AK552="1/4(工･農)",$O552*参照!$I$7,IF(AK552="対象外",0))))))</f>
        <v>0</v>
      </c>
      <c r="BT552" s="185" t="b">
        <f>IF(AL552="3/3",$O552*参照!$I$4,IF(AL552="2/3",$O552*参照!$I$5,IF(AL552="1/3",$O552*参照!$I$6,IF(AL552="1/4(多子)",$O552*参照!$I$7,IF(AL552="1/4(工･農)",$O552*参照!$I$7,IF(AL552="対象外",0))))))</f>
        <v>0</v>
      </c>
      <c r="BU552" s="185" t="b">
        <f>IF(AM552="3/3",$O552*参照!$I$4,IF(AM552="2/3",$O552*参照!$I$5,IF(AM552="1/3",$O552*参照!$I$6,IF(AM552="1/4(多子)",$O552*参照!$I$7,IF(AM552="1/4(工･農)",$O552*参照!$I$7,IF(AM552="対象外",0))))))</f>
        <v>0</v>
      </c>
      <c r="BV552" s="185" t="b">
        <f>IF(AN552="3/3",$O552*参照!$I$4,IF(AN552="2/3",$O552*参照!$I$5,IF(AN552="1/3",$O552*参照!$I$6,IF(AN552="1/4(多子)",$O552*参照!$I$7,IF(AN552="1/4(工･農)",$O552*参照!$I$7,IF(AN552="対象外",0))))))</f>
        <v>0</v>
      </c>
      <c r="BW552" s="185" t="b">
        <f>IF(AO552="3/3",$O552*参照!$I$4,IF(AO552="2/3",$O552*参照!$I$5,IF(AO552="1/3",$O552*参照!$I$6,IF(AO552="1/4(多子)",$O552*参照!$I$7,IF(AO552="1/4(工･農)",$O552*参照!$I$7,IF(AO552="対象外",0))))))</f>
        <v>0</v>
      </c>
      <c r="BX552" s="185" t="b">
        <f>IF(AP552="3/3",$O552*参照!$I$4,IF(AP552="2/3",$O552*参照!$I$5,IF(AP552="1/3",$O552*参照!$I$6,IF(AP552="1/4(多子)",$O552*参照!$I$7,IF(AP552="1/4(工･農)",$O552*参照!$I$7,IF(AP552="対象外",0))))))</f>
        <v>0</v>
      </c>
      <c r="BY552" s="185" t="b">
        <f>IF(AQ552="3/3",$O552*参照!$I$4,IF(AQ552="2/3",$O552*参照!$I$5,IF(AQ552="1/3",$O552*参照!$I$6,IF(AQ552="1/4(多子)",$O552*参照!$I$7,IF(AQ552="1/4(工･農)",$O552*参照!$I$7,IF(AQ552="対象外",0))))))</f>
        <v>0</v>
      </c>
      <c r="BZ552" s="185" t="b">
        <f>IF(AR552="3/3",$O552*参照!$I$4,IF(AR552="2/3",$O552*参照!$I$5,IF(AR552="1/3",$O552*参照!$I$6,IF(AR552="1/4(多子)",$O552*参照!$I$7,IF(AR552="1/4(工･農)",$O552*参照!$I$7,IF(AR552="対象外",0))))))</f>
        <v>0</v>
      </c>
      <c r="CA552" s="185" t="b">
        <f>IF(AS552="3/3",$O552*参照!$I$4,IF(AS552="2/3",$O552*参照!$I$5,IF(AS552="1/3",$O552*参照!$I$6,IF(AS552="1/4(多子)",$O552*参照!$I$7,IF(AS552="1/4(工･農)",$O552*参照!$I$7,IF(AS552="対象外",0))))))</f>
        <v>0</v>
      </c>
      <c r="CB552" s="185" t="b">
        <f>IF(AT552="3/3",$O552*参照!$I$4,IF(AT552="2/3",$O552*参照!$I$5,IF(AT552="1/3",$O552*参照!$I$6,IF(AT552="1/4(多子)",$O552*参照!$I$7,IF(AT552="1/4(工･農)",$O552*参照!$I$7,IF(AT552="対象外",0))))))</f>
        <v>0</v>
      </c>
      <c r="CC552" s="185" t="b">
        <f>IF(AU552="3/3",$O552*参照!$I$4,IF(AU552="2/3",$O552*参照!$I$5,IF(AU552="1/3",$O552*参照!$I$6,IF(AU552="1/4(多子)",$O552*参照!$I$7,IF(AU552="1/4(工･農)",$O552*参照!$I$7,IF(AU552="対象外",0))))))</f>
        <v>0</v>
      </c>
      <c r="CD552" s="185">
        <f t="shared" si="359"/>
        <v>0</v>
      </c>
      <c r="CE552" s="98"/>
      <c r="CF552" s="252"/>
      <c r="CG552" s="252"/>
      <c r="CH552" s="252"/>
      <c r="CI552" s="252"/>
      <c r="CJ552" s="252"/>
      <c r="CK552" s="254"/>
      <c r="CL552" s="137"/>
      <c r="CM552" s="252"/>
      <c r="CN552" s="252"/>
      <c r="CO552" s="252"/>
      <c r="CP552" s="252"/>
      <c r="CQ552" s="252"/>
      <c r="CR552" s="253">
        <f t="shared" si="360"/>
        <v>0</v>
      </c>
      <c r="CS552" s="111">
        <f>IF(BP552=0,0,(ROUNDUP(P552*(BK552*参照!$C$5+BL552*参照!$C$6+BM552*参照!$C$7+BN552*参照!$C$8+BO552*参照!$C$9)/BP552,-2)))</f>
        <v>0</v>
      </c>
      <c r="CT552" s="239" t="str">
        <f t="shared" si="327"/>
        <v>B</v>
      </c>
    </row>
    <row r="553" spans="1:98" ht="14.4">
      <c r="A553" s="242">
        <v>523</v>
      </c>
      <c r="B553" s="634"/>
      <c r="C553" s="635"/>
      <c r="D553" s="636"/>
      <c r="E553" s="635"/>
      <c r="F553" s="358"/>
      <c r="G553" s="358"/>
      <c r="H553" s="305"/>
      <c r="I553" s="359"/>
      <c r="J553" s="636"/>
      <c r="K553" s="635"/>
      <c r="L553" s="362">
        <v>0</v>
      </c>
      <c r="M553" s="307">
        <f>IF(F553="昼間",参照!$E$4,IF(F553="夜間等",参照!$E$5,IF(F553="通信",参照!$E$6,0)))</f>
        <v>0</v>
      </c>
      <c r="N553" s="57">
        <f t="shared" si="328"/>
        <v>0</v>
      </c>
      <c r="O553" s="301">
        <f t="shared" si="329"/>
        <v>0</v>
      </c>
      <c r="P553" s="56"/>
      <c r="Q553" s="387">
        <v>0</v>
      </c>
      <c r="R553" s="309">
        <f>IF(F553="昼間",参照!$F$4,IF(F553="夜間等",参照!$F$5,IF(F553="通信",参照!$F$6,0)))</f>
        <v>0</v>
      </c>
      <c r="S553" s="308">
        <f t="shared" si="330"/>
        <v>0</v>
      </c>
      <c r="T553" s="361"/>
      <c r="U553" s="32">
        <f t="shared" si="331"/>
        <v>0</v>
      </c>
      <c r="V553" s="114">
        <f t="shared" si="332"/>
        <v>0</v>
      </c>
      <c r="W553" s="179">
        <f t="shared" si="333"/>
        <v>0</v>
      </c>
      <c r="X553" s="87">
        <f t="shared" si="334"/>
        <v>0</v>
      </c>
      <c r="Y553" s="77" t="str">
        <f t="shared" si="324"/>
        <v>0</v>
      </c>
      <c r="Z553" s="302">
        <f t="shared" si="335"/>
        <v>0</v>
      </c>
      <c r="AA553" s="375"/>
      <c r="AB553" s="375"/>
      <c r="AC553" s="374">
        <f t="shared" si="336"/>
        <v>0</v>
      </c>
      <c r="AD553" s="639">
        <f t="shared" si="337"/>
        <v>0</v>
      </c>
      <c r="AE553" s="640"/>
      <c r="AF553" s="177">
        <f t="shared" si="325"/>
        <v>0</v>
      </c>
      <c r="AG553" s="177">
        <f t="shared" si="326"/>
        <v>0</v>
      </c>
      <c r="AH553" s="299"/>
      <c r="AI553" s="36"/>
      <c r="AJ553" s="134"/>
      <c r="AK553" s="37"/>
      <c r="AL553" s="134"/>
      <c r="AM553" s="37"/>
      <c r="AN553" s="134"/>
      <c r="AO553" s="135"/>
      <c r="AP553" s="136"/>
      <c r="AQ553" s="252"/>
      <c r="AR553" s="252"/>
      <c r="AS553" s="252"/>
      <c r="AT553" s="252"/>
      <c r="AU553" s="37"/>
      <c r="AV553" s="303">
        <f t="shared" si="338"/>
        <v>0</v>
      </c>
      <c r="AW553" s="139">
        <f t="shared" si="339"/>
        <v>0</v>
      </c>
      <c r="AX553" s="139">
        <f t="shared" si="340"/>
        <v>0</v>
      </c>
      <c r="AY553" s="139">
        <f t="shared" si="341"/>
        <v>0</v>
      </c>
      <c r="AZ553" s="139">
        <f t="shared" si="342"/>
        <v>0</v>
      </c>
      <c r="BA553" s="303">
        <f t="shared" si="343"/>
        <v>0</v>
      </c>
      <c r="BB553" s="139">
        <f t="shared" si="344"/>
        <v>0</v>
      </c>
      <c r="BC553" s="139">
        <f t="shared" si="345"/>
        <v>0</v>
      </c>
      <c r="BD553" s="139">
        <f t="shared" si="346"/>
        <v>0</v>
      </c>
      <c r="BE553" s="139">
        <f t="shared" si="347"/>
        <v>0</v>
      </c>
      <c r="BF553" s="304">
        <f t="shared" si="348"/>
        <v>0</v>
      </c>
      <c r="BG553" s="142">
        <f t="shared" si="349"/>
        <v>0</v>
      </c>
      <c r="BH553" s="142">
        <f t="shared" si="350"/>
        <v>0</v>
      </c>
      <c r="BI553" s="142">
        <f t="shared" si="351"/>
        <v>0</v>
      </c>
      <c r="BJ553" s="142">
        <f t="shared" si="352"/>
        <v>0</v>
      </c>
      <c r="BK553" s="145">
        <f t="shared" si="353"/>
        <v>0</v>
      </c>
      <c r="BL553" s="95">
        <f t="shared" si="354"/>
        <v>0</v>
      </c>
      <c r="BM553" s="95">
        <f t="shared" si="355"/>
        <v>0</v>
      </c>
      <c r="BN553" s="95">
        <f t="shared" si="356"/>
        <v>0</v>
      </c>
      <c r="BO553" s="95">
        <f t="shared" si="357"/>
        <v>0</v>
      </c>
      <c r="BP553" s="96">
        <f t="shared" si="358"/>
        <v>0</v>
      </c>
      <c r="BQ553" s="184">
        <f>IF($AH553="3/3",$S553*参照!$J$4,IF($AH553="2/3",$S553*参照!$J$5,IF($AH553="1/3",$S553*参照!$J$6,IF($AH553="1/4(多子)",$S553*参照!$J$7,IF($AH553="1/4(工･農)",$S553*参照!$J$7,)))))</f>
        <v>0</v>
      </c>
      <c r="BR553" s="185" t="b">
        <f>IF(AJ553="3/3",$O553*参照!$I$4,IF(AJ553="2/3",$O553*参照!$I$5,IF(AJ553="1/3",$O553*参照!$I$6,IF(AJ553="1/4(多子)",$O553*参照!$I$7,IF(AJ553="1/4(工･農)",$O553*参照!$I$7,IF(AJ553="対象外",0))))))</f>
        <v>0</v>
      </c>
      <c r="BS553" s="185" t="b">
        <f>IF(AK553="3/3",$O553*参照!$I$4,IF(AK553="2/3",$O553*参照!$I$5,IF(AK553="1/3",$O553*参照!$I$6,IF(AK553="1/4(多子)",$O553*参照!$I$7,IF(AK553="1/4(工･農)",$O553*参照!$I$7,IF(AK553="対象外",0))))))</f>
        <v>0</v>
      </c>
      <c r="BT553" s="185" t="b">
        <f>IF(AL553="3/3",$O553*参照!$I$4,IF(AL553="2/3",$O553*参照!$I$5,IF(AL553="1/3",$O553*参照!$I$6,IF(AL553="1/4(多子)",$O553*参照!$I$7,IF(AL553="1/4(工･農)",$O553*参照!$I$7,IF(AL553="対象外",0))))))</f>
        <v>0</v>
      </c>
      <c r="BU553" s="185" t="b">
        <f>IF(AM553="3/3",$O553*参照!$I$4,IF(AM553="2/3",$O553*参照!$I$5,IF(AM553="1/3",$O553*参照!$I$6,IF(AM553="1/4(多子)",$O553*参照!$I$7,IF(AM553="1/4(工･農)",$O553*参照!$I$7,IF(AM553="対象外",0))))))</f>
        <v>0</v>
      </c>
      <c r="BV553" s="185" t="b">
        <f>IF(AN553="3/3",$O553*参照!$I$4,IF(AN553="2/3",$O553*参照!$I$5,IF(AN553="1/3",$O553*参照!$I$6,IF(AN553="1/4(多子)",$O553*参照!$I$7,IF(AN553="1/4(工･農)",$O553*参照!$I$7,IF(AN553="対象外",0))))))</f>
        <v>0</v>
      </c>
      <c r="BW553" s="185" t="b">
        <f>IF(AO553="3/3",$O553*参照!$I$4,IF(AO553="2/3",$O553*参照!$I$5,IF(AO553="1/3",$O553*参照!$I$6,IF(AO553="1/4(多子)",$O553*参照!$I$7,IF(AO553="1/4(工･農)",$O553*参照!$I$7,IF(AO553="対象外",0))))))</f>
        <v>0</v>
      </c>
      <c r="BX553" s="185" t="b">
        <f>IF(AP553="3/3",$O553*参照!$I$4,IF(AP553="2/3",$O553*参照!$I$5,IF(AP553="1/3",$O553*参照!$I$6,IF(AP553="1/4(多子)",$O553*参照!$I$7,IF(AP553="1/4(工･農)",$O553*参照!$I$7,IF(AP553="対象外",0))))))</f>
        <v>0</v>
      </c>
      <c r="BY553" s="185" t="b">
        <f>IF(AQ553="3/3",$O553*参照!$I$4,IF(AQ553="2/3",$O553*参照!$I$5,IF(AQ553="1/3",$O553*参照!$I$6,IF(AQ553="1/4(多子)",$O553*参照!$I$7,IF(AQ553="1/4(工･農)",$O553*参照!$I$7,IF(AQ553="対象外",0))))))</f>
        <v>0</v>
      </c>
      <c r="BZ553" s="185" t="b">
        <f>IF(AR553="3/3",$O553*参照!$I$4,IF(AR553="2/3",$O553*参照!$I$5,IF(AR553="1/3",$O553*参照!$I$6,IF(AR553="1/4(多子)",$O553*参照!$I$7,IF(AR553="1/4(工･農)",$O553*参照!$I$7,IF(AR553="対象外",0))))))</f>
        <v>0</v>
      </c>
      <c r="CA553" s="185" t="b">
        <f>IF(AS553="3/3",$O553*参照!$I$4,IF(AS553="2/3",$O553*参照!$I$5,IF(AS553="1/3",$O553*参照!$I$6,IF(AS553="1/4(多子)",$O553*参照!$I$7,IF(AS553="1/4(工･農)",$O553*参照!$I$7,IF(AS553="対象外",0))))))</f>
        <v>0</v>
      </c>
      <c r="CB553" s="185" t="b">
        <f>IF(AT553="3/3",$O553*参照!$I$4,IF(AT553="2/3",$O553*参照!$I$5,IF(AT553="1/3",$O553*参照!$I$6,IF(AT553="1/4(多子)",$O553*参照!$I$7,IF(AT553="1/4(工･農)",$O553*参照!$I$7,IF(AT553="対象外",0))))))</f>
        <v>0</v>
      </c>
      <c r="CC553" s="185" t="b">
        <f>IF(AU553="3/3",$O553*参照!$I$4,IF(AU553="2/3",$O553*参照!$I$5,IF(AU553="1/3",$O553*参照!$I$6,IF(AU553="1/4(多子)",$O553*参照!$I$7,IF(AU553="1/4(工･農)",$O553*参照!$I$7,IF(AU553="対象外",0))))))</f>
        <v>0</v>
      </c>
      <c r="CD553" s="185">
        <f t="shared" si="359"/>
        <v>0</v>
      </c>
      <c r="CE553" s="98"/>
      <c r="CF553" s="252"/>
      <c r="CG553" s="252"/>
      <c r="CH553" s="252"/>
      <c r="CI553" s="252"/>
      <c r="CJ553" s="252"/>
      <c r="CK553" s="254"/>
      <c r="CL553" s="137"/>
      <c r="CM553" s="252"/>
      <c r="CN553" s="252"/>
      <c r="CO553" s="252"/>
      <c r="CP553" s="252"/>
      <c r="CQ553" s="252"/>
      <c r="CR553" s="253">
        <f t="shared" si="360"/>
        <v>0</v>
      </c>
      <c r="CS553" s="111">
        <f>IF(BP553=0,0,(ROUNDUP(P553*(BK553*参照!$C$5+BL553*参照!$C$6+BM553*参照!$C$7+BN553*参照!$C$8+BO553*参照!$C$9)/BP553,-2)))</f>
        <v>0</v>
      </c>
      <c r="CT553" s="239" t="str">
        <f t="shared" si="327"/>
        <v>B</v>
      </c>
    </row>
    <row r="554" spans="1:98" ht="14.4">
      <c r="A554" s="242">
        <v>524</v>
      </c>
      <c r="B554" s="634"/>
      <c r="C554" s="635"/>
      <c r="D554" s="636"/>
      <c r="E554" s="635"/>
      <c r="F554" s="358"/>
      <c r="G554" s="358"/>
      <c r="H554" s="305"/>
      <c r="I554" s="359"/>
      <c r="J554" s="636"/>
      <c r="K554" s="635"/>
      <c r="L554" s="362">
        <v>0</v>
      </c>
      <c r="M554" s="307">
        <f>IF(F554="昼間",参照!$E$4,IF(F554="夜間等",参照!$E$5,IF(F554="通信",参照!$E$6,0)))</f>
        <v>0</v>
      </c>
      <c r="N554" s="57">
        <f t="shared" si="328"/>
        <v>0</v>
      </c>
      <c r="O554" s="301">
        <f t="shared" si="329"/>
        <v>0</v>
      </c>
      <c r="P554" s="56"/>
      <c r="Q554" s="387">
        <v>0</v>
      </c>
      <c r="R554" s="309">
        <f>IF(F554="昼間",参照!$F$4,IF(F554="夜間等",参照!$F$5,IF(F554="通信",参照!$F$6,0)))</f>
        <v>0</v>
      </c>
      <c r="S554" s="308">
        <f t="shared" si="330"/>
        <v>0</v>
      </c>
      <c r="T554" s="361"/>
      <c r="U554" s="32">
        <f t="shared" si="331"/>
        <v>0</v>
      </c>
      <c r="V554" s="114">
        <f t="shared" si="332"/>
        <v>0</v>
      </c>
      <c r="W554" s="179">
        <f t="shared" si="333"/>
        <v>0</v>
      </c>
      <c r="X554" s="87">
        <f t="shared" si="334"/>
        <v>0</v>
      </c>
      <c r="Y554" s="77" t="str">
        <f t="shared" si="324"/>
        <v>0</v>
      </c>
      <c r="Z554" s="302">
        <f t="shared" si="335"/>
        <v>0</v>
      </c>
      <c r="AA554" s="375"/>
      <c r="AB554" s="375"/>
      <c r="AC554" s="374">
        <f t="shared" si="336"/>
        <v>0</v>
      </c>
      <c r="AD554" s="639">
        <f t="shared" si="337"/>
        <v>0</v>
      </c>
      <c r="AE554" s="640"/>
      <c r="AF554" s="177">
        <f t="shared" si="325"/>
        <v>0</v>
      </c>
      <c r="AG554" s="177">
        <f t="shared" si="326"/>
        <v>0</v>
      </c>
      <c r="AH554" s="299"/>
      <c r="AI554" s="36"/>
      <c r="AJ554" s="134"/>
      <c r="AK554" s="37"/>
      <c r="AL554" s="134"/>
      <c r="AM554" s="37"/>
      <c r="AN554" s="134"/>
      <c r="AO554" s="135"/>
      <c r="AP554" s="136"/>
      <c r="AQ554" s="252"/>
      <c r="AR554" s="252"/>
      <c r="AS554" s="252"/>
      <c r="AT554" s="252"/>
      <c r="AU554" s="37"/>
      <c r="AV554" s="303">
        <f t="shared" si="338"/>
        <v>0</v>
      </c>
      <c r="AW554" s="139">
        <f t="shared" si="339"/>
        <v>0</v>
      </c>
      <c r="AX554" s="139">
        <f t="shared" si="340"/>
        <v>0</v>
      </c>
      <c r="AY554" s="139">
        <f t="shared" si="341"/>
        <v>0</v>
      </c>
      <c r="AZ554" s="139">
        <f t="shared" si="342"/>
        <v>0</v>
      </c>
      <c r="BA554" s="303">
        <f t="shared" si="343"/>
        <v>0</v>
      </c>
      <c r="BB554" s="139">
        <f t="shared" si="344"/>
        <v>0</v>
      </c>
      <c r="BC554" s="139">
        <f t="shared" si="345"/>
        <v>0</v>
      </c>
      <c r="BD554" s="139">
        <f t="shared" si="346"/>
        <v>0</v>
      </c>
      <c r="BE554" s="139">
        <f t="shared" si="347"/>
        <v>0</v>
      </c>
      <c r="BF554" s="304">
        <f t="shared" si="348"/>
        <v>0</v>
      </c>
      <c r="BG554" s="142">
        <f t="shared" si="349"/>
        <v>0</v>
      </c>
      <c r="BH554" s="142">
        <f t="shared" si="350"/>
        <v>0</v>
      </c>
      <c r="BI554" s="142">
        <f t="shared" si="351"/>
        <v>0</v>
      </c>
      <c r="BJ554" s="142">
        <f t="shared" si="352"/>
        <v>0</v>
      </c>
      <c r="BK554" s="145">
        <f t="shared" si="353"/>
        <v>0</v>
      </c>
      <c r="BL554" s="95">
        <f t="shared" si="354"/>
        <v>0</v>
      </c>
      <c r="BM554" s="95">
        <f t="shared" si="355"/>
        <v>0</v>
      </c>
      <c r="BN554" s="95">
        <f t="shared" si="356"/>
        <v>0</v>
      </c>
      <c r="BO554" s="95">
        <f t="shared" si="357"/>
        <v>0</v>
      </c>
      <c r="BP554" s="96">
        <f t="shared" si="358"/>
        <v>0</v>
      </c>
      <c r="BQ554" s="184">
        <f>IF($AH554="3/3",$S554*参照!$J$4,IF($AH554="2/3",$S554*参照!$J$5,IF($AH554="1/3",$S554*参照!$J$6,IF($AH554="1/4(多子)",$S554*参照!$J$7,IF($AH554="1/4(工･農)",$S554*参照!$J$7,)))))</f>
        <v>0</v>
      </c>
      <c r="BR554" s="185" t="b">
        <f>IF(AJ554="3/3",$O554*参照!$I$4,IF(AJ554="2/3",$O554*参照!$I$5,IF(AJ554="1/3",$O554*参照!$I$6,IF(AJ554="1/4(多子)",$O554*参照!$I$7,IF(AJ554="1/4(工･農)",$O554*参照!$I$7,IF(AJ554="対象外",0))))))</f>
        <v>0</v>
      </c>
      <c r="BS554" s="185" t="b">
        <f>IF(AK554="3/3",$O554*参照!$I$4,IF(AK554="2/3",$O554*参照!$I$5,IF(AK554="1/3",$O554*参照!$I$6,IF(AK554="1/4(多子)",$O554*参照!$I$7,IF(AK554="1/4(工･農)",$O554*参照!$I$7,IF(AK554="対象外",0))))))</f>
        <v>0</v>
      </c>
      <c r="BT554" s="185" t="b">
        <f>IF(AL554="3/3",$O554*参照!$I$4,IF(AL554="2/3",$O554*参照!$I$5,IF(AL554="1/3",$O554*参照!$I$6,IF(AL554="1/4(多子)",$O554*参照!$I$7,IF(AL554="1/4(工･農)",$O554*参照!$I$7,IF(AL554="対象外",0))))))</f>
        <v>0</v>
      </c>
      <c r="BU554" s="185" t="b">
        <f>IF(AM554="3/3",$O554*参照!$I$4,IF(AM554="2/3",$O554*参照!$I$5,IF(AM554="1/3",$O554*参照!$I$6,IF(AM554="1/4(多子)",$O554*参照!$I$7,IF(AM554="1/4(工･農)",$O554*参照!$I$7,IF(AM554="対象外",0))))))</f>
        <v>0</v>
      </c>
      <c r="BV554" s="185" t="b">
        <f>IF(AN554="3/3",$O554*参照!$I$4,IF(AN554="2/3",$O554*参照!$I$5,IF(AN554="1/3",$O554*参照!$I$6,IF(AN554="1/4(多子)",$O554*参照!$I$7,IF(AN554="1/4(工･農)",$O554*参照!$I$7,IF(AN554="対象外",0))))))</f>
        <v>0</v>
      </c>
      <c r="BW554" s="185" t="b">
        <f>IF(AO554="3/3",$O554*参照!$I$4,IF(AO554="2/3",$O554*参照!$I$5,IF(AO554="1/3",$O554*参照!$I$6,IF(AO554="1/4(多子)",$O554*参照!$I$7,IF(AO554="1/4(工･農)",$O554*参照!$I$7,IF(AO554="対象外",0))))))</f>
        <v>0</v>
      </c>
      <c r="BX554" s="185" t="b">
        <f>IF(AP554="3/3",$O554*参照!$I$4,IF(AP554="2/3",$O554*参照!$I$5,IF(AP554="1/3",$O554*参照!$I$6,IF(AP554="1/4(多子)",$O554*参照!$I$7,IF(AP554="1/4(工･農)",$O554*参照!$I$7,IF(AP554="対象外",0))))))</f>
        <v>0</v>
      </c>
      <c r="BY554" s="185" t="b">
        <f>IF(AQ554="3/3",$O554*参照!$I$4,IF(AQ554="2/3",$O554*参照!$I$5,IF(AQ554="1/3",$O554*参照!$I$6,IF(AQ554="1/4(多子)",$O554*参照!$I$7,IF(AQ554="1/4(工･農)",$O554*参照!$I$7,IF(AQ554="対象外",0))))))</f>
        <v>0</v>
      </c>
      <c r="BZ554" s="185" t="b">
        <f>IF(AR554="3/3",$O554*参照!$I$4,IF(AR554="2/3",$O554*参照!$I$5,IF(AR554="1/3",$O554*参照!$I$6,IF(AR554="1/4(多子)",$O554*参照!$I$7,IF(AR554="1/4(工･農)",$O554*参照!$I$7,IF(AR554="対象外",0))))))</f>
        <v>0</v>
      </c>
      <c r="CA554" s="185" t="b">
        <f>IF(AS554="3/3",$O554*参照!$I$4,IF(AS554="2/3",$O554*参照!$I$5,IF(AS554="1/3",$O554*参照!$I$6,IF(AS554="1/4(多子)",$O554*参照!$I$7,IF(AS554="1/4(工･農)",$O554*参照!$I$7,IF(AS554="対象外",0))))))</f>
        <v>0</v>
      </c>
      <c r="CB554" s="185" t="b">
        <f>IF(AT554="3/3",$O554*参照!$I$4,IF(AT554="2/3",$O554*参照!$I$5,IF(AT554="1/3",$O554*参照!$I$6,IF(AT554="1/4(多子)",$O554*参照!$I$7,IF(AT554="1/4(工･農)",$O554*参照!$I$7,IF(AT554="対象外",0))))))</f>
        <v>0</v>
      </c>
      <c r="CC554" s="185" t="b">
        <f>IF(AU554="3/3",$O554*参照!$I$4,IF(AU554="2/3",$O554*参照!$I$5,IF(AU554="1/3",$O554*参照!$I$6,IF(AU554="1/4(多子)",$O554*参照!$I$7,IF(AU554="1/4(工･農)",$O554*参照!$I$7,IF(AU554="対象外",0))))))</f>
        <v>0</v>
      </c>
      <c r="CD554" s="185">
        <f t="shared" si="359"/>
        <v>0</v>
      </c>
      <c r="CE554" s="98"/>
      <c r="CF554" s="252"/>
      <c r="CG554" s="252"/>
      <c r="CH554" s="252"/>
      <c r="CI554" s="252"/>
      <c r="CJ554" s="252"/>
      <c r="CK554" s="254"/>
      <c r="CL554" s="137"/>
      <c r="CM554" s="252"/>
      <c r="CN554" s="252"/>
      <c r="CO554" s="252"/>
      <c r="CP554" s="252"/>
      <c r="CQ554" s="252"/>
      <c r="CR554" s="253">
        <f t="shared" si="360"/>
        <v>0</v>
      </c>
      <c r="CS554" s="111">
        <f>IF(BP554=0,0,(ROUNDUP(P554*(BK554*参照!$C$5+BL554*参照!$C$6+BM554*参照!$C$7+BN554*参照!$C$8+BO554*参照!$C$9)/BP554,-2)))</f>
        <v>0</v>
      </c>
      <c r="CT554" s="239" t="str">
        <f t="shared" si="327"/>
        <v>B</v>
      </c>
    </row>
    <row r="555" spans="1:98" ht="14.4">
      <c r="A555" s="242">
        <v>525</v>
      </c>
      <c r="B555" s="634"/>
      <c r="C555" s="635"/>
      <c r="D555" s="636"/>
      <c r="E555" s="635"/>
      <c r="F555" s="358"/>
      <c r="G555" s="358"/>
      <c r="H555" s="305"/>
      <c r="I555" s="359"/>
      <c r="J555" s="636"/>
      <c r="K555" s="635"/>
      <c r="L555" s="362">
        <v>0</v>
      </c>
      <c r="M555" s="307">
        <f>IF(F555="昼間",参照!$E$4,IF(F555="夜間等",参照!$E$5,IF(F555="通信",参照!$E$6,0)))</f>
        <v>0</v>
      </c>
      <c r="N555" s="57">
        <f t="shared" si="328"/>
        <v>0</v>
      </c>
      <c r="O555" s="301">
        <f t="shared" si="329"/>
        <v>0</v>
      </c>
      <c r="P555" s="56"/>
      <c r="Q555" s="387">
        <v>0</v>
      </c>
      <c r="R555" s="309">
        <f>IF(F555="昼間",参照!$F$4,IF(F555="夜間等",参照!$F$5,IF(F555="通信",参照!$F$6,0)))</f>
        <v>0</v>
      </c>
      <c r="S555" s="308">
        <f t="shared" si="330"/>
        <v>0</v>
      </c>
      <c r="T555" s="361"/>
      <c r="U555" s="32">
        <f t="shared" si="331"/>
        <v>0</v>
      </c>
      <c r="V555" s="114">
        <f t="shared" si="332"/>
        <v>0</v>
      </c>
      <c r="W555" s="179">
        <f t="shared" si="333"/>
        <v>0</v>
      </c>
      <c r="X555" s="87">
        <f t="shared" si="334"/>
        <v>0</v>
      </c>
      <c r="Y555" s="77" t="str">
        <f t="shared" si="324"/>
        <v>0</v>
      </c>
      <c r="Z555" s="302">
        <f t="shared" si="335"/>
        <v>0</v>
      </c>
      <c r="AA555" s="375"/>
      <c r="AB555" s="375"/>
      <c r="AC555" s="374">
        <f t="shared" si="336"/>
        <v>0</v>
      </c>
      <c r="AD555" s="639">
        <f t="shared" si="337"/>
        <v>0</v>
      </c>
      <c r="AE555" s="640"/>
      <c r="AF555" s="177">
        <f t="shared" si="325"/>
        <v>0</v>
      </c>
      <c r="AG555" s="177">
        <f t="shared" si="326"/>
        <v>0</v>
      </c>
      <c r="AH555" s="299"/>
      <c r="AI555" s="36"/>
      <c r="AJ555" s="134"/>
      <c r="AK555" s="37"/>
      <c r="AL555" s="134"/>
      <c r="AM555" s="37"/>
      <c r="AN555" s="134"/>
      <c r="AO555" s="135"/>
      <c r="AP555" s="136"/>
      <c r="AQ555" s="252"/>
      <c r="AR555" s="252"/>
      <c r="AS555" s="252"/>
      <c r="AT555" s="252"/>
      <c r="AU555" s="37"/>
      <c r="AV555" s="303">
        <f t="shared" si="338"/>
        <v>0</v>
      </c>
      <c r="AW555" s="139">
        <f t="shared" si="339"/>
        <v>0</v>
      </c>
      <c r="AX555" s="139">
        <f t="shared" si="340"/>
        <v>0</v>
      </c>
      <c r="AY555" s="139">
        <f t="shared" si="341"/>
        <v>0</v>
      </c>
      <c r="AZ555" s="139">
        <f t="shared" si="342"/>
        <v>0</v>
      </c>
      <c r="BA555" s="303">
        <f t="shared" si="343"/>
        <v>0</v>
      </c>
      <c r="BB555" s="139">
        <f t="shared" si="344"/>
        <v>0</v>
      </c>
      <c r="BC555" s="139">
        <f t="shared" si="345"/>
        <v>0</v>
      </c>
      <c r="BD555" s="139">
        <f t="shared" si="346"/>
        <v>0</v>
      </c>
      <c r="BE555" s="139">
        <f t="shared" si="347"/>
        <v>0</v>
      </c>
      <c r="BF555" s="304">
        <f t="shared" si="348"/>
        <v>0</v>
      </c>
      <c r="BG555" s="142">
        <f t="shared" si="349"/>
        <v>0</v>
      </c>
      <c r="BH555" s="142">
        <f t="shared" si="350"/>
        <v>0</v>
      </c>
      <c r="BI555" s="142">
        <f t="shared" si="351"/>
        <v>0</v>
      </c>
      <c r="BJ555" s="142">
        <f t="shared" si="352"/>
        <v>0</v>
      </c>
      <c r="BK555" s="145">
        <f t="shared" si="353"/>
        <v>0</v>
      </c>
      <c r="BL555" s="95">
        <f t="shared" si="354"/>
        <v>0</v>
      </c>
      <c r="BM555" s="95">
        <f t="shared" si="355"/>
        <v>0</v>
      </c>
      <c r="BN555" s="95">
        <f t="shared" si="356"/>
        <v>0</v>
      </c>
      <c r="BO555" s="95">
        <f t="shared" si="357"/>
        <v>0</v>
      </c>
      <c r="BP555" s="96">
        <f t="shared" si="358"/>
        <v>0</v>
      </c>
      <c r="BQ555" s="184">
        <f>IF($AH555="3/3",$S555*参照!$J$4,IF($AH555="2/3",$S555*参照!$J$5,IF($AH555="1/3",$S555*参照!$J$6,IF($AH555="1/4(多子)",$S555*参照!$J$7,IF($AH555="1/4(工･農)",$S555*参照!$J$7,)))))</f>
        <v>0</v>
      </c>
      <c r="BR555" s="185" t="b">
        <f>IF(AJ555="3/3",$O555*参照!$I$4,IF(AJ555="2/3",$O555*参照!$I$5,IF(AJ555="1/3",$O555*参照!$I$6,IF(AJ555="1/4(多子)",$O555*参照!$I$7,IF(AJ555="1/4(工･農)",$O555*参照!$I$7,IF(AJ555="対象外",0))))))</f>
        <v>0</v>
      </c>
      <c r="BS555" s="185" t="b">
        <f>IF(AK555="3/3",$O555*参照!$I$4,IF(AK555="2/3",$O555*参照!$I$5,IF(AK555="1/3",$O555*参照!$I$6,IF(AK555="1/4(多子)",$O555*参照!$I$7,IF(AK555="1/4(工･農)",$O555*参照!$I$7,IF(AK555="対象外",0))))))</f>
        <v>0</v>
      </c>
      <c r="BT555" s="185" t="b">
        <f>IF(AL555="3/3",$O555*参照!$I$4,IF(AL555="2/3",$O555*参照!$I$5,IF(AL555="1/3",$O555*参照!$I$6,IF(AL555="1/4(多子)",$O555*参照!$I$7,IF(AL555="1/4(工･農)",$O555*参照!$I$7,IF(AL555="対象外",0))))))</f>
        <v>0</v>
      </c>
      <c r="BU555" s="185" t="b">
        <f>IF(AM555="3/3",$O555*参照!$I$4,IF(AM555="2/3",$O555*参照!$I$5,IF(AM555="1/3",$O555*参照!$I$6,IF(AM555="1/4(多子)",$O555*参照!$I$7,IF(AM555="1/4(工･農)",$O555*参照!$I$7,IF(AM555="対象外",0))))))</f>
        <v>0</v>
      </c>
      <c r="BV555" s="185" t="b">
        <f>IF(AN555="3/3",$O555*参照!$I$4,IF(AN555="2/3",$O555*参照!$I$5,IF(AN555="1/3",$O555*参照!$I$6,IF(AN555="1/4(多子)",$O555*参照!$I$7,IF(AN555="1/4(工･農)",$O555*参照!$I$7,IF(AN555="対象外",0))))))</f>
        <v>0</v>
      </c>
      <c r="BW555" s="185" t="b">
        <f>IF(AO555="3/3",$O555*参照!$I$4,IF(AO555="2/3",$O555*参照!$I$5,IF(AO555="1/3",$O555*参照!$I$6,IF(AO555="1/4(多子)",$O555*参照!$I$7,IF(AO555="1/4(工･農)",$O555*参照!$I$7,IF(AO555="対象外",0))))))</f>
        <v>0</v>
      </c>
      <c r="BX555" s="185" t="b">
        <f>IF(AP555="3/3",$O555*参照!$I$4,IF(AP555="2/3",$O555*参照!$I$5,IF(AP555="1/3",$O555*参照!$I$6,IF(AP555="1/4(多子)",$O555*参照!$I$7,IF(AP555="1/4(工･農)",$O555*参照!$I$7,IF(AP555="対象外",0))))))</f>
        <v>0</v>
      </c>
      <c r="BY555" s="185" t="b">
        <f>IF(AQ555="3/3",$O555*参照!$I$4,IF(AQ555="2/3",$O555*参照!$I$5,IF(AQ555="1/3",$O555*参照!$I$6,IF(AQ555="1/4(多子)",$O555*参照!$I$7,IF(AQ555="1/4(工･農)",$O555*参照!$I$7,IF(AQ555="対象外",0))))))</f>
        <v>0</v>
      </c>
      <c r="BZ555" s="185" t="b">
        <f>IF(AR555="3/3",$O555*参照!$I$4,IF(AR555="2/3",$O555*参照!$I$5,IF(AR555="1/3",$O555*参照!$I$6,IF(AR555="1/4(多子)",$O555*参照!$I$7,IF(AR555="1/4(工･農)",$O555*参照!$I$7,IF(AR555="対象外",0))))))</f>
        <v>0</v>
      </c>
      <c r="CA555" s="185" t="b">
        <f>IF(AS555="3/3",$O555*参照!$I$4,IF(AS555="2/3",$O555*参照!$I$5,IF(AS555="1/3",$O555*参照!$I$6,IF(AS555="1/4(多子)",$O555*参照!$I$7,IF(AS555="1/4(工･農)",$O555*参照!$I$7,IF(AS555="対象外",0))))))</f>
        <v>0</v>
      </c>
      <c r="CB555" s="185" t="b">
        <f>IF(AT555="3/3",$O555*参照!$I$4,IF(AT555="2/3",$O555*参照!$I$5,IF(AT555="1/3",$O555*参照!$I$6,IF(AT555="1/4(多子)",$O555*参照!$I$7,IF(AT555="1/4(工･農)",$O555*参照!$I$7,IF(AT555="対象外",0))))))</f>
        <v>0</v>
      </c>
      <c r="CC555" s="185" t="b">
        <f>IF(AU555="3/3",$O555*参照!$I$4,IF(AU555="2/3",$O555*参照!$I$5,IF(AU555="1/3",$O555*参照!$I$6,IF(AU555="1/4(多子)",$O555*参照!$I$7,IF(AU555="1/4(工･農)",$O555*参照!$I$7,IF(AU555="対象外",0))))))</f>
        <v>0</v>
      </c>
      <c r="CD555" s="185">
        <f t="shared" si="359"/>
        <v>0</v>
      </c>
      <c r="CE555" s="98"/>
      <c r="CF555" s="252"/>
      <c r="CG555" s="252"/>
      <c r="CH555" s="252"/>
      <c r="CI555" s="252"/>
      <c r="CJ555" s="252"/>
      <c r="CK555" s="254"/>
      <c r="CL555" s="137"/>
      <c r="CM555" s="252"/>
      <c r="CN555" s="252"/>
      <c r="CO555" s="252"/>
      <c r="CP555" s="252"/>
      <c r="CQ555" s="252"/>
      <c r="CR555" s="253">
        <f t="shared" si="360"/>
        <v>0</v>
      </c>
      <c r="CS555" s="111">
        <f>IF(BP555=0,0,(ROUNDUP(P555*(BK555*参照!$C$5+BL555*参照!$C$6+BM555*参照!$C$7+BN555*参照!$C$8+BO555*参照!$C$9)/BP555,-2)))</f>
        <v>0</v>
      </c>
      <c r="CT555" s="239" t="str">
        <f t="shared" si="327"/>
        <v>B</v>
      </c>
    </row>
    <row r="556" spans="1:98" ht="14.4">
      <c r="A556" s="242">
        <v>526</v>
      </c>
      <c r="B556" s="634"/>
      <c r="C556" s="635"/>
      <c r="D556" s="636"/>
      <c r="E556" s="635"/>
      <c r="F556" s="358"/>
      <c r="G556" s="358"/>
      <c r="H556" s="305"/>
      <c r="I556" s="359"/>
      <c r="J556" s="636"/>
      <c r="K556" s="635"/>
      <c r="L556" s="362">
        <v>0</v>
      </c>
      <c r="M556" s="307">
        <f>IF(F556="昼間",参照!$E$4,IF(F556="夜間等",参照!$E$5,IF(F556="通信",参照!$E$6,0)))</f>
        <v>0</v>
      </c>
      <c r="N556" s="57">
        <f t="shared" si="328"/>
        <v>0</v>
      </c>
      <c r="O556" s="301">
        <f t="shared" si="329"/>
        <v>0</v>
      </c>
      <c r="P556" s="56"/>
      <c r="Q556" s="387">
        <v>0</v>
      </c>
      <c r="R556" s="309">
        <f>IF(F556="昼間",参照!$F$4,IF(F556="夜間等",参照!$F$5,IF(F556="通信",参照!$F$6,0)))</f>
        <v>0</v>
      </c>
      <c r="S556" s="308">
        <f t="shared" si="330"/>
        <v>0</v>
      </c>
      <c r="T556" s="361"/>
      <c r="U556" s="32">
        <f t="shared" si="331"/>
        <v>0</v>
      </c>
      <c r="V556" s="114">
        <f t="shared" si="332"/>
        <v>0</v>
      </c>
      <c r="W556" s="179">
        <f t="shared" si="333"/>
        <v>0</v>
      </c>
      <c r="X556" s="87">
        <f t="shared" si="334"/>
        <v>0</v>
      </c>
      <c r="Y556" s="77" t="str">
        <f t="shared" si="324"/>
        <v>0</v>
      </c>
      <c r="Z556" s="302">
        <f t="shared" si="335"/>
        <v>0</v>
      </c>
      <c r="AA556" s="375"/>
      <c r="AB556" s="375"/>
      <c r="AC556" s="374">
        <f t="shared" si="336"/>
        <v>0</v>
      </c>
      <c r="AD556" s="639">
        <f t="shared" si="337"/>
        <v>0</v>
      </c>
      <c r="AE556" s="640"/>
      <c r="AF556" s="177">
        <f t="shared" si="325"/>
        <v>0</v>
      </c>
      <c r="AG556" s="177">
        <f t="shared" si="326"/>
        <v>0</v>
      </c>
      <c r="AH556" s="299"/>
      <c r="AI556" s="36"/>
      <c r="AJ556" s="134"/>
      <c r="AK556" s="37"/>
      <c r="AL556" s="134"/>
      <c r="AM556" s="37"/>
      <c r="AN556" s="134"/>
      <c r="AO556" s="135"/>
      <c r="AP556" s="136"/>
      <c r="AQ556" s="252"/>
      <c r="AR556" s="252"/>
      <c r="AS556" s="252"/>
      <c r="AT556" s="252"/>
      <c r="AU556" s="37"/>
      <c r="AV556" s="303">
        <f t="shared" si="338"/>
        <v>0</v>
      </c>
      <c r="AW556" s="139">
        <f t="shared" si="339"/>
        <v>0</v>
      </c>
      <c r="AX556" s="139">
        <f t="shared" si="340"/>
        <v>0</v>
      </c>
      <c r="AY556" s="139">
        <f t="shared" si="341"/>
        <v>0</v>
      </c>
      <c r="AZ556" s="139">
        <f t="shared" si="342"/>
        <v>0</v>
      </c>
      <c r="BA556" s="303">
        <f t="shared" si="343"/>
        <v>0</v>
      </c>
      <c r="BB556" s="139">
        <f t="shared" si="344"/>
        <v>0</v>
      </c>
      <c r="BC556" s="139">
        <f t="shared" si="345"/>
        <v>0</v>
      </c>
      <c r="BD556" s="139">
        <f t="shared" si="346"/>
        <v>0</v>
      </c>
      <c r="BE556" s="139">
        <f t="shared" si="347"/>
        <v>0</v>
      </c>
      <c r="BF556" s="304">
        <f t="shared" si="348"/>
        <v>0</v>
      </c>
      <c r="BG556" s="142">
        <f t="shared" si="349"/>
        <v>0</v>
      </c>
      <c r="BH556" s="142">
        <f t="shared" si="350"/>
        <v>0</v>
      </c>
      <c r="BI556" s="142">
        <f t="shared" si="351"/>
        <v>0</v>
      </c>
      <c r="BJ556" s="142">
        <f t="shared" si="352"/>
        <v>0</v>
      </c>
      <c r="BK556" s="145">
        <f t="shared" si="353"/>
        <v>0</v>
      </c>
      <c r="BL556" s="95">
        <f t="shared" si="354"/>
        <v>0</v>
      </c>
      <c r="BM556" s="95">
        <f t="shared" si="355"/>
        <v>0</v>
      </c>
      <c r="BN556" s="95">
        <f t="shared" si="356"/>
        <v>0</v>
      </c>
      <c r="BO556" s="95">
        <f t="shared" si="357"/>
        <v>0</v>
      </c>
      <c r="BP556" s="96">
        <f t="shared" si="358"/>
        <v>0</v>
      </c>
      <c r="BQ556" s="184">
        <f>IF($AH556="3/3",$S556*参照!$J$4,IF($AH556="2/3",$S556*参照!$J$5,IF($AH556="1/3",$S556*参照!$J$6,IF($AH556="1/4(多子)",$S556*参照!$J$7,IF($AH556="1/4(工･農)",$S556*参照!$J$7,)))))</f>
        <v>0</v>
      </c>
      <c r="BR556" s="185" t="b">
        <f>IF(AJ556="3/3",$O556*参照!$I$4,IF(AJ556="2/3",$O556*参照!$I$5,IF(AJ556="1/3",$O556*参照!$I$6,IF(AJ556="1/4(多子)",$O556*参照!$I$7,IF(AJ556="1/4(工･農)",$O556*参照!$I$7,IF(AJ556="対象外",0))))))</f>
        <v>0</v>
      </c>
      <c r="BS556" s="185" t="b">
        <f>IF(AK556="3/3",$O556*参照!$I$4,IF(AK556="2/3",$O556*参照!$I$5,IF(AK556="1/3",$O556*参照!$I$6,IF(AK556="1/4(多子)",$O556*参照!$I$7,IF(AK556="1/4(工･農)",$O556*参照!$I$7,IF(AK556="対象外",0))))))</f>
        <v>0</v>
      </c>
      <c r="BT556" s="185" t="b">
        <f>IF(AL556="3/3",$O556*参照!$I$4,IF(AL556="2/3",$O556*参照!$I$5,IF(AL556="1/3",$O556*参照!$I$6,IF(AL556="1/4(多子)",$O556*参照!$I$7,IF(AL556="1/4(工･農)",$O556*参照!$I$7,IF(AL556="対象外",0))))))</f>
        <v>0</v>
      </c>
      <c r="BU556" s="185" t="b">
        <f>IF(AM556="3/3",$O556*参照!$I$4,IF(AM556="2/3",$O556*参照!$I$5,IF(AM556="1/3",$O556*参照!$I$6,IF(AM556="1/4(多子)",$O556*参照!$I$7,IF(AM556="1/4(工･農)",$O556*参照!$I$7,IF(AM556="対象外",0))))))</f>
        <v>0</v>
      </c>
      <c r="BV556" s="185" t="b">
        <f>IF(AN556="3/3",$O556*参照!$I$4,IF(AN556="2/3",$O556*参照!$I$5,IF(AN556="1/3",$O556*参照!$I$6,IF(AN556="1/4(多子)",$O556*参照!$I$7,IF(AN556="1/4(工･農)",$O556*参照!$I$7,IF(AN556="対象外",0))))))</f>
        <v>0</v>
      </c>
      <c r="BW556" s="185" t="b">
        <f>IF(AO556="3/3",$O556*参照!$I$4,IF(AO556="2/3",$O556*参照!$I$5,IF(AO556="1/3",$O556*参照!$I$6,IF(AO556="1/4(多子)",$O556*参照!$I$7,IF(AO556="1/4(工･農)",$O556*参照!$I$7,IF(AO556="対象外",0))))))</f>
        <v>0</v>
      </c>
      <c r="BX556" s="185" t="b">
        <f>IF(AP556="3/3",$O556*参照!$I$4,IF(AP556="2/3",$O556*参照!$I$5,IF(AP556="1/3",$O556*参照!$I$6,IF(AP556="1/4(多子)",$O556*参照!$I$7,IF(AP556="1/4(工･農)",$O556*参照!$I$7,IF(AP556="対象外",0))))))</f>
        <v>0</v>
      </c>
      <c r="BY556" s="185" t="b">
        <f>IF(AQ556="3/3",$O556*参照!$I$4,IF(AQ556="2/3",$O556*参照!$I$5,IF(AQ556="1/3",$O556*参照!$I$6,IF(AQ556="1/4(多子)",$O556*参照!$I$7,IF(AQ556="1/4(工･農)",$O556*参照!$I$7,IF(AQ556="対象外",0))))))</f>
        <v>0</v>
      </c>
      <c r="BZ556" s="185" t="b">
        <f>IF(AR556="3/3",$O556*参照!$I$4,IF(AR556="2/3",$O556*参照!$I$5,IF(AR556="1/3",$O556*参照!$I$6,IF(AR556="1/4(多子)",$O556*参照!$I$7,IF(AR556="1/4(工･農)",$O556*参照!$I$7,IF(AR556="対象外",0))))))</f>
        <v>0</v>
      </c>
      <c r="CA556" s="185" t="b">
        <f>IF(AS556="3/3",$O556*参照!$I$4,IF(AS556="2/3",$O556*参照!$I$5,IF(AS556="1/3",$O556*参照!$I$6,IF(AS556="1/4(多子)",$O556*参照!$I$7,IF(AS556="1/4(工･農)",$O556*参照!$I$7,IF(AS556="対象外",0))))))</f>
        <v>0</v>
      </c>
      <c r="CB556" s="185" t="b">
        <f>IF(AT556="3/3",$O556*参照!$I$4,IF(AT556="2/3",$O556*参照!$I$5,IF(AT556="1/3",$O556*参照!$I$6,IF(AT556="1/4(多子)",$O556*参照!$I$7,IF(AT556="1/4(工･農)",$O556*参照!$I$7,IF(AT556="対象外",0))))))</f>
        <v>0</v>
      </c>
      <c r="CC556" s="185" t="b">
        <f>IF(AU556="3/3",$O556*参照!$I$4,IF(AU556="2/3",$O556*参照!$I$5,IF(AU556="1/3",$O556*参照!$I$6,IF(AU556="1/4(多子)",$O556*参照!$I$7,IF(AU556="1/4(工･農)",$O556*参照!$I$7,IF(AU556="対象外",0))))))</f>
        <v>0</v>
      </c>
      <c r="CD556" s="185">
        <f t="shared" si="359"/>
        <v>0</v>
      </c>
      <c r="CE556" s="98"/>
      <c r="CF556" s="252"/>
      <c r="CG556" s="252"/>
      <c r="CH556" s="252"/>
      <c r="CI556" s="252"/>
      <c r="CJ556" s="252"/>
      <c r="CK556" s="254"/>
      <c r="CL556" s="137"/>
      <c r="CM556" s="252"/>
      <c r="CN556" s="252"/>
      <c r="CO556" s="252"/>
      <c r="CP556" s="252"/>
      <c r="CQ556" s="252"/>
      <c r="CR556" s="253">
        <f t="shared" si="360"/>
        <v>0</v>
      </c>
      <c r="CS556" s="111">
        <f>IF(BP556=0,0,(ROUNDUP(P556*(BK556*参照!$C$5+BL556*参照!$C$6+BM556*参照!$C$7+BN556*参照!$C$8+BO556*参照!$C$9)/BP556,-2)))</f>
        <v>0</v>
      </c>
      <c r="CT556" s="239" t="str">
        <f t="shared" si="327"/>
        <v>B</v>
      </c>
    </row>
    <row r="557" spans="1:98" ht="14.4">
      <c r="A557" s="242">
        <v>527</v>
      </c>
      <c r="B557" s="634"/>
      <c r="C557" s="635"/>
      <c r="D557" s="636"/>
      <c r="E557" s="635"/>
      <c r="F557" s="358"/>
      <c r="G557" s="358"/>
      <c r="H557" s="305"/>
      <c r="I557" s="359"/>
      <c r="J557" s="636"/>
      <c r="K557" s="635"/>
      <c r="L557" s="362">
        <v>0</v>
      </c>
      <c r="M557" s="307">
        <f>IF(F557="昼間",参照!$E$4,IF(F557="夜間等",参照!$E$5,IF(F557="通信",参照!$E$6,0)))</f>
        <v>0</v>
      </c>
      <c r="N557" s="57">
        <f t="shared" si="328"/>
        <v>0</v>
      </c>
      <c r="O557" s="301">
        <f t="shared" si="329"/>
        <v>0</v>
      </c>
      <c r="P557" s="56"/>
      <c r="Q557" s="387">
        <v>0</v>
      </c>
      <c r="R557" s="309">
        <f>IF(F557="昼間",参照!$F$4,IF(F557="夜間等",参照!$F$5,IF(F557="通信",参照!$F$6,0)))</f>
        <v>0</v>
      </c>
      <c r="S557" s="308">
        <f t="shared" si="330"/>
        <v>0</v>
      </c>
      <c r="T557" s="361"/>
      <c r="U557" s="32">
        <f t="shared" si="331"/>
        <v>0</v>
      </c>
      <c r="V557" s="114">
        <f t="shared" si="332"/>
        <v>0</v>
      </c>
      <c r="W557" s="179">
        <f t="shared" si="333"/>
        <v>0</v>
      </c>
      <c r="X557" s="87">
        <f t="shared" si="334"/>
        <v>0</v>
      </c>
      <c r="Y557" s="77" t="str">
        <f t="shared" si="324"/>
        <v>0</v>
      </c>
      <c r="Z557" s="302">
        <f t="shared" si="335"/>
        <v>0</v>
      </c>
      <c r="AA557" s="375"/>
      <c r="AB557" s="375"/>
      <c r="AC557" s="374">
        <f t="shared" si="336"/>
        <v>0</v>
      </c>
      <c r="AD557" s="639">
        <f t="shared" si="337"/>
        <v>0</v>
      </c>
      <c r="AE557" s="640"/>
      <c r="AF557" s="177">
        <f t="shared" si="325"/>
        <v>0</v>
      </c>
      <c r="AG557" s="177">
        <f t="shared" si="326"/>
        <v>0</v>
      </c>
      <c r="AH557" s="299"/>
      <c r="AI557" s="36"/>
      <c r="AJ557" s="134"/>
      <c r="AK557" s="37"/>
      <c r="AL557" s="134"/>
      <c r="AM557" s="37"/>
      <c r="AN557" s="134"/>
      <c r="AO557" s="135"/>
      <c r="AP557" s="136"/>
      <c r="AQ557" s="252"/>
      <c r="AR557" s="252"/>
      <c r="AS557" s="252"/>
      <c r="AT557" s="252"/>
      <c r="AU557" s="37"/>
      <c r="AV557" s="303">
        <f t="shared" si="338"/>
        <v>0</v>
      </c>
      <c r="AW557" s="139">
        <f t="shared" si="339"/>
        <v>0</v>
      </c>
      <c r="AX557" s="139">
        <f t="shared" si="340"/>
        <v>0</v>
      </c>
      <c r="AY557" s="139">
        <f t="shared" si="341"/>
        <v>0</v>
      </c>
      <c r="AZ557" s="139">
        <f t="shared" si="342"/>
        <v>0</v>
      </c>
      <c r="BA557" s="303">
        <f t="shared" si="343"/>
        <v>0</v>
      </c>
      <c r="BB557" s="139">
        <f t="shared" si="344"/>
        <v>0</v>
      </c>
      <c r="BC557" s="139">
        <f t="shared" si="345"/>
        <v>0</v>
      </c>
      <c r="BD557" s="139">
        <f t="shared" si="346"/>
        <v>0</v>
      </c>
      <c r="BE557" s="139">
        <f t="shared" si="347"/>
        <v>0</v>
      </c>
      <c r="BF557" s="304">
        <f t="shared" si="348"/>
        <v>0</v>
      </c>
      <c r="BG557" s="142">
        <f t="shared" si="349"/>
        <v>0</v>
      </c>
      <c r="BH557" s="142">
        <f t="shared" si="350"/>
        <v>0</v>
      </c>
      <c r="BI557" s="142">
        <f t="shared" si="351"/>
        <v>0</v>
      </c>
      <c r="BJ557" s="142">
        <f t="shared" si="352"/>
        <v>0</v>
      </c>
      <c r="BK557" s="145">
        <f t="shared" si="353"/>
        <v>0</v>
      </c>
      <c r="BL557" s="95">
        <f t="shared" si="354"/>
        <v>0</v>
      </c>
      <c r="BM557" s="95">
        <f t="shared" si="355"/>
        <v>0</v>
      </c>
      <c r="BN557" s="95">
        <f t="shared" si="356"/>
        <v>0</v>
      </c>
      <c r="BO557" s="95">
        <f t="shared" si="357"/>
        <v>0</v>
      </c>
      <c r="BP557" s="96">
        <f t="shared" si="358"/>
        <v>0</v>
      </c>
      <c r="BQ557" s="184">
        <f>IF($AH557="3/3",$S557*参照!$J$4,IF($AH557="2/3",$S557*参照!$J$5,IF($AH557="1/3",$S557*参照!$J$6,IF($AH557="1/4(多子)",$S557*参照!$J$7,IF($AH557="1/4(工･農)",$S557*参照!$J$7,)))))</f>
        <v>0</v>
      </c>
      <c r="BR557" s="185" t="b">
        <f>IF(AJ557="3/3",$O557*参照!$I$4,IF(AJ557="2/3",$O557*参照!$I$5,IF(AJ557="1/3",$O557*参照!$I$6,IF(AJ557="1/4(多子)",$O557*参照!$I$7,IF(AJ557="1/4(工･農)",$O557*参照!$I$7,IF(AJ557="対象外",0))))))</f>
        <v>0</v>
      </c>
      <c r="BS557" s="185" t="b">
        <f>IF(AK557="3/3",$O557*参照!$I$4,IF(AK557="2/3",$O557*参照!$I$5,IF(AK557="1/3",$O557*参照!$I$6,IF(AK557="1/4(多子)",$O557*参照!$I$7,IF(AK557="1/4(工･農)",$O557*参照!$I$7,IF(AK557="対象外",0))))))</f>
        <v>0</v>
      </c>
      <c r="BT557" s="185" t="b">
        <f>IF(AL557="3/3",$O557*参照!$I$4,IF(AL557="2/3",$O557*参照!$I$5,IF(AL557="1/3",$O557*参照!$I$6,IF(AL557="1/4(多子)",$O557*参照!$I$7,IF(AL557="1/4(工･農)",$O557*参照!$I$7,IF(AL557="対象外",0))))))</f>
        <v>0</v>
      </c>
      <c r="BU557" s="185" t="b">
        <f>IF(AM557="3/3",$O557*参照!$I$4,IF(AM557="2/3",$O557*参照!$I$5,IF(AM557="1/3",$O557*参照!$I$6,IF(AM557="1/4(多子)",$O557*参照!$I$7,IF(AM557="1/4(工･農)",$O557*参照!$I$7,IF(AM557="対象外",0))))))</f>
        <v>0</v>
      </c>
      <c r="BV557" s="185" t="b">
        <f>IF(AN557="3/3",$O557*参照!$I$4,IF(AN557="2/3",$O557*参照!$I$5,IF(AN557="1/3",$O557*参照!$I$6,IF(AN557="1/4(多子)",$O557*参照!$I$7,IF(AN557="1/4(工･農)",$O557*参照!$I$7,IF(AN557="対象外",0))))))</f>
        <v>0</v>
      </c>
      <c r="BW557" s="185" t="b">
        <f>IF(AO557="3/3",$O557*参照!$I$4,IF(AO557="2/3",$O557*参照!$I$5,IF(AO557="1/3",$O557*参照!$I$6,IF(AO557="1/4(多子)",$O557*参照!$I$7,IF(AO557="1/4(工･農)",$O557*参照!$I$7,IF(AO557="対象外",0))))))</f>
        <v>0</v>
      </c>
      <c r="BX557" s="185" t="b">
        <f>IF(AP557="3/3",$O557*参照!$I$4,IF(AP557="2/3",$O557*参照!$I$5,IF(AP557="1/3",$O557*参照!$I$6,IF(AP557="1/4(多子)",$O557*参照!$I$7,IF(AP557="1/4(工･農)",$O557*参照!$I$7,IF(AP557="対象外",0))))))</f>
        <v>0</v>
      </c>
      <c r="BY557" s="185" t="b">
        <f>IF(AQ557="3/3",$O557*参照!$I$4,IF(AQ557="2/3",$O557*参照!$I$5,IF(AQ557="1/3",$O557*参照!$I$6,IF(AQ557="1/4(多子)",$O557*参照!$I$7,IF(AQ557="1/4(工･農)",$O557*参照!$I$7,IF(AQ557="対象外",0))))))</f>
        <v>0</v>
      </c>
      <c r="BZ557" s="185" t="b">
        <f>IF(AR557="3/3",$O557*参照!$I$4,IF(AR557="2/3",$O557*参照!$I$5,IF(AR557="1/3",$O557*参照!$I$6,IF(AR557="1/4(多子)",$O557*参照!$I$7,IF(AR557="1/4(工･農)",$O557*参照!$I$7,IF(AR557="対象外",0))))))</f>
        <v>0</v>
      </c>
      <c r="CA557" s="185" t="b">
        <f>IF(AS557="3/3",$O557*参照!$I$4,IF(AS557="2/3",$O557*参照!$I$5,IF(AS557="1/3",$O557*参照!$I$6,IF(AS557="1/4(多子)",$O557*参照!$I$7,IF(AS557="1/4(工･農)",$O557*参照!$I$7,IF(AS557="対象外",0))))))</f>
        <v>0</v>
      </c>
      <c r="CB557" s="185" t="b">
        <f>IF(AT557="3/3",$O557*参照!$I$4,IF(AT557="2/3",$O557*参照!$I$5,IF(AT557="1/3",$O557*参照!$I$6,IF(AT557="1/4(多子)",$O557*参照!$I$7,IF(AT557="1/4(工･農)",$O557*参照!$I$7,IF(AT557="対象外",0))))))</f>
        <v>0</v>
      </c>
      <c r="CC557" s="185" t="b">
        <f>IF(AU557="3/3",$O557*参照!$I$4,IF(AU557="2/3",$O557*参照!$I$5,IF(AU557="1/3",$O557*参照!$I$6,IF(AU557="1/4(多子)",$O557*参照!$I$7,IF(AU557="1/4(工･農)",$O557*参照!$I$7,IF(AU557="対象外",0))))))</f>
        <v>0</v>
      </c>
      <c r="CD557" s="185">
        <f t="shared" si="359"/>
        <v>0</v>
      </c>
      <c r="CE557" s="98"/>
      <c r="CF557" s="252"/>
      <c r="CG557" s="252"/>
      <c r="CH557" s="252"/>
      <c r="CI557" s="252"/>
      <c r="CJ557" s="252"/>
      <c r="CK557" s="254"/>
      <c r="CL557" s="137"/>
      <c r="CM557" s="252"/>
      <c r="CN557" s="252"/>
      <c r="CO557" s="252"/>
      <c r="CP557" s="252"/>
      <c r="CQ557" s="252"/>
      <c r="CR557" s="253">
        <f t="shared" si="360"/>
        <v>0</v>
      </c>
      <c r="CS557" s="111">
        <f>IF(BP557=0,0,(ROUNDUP(P557*(BK557*参照!$C$5+BL557*参照!$C$6+BM557*参照!$C$7+BN557*参照!$C$8+BO557*参照!$C$9)/BP557,-2)))</f>
        <v>0</v>
      </c>
      <c r="CT557" s="239" t="str">
        <f t="shared" si="327"/>
        <v>B</v>
      </c>
    </row>
    <row r="558" spans="1:98" ht="14.4">
      <c r="A558" s="242">
        <v>528</v>
      </c>
      <c r="B558" s="634"/>
      <c r="C558" s="635"/>
      <c r="D558" s="636"/>
      <c r="E558" s="635"/>
      <c r="F558" s="358"/>
      <c r="G558" s="358"/>
      <c r="H558" s="305"/>
      <c r="I558" s="359"/>
      <c r="J558" s="636"/>
      <c r="K558" s="635"/>
      <c r="L558" s="362">
        <v>0</v>
      </c>
      <c r="M558" s="307">
        <f>IF(F558="昼間",参照!$E$4,IF(F558="夜間等",参照!$E$5,IF(F558="通信",参照!$E$6,0)))</f>
        <v>0</v>
      </c>
      <c r="N558" s="57">
        <f t="shared" si="328"/>
        <v>0</v>
      </c>
      <c r="O558" s="301">
        <f t="shared" si="329"/>
        <v>0</v>
      </c>
      <c r="P558" s="56"/>
      <c r="Q558" s="387">
        <v>0</v>
      </c>
      <c r="R558" s="309">
        <f>IF(F558="昼間",参照!$F$4,IF(F558="夜間等",参照!$F$5,IF(F558="通信",参照!$F$6,0)))</f>
        <v>0</v>
      </c>
      <c r="S558" s="308">
        <f t="shared" si="330"/>
        <v>0</v>
      </c>
      <c r="T558" s="361"/>
      <c r="U558" s="32">
        <f t="shared" si="331"/>
        <v>0</v>
      </c>
      <c r="V558" s="114">
        <f t="shared" si="332"/>
        <v>0</v>
      </c>
      <c r="W558" s="179">
        <f t="shared" si="333"/>
        <v>0</v>
      </c>
      <c r="X558" s="87">
        <f t="shared" si="334"/>
        <v>0</v>
      </c>
      <c r="Y558" s="77" t="str">
        <f t="shared" si="324"/>
        <v>0</v>
      </c>
      <c r="Z558" s="302">
        <f t="shared" si="335"/>
        <v>0</v>
      </c>
      <c r="AA558" s="375"/>
      <c r="AB558" s="375"/>
      <c r="AC558" s="374">
        <f t="shared" si="336"/>
        <v>0</v>
      </c>
      <c r="AD558" s="639">
        <f t="shared" si="337"/>
        <v>0</v>
      </c>
      <c r="AE558" s="640"/>
      <c r="AF558" s="177">
        <f t="shared" si="325"/>
        <v>0</v>
      </c>
      <c r="AG558" s="177">
        <f t="shared" si="326"/>
        <v>0</v>
      </c>
      <c r="AH558" s="299"/>
      <c r="AI558" s="36"/>
      <c r="AJ558" s="134"/>
      <c r="AK558" s="37"/>
      <c r="AL558" s="134"/>
      <c r="AM558" s="37"/>
      <c r="AN558" s="134"/>
      <c r="AO558" s="135"/>
      <c r="AP558" s="136"/>
      <c r="AQ558" s="252"/>
      <c r="AR558" s="252"/>
      <c r="AS558" s="252"/>
      <c r="AT558" s="252"/>
      <c r="AU558" s="37"/>
      <c r="AV558" s="303">
        <f t="shared" si="338"/>
        <v>0</v>
      </c>
      <c r="AW558" s="139">
        <f t="shared" si="339"/>
        <v>0</v>
      </c>
      <c r="AX558" s="139">
        <f t="shared" si="340"/>
        <v>0</v>
      </c>
      <c r="AY558" s="139">
        <f t="shared" si="341"/>
        <v>0</v>
      </c>
      <c r="AZ558" s="139">
        <f t="shared" si="342"/>
        <v>0</v>
      </c>
      <c r="BA558" s="303">
        <f t="shared" si="343"/>
        <v>0</v>
      </c>
      <c r="BB558" s="139">
        <f t="shared" si="344"/>
        <v>0</v>
      </c>
      <c r="BC558" s="139">
        <f t="shared" si="345"/>
        <v>0</v>
      </c>
      <c r="BD558" s="139">
        <f t="shared" si="346"/>
        <v>0</v>
      </c>
      <c r="BE558" s="139">
        <f t="shared" si="347"/>
        <v>0</v>
      </c>
      <c r="BF558" s="304">
        <f t="shared" si="348"/>
        <v>0</v>
      </c>
      <c r="BG558" s="142">
        <f t="shared" si="349"/>
        <v>0</v>
      </c>
      <c r="BH558" s="142">
        <f t="shared" si="350"/>
        <v>0</v>
      </c>
      <c r="BI558" s="142">
        <f t="shared" si="351"/>
        <v>0</v>
      </c>
      <c r="BJ558" s="142">
        <f t="shared" si="352"/>
        <v>0</v>
      </c>
      <c r="BK558" s="145">
        <f t="shared" si="353"/>
        <v>0</v>
      </c>
      <c r="BL558" s="95">
        <f t="shared" si="354"/>
        <v>0</v>
      </c>
      <c r="BM558" s="95">
        <f t="shared" si="355"/>
        <v>0</v>
      </c>
      <c r="BN558" s="95">
        <f t="shared" si="356"/>
        <v>0</v>
      </c>
      <c r="BO558" s="95">
        <f t="shared" si="357"/>
        <v>0</v>
      </c>
      <c r="BP558" s="96">
        <f t="shared" si="358"/>
        <v>0</v>
      </c>
      <c r="BQ558" s="184">
        <f>IF($AH558="3/3",$S558*参照!$J$4,IF($AH558="2/3",$S558*参照!$J$5,IF($AH558="1/3",$S558*参照!$J$6,IF($AH558="1/4(多子)",$S558*参照!$J$7,IF($AH558="1/4(工･農)",$S558*参照!$J$7,)))))</f>
        <v>0</v>
      </c>
      <c r="BR558" s="185" t="b">
        <f>IF(AJ558="3/3",$O558*参照!$I$4,IF(AJ558="2/3",$O558*参照!$I$5,IF(AJ558="1/3",$O558*参照!$I$6,IF(AJ558="1/4(多子)",$O558*参照!$I$7,IF(AJ558="1/4(工･農)",$O558*参照!$I$7,IF(AJ558="対象外",0))))))</f>
        <v>0</v>
      </c>
      <c r="BS558" s="185" t="b">
        <f>IF(AK558="3/3",$O558*参照!$I$4,IF(AK558="2/3",$O558*参照!$I$5,IF(AK558="1/3",$O558*参照!$I$6,IF(AK558="1/4(多子)",$O558*参照!$I$7,IF(AK558="1/4(工･農)",$O558*参照!$I$7,IF(AK558="対象外",0))))))</f>
        <v>0</v>
      </c>
      <c r="BT558" s="185" t="b">
        <f>IF(AL558="3/3",$O558*参照!$I$4,IF(AL558="2/3",$O558*参照!$I$5,IF(AL558="1/3",$O558*参照!$I$6,IF(AL558="1/4(多子)",$O558*参照!$I$7,IF(AL558="1/4(工･農)",$O558*参照!$I$7,IF(AL558="対象外",0))))))</f>
        <v>0</v>
      </c>
      <c r="BU558" s="185" t="b">
        <f>IF(AM558="3/3",$O558*参照!$I$4,IF(AM558="2/3",$O558*参照!$I$5,IF(AM558="1/3",$O558*参照!$I$6,IF(AM558="1/4(多子)",$O558*参照!$I$7,IF(AM558="1/4(工･農)",$O558*参照!$I$7,IF(AM558="対象外",0))))))</f>
        <v>0</v>
      </c>
      <c r="BV558" s="185" t="b">
        <f>IF(AN558="3/3",$O558*参照!$I$4,IF(AN558="2/3",$O558*参照!$I$5,IF(AN558="1/3",$O558*参照!$I$6,IF(AN558="1/4(多子)",$O558*参照!$I$7,IF(AN558="1/4(工･農)",$O558*参照!$I$7,IF(AN558="対象外",0))))))</f>
        <v>0</v>
      </c>
      <c r="BW558" s="185" t="b">
        <f>IF(AO558="3/3",$O558*参照!$I$4,IF(AO558="2/3",$O558*参照!$I$5,IF(AO558="1/3",$O558*参照!$I$6,IF(AO558="1/4(多子)",$O558*参照!$I$7,IF(AO558="1/4(工･農)",$O558*参照!$I$7,IF(AO558="対象外",0))))))</f>
        <v>0</v>
      </c>
      <c r="BX558" s="185" t="b">
        <f>IF(AP558="3/3",$O558*参照!$I$4,IF(AP558="2/3",$O558*参照!$I$5,IF(AP558="1/3",$O558*参照!$I$6,IF(AP558="1/4(多子)",$O558*参照!$I$7,IF(AP558="1/4(工･農)",$O558*参照!$I$7,IF(AP558="対象外",0))))))</f>
        <v>0</v>
      </c>
      <c r="BY558" s="185" t="b">
        <f>IF(AQ558="3/3",$O558*参照!$I$4,IF(AQ558="2/3",$O558*参照!$I$5,IF(AQ558="1/3",$O558*参照!$I$6,IF(AQ558="1/4(多子)",$O558*参照!$I$7,IF(AQ558="1/4(工･農)",$O558*参照!$I$7,IF(AQ558="対象外",0))))))</f>
        <v>0</v>
      </c>
      <c r="BZ558" s="185" t="b">
        <f>IF(AR558="3/3",$O558*参照!$I$4,IF(AR558="2/3",$O558*参照!$I$5,IF(AR558="1/3",$O558*参照!$I$6,IF(AR558="1/4(多子)",$O558*参照!$I$7,IF(AR558="1/4(工･農)",$O558*参照!$I$7,IF(AR558="対象外",0))))))</f>
        <v>0</v>
      </c>
      <c r="CA558" s="185" t="b">
        <f>IF(AS558="3/3",$O558*参照!$I$4,IF(AS558="2/3",$O558*参照!$I$5,IF(AS558="1/3",$O558*参照!$I$6,IF(AS558="1/4(多子)",$O558*参照!$I$7,IF(AS558="1/4(工･農)",$O558*参照!$I$7,IF(AS558="対象外",0))))))</f>
        <v>0</v>
      </c>
      <c r="CB558" s="185" t="b">
        <f>IF(AT558="3/3",$O558*参照!$I$4,IF(AT558="2/3",$O558*参照!$I$5,IF(AT558="1/3",$O558*参照!$I$6,IF(AT558="1/4(多子)",$O558*参照!$I$7,IF(AT558="1/4(工･農)",$O558*参照!$I$7,IF(AT558="対象外",0))))))</f>
        <v>0</v>
      </c>
      <c r="CC558" s="185" t="b">
        <f>IF(AU558="3/3",$O558*参照!$I$4,IF(AU558="2/3",$O558*参照!$I$5,IF(AU558="1/3",$O558*参照!$I$6,IF(AU558="1/4(多子)",$O558*参照!$I$7,IF(AU558="1/4(工･農)",$O558*参照!$I$7,IF(AU558="対象外",0))))))</f>
        <v>0</v>
      </c>
      <c r="CD558" s="185">
        <f t="shared" si="359"/>
        <v>0</v>
      </c>
      <c r="CE558" s="98"/>
      <c r="CF558" s="252"/>
      <c r="CG558" s="252"/>
      <c r="CH558" s="252"/>
      <c r="CI558" s="252"/>
      <c r="CJ558" s="252"/>
      <c r="CK558" s="254"/>
      <c r="CL558" s="137"/>
      <c r="CM558" s="252"/>
      <c r="CN558" s="252"/>
      <c r="CO558" s="252"/>
      <c r="CP558" s="252"/>
      <c r="CQ558" s="252"/>
      <c r="CR558" s="253">
        <f t="shared" si="360"/>
        <v>0</v>
      </c>
      <c r="CS558" s="111">
        <f>IF(BP558=0,0,(ROUNDUP(P558*(BK558*参照!$C$5+BL558*参照!$C$6+BM558*参照!$C$7+BN558*参照!$C$8+BO558*参照!$C$9)/BP558,-2)))</f>
        <v>0</v>
      </c>
      <c r="CT558" s="239" t="str">
        <f t="shared" si="327"/>
        <v>B</v>
      </c>
    </row>
    <row r="559" spans="1:98" ht="14.4">
      <c r="A559" s="242">
        <v>529</v>
      </c>
      <c r="B559" s="634"/>
      <c r="C559" s="635"/>
      <c r="D559" s="636"/>
      <c r="E559" s="635"/>
      <c r="F559" s="358"/>
      <c r="G559" s="358"/>
      <c r="H559" s="305"/>
      <c r="I559" s="359"/>
      <c r="J559" s="636"/>
      <c r="K559" s="635"/>
      <c r="L559" s="362">
        <v>0</v>
      </c>
      <c r="M559" s="307">
        <f>IF(F559="昼間",参照!$E$4,IF(F559="夜間等",参照!$E$5,IF(F559="通信",参照!$E$6,0)))</f>
        <v>0</v>
      </c>
      <c r="N559" s="57">
        <f t="shared" si="328"/>
        <v>0</v>
      </c>
      <c r="O559" s="301">
        <f t="shared" si="329"/>
        <v>0</v>
      </c>
      <c r="P559" s="56"/>
      <c r="Q559" s="387">
        <v>0</v>
      </c>
      <c r="R559" s="309">
        <f>IF(F559="昼間",参照!$F$4,IF(F559="夜間等",参照!$F$5,IF(F559="通信",参照!$F$6,0)))</f>
        <v>0</v>
      </c>
      <c r="S559" s="308">
        <f t="shared" si="330"/>
        <v>0</v>
      </c>
      <c r="T559" s="361"/>
      <c r="U559" s="32">
        <f t="shared" si="331"/>
        <v>0</v>
      </c>
      <c r="V559" s="114">
        <f t="shared" si="332"/>
        <v>0</v>
      </c>
      <c r="W559" s="179">
        <f t="shared" si="333"/>
        <v>0</v>
      </c>
      <c r="X559" s="87">
        <f t="shared" si="334"/>
        <v>0</v>
      </c>
      <c r="Y559" s="77" t="str">
        <f t="shared" si="324"/>
        <v>0</v>
      </c>
      <c r="Z559" s="302">
        <f t="shared" si="335"/>
        <v>0</v>
      </c>
      <c r="AA559" s="375"/>
      <c r="AB559" s="375"/>
      <c r="AC559" s="374">
        <f t="shared" si="336"/>
        <v>0</v>
      </c>
      <c r="AD559" s="639">
        <f t="shared" si="337"/>
        <v>0</v>
      </c>
      <c r="AE559" s="640"/>
      <c r="AF559" s="177">
        <f t="shared" si="325"/>
        <v>0</v>
      </c>
      <c r="AG559" s="177">
        <f t="shared" si="326"/>
        <v>0</v>
      </c>
      <c r="AH559" s="299"/>
      <c r="AI559" s="36"/>
      <c r="AJ559" s="134"/>
      <c r="AK559" s="37"/>
      <c r="AL559" s="134"/>
      <c r="AM559" s="37"/>
      <c r="AN559" s="134"/>
      <c r="AO559" s="135"/>
      <c r="AP559" s="136"/>
      <c r="AQ559" s="252"/>
      <c r="AR559" s="252"/>
      <c r="AS559" s="252"/>
      <c r="AT559" s="252"/>
      <c r="AU559" s="37"/>
      <c r="AV559" s="303">
        <f t="shared" si="338"/>
        <v>0</v>
      </c>
      <c r="AW559" s="139">
        <f t="shared" si="339"/>
        <v>0</v>
      </c>
      <c r="AX559" s="139">
        <f t="shared" si="340"/>
        <v>0</v>
      </c>
      <c r="AY559" s="139">
        <f t="shared" si="341"/>
        <v>0</v>
      </c>
      <c r="AZ559" s="139">
        <f t="shared" si="342"/>
        <v>0</v>
      </c>
      <c r="BA559" s="303">
        <f t="shared" si="343"/>
        <v>0</v>
      </c>
      <c r="BB559" s="139">
        <f t="shared" si="344"/>
        <v>0</v>
      </c>
      <c r="BC559" s="139">
        <f t="shared" si="345"/>
        <v>0</v>
      </c>
      <c r="BD559" s="139">
        <f t="shared" si="346"/>
        <v>0</v>
      </c>
      <c r="BE559" s="139">
        <f t="shared" si="347"/>
        <v>0</v>
      </c>
      <c r="BF559" s="304">
        <f t="shared" si="348"/>
        <v>0</v>
      </c>
      <c r="BG559" s="142">
        <f t="shared" si="349"/>
        <v>0</v>
      </c>
      <c r="BH559" s="142">
        <f t="shared" si="350"/>
        <v>0</v>
      </c>
      <c r="BI559" s="142">
        <f t="shared" si="351"/>
        <v>0</v>
      </c>
      <c r="BJ559" s="142">
        <f t="shared" si="352"/>
        <v>0</v>
      </c>
      <c r="BK559" s="145">
        <f t="shared" si="353"/>
        <v>0</v>
      </c>
      <c r="BL559" s="95">
        <f t="shared" si="354"/>
        <v>0</v>
      </c>
      <c r="BM559" s="95">
        <f t="shared" si="355"/>
        <v>0</v>
      </c>
      <c r="BN559" s="95">
        <f t="shared" si="356"/>
        <v>0</v>
      </c>
      <c r="BO559" s="95">
        <f t="shared" si="357"/>
        <v>0</v>
      </c>
      <c r="BP559" s="96">
        <f t="shared" si="358"/>
        <v>0</v>
      </c>
      <c r="BQ559" s="184">
        <f>IF($AH559="3/3",$S559*参照!$J$4,IF($AH559="2/3",$S559*参照!$J$5,IF($AH559="1/3",$S559*参照!$J$6,IF($AH559="1/4(多子)",$S559*参照!$J$7,IF($AH559="1/4(工･農)",$S559*参照!$J$7,)))))</f>
        <v>0</v>
      </c>
      <c r="BR559" s="185" t="b">
        <f>IF(AJ559="3/3",$O559*参照!$I$4,IF(AJ559="2/3",$O559*参照!$I$5,IF(AJ559="1/3",$O559*参照!$I$6,IF(AJ559="1/4(多子)",$O559*参照!$I$7,IF(AJ559="1/4(工･農)",$O559*参照!$I$7,IF(AJ559="対象外",0))))))</f>
        <v>0</v>
      </c>
      <c r="BS559" s="185" t="b">
        <f>IF(AK559="3/3",$O559*参照!$I$4,IF(AK559="2/3",$O559*参照!$I$5,IF(AK559="1/3",$O559*参照!$I$6,IF(AK559="1/4(多子)",$O559*参照!$I$7,IF(AK559="1/4(工･農)",$O559*参照!$I$7,IF(AK559="対象外",0))))))</f>
        <v>0</v>
      </c>
      <c r="BT559" s="185" t="b">
        <f>IF(AL559="3/3",$O559*参照!$I$4,IF(AL559="2/3",$O559*参照!$I$5,IF(AL559="1/3",$O559*参照!$I$6,IF(AL559="1/4(多子)",$O559*参照!$I$7,IF(AL559="1/4(工･農)",$O559*参照!$I$7,IF(AL559="対象外",0))))))</f>
        <v>0</v>
      </c>
      <c r="BU559" s="185" t="b">
        <f>IF(AM559="3/3",$O559*参照!$I$4,IF(AM559="2/3",$O559*参照!$I$5,IF(AM559="1/3",$O559*参照!$I$6,IF(AM559="1/4(多子)",$O559*参照!$I$7,IF(AM559="1/4(工･農)",$O559*参照!$I$7,IF(AM559="対象外",0))))))</f>
        <v>0</v>
      </c>
      <c r="BV559" s="185" t="b">
        <f>IF(AN559="3/3",$O559*参照!$I$4,IF(AN559="2/3",$O559*参照!$I$5,IF(AN559="1/3",$O559*参照!$I$6,IF(AN559="1/4(多子)",$O559*参照!$I$7,IF(AN559="1/4(工･農)",$O559*参照!$I$7,IF(AN559="対象外",0))))))</f>
        <v>0</v>
      </c>
      <c r="BW559" s="185" t="b">
        <f>IF(AO559="3/3",$O559*参照!$I$4,IF(AO559="2/3",$O559*参照!$I$5,IF(AO559="1/3",$O559*参照!$I$6,IF(AO559="1/4(多子)",$O559*参照!$I$7,IF(AO559="1/4(工･農)",$O559*参照!$I$7,IF(AO559="対象外",0))))))</f>
        <v>0</v>
      </c>
      <c r="BX559" s="185" t="b">
        <f>IF(AP559="3/3",$O559*参照!$I$4,IF(AP559="2/3",$O559*参照!$I$5,IF(AP559="1/3",$O559*参照!$I$6,IF(AP559="1/4(多子)",$O559*参照!$I$7,IF(AP559="1/4(工･農)",$O559*参照!$I$7,IF(AP559="対象外",0))))))</f>
        <v>0</v>
      </c>
      <c r="BY559" s="185" t="b">
        <f>IF(AQ559="3/3",$O559*参照!$I$4,IF(AQ559="2/3",$O559*参照!$I$5,IF(AQ559="1/3",$O559*参照!$I$6,IF(AQ559="1/4(多子)",$O559*参照!$I$7,IF(AQ559="1/4(工･農)",$O559*参照!$I$7,IF(AQ559="対象外",0))))))</f>
        <v>0</v>
      </c>
      <c r="BZ559" s="185" t="b">
        <f>IF(AR559="3/3",$O559*参照!$I$4,IF(AR559="2/3",$O559*参照!$I$5,IF(AR559="1/3",$O559*参照!$I$6,IF(AR559="1/4(多子)",$O559*参照!$I$7,IF(AR559="1/4(工･農)",$O559*参照!$I$7,IF(AR559="対象外",0))))))</f>
        <v>0</v>
      </c>
      <c r="CA559" s="185" t="b">
        <f>IF(AS559="3/3",$O559*参照!$I$4,IF(AS559="2/3",$O559*参照!$I$5,IF(AS559="1/3",$O559*参照!$I$6,IF(AS559="1/4(多子)",$O559*参照!$I$7,IF(AS559="1/4(工･農)",$O559*参照!$I$7,IF(AS559="対象外",0))))))</f>
        <v>0</v>
      </c>
      <c r="CB559" s="185" t="b">
        <f>IF(AT559="3/3",$O559*参照!$I$4,IF(AT559="2/3",$O559*参照!$I$5,IF(AT559="1/3",$O559*参照!$I$6,IF(AT559="1/4(多子)",$O559*参照!$I$7,IF(AT559="1/4(工･農)",$O559*参照!$I$7,IF(AT559="対象外",0))))))</f>
        <v>0</v>
      </c>
      <c r="CC559" s="185" t="b">
        <f>IF(AU559="3/3",$O559*参照!$I$4,IF(AU559="2/3",$O559*参照!$I$5,IF(AU559="1/3",$O559*参照!$I$6,IF(AU559="1/4(多子)",$O559*参照!$I$7,IF(AU559="1/4(工･農)",$O559*参照!$I$7,IF(AU559="対象外",0))))))</f>
        <v>0</v>
      </c>
      <c r="CD559" s="185">
        <f t="shared" si="359"/>
        <v>0</v>
      </c>
      <c r="CE559" s="98"/>
      <c r="CF559" s="252"/>
      <c r="CG559" s="252"/>
      <c r="CH559" s="252"/>
      <c r="CI559" s="252"/>
      <c r="CJ559" s="252"/>
      <c r="CK559" s="254"/>
      <c r="CL559" s="137"/>
      <c r="CM559" s="252"/>
      <c r="CN559" s="252"/>
      <c r="CO559" s="252"/>
      <c r="CP559" s="252"/>
      <c r="CQ559" s="252"/>
      <c r="CR559" s="253">
        <f t="shared" si="360"/>
        <v>0</v>
      </c>
      <c r="CS559" s="111">
        <f>IF(BP559=0,0,(ROUNDUP(P559*(BK559*参照!$C$5+BL559*参照!$C$6+BM559*参照!$C$7+BN559*参照!$C$8+BO559*参照!$C$9)/BP559,-2)))</f>
        <v>0</v>
      </c>
      <c r="CT559" s="239" t="str">
        <f t="shared" si="327"/>
        <v>B</v>
      </c>
    </row>
    <row r="560" spans="1:98" ht="14.4">
      <c r="A560" s="242">
        <v>530</v>
      </c>
      <c r="B560" s="634"/>
      <c r="C560" s="635"/>
      <c r="D560" s="636"/>
      <c r="E560" s="635"/>
      <c r="F560" s="358"/>
      <c r="G560" s="358"/>
      <c r="H560" s="305"/>
      <c r="I560" s="359"/>
      <c r="J560" s="636"/>
      <c r="K560" s="635"/>
      <c r="L560" s="362">
        <v>0</v>
      </c>
      <c r="M560" s="307">
        <f>IF(F560="昼間",参照!$E$4,IF(F560="夜間等",参照!$E$5,IF(F560="通信",参照!$E$6,0)))</f>
        <v>0</v>
      </c>
      <c r="N560" s="57">
        <f t="shared" si="328"/>
        <v>0</v>
      </c>
      <c r="O560" s="301">
        <f t="shared" si="329"/>
        <v>0</v>
      </c>
      <c r="P560" s="56"/>
      <c r="Q560" s="387">
        <v>0</v>
      </c>
      <c r="R560" s="309">
        <f>IF(F560="昼間",参照!$F$4,IF(F560="夜間等",参照!$F$5,IF(F560="通信",参照!$F$6,0)))</f>
        <v>0</v>
      </c>
      <c r="S560" s="308">
        <f t="shared" si="330"/>
        <v>0</v>
      </c>
      <c r="T560" s="361"/>
      <c r="U560" s="32">
        <f t="shared" si="331"/>
        <v>0</v>
      </c>
      <c r="V560" s="114">
        <f t="shared" si="332"/>
        <v>0</v>
      </c>
      <c r="W560" s="179">
        <f t="shared" si="333"/>
        <v>0</v>
      </c>
      <c r="X560" s="87">
        <f t="shared" si="334"/>
        <v>0</v>
      </c>
      <c r="Y560" s="77" t="str">
        <f t="shared" si="324"/>
        <v>0</v>
      </c>
      <c r="Z560" s="302">
        <f t="shared" si="335"/>
        <v>0</v>
      </c>
      <c r="AA560" s="375"/>
      <c r="AB560" s="375"/>
      <c r="AC560" s="374">
        <f t="shared" si="336"/>
        <v>0</v>
      </c>
      <c r="AD560" s="639">
        <f t="shared" si="337"/>
        <v>0</v>
      </c>
      <c r="AE560" s="640"/>
      <c r="AF560" s="177">
        <f t="shared" si="325"/>
        <v>0</v>
      </c>
      <c r="AG560" s="177">
        <f t="shared" si="326"/>
        <v>0</v>
      </c>
      <c r="AH560" s="299"/>
      <c r="AI560" s="36"/>
      <c r="AJ560" s="134"/>
      <c r="AK560" s="37"/>
      <c r="AL560" s="134"/>
      <c r="AM560" s="37"/>
      <c r="AN560" s="134"/>
      <c r="AO560" s="135"/>
      <c r="AP560" s="136"/>
      <c r="AQ560" s="252"/>
      <c r="AR560" s="252"/>
      <c r="AS560" s="252"/>
      <c r="AT560" s="252"/>
      <c r="AU560" s="37"/>
      <c r="AV560" s="303">
        <f t="shared" si="338"/>
        <v>0</v>
      </c>
      <c r="AW560" s="139">
        <f t="shared" si="339"/>
        <v>0</v>
      </c>
      <c r="AX560" s="139">
        <f t="shared" si="340"/>
        <v>0</v>
      </c>
      <c r="AY560" s="139">
        <f t="shared" si="341"/>
        <v>0</v>
      </c>
      <c r="AZ560" s="139">
        <f t="shared" si="342"/>
        <v>0</v>
      </c>
      <c r="BA560" s="303">
        <f t="shared" si="343"/>
        <v>0</v>
      </c>
      <c r="BB560" s="139">
        <f t="shared" si="344"/>
        <v>0</v>
      </c>
      <c r="BC560" s="139">
        <f t="shared" si="345"/>
        <v>0</v>
      </c>
      <c r="BD560" s="139">
        <f t="shared" si="346"/>
        <v>0</v>
      </c>
      <c r="BE560" s="139">
        <f t="shared" si="347"/>
        <v>0</v>
      </c>
      <c r="BF560" s="304">
        <f t="shared" si="348"/>
        <v>0</v>
      </c>
      <c r="BG560" s="142">
        <f t="shared" si="349"/>
        <v>0</v>
      </c>
      <c r="BH560" s="142">
        <f t="shared" si="350"/>
        <v>0</v>
      </c>
      <c r="BI560" s="142">
        <f t="shared" si="351"/>
        <v>0</v>
      </c>
      <c r="BJ560" s="142">
        <f t="shared" si="352"/>
        <v>0</v>
      </c>
      <c r="BK560" s="145">
        <f t="shared" si="353"/>
        <v>0</v>
      </c>
      <c r="BL560" s="95">
        <f t="shared" si="354"/>
        <v>0</v>
      </c>
      <c r="BM560" s="95">
        <f t="shared" si="355"/>
        <v>0</v>
      </c>
      <c r="BN560" s="95">
        <f t="shared" si="356"/>
        <v>0</v>
      </c>
      <c r="BO560" s="95">
        <f t="shared" si="357"/>
        <v>0</v>
      </c>
      <c r="BP560" s="96">
        <f t="shared" si="358"/>
        <v>0</v>
      </c>
      <c r="BQ560" s="184">
        <f>IF($AH560="3/3",$S560*参照!$J$4,IF($AH560="2/3",$S560*参照!$J$5,IF($AH560="1/3",$S560*参照!$J$6,IF($AH560="1/4(多子)",$S560*参照!$J$7,IF($AH560="1/4(工･農)",$S560*参照!$J$7,)))))</f>
        <v>0</v>
      </c>
      <c r="BR560" s="185" t="b">
        <f>IF(AJ560="3/3",$O560*参照!$I$4,IF(AJ560="2/3",$O560*参照!$I$5,IF(AJ560="1/3",$O560*参照!$I$6,IF(AJ560="1/4(多子)",$O560*参照!$I$7,IF(AJ560="1/4(工･農)",$O560*参照!$I$7,IF(AJ560="対象外",0))))))</f>
        <v>0</v>
      </c>
      <c r="BS560" s="185" t="b">
        <f>IF(AK560="3/3",$O560*参照!$I$4,IF(AK560="2/3",$O560*参照!$I$5,IF(AK560="1/3",$O560*参照!$I$6,IF(AK560="1/4(多子)",$O560*参照!$I$7,IF(AK560="1/4(工･農)",$O560*参照!$I$7,IF(AK560="対象外",0))))))</f>
        <v>0</v>
      </c>
      <c r="BT560" s="185" t="b">
        <f>IF(AL560="3/3",$O560*参照!$I$4,IF(AL560="2/3",$O560*参照!$I$5,IF(AL560="1/3",$O560*参照!$I$6,IF(AL560="1/4(多子)",$O560*参照!$I$7,IF(AL560="1/4(工･農)",$O560*参照!$I$7,IF(AL560="対象外",0))))))</f>
        <v>0</v>
      </c>
      <c r="BU560" s="185" t="b">
        <f>IF(AM560="3/3",$O560*参照!$I$4,IF(AM560="2/3",$O560*参照!$I$5,IF(AM560="1/3",$O560*参照!$I$6,IF(AM560="1/4(多子)",$O560*参照!$I$7,IF(AM560="1/4(工･農)",$O560*参照!$I$7,IF(AM560="対象外",0))))))</f>
        <v>0</v>
      </c>
      <c r="BV560" s="185" t="b">
        <f>IF(AN560="3/3",$O560*参照!$I$4,IF(AN560="2/3",$O560*参照!$I$5,IF(AN560="1/3",$O560*参照!$I$6,IF(AN560="1/4(多子)",$O560*参照!$I$7,IF(AN560="1/4(工･農)",$O560*参照!$I$7,IF(AN560="対象外",0))))))</f>
        <v>0</v>
      </c>
      <c r="BW560" s="185" t="b">
        <f>IF(AO560="3/3",$O560*参照!$I$4,IF(AO560="2/3",$O560*参照!$I$5,IF(AO560="1/3",$O560*参照!$I$6,IF(AO560="1/4(多子)",$O560*参照!$I$7,IF(AO560="1/4(工･農)",$O560*参照!$I$7,IF(AO560="対象外",0))))))</f>
        <v>0</v>
      </c>
      <c r="BX560" s="185" t="b">
        <f>IF(AP560="3/3",$O560*参照!$I$4,IF(AP560="2/3",$O560*参照!$I$5,IF(AP560="1/3",$O560*参照!$I$6,IF(AP560="1/4(多子)",$O560*参照!$I$7,IF(AP560="1/4(工･農)",$O560*参照!$I$7,IF(AP560="対象外",0))))))</f>
        <v>0</v>
      </c>
      <c r="BY560" s="185" t="b">
        <f>IF(AQ560="3/3",$O560*参照!$I$4,IF(AQ560="2/3",$O560*参照!$I$5,IF(AQ560="1/3",$O560*参照!$I$6,IF(AQ560="1/4(多子)",$O560*参照!$I$7,IF(AQ560="1/4(工･農)",$O560*参照!$I$7,IF(AQ560="対象外",0))))))</f>
        <v>0</v>
      </c>
      <c r="BZ560" s="185" t="b">
        <f>IF(AR560="3/3",$O560*参照!$I$4,IF(AR560="2/3",$O560*参照!$I$5,IF(AR560="1/3",$O560*参照!$I$6,IF(AR560="1/4(多子)",$O560*参照!$I$7,IF(AR560="1/4(工･農)",$O560*参照!$I$7,IF(AR560="対象外",0))))))</f>
        <v>0</v>
      </c>
      <c r="CA560" s="185" t="b">
        <f>IF(AS560="3/3",$O560*参照!$I$4,IF(AS560="2/3",$O560*参照!$I$5,IF(AS560="1/3",$O560*参照!$I$6,IF(AS560="1/4(多子)",$O560*参照!$I$7,IF(AS560="1/4(工･農)",$O560*参照!$I$7,IF(AS560="対象外",0))))))</f>
        <v>0</v>
      </c>
      <c r="CB560" s="185" t="b">
        <f>IF(AT560="3/3",$O560*参照!$I$4,IF(AT560="2/3",$O560*参照!$I$5,IF(AT560="1/3",$O560*参照!$I$6,IF(AT560="1/4(多子)",$O560*参照!$I$7,IF(AT560="1/4(工･農)",$O560*参照!$I$7,IF(AT560="対象外",0))))))</f>
        <v>0</v>
      </c>
      <c r="CC560" s="185" t="b">
        <f>IF(AU560="3/3",$O560*参照!$I$4,IF(AU560="2/3",$O560*参照!$I$5,IF(AU560="1/3",$O560*参照!$I$6,IF(AU560="1/4(多子)",$O560*参照!$I$7,IF(AU560="1/4(工･農)",$O560*参照!$I$7,IF(AU560="対象外",0))))))</f>
        <v>0</v>
      </c>
      <c r="CD560" s="185">
        <f t="shared" si="359"/>
        <v>0</v>
      </c>
      <c r="CE560" s="98"/>
      <c r="CF560" s="252"/>
      <c r="CG560" s="252"/>
      <c r="CH560" s="252"/>
      <c r="CI560" s="252"/>
      <c r="CJ560" s="252"/>
      <c r="CK560" s="254"/>
      <c r="CL560" s="137"/>
      <c r="CM560" s="252"/>
      <c r="CN560" s="252"/>
      <c r="CO560" s="252"/>
      <c r="CP560" s="252"/>
      <c r="CQ560" s="252"/>
      <c r="CR560" s="253">
        <f t="shared" si="360"/>
        <v>0</v>
      </c>
      <c r="CS560" s="111">
        <f>IF(BP560=0,0,(ROUNDUP(P560*(BK560*参照!$C$5+BL560*参照!$C$6+BM560*参照!$C$7+BN560*参照!$C$8+BO560*参照!$C$9)/BP560,-2)))</f>
        <v>0</v>
      </c>
      <c r="CT560" s="239" t="str">
        <f t="shared" si="327"/>
        <v>B</v>
      </c>
    </row>
    <row r="561" spans="1:98" ht="14.4">
      <c r="A561" s="242">
        <v>531</v>
      </c>
      <c r="B561" s="634"/>
      <c r="C561" s="635"/>
      <c r="D561" s="636"/>
      <c r="E561" s="635"/>
      <c r="F561" s="358"/>
      <c r="G561" s="358"/>
      <c r="H561" s="305"/>
      <c r="I561" s="359"/>
      <c r="J561" s="636"/>
      <c r="K561" s="635"/>
      <c r="L561" s="362">
        <v>0</v>
      </c>
      <c r="M561" s="307">
        <f>IF(F561="昼間",参照!$E$4,IF(F561="夜間等",参照!$E$5,IF(F561="通信",参照!$E$6,0)))</f>
        <v>0</v>
      </c>
      <c r="N561" s="57">
        <f t="shared" si="328"/>
        <v>0</v>
      </c>
      <c r="O561" s="301">
        <f t="shared" si="329"/>
        <v>0</v>
      </c>
      <c r="P561" s="56"/>
      <c r="Q561" s="387">
        <v>0</v>
      </c>
      <c r="R561" s="309">
        <f>IF(F561="昼間",参照!$F$4,IF(F561="夜間等",参照!$F$5,IF(F561="通信",参照!$F$6,0)))</f>
        <v>0</v>
      </c>
      <c r="S561" s="308">
        <f t="shared" si="330"/>
        <v>0</v>
      </c>
      <c r="T561" s="361"/>
      <c r="U561" s="32">
        <f t="shared" si="331"/>
        <v>0</v>
      </c>
      <c r="V561" s="114">
        <f t="shared" si="332"/>
        <v>0</v>
      </c>
      <c r="W561" s="179">
        <f t="shared" si="333"/>
        <v>0</v>
      </c>
      <c r="X561" s="87">
        <f t="shared" si="334"/>
        <v>0</v>
      </c>
      <c r="Y561" s="77" t="str">
        <f t="shared" si="324"/>
        <v>0</v>
      </c>
      <c r="Z561" s="302">
        <f t="shared" si="335"/>
        <v>0</v>
      </c>
      <c r="AA561" s="375"/>
      <c r="AB561" s="375"/>
      <c r="AC561" s="374">
        <f t="shared" si="336"/>
        <v>0</v>
      </c>
      <c r="AD561" s="639">
        <f t="shared" si="337"/>
        <v>0</v>
      </c>
      <c r="AE561" s="640"/>
      <c r="AF561" s="177">
        <f t="shared" si="325"/>
        <v>0</v>
      </c>
      <c r="AG561" s="177">
        <f t="shared" si="326"/>
        <v>0</v>
      </c>
      <c r="AH561" s="299"/>
      <c r="AI561" s="36"/>
      <c r="AJ561" s="134"/>
      <c r="AK561" s="37"/>
      <c r="AL561" s="134"/>
      <c r="AM561" s="37"/>
      <c r="AN561" s="134"/>
      <c r="AO561" s="135"/>
      <c r="AP561" s="136"/>
      <c r="AQ561" s="252"/>
      <c r="AR561" s="252"/>
      <c r="AS561" s="252"/>
      <c r="AT561" s="252"/>
      <c r="AU561" s="37"/>
      <c r="AV561" s="303">
        <f t="shared" si="338"/>
        <v>0</v>
      </c>
      <c r="AW561" s="139">
        <f t="shared" si="339"/>
        <v>0</v>
      </c>
      <c r="AX561" s="139">
        <f t="shared" si="340"/>
        <v>0</v>
      </c>
      <c r="AY561" s="139">
        <f t="shared" si="341"/>
        <v>0</v>
      </c>
      <c r="AZ561" s="139">
        <f t="shared" si="342"/>
        <v>0</v>
      </c>
      <c r="BA561" s="303">
        <f t="shared" si="343"/>
        <v>0</v>
      </c>
      <c r="BB561" s="139">
        <f t="shared" si="344"/>
        <v>0</v>
      </c>
      <c r="BC561" s="139">
        <f t="shared" si="345"/>
        <v>0</v>
      </c>
      <c r="BD561" s="139">
        <f t="shared" si="346"/>
        <v>0</v>
      </c>
      <c r="BE561" s="139">
        <f t="shared" si="347"/>
        <v>0</v>
      </c>
      <c r="BF561" s="304">
        <f t="shared" si="348"/>
        <v>0</v>
      </c>
      <c r="BG561" s="142">
        <f t="shared" si="349"/>
        <v>0</v>
      </c>
      <c r="BH561" s="142">
        <f t="shared" si="350"/>
        <v>0</v>
      </c>
      <c r="BI561" s="142">
        <f t="shared" si="351"/>
        <v>0</v>
      </c>
      <c r="BJ561" s="142">
        <f t="shared" si="352"/>
        <v>0</v>
      </c>
      <c r="BK561" s="145">
        <f t="shared" si="353"/>
        <v>0</v>
      </c>
      <c r="BL561" s="95">
        <f t="shared" si="354"/>
        <v>0</v>
      </c>
      <c r="BM561" s="95">
        <f t="shared" si="355"/>
        <v>0</v>
      </c>
      <c r="BN561" s="95">
        <f t="shared" si="356"/>
        <v>0</v>
      </c>
      <c r="BO561" s="95">
        <f t="shared" si="357"/>
        <v>0</v>
      </c>
      <c r="BP561" s="96">
        <f t="shared" si="358"/>
        <v>0</v>
      </c>
      <c r="BQ561" s="184">
        <f>IF($AH561="3/3",$S561*参照!$J$4,IF($AH561="2/3",$S561*参照!$J$5,IF($AH561="1/3",$S561*参照!$J$6,IF($AH561="1/4(多子)",$S561*参照!$J$7,IF($AH561="1/4(工･農)",$S561*参照!$J$7,)))))</f>
        <v>0</v>
      </c>
      <c r="BR561" s="185" t="b">
        <f>IF(AJ561="3/3",$O561*参照!$I$4,IF(AJ561="2/3",$O561*参照!$I$5,IF(AJ561="1/3",$O561*参照!$I$6,IF(AJ561="1/4(多子)",$O561*参照!$I$7,IF(AJ561="1/4(工･農)",$O561*参照!$I$7,IF(AJ561="対象外",0))))))</f>
        <v>0</v>
      </c>
      <c r="BS561" s="185" t="b">
        <f>IF(AK561="3/3",$O561*参照!$I$4,IF(AK561="2/3",$O561*参照!$I$5,IF(AK561="1/3",$O561*参照!$I$6,IF(AK561="1/4(多子)",$O561*参照!$I$7,IF(AK561="1/4(工･農)",$O561*参照!$I$7,IF(AK561="対象外",0))))))</f>
        <v>0</v>
      </c>
      <c r="BT561" s="185" t="b">
        <f>IF(AL561="3/3",$O561*参照!$I$4,IF(AL561="2/3",$O561*参照!$I$5,IF(AL561="1/3",$O561*参照!$I$6,IF(AL561="1/4(多子)",$O561*参照!$I$7,IF(AL561="1/4(工･農)",$O561*参照!$I$7,IF(AL561="対象外",0))))))</f>
        <v>0</v>
      </c>
      <c r="BU561" s="185" t="b">
        <f>IF(AM561="3/3",$O561*参照!$I$4,IF(AM561="2/3",$O561*参照!$I$5,IF(AM561="1/3",$O561*参照!$I$6,IF(AM561="1/4(多子)",$O561*参照!$I$7,IF(AM561="1/4(工･農)",$O561*参照!$I$7,IF(AM561="対象外",0))))))</f>
        <v>0</v>
      </c>
      <c r="BV561" s="185" t="b">
        <f>IF(AN561="3/3",$O561*参照!$I$4,IF(AN561="2/3",$O561*参照!$I$5,IF(AN561="1/3",$O561*参照!$I$6,IF(AN561="1/4(多子)",$O561*参照!$I$7,IF(AN561="1/4(工･農)",$O561*参照!$I$7,IF(AN561="対象外",0))))))</f>
        <v>0</v>
      </c>
      <c r="BW561" s="185" t="b">
        <f>IF(AO561="3/3",$O561*参照!$I$4,IF(AO561="2/3",$O561*参照!$I$5,IF(AO561="1/3",$O561*参照!$I$6,IF(AO561="1/4(多子)",$O561*参照!$I$7,IF(AO561="1/4(工･農)",$O561*参照!$I$7,IF(AO561="対象外",0))))))</f>
        <v>0</v>
      </c>
      <c r="BX561" s="185" t="b">
        <f>IF(AP561="3/3",$O561*参照!$I$4,IF(AP561="2/3",$O561*参照!$I$5,IF(AP561="1/3",$O561*参照!$I$6,IF(AP561="1/4(多子)",$O561*参照!$I$7,IF(AP561="1/4(工･農)",$O561*参照!$I$7,IF(AP561="対象外",0))))))</f>
        <v>0</v>
      </c>
      <c r="BY561" s="185" t="b">
        <f>IF(AQ561="3/3",$O561*参照!$I$4,IF(AQ561="2/3",$O561*参照!$I$5,IF(AQ561="1/3",$O561*参照!$I$6,IF(AQ561="1/4(多子)",$O561*参照!$I$7,IF(AQ561="1/4(工･農)",$O561*参照!$I$7,IF(AQ561="対象外",0))))))</f>
        <v>0</v>
      </c>
      <c r="BZ561" s="185" t="b">
        <f>IF(AR561="3/3",$O561*参照!$I$4,IF(AR561="2/3",$O561*参照!$I$5,IF(AR561="1/3",$O561*参照!$I$6,IF(AR561="1/4(多子)",$O561*参照!$I$7,IF(AR561="1/4(工･農)",$O561*参照!$I$7,IF(AR561="対象外",0))))))</f>
        <v>0</v>
      </c>
      <c r="CA561" s="185" t="b">
        <f>IF(AS561="3/3",$O561*参照!$I$4,IF(AS561="2/3",$O561*参照!$I$5,IF(AS561="1/3",$O561*参照!$I$6,IF(AS561="1/4(多子)",$O561*参照!$I$7,IF(AS561="1/4(工･農)",$O561*参照!$I$7,IF(AS561="対象外",0))))))</f>
        <v>0</v>
      </c>
      <c r="CB561" s="185" t="b">
        <f>IF(AT561="3/3",$O561*参照!$I$4,IF(AT561="2/3",$O561*参照!$I$5,IF(AT561="1/3",$O561*参照!$I$6,IF(AT561="1/4(多子)",$O561*参照!$I$7,IF(AT561="1/4(工･農)",$O561*参照!$I$7,IF(AT561="対象外",0))))))</f>
        <v>0</v>
      </c>
      <c r="CC561" s="185" t="b">
        <f>IF(AU561="3/3",$O561*参照!$I$4,IF(AU561="2/3",$O561*参照!$I$5,IF(AU561="1/3",$O561*参照!$I$6,IF(AU561="1/4(多子)",$O561*参照!$I$7,IF(AU561="1/4(工･農)",$O561*参照!$I$7,IF(AU561="対象外",0))))))</f>
        <v>0</v>
      </c>
      <c r="CD561" s="185">
        <f t="shared" si="359"/>
        <v>0</v>
      </c>
      <c r="CE561" s="98"/>
      <c r="CF561" s="252"/>
      <c r="CG561" s="252"/>
      <c r="CH561" s="252"/>
      <c r="CI561" s="252"/>
      <c r="CJ561" s="252"/>
      <c r="CK561" s="254"/>
      <c r="CL561" s="137"/>
      <c r="CM561" s="252"/>
      <c r="CN561" s="252"/>
      <c r="CO561" s="252"/>
      <c r="CP561" s="252"/>
      <c r="CQ561" s="252"/>
      <c r="CR561" s="253">
        <f t="shared" si="360"/>
        <v>0</v>
      </c>
      <c r="CS561" s="111">
        <f>IF(BP561=0,0,(ROUNDUP(P561*(BK561*参照!$C$5+BL561*参照!$C$6+BM561*参照!$C$7+BN561*参照!$C$8+BO561*参照!$C$9)/BP561,-2)))</f>
        <v>0</v>
      </c>
      <c r="CT561" s="239" t="str">
        <f t="shared" si="327"/>
        <v>B</v>
      </c>
    </row>
    <row r="562" spans="1:98" ht="14.4">
      <c r="A562" s="242">
        <v>532</v>
      </c>
      <c r="B562" s="634"/>
      <c r="C562" s="635"/>
      <c r="D562" s="636"/>
      <c r="E562" s="635"/>
      <c r="F562" s="358"/>
      <c r="G562" s="358"/>
      <c r="H562" s="305"/>
      <c r="I562" s="359"/>
      <c r="J562" s="636"/>
      <c r="K562" s="635"/>
      <c r="L562" s="362">
        <v>0</v>
      </c>
      <c r="M562" s="307">
        <f>IF(F562="昼間",参照!$E$4,IF(F562="夜間等",参照!$E$5,IF(F562="通信",参照!$E$6,0)))</f>
        <v>0</v>
      </c>
      <c r="N562" s="57">
        <f t="shared" si="328"/>
        <v>0</v>
      </c>
      <c r="O562" s="301">
        <f t="shared" si="329"/>
        <v>0</v>
      </c>
      <c r="P562" s="56"/>
      <c r="Q562" s="387">
        <v>0</v>
      </c>
      <c r="R562" s="309">
        <f>IF(F562="昼間",参照!$F$4,IF(F562="夜間等",参照!$F$5,IF(F562="通信",参照!$F$6,0)))</f>
        <v>0</v>
      </c>
      <c r="S562" s="308">
        <f t="shared" si="330"/>
        <v>0</v>
      </c>
      <c r="T562" s="361"/>
      <c r="U562" s="32">
        <f t="shared" si="331"/>
        <v>0</v>
      </c>
      <c r="V562" s="114">
        <f t="shared" si="332"/>
        <v>0</v>
      </c>
      <c r="W562" s="179">
        <f t="shared" si="333"/>
        <v>0</v>
      </c>
      <c r="X562" s="87">
        <f t="shared" si="334"/>
        <v>0</v>
      </c>
      <c r="Y562" s="77" t="str">
        <f t="shared" si="324"/>
        <v>0</v>
      </c>
      <c r="Z562" s="302">
        <f t="shared" si="335"/>
        <v>0</v>
      </c>
      <c r="AA562" s="375"/>
      <c r="AB562" s="375"/>
      <c r="AC562" s="374">
        <f t="shared" si="336"/>
        <v>0</v>
      </c>
      <c r="AD562" s="639">
        <f t="shared" si="337"/>
        <v>0</v>
      </c>
      <c r="AE562" s="640"/>
      <c r="AF562" s="177">
        <f t="shared" si="325"/>
        <v>0</v>
      </c>
      <c r="AG562" s="177">
        <f t="shared" si="326"/>
        <v>0</v>
      </c>
      <c r="AH562" s="299"/>
      <c r="AI562" s="36"/>
      <c r="AJ562" s="134"/>
      <c r="AK562" s="37"/>
      <c r="AL562" s="134"/>
      <c r="AM562" s="37"/>
      <c r="AN562" s="134"/>
      <c r="AO562" s="135"/>
      <c r="AP562" s="136"/>
      <c r="AQ562" s="252"/>
      <c r="AR562" s="252"/>
      <c r="AS562" s="252"/>
      <c r="AT562" s="252"/>
      <c r="AU562" s="37"/>
      <c r="AV562" s="303">
        <f t="shared" si="338"/>
        <v>0</v>
      </c>
      <c r="AW562" s="139">
        <f t="shared" si="339"/>
        <v>0</v>
      </c>
      <c r="AX562" s="139">
        <f t="shared" si="340"/>
        <v>0</v>
      </c>
      <c r="AY562" s="139">
        <f t="shared" si="341"/>
        <v>0</v>
      </c>
      <c r="AZ562" s="139">
        <f t="shared" si="342"/>
        <v>0</v>
      </c>
      <c r="BA562" s="303">
        <f t="shared" si="343"/>
        <v>0</v>
      </c>
      <c r="BB562" s="139">
        <f t="shared" si="344"/>
        <v>0</v>
      </c>
      <c r="BC562" s="139">
        <f t="shared" si="345"/>
        <v>0</v>
      </c>
      <c r="BD562" s="139">
        <f t="shared" si="346"/>
        <v>0</v>
      </c>
      <c r="BE562" s="139">
        <f t="shared" si="347"/>
        <v>0</v>
      </c>
      <c r="BF562" s="304">
        <f t="shared" si="348"/>
        <v>0</v>
      </c>
      <c r="BG562" s="142">
        <f t="shared" si="349"/>
        <v>0</v>
      </c>
      <c r="BH562" s="142">
        <f t="shared" si="350"/>
        <v>0</v>
      </c>
      <c r="BI562" s="142">
        <f t="shared" si="351"/>
        <v>0</v>
      </c>
      <c r="BJ562" s="142">
        <f t="shared" si="352"/>
        <v>0</v>
      </c>
      <c r="BK562" s="145">
        <f t="shared" si="353"/>
        <v>0</v>
      </c>
      <c r="BL562" s="95">
        <f t="shared" si="354"/>
        <v>0</v>
      </c>
      <c r="BM562" s="95">
        <f t="shared" si="355"/>
        <v>0</v>
      </c>
      <c r="BN562" s="95">
        <f t="shared" si="356"/>
        <v>0</v>
      </c>
      <c r="BO562" s="95">
        <f t="shared" si="357"/>
        <v>0</v>
      </c>
      <c r="BP562" s="96">
        <f t="shared" si="358"/>
        <v>0</v>
      </c>
      <c r="BQ562" s="184">
        <f>IF($AH562="3/3",$S562*参照!$J$4,IF($AH562="2/3",$S562*参照!$J$5,IF($AH562="1/3",$S562*参照!$J$6,IF($AH562="1/4(多子)",$S562*参照!$J$7,IF($AH562="1/4(工･農)",$S562*参照!$J$7,)))))</f>
        <v>0</v>
      </c>
      <c r="BR562" s="185" t="b">
        <f>IF(AJ562="3/3",$O562*参照!$I$4,IF(AJ562="2/3",$O562*参照!$I$5,IF(AJ562="1/3",$O562*参照!$I$6,IF(AJ562="1/4(多子)",$O562*参照!$I$7,IF(AJ562="1/4(工･農)",$O562*参照!$I$7,IF(AJ562="対象外",0))))))</f>
        <v>0</v>
      </c>
      <c r="BS562" s="185" t="b">
        <f>IF(AK562="3/3",$O562*参照!$I$4,IF(AK562="2/3",$O562*参照!$I$5,IF(AK562="1/3",$O562*参照!$I$6,IF(AK562="1/4(多子)",$O562*参照!$I$7,IF(AK562="1/4(工･農)",$O562*参照!$I$7,IF(AK562="対象外",0))))))</f>
        <v>0</v>
      </c>
      <c r="BT562" s="185" t="b">
        <f>IF(AL562="3/3",$O562*参照!$I$4,IF(AL562="2/3",$O562*参照!$I$5,IF(AL562="1/3",$O562*参照!$I$6,IF(AL562="1/4(多子)",$O562*参照!$I$7,IF(AL562="1/4(工･農)",$O562*参照!$I$7,IF(AL562="対象外",0))))))</f>
        <v>0</v>
      </c>
      <c r="BU562" s="185" t="b">
        <f>IF(AM562="3/3",$O562*参照!$I$4,IF(AM562="2/3",$O562*参照!$I$5,IF(AM562="1/3",$O562*参照!$I$6,IF(AM562="1/4(多子)",$O562*参照!$I$7,IF(AM562="1/4(工･農)",$O562*参照!$I$7,IF(AM562="対象外",0))))))</f>
        <v>0</v>
      </c>
      <c r="BV562" s="185" t="b">
        <f>IF(AN562="3/3",$O562*参照!$I$4,IF(AN562="2/3",$O562*参照!$I$5,IF(AN562="1/3",$O562*参照!$I$6,IF(AN562="1/4(多子)",$O562*参照!$I$7,IF(AN562="1/4(工･農)",$O562*参照!$I$7,IF(AN562="対象外",0))))))</f>
        <v>0</v>
      </c>
      <c r="BW562" s="185" t="b">
        <f>IF(AO562="3/3",$O562*参照!$I$4,IF(AO562="2/3",$O562*参照!$I$5,IF(AO562="1/3",$O562*参照!$I$6,IF(AO562="1/4(多子)",$O562*参照!$I$7,IF(AO562="1/4(工･農)",$O562*参照!$I$7,IF(AO562="対象外",0))))))</f>
        <v>0</v>
      </c>
      <c r="BX562" s="185" t="b">
        <f>IF(AP562="3/3",$O562*参照!$I$4,IF(AP562="2/3",$O562*参照!$I$5,IF(AP562="1/3",$O562*参照!$I$6,IF(AP562="1/4(多子)",$O562*参照!$I$7,IF(AP562="1/4(工･農)",$O562*参照!$I$7,IF(AP562="対象外",0))))))</f>
        <v>0</v>
      </c>
      <c r="BY562" s="185" t="b">
        <f>IF(AQ562="3/3",$O562*参照!$I$4,IF(AQ562="2/3",$O562*参照!$I$5,IF(AQ562="1/3",$O562*参照!$I$6,IF(AQ562="1/4(多子)",$O562*参照!$I$7,IF(AQ562="1/4(工･農)",$O562*参照!$I$7,IF(AQ562="対象外",0))))))</f>
        <v>0</v>
      </c>
      <c r="BZ562" s="185" t="b">
        <f>IF(AR562="3/3",$O562*参照!$I$4,IF(AR562="2/3",$O562*参照!$I$5,IF(AR562="1/3",$O562*参照!$I$6,IF(AR562="1/4(多子)",$O562*参照!$I$7,IF(AR562="1/4(工･農)",$O562*参照!$I$7,IF(AR562="対象外",0))))))</f>
        <v>0</v>
      </c>
      <c r="CA562" s="185" t="b">
        <f>IF(AS562="3/3",$O562*参照!$I$4,IF(AS562="2/3",$O562*参照!$I$5,IF(AS562="1/3",$O562*参照!$I$6,IF(AS562="1/4(多子)",$O562*参照!$I$7,IF(AS562="1/4(工･農)",$O562*参照!$I$7,IF(AS562="対象外",0))))))</f>
        <v>0</v>
      </c>
      <c r="CB562" s="185" t="b">
        <f>IF(AT562="3/3",$O562*参照!$I$4,IF(AT562="2/3",$O562*参照!$I$5,IF(AT562="1/3",$O562*参照!$I$6,IF(AT562="1/4(多子)",$O562*参照!$I$7,IF(AT562="1/4(工･農)",$O562*参照!$I$7,IF(AT562="対象外",0))))))</f>
        <v>0</v>
      </c>
      <c r="CC562" s="185" t="b">
        <f>IF(AU562="3/3",$O562*参照!$I$4,IF(AU562="2/3",$O562*参照!$I$5,IF(AU562="1/3",$O562*参照!$I$6,IF(AU562="1/4(多子)",$O562*参照!$I$7,IF(AU562="1/4(工･農)",$O562*参照!$I$7,IF(AU562="対象外",0))))))</f>
        <v>0</v>
      </c>
      <c r="CD562" s="185">
        <f t="shared" si="359"/>
        <v>0</v>
      </c>
      <c r="CE562" s="98"/>
      <c r="CF562" s="252"/>
      <c r="CG562" s="252"/>
      <c r="CH562" s="252"/>
      <c r="CI562" s="252"/>
      <c r="CJ562" s="252"/>
      <c r="CK562" s="254"/>
      <c r="CL562" s="137"/>
      <c r="CM562" s="252"/>
      <c r="CN562" s="252"/>
      <c r="CO562" s="252"/>
      <c r="CP562" s="252"/>
      <c r="CQ562" s="252"/>
      <c r="CR562" s="253">
        <f t="shared" si="360"/>
        <v>0</v>
      </c>
      <c r="CS562" s="111">
        <f>IF(BP562=0,0,(ROUNDUP(P562*(BK562*参照!$C$5+BL562*参照!$C$6+BM562*参照!$C$7+BN562*参照!$C$8+BO562*参照!$C$9)/BP562,-2)))</f>
        <v>0</v>
      </c>
      <c r="CT562" s="239" t="str">
        <f t="shared" si="327"/>
        <v>B</v>
      </c>
    </row>
    <row r="563" spans="1:98" ht="14.4">
      <c r="A563" s="242">
        <v>533</v>
      </c>
      <c r="B563" s="634"/>
      <c r="C563" s="635"/>
      <c r="D563" s="636"/>
      <c r="E563" s="635"/>
      <c r="F563" s="358"/>
      <c r="G563" s="358"/>
      <c r="H563" s="305"/>
      <c r="I563" s="359"/>
      <c r="J563" s="636"/>
      <c r="K563" s="635"/>
      <c r="L563" s="362">
        <v>0</v>
      </c>
      <c r="M563" s="307">
        <f>IF(F563="昼間",参照!$E$4,IF(F563="夜間等",参照!$E$5,IF(F563="通信",参照!$E$6,0)))</f>
        <v>0</v>
      </c>
      <c r="N563" s="57">
        <f t="shared" si="328"/>
        <v>0</v>
      </c>
      <c r="O563" s="301">
        <f t="shared" si="329"/>
        <v>0</v>
      </c>
      <c r="P563" s="56"/>
      <c r="Q563" s="387">
        <v>0</v>
      </c>
      <c r="R563" s="309">
        <f>IF(F563="昼間",参照!$F$4,IF(F563="夜間等",参照!$F$5,IF(F563="通信",参照!$F$6,0)))</f>
        <v>0</v>
      </c>
      <c r="S563" s="308">
        <f t="shared" si="330"/>
        <v>0</v>
      </c>
      <c r="T563" s="361"/>
      <c r="U563" s="32">
        <f t="shared" si="331"/>
        <v>0</v>
      </c>
      <c r="V563" s="114">
        <f t="shared" si="332"/>
        <v>0</v>
      </c>
      <c r="W563" s="179">
        <f t="shared" si="333"/>
        <v>0</v>
      </c>
      <c r="X563" s="87">
        <f t="shared" si="334"/>
        <v>0</v>
      </c>
      <c r="Y563" s="77" t="str">
        <f t="shared" si="324"/>
        <v>0</v>
      </c>
      <c r="Z563" s="302">
        <f t="shared" si="335"/>
        <v>0</v>
      </c>
      <c r="AA563" s="375"/>
      <c r="AB563" s="375"/>
      <c r="AC563" s="374">
        <f t="shared" si="336"/>
        <v>0</v>
      </c>
      <c r="AD563" s="639">
        <f t="shared" si="337"/>
        <v>0</v>
      </c>
      <c r="AE563" s="640"/>
      <c r="AF563" s="177">
        <f t="shared" si="325"/>
        <v>0</v>
      </c>
      <c r="AG563" s="177">
        <f t="shared" si="326"/>
        <v>0</v>
      </c>
      <c r="AH563" s="299"/>
      <c r="AI563" s="36"/>
      <c r="AJ563" s="134"/>
      <c r="AK563" s="37"/>
      <c r="AL563" s="134"/>
      <c r="AM563" s="37"/>
      <c r="AN563" s="134"/>
      <c r="AO563" s="135"/>
      <c r="AP563" s="136"/>
      <c r="AQ563" s="252"/>
      <c r="AR563" s="252"/>
      <c r="AS563" s="252"/>
      <c r="AT563" s="252"/>
      <c r="AU563" s="37"/>
      <c r="AV563" s="303">
        <f t="shared" si="338"/>
        <v>0</v>
      </c>
      <c r="AW563" s="139">
        <f t="shared" si="339"/>
        <v>0</v>
      </c>
      <c r="AX563" s="139">
        <f t="shared" si="340"/>
        <v>0</v>
      </c>
      <c r="AY563" s="139">
        <f t="shared" si="341"/>
        <v>0</v>
      </c>
      <c r="AZ563" s="139">
        <f t="shared" si="342"/>
        <v>0</v>
      </c>
      <c r="BA563" s="303">
        <f t="shared" si="343"/>
        <v>0</v>
      </c>
      <c r="BB563" s="139">
        <f t="shared" si="344"/>
        <v>0</v>
      </c>
      <c r="BC563" s="139">
        <f t="shared" si="345"/>
        <v>0</v>
      </c>
      <c r="BD563" s="139">
        <f t="shared" si="346"/>
        <v>0</v>
      </c>
      <c r="BE563" s="139">
        <f t="shared" si="347"/>
        <v>0</v>
      </c>
      <c r="BF563" s="304">
        <f t="shared" si="348"/>
        <v>0</v>
      </c>
      <c r="BG563" s="142">
        <f t="shared" si="349"/>
        <v>0</v>
      </c>
      <c r="BH563" s="142">
        <f t="shared" si="350"/>
        <v>0</v>
      </c>
      <c r="BI563" s="142">
        <f t="shared" si="351"/>
        <v>0</v>
      </c>
      <c r="BJ563" s="142">
        <f t="shared" si="352"/>
        <v>0</v>
      </c>
      <c r="BK563" s="145">
        <f t="shared" si="353"/>
        <v>0</v>
      </c>
      <c r="BL563" s="95">
        <f t="shared" si="354"/>
        <v>0</v>
      </c>
      <c r="BM563" s="95">
        <f t="shared" si="355"/>
        <v>0</v>
      </c>
      <c r="BN563" s="95">
        <f t="shared" si="356"/>
        <v>0</v>
      </c>
      <c r="BO563" s="95">
        <f t="shared" si="357"/>
        <v>0</v>
      </c>
      <c r="BP563" s="96">
        <f t="shared" si="358"/>
        <v>0</v>
      </c>
      <c r="BQ563" s="184">
        <f>IF($AH563="3/3",$S563*参照!$J$4,IF($AH563="2/3",$S563*参照!$J$5,IF($AH563="1/3",$S563*参照!$J$6,IF($AH563="1/4(多子)",$S563*参照!$J$7,IF($AH563="1/4(工･農)",$S563*参照!$J$7,)))))</f>
        <v>0</v>
      </c>
      <c r="BR563" s="185" t="b">
        <f>IF(AJ563="3/3",$O563*参照!$I$4,IF(AJ563="2/3",$O563*参照!$I$5,IF(AJ563="1/3",$O563*参照!$I$6,IF(AJ563="1/4(多子)",$O563*参照!$I$7,IF(AJ563="1/4(工･農)",$O563*参照!$I$7,IF(AJ563="対象外",0))))))</f>
        <v>0</v>
      </c>
      <c r="BS563" s="185" t="b">
        <f>IF(AK563="3/3",$O563*参照!$I$4,IF(AK563="2/3",$O563*参照!$I$5,IF(AK563="1/3",$O563*参照!$I$6,IF(AK563="1/4(多子)",$O563*参照!$I$7,IF(AK563="1/4(工･農)",$O563*参照!$I$7,IF(AK563="対象外",0))))))</f>
        <v>0</v>
      </c>
      <c r="BT563" s="185" t="b">
        <f>IF(AL563="3/3",$O563*参照!$I$4,IF(AL563="2/3",$O563*参照!$I$5,IF(AL563="1/3",$O563*参照!$I$6,IF(AL563="1/4(多子)",$O563*参照!$I$7,IF(AL563="1/4(工･農)",$O563*参照!$I$7,IF(AL563="対象外",0))))))</f>
        <v>0</v>
      </c>
      <c r="BU563" s="185" t="b">
        <f>IF(AM563="3/3",$O563*参照!$I$4,IF(AM563="2/3",$O563*参照!$I$5,IF(AM563="1/3",$O563*参照!$I$6,IF(AM563="1/4(多子)",$O563*参照!$I$7,IF(AM563="1/4(工･農)",$O563*参照!$I$7,IF(AM563="対象外",0))))))</f>
        <v>0</v>
      </c>
      <c r="BV563" s="185" t="b">
        <f>IF(AN563="3/3",$O563*参照!$I$4,IF(AN563="2/3",$O563*参照!$I$5,IF(AN563="1/3",$O563*参照!$I$6,IF(AN563="1/4(多子)",$O563*参照!$I$7,IF(AN563="1/4(工･農)",$O563*参照!$I$7,IF(AN563="対象外",0))))))</f>
        <v>0</v>
      </c>
      <c r="BW563" s="185" t="b">
        <f>IF(AO563="3/3",$O563*参照!$I$4,IF(AO563="2/3",$O563*参照!$I$5,IF(AO563="1/3",$O563*参照!$I$6,IF(AO563="1/4(多子)",$O563*参照!$I$7,IF(AO563="1/4(工･農)",$O563*参照!$I$7,IF(AO563="対象外",0))))))</f>
        <v>0</v>
      </c>
      <c r="BX563" s="185" t="b">
        <f>IF(AP563="3/3",$O563*参照!$I$4,IF(AP563="2/3",$O563*参照!$I$5,IF(AP563="1/3",$O563*参照!$I$6,IF(AP563="1/4(多子)",$O563*参照!$I$7,IF(AP563="1/4(工･農)",$O563*参照!$I$7,IF(AP563="対象外",0))))))</f>
        <v>0</v>
      </c>
      <c r="BY563" s="185" t="b">
        <f>IF(AQ563="3/3",$O563*参照!$I$4,IF(AQ563="2/3",$O563*参照!$I$5,IF(AQ563="1/3",$O563*参照!$I$6,IF(AQ563="1/4(多子)",$O563*参照!$I$7,IF(AQ563="1/4(工･農)",$O563*参照!$I$7,IF(AQ563="対象外",0))))))</f>
        <v>0</v>
      </c>
      <c r="BZ563" s="185" t="b">
        <f>IF(AR563="3/3",$O563*参照!$I$4,IF(AR563="2/3",$O563*参照!$I$5,IF(AR563="1/3",$O563*参照!$I$6,IF(AR563="1/4(多子)",$O563*参照!$I$7,IF(AR563="1/4(工･農)",$O563*参照!$I$7,IF(AR563="対象外",0))))))</f>
        <v>0</v>
      </c>
      <c r="CA563" s="185" t="b">
        <f>IF(AS563="3/3",$O563*参照!$I$4,IF(AS563="2/3",$O563*参照!$I$5,IF(AS563="1/3",$O563*参照!$I$6,IF(AS563="1/4(多子)",$O563*参照!$I$7,IF(AS563="1/4(工･農)",$O563*参照!$I$7,IF(AS563="対象外",0))))))</f>
        <v>0</v>
      </c>
      <c r="CB563" s="185" t="b">
        <f>IF(AT563="3/3",$O563*参照!$I$4,IF(AT563="2/3",$O563*参照!$I$5,IF(AT563="1/3",$O563*参照!$I$6,IF(AT563="1/4(多子)",$O563*参照!$I$7,IF(AT563="1/4(工･農)",$O563*参照!$I$7,IF(AT563="対象外",0))))))</f>
        <v>0</v>
      </c>
      <c r="CC563" s="185" t="b">
        <f>IF(AU563="3/3",$O563*参照!$I$4,IF(AU563="2/3",$O563*参照!$I$5,IF(AU563="1/3",$O563*参照!$I$6,IF(AU563="1/4(多子)",$O563*参照!$I$7,IF(AU563="1/4(工･農)",$O563*参照!$I$7,IF(AU563="対象外",0))))))</f>
        <v>0</v>
      </c>
      <c r="CD563" s="185">
        <f t="shared" si="359"/>
        <v>0</v>
      </c>
      <c r="CE563" s="98"/>
      <c r="CF563" s="252"/>
      <c r="CG563" s="252"/>
      <c r="CH563" s="252"/>
      <c r="CI563" s="252"/>
      <c r="CJ563" s="252"/>
      <c r="CK563" s="254"/>
      <c r="CL563" s="137"/>
      <c r="CM563" s="252"/>
      <c r="CN563" s="252"/>
      <c r="CO563" s="252"/>
      <c r="CP563" s="252"/>
      <c r="CQ563" s="252"/>
      <c r="CR563" s="253">
        <f t="shared" si="360"/>
        <v>0</v>
      </c>
      <c r="CS563" s="111">
        <f>IF(BP563=0,0,(ROUNDUP(P563*(BK563*参照!$C$5+BL563*参照!$C$6+BM563*参照!$C$7+BN563*参照!$C$8+BO563*参照!$C$9)/BP563,-2)))</f>
        <v>0</v>
      </c>
      <c r="CT563" s="239" t="str">
        <f t="shared" si="327"/>
        <v>B</v>
      </c>
    </row>
    <row r="564" spans="1:98" ht="14.4">
      <c r="A564" s="242">
        <v>534</v>
      </c>
      <c r="B564" s="634"/>
      <c r="C564" s="635"/>
      <c r="D564" s="636"/>
      <c r="E564" s="635"/>
      <c r="F564" s="358"/>
      <c r="G564" s="358"/>
      <c r="H564" s="305"/>
      <c r="I564" s="359"/>
      <c r="J564" s="636"/>
      <c r="K564" s="635"/>
      <c r="L564" s="362">
        <v>0</v>
      </c>
      <c r="M564" s="307">
        <f>IF(F564="昼間",参照!$E$4,IF(F564="夜間等",参照!$E$5,IF(F564="通信",参照!$E$6,0)))</f>
        <v>0</v>
      </c>
      <c r="N564" s="57">
        <f t="shared" si="328"/>
        <v>0</v>
      </c>
      <c r="O564" s="301">
        <f t="shared" si="329"/>
        <v>0</v>
      </c>
      <c r="P564" s="56"/>
      <c r="Q564" s="387">
        <v>0</v>
      </c>
      <c r="R564" s="309">
        <f>IF(F564="昼間",参照!$F$4,IF(F564="夜間等",参照!$F$5,IF(F564="通信",参照!$F$6,0)))</f>
        <v>0</v>
      </c>
      <c r="S564" s="308">
        <f t="shared" si="330"/>
        <v>0</v>
      </c>
      <c r="T564" s="361"/>
      <c r="U564" s="32">
        <f t="shared" si="331"/>
        <v>0</v>
      </c>
      <c r="V564" s="114">
        <f t="shared" si="332"/>
        <v>0</v>
      </c>
      <c r="W564" s="179">
        <f t="shared" si="333"/>
        <v>0</v>
      </c>
      <c r="X564" s="87">
        <f t="shared" si="334"/>
        <v>0</v>
      </c>
      <c r="Y564" s="77" t="str">
        <f t="shared" si="324"/>
        <v>0</v>
      </c>
      <c r="Z564" s="302">
        <f t="shared" si="335"/>
        <v>0</v>
      </c>
      <c r="AA564" s="375"/>
      <c r="AB564" s="375"/>
      <c r="AC564" s="374">
        <f t="shared" si="336"/>
        <v>0</v>
      </c>
      <c r="AD564" s="639">
        <f t="shared" si="337"/>
        <v>0</v>
      </c>
      <c r="AE564" s="640"/>
      <c r="AF564" s="177">
        <f t="shared" si="325"/>
        <v>0</v>
      </c>
      <c r="AG564" s="177">
        <f t="shared" si="326"/>
        <v>0</v>
      </c>
      <c r="AH564" s="299"/>
      <c r="AI564" s="36"/>
      <c r="AJ564" s="134"/>
      <c r="AK564" s="37"/>
      <c r="AL564" s="134"/>
      <c r="AM564" s="37"/>
      <c r="AN564" s="134"/>
      <c r="AO564" s="135"/>
      <c r="AP564" s="136"/>
      <c r="AQ564" s="252"/>
      <c r="AR564" s="252"/>
      <c r="AS564" s="252"/>
      <c r="AT564" s="252"/>
      <c r="AU564" s="37"/>
      <c r="AV564" s="303">
        <f t="shared" si="338"/>
        <v>0</v>
      </c>
      <c r="AW564" s="139">
        <f t="shared" si="339"/>
        <v>0</v>
      </c>
      <c r="AX564" s="139">
        <f t="shared" si="340"/>
        <v>0</v>
      </c>
      <c r="AY564" s="139">
        <f t="shared" si="341"/>
        <v>0</v>
      </c>
      <c r="AZ564" s="139">
        <f t="shared" si="342"/>
        <v>0</v>
      </c>
      <c r="BA564" s="303">
        <f t="shared" si="343"/>
        <v>0</v>
      </c>
      <c r="BB564" s="139">
        <f t="shared" si="344"/>
        <v>0</v>
      </c>
      <c r="BC564" s="139">
        <f t="shared" si="345"/>
        <v>0</v>
      </c>
      <c r="BD564" s="139">
        <f t="shared" si="346"/>
        <v>0</v>
      </c>
      <c r="BE564" s="139">
        <f t="shared" si="347"/>
        <v>0</v>
      </c>
      <c r="BF564" s="304">
        <f t="shared" si="348"/>
        <v>0</v>
      </c>
      <c r="BG564" s="142">
        <f t="shared" si="349"/>
        <v>0</v>
      </c>
      <c r="BH564" s="142">
        <f t="shared" si="350"/>
        <v>0</v>
      </c>
      <c r="BI564" s="142">
        <f t="shared" si="351"/>
        <v>0</v>
      </c>
      <c r="BJ564" s="142">
        <f t="shared" si="352"/>
        <v>0</v>
      </c>
      <c r="BK564" s="145">
        <f t="shared" si="353"/>
        <v>0</v>
      </c>
      <c r="BL564" s="95">
        <f t="shared" si="354"/>
        <v>0</v>
      </c>
      <c r="BM564" s="95">
        <f t="shared" si="355"/>
        <v>0</v>
      </c>
      <c r="BN564" s="95">
        <f t="shared" si="356"/>
        <v>0</v>
      </c>
      <c r="BO564" s="95">
        <f t="shared" si="357"/>
        <v>0</v>
      </c>
      <c r="BP564" s="96">
        <f t="shared" si="358"/>
        <v>0</v>
      </c>
      <c r="BQ564" s="184">
        <f>IF($AH564="3/3",$S564*参照!$J$4,IF($AH564="2/3",$S564*参照!$J$5,IF($AH564="1/3",$S564*参照!$J$6,IF($AH564="1/4(多子)",$S564*参照!$J$7,IF($AH564="1/4(工･農)",$S564*参照!$J$7,)))))</f>
        <v>0</v>
      </c>
      <c r="BR564" s="185" t="b">
        <f>IF(AJ564="3/3",$O564*参照!$I$4,IF(AJ564="2/3",$O564*参照!$I$5,IF(AJ564="1/3",$O564*参照!$I$6,IF(AJ564="1/4(多子)",$O564*参照!$I$7,IF(AJ564="1/4(工･農)",$O564*参照!$I$7,IF(AJ564="対象外",0))))))</f>
        <v>0</v>
      </c>
      <c r="BS564" s="185" t="b">
        <f>IF(AK564="3/3",$O564*参照!$I$4,IF(AK564="2/3",$O564*参照!$I$5,IF(AK564="1/3",$O564*参照!$I$6,IF(AK564="1/4(多子)",$O564*参照!$I$7,IF(AK564="1/4(工･農)",$O564*参照!$I$7,IF(AK564="対象外",0))))))</f>
        <v>0</v>
      </c>
      <c r="BT564" s="185" t="b">
        <f>IF(AL564="3/3",$O564*参照!$I$4,IF(AL564="2/3",$O564*参照!$I$5,IF(AL564="1/3",$O564*参照!$I$6,IF(AL564="1/4(多子)",$O564*参照!$I$7,IF(AL564="1/4(工･農)",$O564*参照!$I$7,IF(AL564="対象外",0))))))</f>
        <v>0</v>
      </c>
      <c r="BU564" s="185" t="b">
        <f>IF(AM564="3/3",$O564*参照!$I$4,IF(AM564="2/3",$O564*参照!$I$5,IF(AM564="1/3",$O564*参照!$I$6,IF(AM564="1/4(多子)",$O564*参照!$I$7,IF(AM564="1/4(工･農)",$O564*参照!$I$7,IF(AM564="対象外",0))))))</f>
        <v>0</v>
      </c>
      <c r="BV564" s="185" t="b">
        <f>IF(AN564="3/3",$O564*参照!$I$4,IF(AN564="2/3",$O564*参照!$I$5,IF(AN564="1/3",$O564*参照!$I$6,IF(AN564="1/4(多子)",$O564*参照!$I$7,IF(AN564="1/4(工･農)",$O564*参照!$I$7,IF(AN564="対象外",0))))))</f>
        <v>0</v>
      </c>
      <c r="BW564" s="185" t="b">
        <f>IF(AO564="3/3",$O564*参照!$I$4,IF(AO564="2/3",$O564*参照!$I$5,IF(AO564="1/3",$O564*参照!$I$6,IF(AO564="1/4(多子)",$O564*参照!$I$7,IF(AO564="1/4(工･農)",$O564*参照!$I$7,IF(AO564="対象外",0))))))</f>
        <v>0</v>
      </c>
      <c r="BX564" s="185" t="b">
        <f>IF(AP564="3/3",$O564*参照!$I$4,IF(AP564="2/3",$O564*参照!$I$5,IF(AP564="1/3",$O564*参照!$I$6,IF(AP564="1/4(多子)",$O564*参照!$I$7,IF(AP564="1/4(工･農)",$O564*参照!$I$7,IF(AP564="対象外",0))))))</f>
        <v>0</v>
      </c>
      <c r="BY564" s="185" t="b">
        <f>IF(AQ564="3/3",$O564*参照!$I$4,IF(AQ564="2/3",$O564*参照!$I$5,IF(AQ564="1/3",$O564*参照!$I$6,IF(AQ564="1/4(多子)",$O564*参照!$I$7,IF(AQ564="1/4(工･農)",$O564*参照!$I$7,IF(AQ564="対象外",0))))))</f>
        <v>0</v>
      </c>
      <c r="BZ564" s="185" t="b">
        <f>IF(AR564="3/3",$O564*参照!$I$4,IF(AR564="2/3",$O564*参照!$I$5,IF(AR564="1/3",$O564*参照!$I$6,IF(AR564="1/4(多子)",$O564*参照!$I$7,IF(AR564="1/4(工･農)",$O564*参照!$I$7,IF(AR564="対象外",0))))))</f>
        <v>0</v>
      </c>
      <c r="CA564" s="185" t="b">
        <f>IF(AS564="3/3",$O564*参照!$I$4,IF(AS564="2/3",$O564*参照!$I$5,IF(AS564="1/3",$O564*参照!$I$6,IF(AS564="1/4(多子)",$O564*参照!$I$7,IF(AS564="1/4(工･農)",$O564*参照!$I$7,IF(AS564="対象外",0))))))</f>
        <v>0</v>
      </c>
      <c r="CB564" s="185" t="b">
        <f>IF(AT564="3/3",$O564*参照!$I$4,IF(AT564="2/3",$O564*参照!$I$5,IF(AT564="1/3",$O564*参照!$I$6,IF(AT564="1/4(多子)",$O564*参照!$I$7,IF(AT564="1/4(工･農)",$O564*参照!$I$7,IF(AT564="対象外",0))))))</f>
        <v>0</v>
      </c>
      <c r="CC564" s="185" t="b">
        <f>IF(AU564="3/3",$O564*参照!$I$4,IF(AU564="2/3",$O564*参照!$I$5,IF(AU564="1/3",$O564*参照!$I$6,IF(AU564="1/4(多子)",$O564*参照!$I$7,IF(AU564="1/4(工･農)",$O564*参照!$I$7,IF(AU564="対象外",0))))))</f>
        <v>0</v>
      </c>
      <c r="CD564" s="185">
        <f t="shared" si="359"/>
        <v>0</v>
      </c>
      <c r="CE564" s="98"/>
      <c r="CF564" s="252"/>
      <c r="CG564" s="252"/>
      <c r="CH564" s="252"/>
      <c r="CI564" s="252"/>
      <c r="CJ564" s="252"/>
      <c r="CK564" s="254"/>
      <c r="CL564" s="137"/>
      <c r="CM564" s="252"/>
      <c r="CN564" s="252"/>
      <c r="CO564" s="252"/>
      <c r="CP564" s="252"/>
      <c r="CQ564" s="252"/>
      <c r="CR564" s="253">
        <f t="shared" si="360"/>
        <v>0</v>
      </c>
      <c r="CS564" s="111">
        <f>IF(BP564=0,0,(ROUNDUP(P564*(BK564*参照!$C$5+BL564*参照!$C$6+BM564*参照!$C$7+BN564*参照!$C$8+BO564*参照!$C$9)/BP564,-2)))</f>
        <v>0</v>
      </c>
      <c r="CT564" s="239" t="str">
        <f t="shared" si="327"/>
        <v>B</v>
      </c>
    </row>
    <row r="565" spans="1:98" ht="14.4">
      <c r="A565" s="242">
        <v>535</v>
      </c>
      <c r="B565" s="634"/>
      <c r="C565" s="635"/>
      <c r="D565" s="636"/>
      <c r="E565" s="635"/>
      <c r="F565" s="358"/>
      <c r="G565" s="358"/>
      <c r="H565" s="305"/>
      <c r="I565" s="359"/>
      <c r="J565" s="636"/>
      <c r="K565" s="635"/>
      <c r="L565" s="362">
        <v>0</v>
      </c>
      <c r="M565" s="307">
        <f>IF(F565="昼間",参照!$E$4,IF(F565="夜間等",参照!$E$5,IF(F565="通信",参照!$E$6,0)))</f>
        <v>0</v>
      </c>
      <c r="N565" s="57">
        <f t="shared" si="328"/>
        <v>0</v>
      </c>
      <c r="O565" s="301">
        <f t="shared" si="329"/>
        <v>0</v>
      </c>
      <c r="P565" s="56"/>
      <c r="Q565" s="387">
        <v>0</v>
      </c>
      <c r="R565" s="309">
        <f>IF(F565="昼間",参照!$F$4,IF(F565="夜間等",参照!$F$5,IF(F565="通信",参照!$F$6,0)))</f>
        <v>0</v>
      </c>
      <c r="S565" s="308">
        <f t="shared" si="330"/>
        <v>0</v>
      </c>
      <c r="T565" s="361"/>
      <c r="U565" s="32">
        <f t="shared" si="331"/>
        <v>0</v>
      </c>
      <c r="V565" s="114">
        <f t="shared" si="332"/>
        <v>0</v>
      </c>
      <c r="W565" s="179">
        <f t="shared" si="333"/>
        <v>0</v>
      </c>
      <c r="X565" s="87">
        <f t="shared" si="334"/>
        <v>0</v>
      </c>
      <c r="Y565" s="77" t="str">
        <f t="shared" si="324"/>
        <v>0</v>
      </c>
      <c r="Z565" s="302">
        <f t="shared" si="335"/>
        <v>0</v>
      </c>
      <c r="AA565" s="375"/>
      <c r="AB565" s="375"/>
      <c r="AC565" s="374">
        <f t="shared" si="336"/>
        <v>0</v>
      </c>
      <c r="AD565" s="639">
        <f t="shared" si="337"/>
        <v>0</v>
      </c>
      <c r="AE565" s="640"/>
      <c r="AF565" s="177">
        <f t="shared" si="325"/>
        <v>0</v>
      </c>
      <c r="AG565" s="177">
        <f t="shared" si="326"/>
        <v>0</v>
      </c>
      <c r="AH565" s="299"/>
      <c r="AI565" s="36"/>
      <c r="AJ565" s="134"/>
      <c r="AK565" s="37"/>
      <c r="AL565" s="134"/>
      <c r="AM565" s="37"/>
      <c r="AN565" s="134"/>
      <c r="AO565" s="135"/>
      <c r="AP565" s="136"/>
      <c r="AQ565" s="252"/>
      <c r="AR565" s="252"/>
      <c r="AS565" s="252"/>
      <c r="AT565" s="252"/>
      <c r="AU565" s="37"/>
      <c r="AV565" s="303">
        <f t="shared" si="338"/>
        <v>0</v>
      </c>
      <c r="AW565" s="139">
        <f t="shared" si="339"/>
        <v>0</v>
      </c>
      <c r="AX565" s="139">
        <f t="shared" si="340"/>
        <v>0</v>
      </c>
      <c r="AY565" s="139">
        <f t="shared" si="341"/>
        <v>0</v>
      </c>
      <c r="AZ565" s="139">
        <f t="shared" si="342"/>
        <v>0</v>
      </c>
      <c r="BA565" s="303">
        <f t="shared" si="343"/>
        <v>0</v>
      </c>
      <c r="BB565" s="139">
        <f t="shared" si="344"/>
        <v>0</v>
      </c>
      <c r="BC565" s="139">
        <f t="shared" si="345"/>
        <v>0</v>
      </c>
      <c r="BD565" s="139">
        <f t="shared" si="346"/>
        <v>0</v>
      </c>
      <c r="BE565" s="139">
        <f t="shared" si="347"/>
        <v>0</v>
      </c>
      <c r="BF565" s="304">
        <f t="shared" si="348"/>
        <v>0</v>
      </c>
      <c r="BG565" s="142">
        <f t="shared" si="349"/>
        <v>0</v>
      </c>
      <c r="BH565" s="142">
        <f t="shared" si="350"/>
        <v>0</v>
      </c>
      <c r="BI565" s="142">
        <f t="shared" si="351"/>
        <v>0</v>
      </c>
      <c r="BJ565" s="142">
        <f t="shared" si="352"/>
        <v>0</v>
      </c>
      <c r="BK565" s="145">
        <f t="shared" si="353"/>
        <v>0</v>
      </c>
      <c r="BL565" s="95">
        <f t="shared" si="354"/>
        <v>0</v>
      </c>
      <c r="BM565" s="95">
        <f t="shared" si="355"/>
        <v>0</v>
      </c>
      <c r="BN565" s="95">
        <f t="shared" si="356"/>
        <v>0</v>
      </c>
      <c r="BO565" s="95">
        <f t="shared" si="357"/>
        <v>0</v>
      </c>
      <c r="BP565" s="96">
        <f t="shared" si="358"/>
        <v>0</v>
      </c>
      <c r="BQ565" s="184">
        <f>IF($AH565="3/3",$S565*参照!$J$4,IF($AH565="2/3",$S565*参照!$J$5,IF($AH565="1/3",$S565*参照!$J$6,IF($AH565="1/4(多子)",$S565*参照!$J$7,IF($AH565="1/4(工･農)",$S565*参照!$J$7,)))))</f>
        <v>0</v>
      </c>
      <c r="BR565" s="185" t="b">
        <f>IF(AJ565="3/3",$O565*参照!$I$4,IF(AJ565="2/3",$O565*参照!$I$5,IF(AJ565="1/3",$O565*参照!$I$6,IF(AJ565="1/4(多子)",$O565*参照!$I$7,IF(AJ565="1/4(工･農)",$O565*参照!$I$7,IF(AJ565="対象外",0))))))</f>
        <v>0</v>
      </c>
      <c r="BS565" s="185" t="b">
        <f>IF(AK565="3/3",$O565*参照!$I$4,IF(AK565="2/3",$O565*参照!$I$5,IF(AK565="1/3",$O565*参照!$I$6,IF(AK565="1/4(多子)",$O565*参照!$I$7,IF(AK565="1/4(工･農)",$O565*参照!$I$7,IF(AK565="対象外",0))))))</f>
        <v>0</v>
      </c>
      <c r="BT565" s="185" t="b">
        <f>IF(AL565="3/3",$O565*参照!$I$4,IF(AL565="2/3",$O565*参照!$I$5,IF(AL565="1/3",$O565*参照!$I$6,IF(AL565="1/4(多子)",$O565*参照!$I$7,IF(AL565="1/4(工･農)",$O565*参照!$I$7,IF(AL565="対象外",0))))))</f>
        <v>0</v>
      </c>
      <c r="BU565" s="185" t="b">
        <f>IF(AM565="3/3",$O565*参照!$I$4,IF(AM565="2/3",$O565*参照!$I$5,IF(AM565="1/3",$O565*参照!$I$6,IF(AM565="1/4(多子)",$O565*参照!$I$7,IF(AM565="1/4(工･農)",$O565*参照!$I$7,IF(AM565="対象外",0))))))</f>
        <v>0</v>
      </c>
      <c r="BV565" s="185" t="b">
        <f>IF(AN565="3/3",$O565*参照!$I$4,IF(AN565="2/3",$O565*参照!$I$5,IF(AN565="1/3",$O565*参照!$I$6,IF(AN565="1/4(多子)",$O565*参照!$I$7,IF(AN565="1/4(工･農)",$O565*参照!$I$7,IF(AN565="対象外",0))))))</f>
        <v>0</v>
      </c>
      <c r="BW565" s="185" t="b">
        <f>IF(AO565="3/3",$O565*参照!$I$4,IF(AO565="2/3",$O565*参照!$I$5,IF(AO565="1/3",$O565*参照!$I$6,IF(AO565="1/4(多子)",$O565*参照!$I$7,IF(AO565="1/4(工･農)",$O565*参照!$I$7,IF(AO565="対象外",0))))))</f>
        <v>0</v>
      </c>
      <c r="BX565" s="185" t="b">
        <f>IF(AP565="3/3",$O565*参照!$I$4,IF(AP565="2/3",$O565*参照!$I$5,IF(AP565="1/3",$O565*参照!$I$6,IF(AP565="1/4(多子)",$O565*参照!$I$7,IF(AP565="1/4(工･農)",$O565*参照!$I$7,IF(AP565="対象外",0))))))</f>
        <v>0</v>
      </c>
      <c r="BY565" s="185" t="b">
        <f>IF(AQ565="3/3",$O565*参照!$I$4,IF(AQ565="2/3",$O565*参照!$I$5,IF(AQ565="1/3",$O565*参照!$I$6,IF(AQ565="1/4(多子)",$O565*参照!$I$7,IF(AQ565="1/4(工･農)",$O565*参照!$I$7,IF(AQ565="対象外",0))))))</f>
        <v>0</v>
      </c>
      <c r="BZ565" s="185" t="b">
        <f>IF(AR565="3/3",$O565*参照!$I$4,IF(AR565="2/3",$O565*参照!$I$5,IF(AR565="1/3",$O565*参照!$I$6,IF(AR565="1/4(多子)",$O565*参照!$I$7,IF(AR565="1/4(工･農)",$O565*参照!$I$7,IF(AR565="対象外",0))))))</f>
        <v>0</v>
      </c>
      <c r="CA565" s="185" t="b">
        <f>IF(AS565="3/3",$O565*参照!$I$4,IF(AS565="2/3",$O565*参照!$I$5,IF(AS565="1/3",$O565*参照!$I$6,IF(AS565="1/4(多子)",$O565*参照!$I$7,IF(AS565="1/4(工･農)",$O565*参照!$I$7,IF(AS565="対象外",0))))))</f>
        <v>0</v>
      </c>
      <c r="CB565" s="185" t="b">
        <f>IF(AT565="3/3",$O565*参照!$I$4,IF(AT565="2/3",$O565*参照!$I$5,IF(AT565="1/3",$O565*参照!$I$6,IF(AT565="1/4(多子)",$O565*参照!$I$7,IF(AT565="1/4(工･農)",$O565*参照!$I$7,IF(AT565="対象外",0))))))</f>
        <v>0</v>
      </c>
      <c r="CC565" s="185" t="b">
        <f>IF(AU565="3/3",$O565*参照!$I$4,IF(AU565="2/3",$O565*参照!$I$5,IF(AU565="1/3",$O565*参照!$I$6,IF(AU565="1/4(多子)",$O565*参照!$I$7,IF(AU565="1/4(工･農)",$O565*参照!$I$7,IF(AU565="対象外",0))))))</f>
        <v>0</v>
      </c>
      <c r="CD565" s="185">
        <f t="shared" si="359"/>
        <v>0</v>
      </c>
      <c r="CE565" s="98"/>
      <c r="CF565" s="252"/>
      <c r="CG565" s="252"/>
      <c r="CH565" s="252"/>
      <c r="CI565" s="252"/>
      <c r="CJ565" s="252"/>
      <c r="CK565" s="254"/>
      <c r="CL565" s="137"/>
      <c r="CM565" s="252"/>
      <c r="CN565" s="252"/>
      <c r="CO565" s="252"/>
      <c r="CP565" s="252"/>
      <c r="CQ565" s="252"/>
      <c r="CR565" s="253">
        <f t="shared" si="360"/>
        <v>0</v>
      </c>
      <c r="CS565" s="111">
        <f>IF(BP565=0,0,(ROUNDUP(P565*(BK565*参照!$C$5+BL565*参照!$C$6+BM565*参照!$C$7+BN565*参照!$C$8+BO565*参照!$C$9)/BP565,-2)))</f>
        <v>0</v>
      </c>
      <c r="CT565" s="239" t="str">
        <f t="shared" si="327"/>
        <v>B</v>
      </c>
    </row>
    <row r="566" spans="1:98" ht="14.4">
      <c r="A566" s="242">
        <v>536</v>
      </c>
      <c r="B566" s="634"/>
      <c r="C566" s="635"/>
      <c r="D566" s="636"/>
      <c r="E566" s="635"/>
      <c r="F566" s="358"/>
      <c r="G566" s="358"/>
      <c r="H566" s="305"/>
      <c r="I566" s="359"/>
      <c r="J566" s="636"/>
      <c r="K566" s="635"/>
      <c r="L566" s="362">
        <v>0</v>
      </c>
      <c r="M566" s="307">
        <f>IF(F566="昼間",参照!$E$4,IF(F566="夜間等",参照!$E$5,IF(F566="通信",参照!$E$6,0)))</f>
        <v>0</v>
      </c>
      <c r="N566" s="57">
        <f t="shared" si="328"/>
        <v>0</v>
      </c>
      <c r="O566" s="301">
        <f t="shared" si="329"/>
        <v>0</v>
      </c>
      <c r="P566" s="56"/>
      <c r="Q566" s="387">
        <v>0</v>
      </c>
      <c r="R566" s="309">
        <f>IF(F566="昼間",参照!$F$4,IF(F566="夜間等",参照!$F$5,IF(F566="通信",参照!$F$6,0)))</f>
        <v>0</v>
      </c>
      <c r="S566" s="308">
        <f t="shared" si="330"/>
        <v>0</v>
      </c>
      <c r="T566" s="361"/>
      <c r="U566" s="32">
        <f t="shared" si="331"/>
        <v>0</v>
      </c>
      <c r="V566" s="114">
        <f t="shared" si="332"/>
        <v>0</v>
      </c>
      <c r="W566" s="179">
        <f t="shared" si="333"/>
        <v>0</v>
      </c>
      <c r="X566" s="87">
        <f t="shared" si="334"/>
        <v>0</v>
      </c>
      <c r="Y566" s="77" t="str">
        <f t="shared" si="324"/>
        <v>0</v>
      </c>
      <c r="Z566" s="302">
        <f t="shared" si="335"/>
        <v>0</v>
      </c>
      <c r="AA566" s="375"/>
      <c r="AB566" s="375"/>
      <c r="AC566" s="374">
        <f t="shared" si="336"/>
        <v>0</v>
      </c>
      <c r="AD566" s="639">
        <f t="shared" si="337"/>
        <v>0</v>
      </c>
      <c r="AE566" s="640"/>
      <c r="AF566" s="177">
        <f t="shared" si="325"/>
        <v>0</v>
      </c>
      <c r="AG566" s="177">
        <f t="shared" si="326"/>
        <v>0</v>
      </c>
      <c r="AH566" s="299"/>
      <c r="AI566" s="36"/>
      <c r="AJ566" s="134"/>
      <c r="AK566" s="37"/>
      <c r="AL566" s="134"/>
      <c r="AM566" s="37"/>
      <c r="AN566" s="134"/>
      <c r="AO566" s="135"/>
      <c r="AP566" s="136"/>
      <c r="AQ566" s="252"/>
      <c r="AR566" s="252"/>
      <c r="AS566" s="252"/>
      <c r="AT566" s="252"/>
      <c r="AU566" s="37"/>
      <c r="AV566" s="303">
        <f t="shared" si="338"/>
        <v>0</v>
      </c>
      <c r="AW566" s="139">
        <f t="shared" si="339"/>
        <v>0</v>
      </c>
      <c r="AX566" s="139">
        <f t="shared" si="340"/>
        <v>0</v>
      </c>
      <c r="AY566" s="139">
        <f t="shared" si="341"/>
        <v>0</v>
      </c>
      <c r="AZ566" s="139">
        <f t="shared" si="342"/>
        <v>0</v>
      </c>
      <c r="BA566" s="303">
        <f t="shared" si="343"/>
        <v>0</v>
      </c>
      <c r="BB566" s="139">
        <f t="shared" si="344"/>
        <v>0</v>
      </c>
      <c r="BC566" s="139">
        <f t="shared" si="345"/>
        <v>0</v>
      </c>
      <c r="BD566" s="139">
        <f t="shared" si="346"/>
        <v>0</v>
      </c>
      <c r="BE566" s="139">
        <f t="shared" si="347"/>
        <v>0</v>
      </c>
      <c r="BF566" s="304">
        <f t="shared" si="348"/>
        <v>0</v>
      </c>
      <c r="BG566" s="142">
        <f t="shared" si="349"/>
        <v>0</v>
      </c>
      <c r="BH566" s="142">
        <f t="shared" si="350"/>
        <v>0</v>
      </c>
      <c r="BI566" s="142">
        <f t="shared" si="351"/>
        <v>0</v>
      </c>
      <c r="BJ566" s="142">
        <f t="shared" si="352"/>
        <v>0</v>
      </c>
      <c r="BK566" s="145">
        <f t="shared" si="353"/>
        <v>0</v>
      </c>
      <c r="BL566" s="95">
        <f t="shared" si="354"/>
        <v>0</v>
      </c>
      <c r="BM566" s="95">
        <f t="shared" si="355"/>
        <v>0</v>
      </c>
      <c r="BN566" s="95">
        <f t="shared" si="356"/>
        <v>0</v>
      </c>
      <c r="BO566" s="95">
        <f t="shared" si="357"/>
        <v>0</v>
      </c>
      <c r="BP566" s="96">
        <f t="shared" si="358"/>
        <v>0</v>
      </c>
      <c r="BQ566" s="184">
        <f>IF($AH566="3/3",$S566*参照!$J$4,IF($AH566="2/3",$S566*参照!$J$5,IF($AH566="1/3",$S566*参照!$J$6,IF($AH566="1/4(多子)",$S566*参照!$J$7,IF($AH566="1/4(工･農)",$S566*参照!$J$7,)))))</f>
        <v>0</v>
      </c>
      <c r="BR566" s="185" t="b">
        <f>IF(AJ566="3/3",$O566*参照!$I$4,IF(AJ566="2/3",$O566*参照!$I$5,IF(AJ566="1/3",$O566*参照!$I$6,IF(AJ566="1/4(多子)",$O566*参照!$I$7,IF(AJ566="1/4(工･農)",$O566*参照!$I$7,IF(AJ566="対象外",0))))))</f>
        <v>0</v>
      </c>
      <c r="BS566" s="185" t="b">
        <f>IF(AK566="3/3",$O566*参照!$I$4,IF(AK566="2/3",$O566*参照!$I$5,IF(AK566="1/3",$O566*参照!$I$6,IF(AK566="1/4(多子)",$O566*参照!$I$7,IF(AK566="1/4(工･農)",$O566*参照!$I$7,IF(AK566="対象外",0))))))</f>
        <v>0</v>
      </c>
      <c r="BT566" s="185" t="b">
        <f>IF(AL566="3/3",$O566*参照!$I$4,IF(AL566="2/3",$O566*参照!$I$5,IF(AL566="1/3",$O566*参照!$I$6,IF(AL566="1/4(多子)",$O566*参照!$I$7,IF(AL566="1/4(工･農)",$O566*参照!$I$7,IF(AL566="対象外",0))))))</f>
        <v>0</v>
      </c>
      <c r="BU566" s="185" t="b">
        <f>IF(AM566="3/3",$O566*参照!$I$4,IF(AM566="2/3",$O566*参照!$I$5,IF(AM566="1/3",$O566*参照!$I$6,IF(AM566="1/4(多子)",$O566*参照!$I$7,IF(AM566="1/4(工･農)",$O566*参照!$I$7,IF(AM566="対象外",0))))))</f>
        <v>0</v>
      </c>
      <c r="BV566" s="185" t="b">
        <f>IF(AN566="3/3",$O566*参照!$I$4,IF(AN566="2/3",$O566*参照!$I$5,IF(AN566="1/3",$O566*参照!$I$6,IF(AN566="1/4(多子)",$O566*参照!$I$7,IF(AN566="1/4(工･農)",$O566*参照!$I$7,IF(AN566="対象外",0))))))</f>
        <v>0</v>
      </c>
      <c r="BW566" s="185" t="b">
        <f>IF(AO566="3/3",$O566*参照!$I$4,IF(AO566="2/3",$O566*参照!$I$5,IF(AO566="1/3",$O566*参照!$I$6,IF(AO566="1/4(多子)",$O566*参照!$I$7,IF(AO566="1/4(工･農)",$O566*参照!$I$7,IF(AO566="対象外",0))))))</f>
        <v>0</v>
      </c>
      <c r="BX566" s="185" t="b">
        <f>IF(AP566="3/3",$O566*参照!$I$4,IF(AP566="2/3",$O566*参照!$I$5,IF(AP566="1/3",$O566*参照!$I$6,IF(AP566="1/4(多子)",$O566*参照!$I$7,IF(AP566="1/4(工･農)",$O566*参照!$I$7,IF(AP566="対象外",0))))))</f>
        <v>0</v>
      </c>
      <c r="BY566" s="185" t="b">
        <f>IF(AQ566="3/3",$O566*参照!$I$4,IF(AQ566="2/3",$O566*参照!$I$5,IF(AQ566="1/3",$O566*参照!$I$6,IF(AQ566="1/4(多子)",$O566*参照!$I$7,IF(AQ566="1/4(工･農)",$O566*参照!$I$7,IF(AQ566="対象外",0))))))</f>
        <v>0</v>
      </c>
      <c r="BZ566" s="185" t="b">
        <f>IF(AR566="3/3",$O566*参照!$I$4,IF(AR566="2/3",$O566*参照!$I$5,IF(AR566="1/3",$O566*参照!$I$6,IF(AR566="1/4(多子)",$O566*参照!$I$7,IF(AR566="1/4(工･農)",$O566*参照!$I$7,IF(AR566="対象外",0))))))</f>
        <v>0</v>
      </c>
      <c r="CA566" s="185" t="b">
        <f>IF(AS566="3/3",$O566*参照!$I$4,IF(AS566="2/3",$O566*参照!$I$5,IF(AS566="1/3",$O566*参照!$I$6,IF(AS566="1/4(多子)",$O566*参照!$I$7,IF(AS566="1/4(工･農)",$O566*参照!$I$7,IF(AS566="対象外",0))))))</f>
        <v>0</v>
      </c>
      <c r="CB566" s="185" t="b">
        <f>IF(AT566="3/3",$O566*参照!$I$4,IF(AT566="2/3",$O566*参照!$I$5,IF(AT566="1/3",$O566*参照!$I$6,IF(AT566="1/4(多子)",$O566*参照!$I$7,IF(AT566="1/4(工･農)",$O566*参照!$I$7,IF(AT566="対象外",0))))))</f>
        <v>0</v>
      </c>
      <c r="CC566" s="185" t="b">
        <f>IF(AU566="3/3",$O566*参照!$I$4,IF(AU566="2/3",$O566*参照!$I$5,IF(AU566="1/3",$O566*参照!$I$6,IF(AU566="1/4(多子)",$O566*参照!$I$7,IF(AU566="1/4(工･農)",$O566*参照!$I$7,IF(AU566="対象外",0))))))</f>
        <v>0</v>
      </c>
      <c r="CD566" s="185">
        <f t="shared" si="359"/>
        <v>0</v>
      </c>
      <c r="CE566" s="98"/>
      <c r="CF566" s="252"/>
      <c r="CG566" s="252"/>
      <c r="CH566" s="252"/>
      <c r="CI566" s="252"/>
      <c r="CJ566" s="252"/>
      <c r="CK566" s="254"/>
      <c r="CL566" s="137"/>
      <c r="CM566" s="252"/>
      <c r="CN566" s="252"/>
      <c r="CO566" s="252"/>
      <c r="CP566" s="252"/>
      <c r="CQ566" s="252"/>
      <c r="CR566" s="253">
        <f t="shared" si="360"/>
        <v>0</v>
      </c>
      <c r="CS566" s="111">
        <f>IF(BP566=0,0,(ROUNDUP(P566*(BK566*参照!$C$5+BL566*参照!$C$6+BM566*参照!$C$7+BN566*参照!$C$8+BO566*参照!$C$9)/BP566,-2)))</f>
        <v>0</v>
      </c>
      <c r="CT566" s="239" t="str">
        <f t="shared" si="327"/>
        <v>B</v>
      </c>
    </row>
    <row r="567" spans="1:98" ht="14.4">
      <c r="A567" s="242">
        <v>537</v>
      </c>
      <c r="B567" s="634"/>
      <c r="C567" s="635"/>
      <c r="D567" s="636"/>
      <c r="E567" s="635"/>
      <c r="F567" s="358"/>
      <c r="G567" s="358"/>
      <c r="H567" s="305"/>
      <c r="I567" s="359"/>
      <c r="J567" s="636"/>
      <c r="K567" s="635"/>
      <c r="L567" s="362">
        <v>0</v>
      </c>
      <c r="M567" s="307">
        <f>IF(F567="昼間",参照!$E$4,IF(F567="夜間等",参照!$E$5,IF(F567="通信",参照!$E$6,0)))</f>
        <v>0</v>
      </c>
      <c r="N567" s="57">
        <f t="shared" si="328"/>
        <v>0</v>
      </c>
      <c r="O567" s="301">
        <f t="shared" si="329"/>
        <v>0</v>
      </c>
      <c r="P567" s="56"/>
      <c r="Q567" s="387">
        <v>0</v>
      </c>
      <c r="R567" s="309">
        <f>IF(F567="昼間",参照!$F$4,IF(F567="夜間等",参照!$F$5,IF(F567="通信",参照!$F$6,0)))</f>
        <v>0</v>
      </c>
      <c r="S567" s="308">
        <f t="shared" si="330"/>
        <v>0</v>
      </c>
      <c r="T567" s="361"/>
      <c r="U567" s="32">
        <f t="shared" si="331"/>
        <v>0</v>
      </c>
      <c r="V567" s="114">
        <f t="shared" si="332"/>
        <v>0</v>
      </c>
      <c r="W567" s="179">
        <f t="shared" si="333"/>
        <v>0</v>
      </c>
      <c r="X567" s="87">
        <f t="shared" si="334"/>
        <v>0</v>
      </c>
      <c r="Y567" s="77" t="str">
        <f t="shared" si="324"/>
        <v>0</v>
      </c>
      <c r="Z567" s="302">
        <f t="shared" si="335"/>
        <v>0</v>
      </c>
      <c r="AA567" s="375"/>
      <c r="AB567" s="375"/>
      <c r="AC567" s="374">
        <f t="shared" si="336"/>
        <v>0</v>
      </c>
      <c r="AD567" s="639">
        <f t="shared" si="337"/>
        <v>0</v>
      </c>
      <c r="AE567" s="640"/>
      <c r="AF567" s="177">
        <f t="shared" si="325"/>
        <v>0</v>
      </c>
      <c r="AG567" s="177">
        <f t="shared" si="326"/>
        <v>0</v>
      </c>
      <c r="AH567" s="299"/>
      <c r="AI567" s="36"/>
      <c r="AJ567" s="134"/>
      <c r="AK567" s="37"/>
      <c r="AL567" s="134"/>
      <c r="AM567" s="37"/>
      <c r="AN567" s="134"/>
      <c r="AO567" s="135"/>
      <c r="AP567" s="136"/>
      <c r="AQ567" s="252"/>
      <c r="AR567" s="252"/>
      <c r="AS567" s="252"/>
      <c r="AT567" s="252"/>
      <c r="AU567" s="37"/>
      <c r="AV567" s="303">
        <f t="shared" si="338"/>
        <v>0</v>
      </c>
      <c r="AW567" s="139">
        <f t="shared" si="339"/>
        <v>0</v>
      </c>
      <c r="AX567" s="139">
        <f t="shared" si="340"/>
        <v>0</v>
      </c>
      <c r="AY567" s="139">
        <f t="shared" si="341"/>
        <v>0</v>
      </c>
      <c r="AZ567" s="139">
        <f t="shared" si="342"/>
        <v>0</v>
      </c>
      <c r="BA567" s="303">
        <f t="shared" si="343"/>
        <v>0</v>
      </c>
      <c r="BB567" s="139">
        <f t="shared" si="344"/>
        <v>0</v>
      </c>
      <c r="BC567" s="139">
        <f t="shared" si="345"/>
        <v>0</v>
      </c>
      <c r="BD567" s="139">
        <f t="shared" si="346"/>
        <v>0</v>
      </c>
      <c r="BE567" s="139">
        <f t="shared" si="347"/>
        <v>0</v>
      </c>
      <c r="BF567" s="304">
        <f t="shared" si="348"/>
        <v>0</v>
      </c>
      <c r="BG567" s="142">
        <f t="shared" si="349"/>
        <v>0</v>
      </c>
      <c r="BH567" s="142">
        <f t="shared" si="350"/>
        <v>0</v>
      </c>
      <c r="BI567" s="142">
        <f t="shared" si="351"/>
        <v>0</v>
      </c>
      <c r="BJ567" s="142">
        <f t="shared" si="352"/>
        <v>0</v>
      </c>
      <c r="BK567" s="145">
        <f t="shared" si="353"/>
        <v>0</v>
      </c>
      <c r="BL567" s="95">
        <f t="shared" si="354"/>
        <v>0</v>
      </c>
      <c r="BM567" s="95">
        <f t="shared" si="355"/>
        <v>0</v>
      </c>
      <c r="BN567" s="95">
        <f t="shared" si="356"/>
        <v>0</v>
      </c>
      <c r="BO567" s="95">
        <f t="shared" si="357"/>
        <v>0</v>
      </c>
      <c r="BP567" s="96">
        <f t="shared" si="358"/>
        <v>0</v>
      </c>
      <c r="BQ567" s="184">
        <f>IF($AH567="3/3",$S567*参照!$J$4,IF($AH567="2/3",$S567*参照!$J$5,IF($AH567="1/3",$S567*参照!$J$6,IF($AH567="1/4(多子)",$S567*参照!$J$7,IF($AH567="1/4(工･農)",$S567*参照!$J$7,)))))</f>
        <v>0</v>
      </c>
      <c r="BR567" s="185" t="b">
        <f>IF(AJ567="3/3",$O567*参照!$I$4,IF(AJ567="2/3",$O567*参照!$I$5,IF(AJ567="1/3",$O567*参照!$I$6,IF(AJ567="1/4(多子)",$O567*参照!$I$7,IF(AJ567="1/4(工･農)",$O567*参照!$I$7,IF(AJ567="対象外",0))))))</f>
        <v>0</v>
      </c>
      <c r="BS567" s="185" t="b">
        <f>IF(AK567="3/3",$O567*参照!$I$4,IF(AK567="2/3",$O567*参照!$I$5,IF(AK567="1/3",$O567*参照!$I$6,IF(AK567="1/4(多子)",$O567*参照!$I$7,IF(AK567="1/4(工･農)",$O567*参照!$I$7,IF(AK567="対象外",0))))))</f>
        <v>0</v>
      </c>
      <c r="BT567" s="185" t="b">
        <f>IF(AL567="3/3",$O567*参照!$I$4,IF(AL567="2/3",$O567*参照!$I$5,IF(AL567="1/3",$O567*参照!$I$6,IF(AL567="1/4(多子)",$O567*参照!$I$7,IF(AL567="1/4(工･農)",$O567*参照!$I$7,IF(AL567="対象外",0))))))</f>
        <v>0</v>
      </c>
      <c r="BU567" s="185" t="b">
        <f>IF(AM567="3/3",$O567*参照!$I$4,IF(AM567="2/3",$O567*参照!$I$5,IF(AM567="1/3",$O567*参照!$I$6,IF(AM567="1/4(多子)",$O567*参照!$I$7,IF(AM567="1/4(工･農)",$O567*参照!$I$7,IF(AM567="対象外",0))))))</f>
        <v>0</v>
      </c>
      <c r="BV567" s="185" t="b">
        <f>IF(AN567="3/3",$O567*参照!$I$4,IF(AN567="2/3",$O567*参照!$I$5,IF(AN567="1/3",$O567*参照!$I$6,IF(AN567="1/4(多子)",$O567*参照!$I$7,IF(AN567="1/4(工･農)",$O567*参照!$I$7,IF(AN567="対象外",0))))))</f>
        <v>0</v>
      </c>
      <c r="BW567" s="185" t="b">
        <f>IF(AO567="3/3",$O567*参照!$I$4,IF(AO567="2/3",$O567*参照!$I$5,IF(AO567="1/3",$O567*参照!$I$6,IF(AO567="1/4(多子)",$O567*参照!$I$7,IF(AO567="1/4(工･農)",$O567*参照!$I$7,IF(AO567="対象外",0))))))</f>
        <v>0</v>
      </c>
      <c r="BX567" s="185" t="b">
        <f>IF(AP567="3/3",$O567*参照!$I$4,IF(AP567="2/3",$O567*参照!$I$5,IF(AP567="1/3",$O567*参照!$I$6,IF(AP567="1/4(多子)",$O567*参照!$I$7,IF(AP567="1/4(工･農)",$O567*参照!$I$7,IF(AP567="対象外",0))))))</f>
        <v>0</v>
      </c>
      <c r="BY567" s="185" t="b">
        <f>IF(AQ567="3/3",$O567*参照!$I$4,IF(AQ567="2/3",$O567*参照!$I$5,IF(AQ567="1/3",$O567*参照!$I$6,IF(AQ567="1/4(多子)",$O567*参照!$I$7,IF(AQ567="1/4(工･農)",$O567*参照!$I$7,IF(AQ567="対象外",0))))))</f>
        <v>0</v>
      </c>
      <c r="BZ567" s="185" t="b">
        <f>IF(AR567="3/3",$O567*参照!$I$4,IF(AR567="2/3",$O567*参照!$I$5,IF(AR567="1/3",$O567*参照!$I$6,IF(AR567="1/4(多子)",$O567*参照!$I$7,IF(AR567="1/4(工･農)",$O567*参照!$I$7,IF(AR567="対象外",0))))))</f>
        <v>0</v>
      </c>
      <c r="CA567" s="185" t="b">
        <f>IF(AS567="3/3",$O567*参照!$I$4,IF(AS567="2/3",$O567*参照!$I$5,IF(AS567="1/3",$O567*参照!$I$6,IF(AS567="1/4(多子)",$O567*参照!$I$7,IF(AS567="1/4(工･農)",$O567*参照!$I$7,IF(AS567="対象外",0))))))</f>
        <v>0</v>
      </c>
      <c r="CB567" s="185" t="b">
        <f>IF(AT567="3/3",$O567*参照!$I$4,IF(AT567="2/3",$O567*参照!$I$5,IF(AT567="1/3",$O567*参照!$I$6,IF(AT567="1/4(多子)",$O567*参照!$I$7,IF(AT567="1/4(工･農)",$O567*参照!$I$7,IF(AT567="対象外",0))))))</f>
        <v>0</v>
      </c>
      <c r="CC567" s="185" t="b">
        <f>IF(AU567="3/3",$O567*参照!$I$4,IF(AU567="2/3",$O567*参照!$I$5,IF(AU567="1/3",$O567*参照!$I$6,IF(AU567="1/4(多子)",$O567*参照!$I$7,IF(AU567="1/4(工･農)",$O567*参照!$I$7,IF(AU567="対象外",0))))))</f>
        <v>0</v>
      </c>
      <c r="CD567" s="185">
        <f t="shared" si="359"/>
        <v>0</v>
      </c>
      <c r="CE567" s="98"/>
      <c r="CF567" s="252"/>
      <c r="CG567" s="252"/>
      <c r="CH567" s="252"/>
      <c r="CI567" s="252"/>
      <c r="CJ567" s="252"/>
      <c r="CK567" s="254"/>
      <c r="CL567" s="137"/>
      <c r="CM567" s="252"/>
      <c r="CN567" s="252"/>
      <c r="CO567" s="252"/>
      <c r="CP567" s="252"/>
      <c r="CQ567" s="252"/>
      <c r="CR567" s="253">
        <f t="shared" si="360"/>
        <v>0</v>
      </c>
      <c r="CS567" s="111">
        <f>IF(BP567=0,0,(ROUNDUP(P567*(BK567*参照!$C$5+BL567*参照!$C$6+BM567*参照!$C$7+BN567*参照!$C$8+BO567*参照!$C$9)/BP567,-2)))</f>
        <v>0</v>
      </c>
      <c r="CT567" s="239" t="str">
        <f t="shared" si="327"/>
        <v>B</v>
      </c>
    </row>
    <row r="568" spans="1:98" ht="14.4">
      <c r="A568" s="242">
        <v>538</v>
      </c>
      <c r="B568" s="634"/>
      <c r="C568" s="635"/>
      <c r="D568" s="636"/>
      <c r="E568" s="635"/>
      <c r="F568" s="358"/>
      <c r="G568" s="358"/>
      <c r="H568" s="305"/>
      <c r="I568" s="359"/>
      <c r="J568" s="636"/>
      <c r="K568" s="635"/>
      <c r="L568" s="362">
        <v>0</v>
      </c>
      <c r="M568" s="307">
        <f>IF(F568="昼間",参照!$E$4,IF(F568="夜間等",参照!$E$5,IF(F568="通信",参照!$E$6,0)))</f>
        <v>0</v>
      </c>
      <c r="N568" s="57">
        <f t="shared" si="328"/>
        <v>0</v>
      </c>
      <c r="O568" s="301">
        <f t="shared" si="329"/>
        <v>0</v>
      </c>
      <c r="P568" s="56"/>
      <c r="Q568" s="387">
        <v>0</v>
      </c>
      <c r="R568" s="309">
        <f>IF(F568="昼間",参照!$F$4,IF(F568="夜間等",参照!$F$5,IF(F568="通信",参照!$F$6,0)))</f>
        <v>0</v>
      </c>
      <c r="S568" s="308">
        <f t="shared" si="330"/>
        <v>0</v>
      </c>
      <c r="T568" s="361"/>
      <c r="U568" s="32">
        <f t="shared" si="331"/>
        <v>0</v>
      </c>
      <c r="V568" s="114">
        <f t="shared" si="332"/>
        <v>0</v>
      </c>
      <c r="W568" s="179">
        <f t="shared" si="333"/>
        <v>0</v>
      </c>
      <c r="X568" s="87">
        <f t="shared" si="334"/>
        <v>0</v>
      </c>
      <c r="Y568" s="77" t="str">
        <f t="shared" si="324"/>
        <v>0</v>
      </c>
      <c r="Z568" s="302">
        <f t="shared" si="335"/>
        <v>0</v>
      </c>
      <c r="AA568" s="375"/>
      <c r="AB568" s="375"/>
      <c r="AC568" s="374">
        <f t="shared" si="336"/>
        <v>0</v>
      </c>
      <c r="AD568" s="639">
        <f t="shared" si="337"/>
        <v>0</v>
      </c>
      <c r="AE568" s="640"/>
      <c r="AF568" s="177">
        <f t="shared" si="325"/>
        <v>0</v>
      </c>
      <c r="AG568" s="177">
        <f t="shared" si="326"/>
        <v>0</v>
      </c>
      <c r="AH568" s="299"/>
      <c r="AI568" s="36"/>
      <c r="AJ568" s="134"/>
      <c r="AK568" s="37"/>
      <c r="AL568" s="134"/>
      <c r="AM568" s="37"/>
      <c r="AN568" s="134"/>
      <c r="AO568" s="135"/>
      <c r="AP568" s="136"/>
      <c r="AQ568" s="252"/>
      <c r="AR568" s="252"/>
      <c r="AS568" s="252"/>
      <c r="AT568" s="252"/>
      <c r="AU568" s="37"/>
      <c r="AV568" s="303">
        <f t="shared" si="338"/>
        <v>0</v>
      </c>
      <c r="AW568" s="139">
        <f t="shared" si="339"/>
        <v>0</v>
      </c>
      <c r="AX568" s="139">
        <f t="shared" si="340"/>
        <v>0</v>
      </c>
      <c r="AY568" s="139">
        <f t="shared" si="341"/>
        <v>0</v>
      </c>
      <c r="AZ568" s="139">
        <f t="shared" si="342"/>
        <v>0</v>
      </c>
      <c r="BA568" s="303">
        <f t="shared" si="343"/>
        <v>0</v>
      </c>
      <c r="BB568" s="139">
        <f t="shared" si="344"/>
        <v>0</v>
      </c>
      <c r="BC568" s="139">
        <f t="shared" si="345"/>
        <v>0</v>
      </c>
      <c r="BD568" s="139">
        <f t="shared" si="346"/>
        <v>0</v>
      </c>
      <c r="BE568" s="139">
        <f t="shared" si="347"/>
        <v>0</v>
      </c>
      <c r="BF568" s="304">
        <f t="shared" si="348"/>
        <v>0</v>
      </c>
      <c r="BG568" s="142">
        <f t="shared" si="349"/>
        <v>0</v>
      </c>
      <c r="BH568" s="142">
        <f t="shared" si="350"/>
        <v>0</v>
      </c>
      <c r="BI568" s="142">
        <f t="shared" si="351"/>
        <v>0</v>
      </c>
      <c r="BJ568" s="142">
        <f t="shared" si="352"/>
        <v>0</v>
      </c>
      <c r="BK568" s="145">
        <f t="shared" si="353"/>
        <v>0</v>
      </c>
      <c r="BL568" s="95">
        <f t="shared" si="354"/>
        <v>0</v>
      </c>
      <c r="BM568" s="95">
        <f t="shared" si="355"/>
        <v>0</v>
      </c>
      <c r="BN568" s="95">
        <f t="shared" si="356"/>
        <v>0</v>
      </c>
      <c r="BO568" s="95">
        <f t="shared" si="357"/>
        <v>0</v>
      </c>
      <c r="BP568" s="96">
        <f t="shared" si="358"/>
        <v>0</v>
      </c>
      <c r="BQ568" s="184">
        <f>IF($AH568="3/3",$S568*参照!$J$4,IF($AH568="2/3",$S568*参照!$J$5,IF($AH568="1/3",$S568*参照!$J$6,IF($AH568="1/4(多子)",$S568*参照!$J$7,IF($AH568="1/4(工･農)",$S568*参照!$J$7,)))))</f>
        <v>0</v>
      </c>
      <c r="BR568" s="185" t="b">
        <f>IF(AJ568="3/3",$O568*参照!$I$4,IF(AJ568="2/3",$O568*参照!$I$5,IF(AJ568="1/3",$O568*参照!$I$6,IF(AJ568="1/4(多子)",$O568*参照!$I$7,IF(AJ568="1/4(工･農)",$O568*参照!$I$7,IF(AJ568="対象外",0))))))</f>
        <v>0</v>
      </c>
      <c r="BS568" s="185" t="b">
        <f>IF(AK568="3/3",$O568*参照!$I$4,IF(AK568="2/3",$O568*参照!$I$5,IF(AK568="1/3",$O568*参照!$I$6,IF(AK568="1/4(多子)",$O568*参照!$I$7,IF(AK568="1/4(工･農)",$O568*参照!$I$7,IF(AK568="対象外",0))))))</f>
        <v>0</v>
      </c>
      <c r="BT568" s="185" t="b">
        <f>IF(AL568="3/3",$O568*参照!$I$4,IF(AL568="2/3",$O568*参照!$I$5,IF(AL568="1/3",$O568*参照!$I$6,IF(AL568="1/4(多子)",$O568*参照!$I$7,IF(AL568="1/4(工･農)",$O568*参照!$I$7,IF(AL568="対象外",0))))))</f>
        <v>0</v>
      </c>
      <c r="BU568" s="185" t="b">
        <f>IF(AM568="3/3",$O568*参照!$I$4,IF(AM568="2/3",$O568*参照!$I$5,IF(AM568="1/3",$O568*参照!$I$6,IF(AM568="1/4(多子)",$O568*参照!$I$7,IF(AM568="1/4(工･農)",$O568*参照!$I$7,IF(AM568="対象外",0))))))</f>
        <v>0</v>
      </c>
      <c r="BV568" s="185" t="b">
        <f>IF(AN568="3/3",$O568*参照!$I$4,IF(AN568="2/3",$O568*参照!$I$5,IF(AN568="1/3",$O568*参照!$I$6,IF(AN568="1/4(多子)",$O568*参照!$I$7,IF(AN568="1/4(工･農)",$O568*参照!$I$7,IF(AN568="対象外",0))))))</f>
        <v>0</v>
      </c>
      <c r="BW568" s="185" t="b">
        <f>IF(AO568="3/3",$O568*参照!$I$4,IF(AO568="2/3",$O568*参照!$I$5,IF(AO568="1/3",$O568*参照!$I$6,IF(AO568="1/4(多子)",$O568*参照!$I$7,IF(AO568="1/4(工･農)",$O568*参照!$I$7,IF(AO568="対象外",0))))))</f>
        <v>0</v>
      </c>
      <c r="BX568" s="185" t="b">
        <f>IF(AP568="3/3",$O568*参照!$I$4,IF(AP568="2/3",$O568*参照!$I$5,IF(AP568="1/3",$O568*参照!$I$6,IF(AP568="1/4(多子)",$O568*参照!$I$7,IF(AP568="1/4(工･農)",$O568*参照!$I$7,IF(AP568="対象外",0))))))</f>
        <v>0</v>
      </c>
      <c r="BY568" s="185" t="b">
        <f>IF(AQ568="3/3",$O568*参照!$I$4,IF(AQ568="2/3",$O568*参照!$I$5,IF(AQ568="1/3",$O568*参照!$I$6,IF(AQ568="1/4(多子)",$O568*参照!$I$7,IF(AQ568="1/4(工･農)",$O568*参照!$I$7,IF(AQ568="対象外",0))))))</f>
        <v>0</v>
      </c>
      <c r="BZ568" s="185" t="b">
        <f>IF(AR568="3/3",$O568*参照!$I$4,IF(AR568="2/3",$O568*参照!$I$5,IF(AR568="1/3",$O568*参照!$I$6,IF(AR568="1/4(多子)",$O568*参照!$I$7,IF(AR568="1/4(工･農)",$O568*参照!$I$7,IF(AR568="対象外",0))))))</f>
        <v>0</v>
      </c>
      <c r="CA568" s="185" t="b">
        <f>IF(AS568="3/3",$O568*参照!$I$4,IF(AS568="2/3",$O568*参照!$I$5,IF(AS568="1/3",$O568*参照!$I$6,IF(AS568="1/4(多子)",$O568*参照!$I$7,IF(AS568="1/4(工･農)",$O568*参照!$I$7,IF(AS568="対象外",0))))))</f>
        <v>0</v>
      </c>
      <c r="CB568" s="185" t="b">
        <f>IF(AT568="3/3",$O568*参照!$I$4,IF(AT568="2/3",$O568*参照!$I$5,IF(AT568="1/3",$O568*参照!$I$6,IF(AT568="1/4(多子)",$O568*参照!$I$7,IF(AT568="1/4(工･農)",$O568*参照!$I$7,IF(AT568="対象外",0))))))</f>
        <v>0</v>
      </c>
      <c r="CC568" s="185" t="b">
        <f>IF(AU568="3/3",$O568*参照!$I$4,IF(AU568="2/3",$O568*参照!$I$5,IF(AU568="1/3",$O568*参照!$I$6,IF(AU568="1/4(多子)",$O568*参照!$I$7,IF(AU568="1/4(工･農)",$O568*参照!$I$7,IF(AU568="対象外",0))))))</f>
        <v>0</v>
      </c>
      <c r="CD568" s="185">
        <f t="shared" si="359"/>
        <v>0</v>
      </c>
      <c r="CE568" s="98"/>
      <c r="CF568" s="252"/>
      <c r="CG568" s="252"/>
      <c r="CH568" s="252"/>
      <c r="CI568" s="252"/>
      <c r="CJ568" s="252"/>
      <c r="CK568" s="254"/>
      <c r="CL568" s="137"/>
      <c r="CM568" s="252"/>
      <c r="CN568" s="252"/>
      <c r="CO568" s="252"/>
      <c r="CP568" s="252"/>
      <c r="CQ568" s="252"/>
      <c r="CR568" s="253">
        <f t="shared" si="360"/>
        <v>0</v>
      </c>
      <c r="CS568" s="111">
        <f>IF(BP568=0,0,(ROUNDUP(P568*(BK568*参照!$C$5+BL568*参照!$C$6+BM568*参照!$C$7+BN568*参照!$C$8+BO568*参照!$C$9)/BP568,-2)))</f>
        <v>0</v>
      </c>
      <c r="CT568" s="239" t="str">
        <f t="shared" si="327"/>
        <v>B</v>
      </c>
    </row>
    <row r="569" spans="1:98" ht="14.4">
      <c r="A569" s="242">
        <v>539</v>
      </c>
      <c r="B569" s="634"/>
      <c r="C569" s="635"/>
      <c r="D569" s="636"/>
      <c r="E569" s="635"/>
      <c r="F569" s="358"/>
      <c r="G569" s="358"/>
      <c r="H569" s="305"/>
      <c r="I569" s="359"/>
      <c r="J569" s="636"/>
      <c r="K569" s="635"/>
      <c r="L569" s="362">
        <v>0</v>
      </c>
      <c r="M569" s="307">
        <f>IF(F569="昼間",参照!$E$4,IF(F569="夜間等",参照!$E$5,IF(F569="通信",参照!$E$6,0)))</f>
        <v>0</v>
      </c>
      <c r="N569" s="57">
        <f t="shared" si="328"/>
        <v>0</v>
      </c>
      <c r="O569" s="301">
        <f t="shared" si="329"/>
        <v>0</v>
      </c>
      <c r="P569" s="56"/>
      <c r="Q569" s="387">
        <v>0</v>
      </c>
      <c r="R569" s="309">
        <f>IF(F569="昼間",参照!$F$4,IF(F569="夜間等",参照!$F$5,IF(F569="通信",参照!$F$6,0)))</f>
        <v>0</v>
      </c>
      <c r="S569" s="308">
        <f t="shared" si="330"/>
        <v>0</v>
      </c>
      <c r="T569" s="361"/>
      <c r="U569" s="32">
        <f t="shared" si="331"/>
        <v>0</v>
      </c>
      <c r="V569" s="114">
        <f t="shared" si="332"/>
        <v>0</v>
      </c>
      <c r="W569" s="179">
        <f t="shared" si="333"/>
        <v>0</v>
      </c>
      <c r="X569" s="87">
        <f t="shared" si="334"/>
        <v>0</v>
      </c>
      <c r="Y569" s="77" t="str">
        <f t="shared" si="324"/>
        <v>0</v>
      </c>
      <c r="Z569" s="302">
        <f t="shared" si="335"/>
        <v>0</v>
      </c>
      <c r="AA569" s="375"/>
      <c r="AB569" s="375"/>
      <c r="AC569" s="374">
        <f t="shared" si="336"/>
        <v>0</v>
      </c>
      <c r="AD569" s="639">
        <f t="shared" si="337"/>
        <v>0</v>
      </c>
      <c r="AE569" s="640"/>
      <c r="AF569" s="177">
        <f t="shared" si="325"/>
        <v>0</v>
      </c>
      <c r="AG569" s="177">
        <f t="shared" si="326"/>
        <v>0</v>
      </c>
      <c r="AH569" s="299"/>
      <c r="AI569" s="36"/>
      <c r="AJ569" s="134"/>
      <c r="AK569" s="37"/>
      <c r="AL569" s="134"/>
      <c r="AM569" s="37"/>
      <c r="AN569" s="134"/>
      <c r="AO569" s="135"/>
      <c r="AP569" s="136"/>
      <c r="AQ569" s="252"/>
      <c r="AR569" s="252"/>
      <c r="AS569" s="252"/>
      <c r="AT569" s="252"/>
      <c r="AU569" s="37"/>
      <c r="AV569" s="303">
        <f t="shared" si="338"/>
        <v>0</v>
      </c>
      <c r="AW569" s="139">
        <f t="shared" si="339"/>
        <v>0</v>
      </c>
      <c r="AX569" s="139">
        <f t="shared" si="340"/>
        <v>0</v>
      </c>
      <c r="AY569" s="139">
        <f t="shared" si="341"/>
        <v>0</v>
      </c>
      <c r="AZ569" s="139">
        <f t="shared" si="342"/>
        <v>0</v>
      </c>
      <c r="BA569" s="303">
        <f t="shared" si="343"/>
        <v>0</v>
      </c>
      <c r="BB569" s="139">
        <f t="shared" si="344"/>
        <v>0</v>
      </c>
      <c r="BC569" s="139">
        <f t="shared" si="345"/>
        <v>0</v>
      </c>
      <c r="BD569" s="139">
        <f t="shared" si="346"/>
        <v>0</v>
      </c>
      <c r="BE569" s="139">
        <f t="shared" si="347"/>
        <v>0</v>
      </c>
      <c r="BF569" s="304">
        <f t="shared" si="348"/>
        <v>0</v>
      </c>
      <c r="BG569" s="142">
        <f t="shared" si="349"/>
        <v>0</v>
      </c>
      <c r="BH569" s="142">
        <f t="shared" si="350"/>
        <v>0</v>
      </c>
      <c r="BI569" s="142">
        <f t="shared" si="351"/>
        <v>0</v>
      </c>
      <c r="BJ569" s="142">
        <f t="shared" si="352"/>
        <v>0</v>
      </c>
      <c r="BK569" s="145">
        <f t="shared" si="353"/>
        <v>0</v>
      </c>
      <c r="BL569" s="95">
        <f t="shared" si="354"/>
        <v>0</v>
      </c>
      <c r="BM569" s="95">
        <f t="shared" si="355"/>
        <v>0</v>
      </c>
      <c r="BN569" s="95">
        <f t="shared" si="356"/>
        <v>0</v>
      </c>
      <c r="BO569" s="95">
        <f t="shared" si="357"/>
        <v>0</v>
      </c>
      <c r="BP569" s="96">
        <f t="shared" si="358"/>
        <v>0</v>
      </c>
      <c r="BQ569" s="184">
        <f>IF($AH569="3/3",$S569*参照!$J$4,IF($AH569="2/3",$S569*参照!$J$5,IF($AH569="1/3",$S569*参照!$J$6,IF($AH569="1/4(多子)",$S569*参照!$J$7,IF($AH569="1/4(工･農)",$S569*参照!$J$7,)))))</f>
        <v>0</v>
      </c>
      <c r="BR569" s="185" t="b">
        <f>IF(AJ569="3/3",$O569*参照!$I$4,IF(AJ569="2/3",$O569*参照!$I$5,IF(AJ569="1/3",$O569*参照!$I$6,IF(AJ569="1/4(多子)",$O569*参照!$I$7,IF(AJ569="1/4(工･農)",$O569*参照!$I$7,IF(AJ569="対象外",0))))))</f>
        <v>0</v>
      </c>
      <c r="BS569" s="185" t="b">
        <f>IF(AK569="3/3",$O569*参照!$I$4,IF(AK569="2/3",$O569*参照!$I$5,IF(AK569="1/3",$O569*参照!$I$6,IF(AK569="1/4(多子)",$O569*参照!$I$7,IF(AK569="1/4(工･農)",$O569*参照!$I$7,IF(AK569="対象外",0))))))</f>
        <v>0</v>
      </c>
      <c r="BT569" s="185" t="b">
        <f>IF(AL569="3/3",$O569*参照!$I$4,IF(AL569="2/3",$O569*参照!$I$5,IF(AL569="1/3",$O569*参照!$I$6,IF(AL569="1/4(多子)",$O569*参照!$I$7,IF(AL569="1/4(工･農)",$O569*参照!$I$7,IF(AL569="対象外",0))))))</f>
        <v>0</v>
      </c>
      <c r="BU569" s="185" t="b">
        <f>IF(AM569="3/3",$O569*参照!$I$4,IF(AM569="2/3",$O569*参照!$I$5,IF(AM569="1/3",$O569*参照!$I$6,IF(AM569="1/4(多子)",$O569*参照!$I$7,IF(AM569="1/4(工･農)",$O569*参照!$I$7,IF(AM569="対象外",0))))))</f>
        <v>0</v>
      </c>
      <c r="BV569" s="185" t="b">
        <f>IF(AN569="3/3",$O569*参照!$I$4,IF(AN569="2/3",$O569*参照!$I$5,IF(AN569="1/3",$O569*参照!$I$6,IF(AN569="1/4(多子)",$O569*参照!$I$7,IF(AN569="1/4(工･農)",$O569*参照!$I$7,IF(AN569="対象外",0))))))</f>
        <v>0</v>
      </c>
      <c r="BW569" s="185" t="b">
        <f>IF(AO569="3/3",$O569*参照!$I$4,IF(AO569="2/3",$O569*参照!$I$5,IF(AO569="1/3",$O569*参照!$I$6,IF(AO569="1/4(多子)",$O569*参照!$I$7,IF(AO569="1/4(工･農)",$O569*参照!$I$7,IF(AO569="対象外",0))))))</f>
        <v>0</v>
      </c>
      <c r="BX569" s="185" t="b">
        <f>IF(AP569="3/3",$O569*参照!$I$4,IF(AP569="2/3",$O569*参照!$I$5,IF(AP569="1/3",$O569*参照!$I$6,IF(AP569="1/4(多子)",$O569*参照!$I$7,IF(AP569="1/4(工･農)",$O569*参照!$I$7,IF(AP569="対象外",0))))))</f>
        <v>0</v>
      </c>
      <c r="BY569" s="185" t="b">
        <f>IF(AQ569="3/3",$O569*参照!$I$4,IF(AQ569="2/3",$O569*参照!$I$5,IF(AQ569="1/3",$O569*参照!$I$6,IF(AQ569="1/4(多子)",$O569*参照!$I$7,IF(AQ569="1/4(工･農)",$O569*参照!$I$7,IF(AQ569="対象外",0))))))</f>
        <v>0</v>
      </c>
      <c r="BZ569" s="185" t="b">
        <f>IF(AR569="3/3",$O569*参照!$I$4,IF(AR569="2/3",$O569*参照!$I$5,IF(AR569="1/3",$O569*参照!$I$6,IF(AR569="1/4(多子)",$O569*参照!$I$7,IF(AR569="1/4(工･農)",$O569*参照!$I$7,IF(AR569="対象外",0))))))</f>
        <v>0</v>
      </c>
      <c r="CA569" s="185" t="b">
        <f>IF(AS569="3/3",$O569*参照!$I$4,IF(AS569="2/3",$O569*参照!$I$5,IF(AS569="1/3",$O569*参照!$I$6,IF(AS569="1/4(多子)",$O569*参照!$I$7,IF(AS569="1/4(工･農)",$O569*参照!$I$7,IF(AS569="対象外",0))))))</f>
        <v>0</v>
      </c>
      <c r="CB569" s="185" t="b">
        <f>IF(AT569="3/3",$O569*参照!$I$4,IF(AT569="2/3",$O569*参照!$I$5,IF(AT569="1/3",$O569*参照!$I$6,IF(AT569="1/4(多子)",$O569*参照!$I$7,IF(AT569="1/4(工･農)",$O569*参照!$I$7,IF(AT569="対象外",0))))))</f>
        <v>0</v>
      </c>
      <c r="CC569" s="185" t="b">
        <f>IF(AU569="3/3",$O569*参照!$I$4,IF(AU569="2/3",$O569*参照!$I$5,IF(AU569="1/3",$O569*参照!$I$6,IF(AU569="1/4(多子)",$O569*参照!$I$7,IF(AU569="1/4(工･農)",$O569*参照!$I$7,IF(AU569="対象外",0))))))</f>
        <v>0</v>
      </c>
      <c r="CD569" s="185">
        <f t="shared" si="359"/>
        <v>0</v>
      </c>
      <c r="CE569" s="98"/>
      <c r="CF569" s="252"/>
      <c r="CG569" s="252"/>
      <c r="CH569" s="252"/>
      <c r="CI569" s="252"/>
      <c r="CJ569" s="252"/>
      <c r="CK569" s="254"/>
      <c r="CL569" s="137"/>
      <c r="CM569" s="252"/>
      <c r="CN569" s="252"/>
      <c r="CO569" s="252"/>
      <c r="CP569" s="252"/>
      <c r="CQ569" s="252"/>
      <c r="CR569" s="253">
        <f t="shared" si="360"/>
        <v>0</v>
      </c>
      <c r="CS569" s="111">
        <f>IF(BP569=0,0,(ROUNDUP(P569*(BK569*参照!$C$5+BL569*参照!$C$6+BM569*参照!$C$7+BN569*参照!$C$8+BO569*参照!$C$9)/BP569,-2)))</f>
        <v>0</v>
      </c>
      <c r="CT569" s="239" t="str">
        <f t="shared" si="327"/>
        <v>B</v>
      </c>
    </row>
    <row r="570" spans="1:98" ht="14.4">
      <c r="A570" s="242">
        <v>540</v>
      </c>
      <c r="B570" s="634"/>
      <c r="C570" s="635"/>
      <c r="D570" s="636"/>
      <c r="E570" s="635"/>
      <c r="F570" s="358"/>
      <c r="G570" s="358"/>
      <c r="H570" s="305"/>
      <c r="I570" s="359"/>
      <c r="J570" s="636"/>
      <c r="K570" s="635"/>
      <c r="L570" s="362">
        <v>0</v>
      </c>
      <c r="M570" s="307">
        <f>IF(F570="昼間",参照!$E$4,IF(F570="夜間等",参照!$E$5,IF(F570="通信",参照!$E$6,0)))</f>
        <v>0</v>
      </c>
      <c r="N570" s="57">
        <f t="shared" si="328"/>
        <v>0</v>
      </c>
      <c r="O570" s="301">
        <f t="shared" si="329"/>
        <v>0</v>
      </c>
      <c r="P570" s="56"/>
      <c r="Q570" s="387">
        <v>0</v>
      </c>
      <c r="R570" s="309">
        <f>IF(F570="昼間",参照!$F$4,IF(F570="夜間等",参照!$F$5,IF(F570="通信",参照!$F$6,0)))</f>
        <v>0</v>
      </c>
      <c r="S570" s="308">
        <f t="shared" si="330"/>
        <v>0</v>
      </c>
      <c r="T570" s="361"/>
      <c r="U570" s="32">
        <f t="shared" si="331"/>
        <v>0</v>
      </c>
      <c r="V570" s="114">
        <f t="shared" si="332"/>
        <v>0</v>
      </c>
      <c r="W570" s="179">
        <f t="shared" si="333"/>
        <v>0</v>
      </c>
      <c r="X570" s="87">
        <f t="shared" si="334"/>
        <v>0</v>
      </c>
      <c r="Y570" s="77" t="str">
        <f t="shared" si="324"/>
        <v>0</v>
      </c>
      <c r="Z570" s="302">
        <f t="shared" si="335"/>
        <v>0</v>
      </c>
      <c r="AA570" s="375"/>
      <c r="AB570" s="375"/>
      <c r="AC570" s="374">
        <f t="shared" si="336"/>
        <v>0</v>
      </c>
      <c r="AD570" s="639">
        <f t="shared" si="337"/>
        <v>0</v>
      </c>
      <c r="AE570" s="640"/>
      <c r="AF570" s="177">
        <f t="shared" si="325"/>
        <v>0</v>
      </c>
      <c r="AG570" s="177">
        <f t="shared" si="326"/>
        <v>0</v>
      </c>
      <c r="AH570" s="299"/>
      <c r="AI570" s="36"/>
      <c r="AJ570" s="134"/>
      <c r="AK570" s="37"/>
      <c r="AL570" s="134"/>
      <c r="AM570" s="37"/>
      <c r="AN570" s="134"/>
      <c r="AO570" s="135"/>
      <c r="AP570" s="136"/>
      <c r="AQ570" s="252"/>
      <c r="AR570" s="252"/>
      <c r="AS570" s="252"/>
      <c r="AT570" s="252"/>
      <c r="AU570" s="37"/>
      <c r="AV570" s="303">
        <f t="shared" si="338"/>
        <v>0</v>
      </c>
      <c r="AW570" s="139">
        <f t="shared" si="339"/>
        <v>0</v>
      </c>
      <c r="AX570" s="139">
        <f t="shared" si="340"/>
        <v>0</v>
      </c>
      <c r="AY570" s="139">
        <f t="shared" si="341"/>
        <v>0</v>
      </c>
      <c r="AZ570" s="139">
        <f t="shared" si="342"/>
        <v>0</v>
      </c>
      <c r="BA570" s="303">
        <f t="shared" si="343"/>
        <v>0</v>
      </c>
      <c r="BB570" s="139">
        <f t="shared" si="344"/>
        <v>0</v>
      </c>
      <c r="BC570" s="139">
        <f t="shared" si="345"/>
        <v>0</v>
      </c>
      <c r="BD570" s="139">
        <f t="shared" si="346"/>
        <v>0</v>
      </c>
      <c r="BE570" s="139">
        <f t="shared" si="347"/>
        <v>0</v>
      </c>
      <c r="BF570" s="304">
        <f t="shared" si="348"/>
        <v>0</v>
      </c>
      <c r="BG570" s="142">
        <f t="shared" si="349"/>
        <v>0</v>
      </c>
      <c r="BH570" s="142">
        <f t="shared" si="350"/>
        <v>0</v>
      </c>
      <c r="BI570" s="142">
        <f t="shared" si="351"/>
        <v>0</v>
      </c>
      <c r="BJ570" s="142">
        <f t="shared" si="352"/>
        <v>0</v>
      </c>
      <c r="BK570" s="145">
        <f t="shared" si="353"/>
        <v>0</v>
      </c>
      <c r="BL570" s="95">
        <f t="shared" si="354"/>
        <v>0</v>
      </c>
      <c r="BM570" s="95">
        <f t="shared" si="355"/>
        <v>0</v>
      </c>
      <c r="BN570" s="95">
        <f t="shared" si="356"/>
        <v>0</v>
      </c>
      <c r="BO570" s="95">
        <f t="shared" si="357"/>
        <v>0</v>
      </c>
      <c r="BP570" s="96">
        <f t="shared" si="358"/>
        <v>0</v>
      </c>
      <c r="BQ570" s="184">
        <f>IF($AH570="3/3",$S570*参照!$J$4,IF($AH570="2/3",$S570*参照!$J$5,IF($AH570="1/3",$S570*参照!$J$6,IF($AH570="1/4(多子)",$S570*参照!$J$7,IF($AH570="1/4(工･農)",$S570*参照!$J$7,)))))</f>
        <v>0</v>
      </c>
      <c r="BR570" s="185" t="b">
        <f>IF(AJ570="3/3",$O570*参照!$I$4,IF(AJ570="2/3",$O570*参照!$I$5,IF(AJ570="1/3",$O570*参照!$I$6,IF(AJ570="1/4(多子)",$O570*参照!$I$7,IF(AJ570="1/4(工･農)",$O570*参照!$I$7,IF(AJ570="対象外",0))))))</f>
        <v>0</v>
      </c>
      <c r="BS570" s="185" t="b">
        <f>IF(AK570="3/3",$O570*参照!$I$4,IF(AK570="2/3",$O570*参照!$I$5,IF(AK570="1/3",$O570*参照!$I$6,IF(AK570="1/4(多子)",$O570*参照!$I$7,IF(AK570="1/4(工･農)",$O570*参照!$I$7,IF(AK570="対象外",0))))))</f>
        <v>0</v>
      </c>
      <c r="BT570" s="185" t="b">
        <f>IF(AL570="3/3",$O570*参照!$I$4,IF(AL570="2/3",$O570*参照!$I$5,IF(AL570="1/3",$O570*参照!$I$6,IF(AL570="1/4(多子)",$O570*参照!$I$7,IF(AL570="1/4(工･農)",$O570*参照!$I$7,IF(AL570="対象外",0))))))</f>
        <v>0</v>
      </c>
      <c r="BU570" s="185" t="b">
        <f>IF(AM570="3/3",$O570*参照!$I$4,IF(AM570="2/3",$O570*参照!$I$5,IF(AM570="1/3",$O570*参照!$I$6,IF(AM570="1/4(多子)",$O570*参照!$I$7,IF(AM570="1/4(工･農)",$O570*参照!$I$7,IF(AM570="対象外",0))))))</f>
        <v>0</v>
      </c>
      <c r="BV570" s="185" t="b">
        <f>IF(AN570="3/3",$O570*参照!$I$4,IF(AN570="2/3",$O570*参照!$I$5,IF(AN570="1/3",$O570*参照!$I$6,IF(AN570="1/4(多子)",$O570*参照!$I$7,IF(AN570="1/4(工･農)",$O570*参照!$I$7,IF(AN570="対象外",0))))))</f>
        <v>0</v>
      </c>
      <c r="BW570" s="185" t="b">
        <f>IF(AO570="3/3",$O570*参照!$I$4,IF(AO570="2/3",$O570*参照!$I$5,IF(AO570="1/3",$O570*参照!$I$6,IF(AO570="1/4(多子)",$O570*参照!$I$7,IF(AO570="1/4(工･農)",$O570*参照!$I$7,IF(AO570="対象外",0))))))</f>
        <v>0</v>
      </c>
      <c r="BX570" s="185" t="b">
        <f>IF(AP570="3/3",$O570*参照!$I$4,IF(AP570="2/3",$O570*参照!$I$5,IF(AP570="1/3",$O570*参照!$I$6,IF(AP570="1/4(多子)",$O570*参照!$I$7,IF(AP570="1/4(工･農)",$O570*参照!$I$7,IF(AP570="対象外",0))))))</f>
        <v>0</v>
      </c>
      <c r="BY570" s="185" t="b">
        <f>IF(AQ570="3/3",$O570*参照!$I$4,IF(AQ570="2/3",$O570*参照!$I$5,IF(AQ570="1/3",$O570*参照!$I$6,IF(AQ570="1/4(多子)",$O570*参照!$I$7,IF(AQ570="1/4(工･農)",$O570*参照!$I$7,IF(AQ570="対象外",0))))))</f>
        <v>0</v>
      </c>
      <c r="BZ570" s="185" t="b">
        <f>IF(AR570="3/3",$O570*参照!$I$4,IF(AR570="2/3",$O570*参照!$I$5,IF(AR570="1/3",$O570*参照!$I$6,IF(AR570="1/4(多子)",$O570*参照!$I$7,IF(AR570="1/4(工･農)",$O570*参照!$I$7,IF(AR570="対象外",0))))))</f>
        <v>0</v>
      </c>
      <c r="CA570" s="185" t="b">
        <f>IF(AS570="3/3",$O570*参照!$I$4,IF(AS570="2/3",$O570*参照!$I$5,IF(AS570="1/3",$O570*参照!$I$6,IF(AS570="1/4(多子)",$O570*参照!$I$7,IF(AS570="1/4(工･農)",$O570*参照!$I$7,IF(AS570="対象外",0))))))</f>
        <v>0</v>
      </c>
      <c r="CB570" s="185" t="b">
        <f>IF(AT570="3/3",$O570*参照!$I$4,IF(AT570="2/3",$O570*参照!$I$5,IF(AT570="1/3",$O570*参照!$I$6,IF(AT570="1/4(多子)",$O570*参照!$I$7,IF(AT570="1/4(工･農)",$O570*参照!$I$7,IF(AT570="対象外",0))))))</f>
        <v>0</v>
      </c>
      <c r="CC570" s="185" t="b">
        <f>IF(AU570="3/3",$O570*参照!$I$4,IF(AU570="2/3",$O570*参照!$I$5,IF(AU570="1/3",$O570*参照!$I$6,IF(AU570="1/4(多子)",$O570*参照!$I$7,IF(AU570="1/4(工･農)",$O570*参照!$I$7,IF(AU570="対象外",0))))))</f>
        <v>0</v>
      </c>
      <c r="CD570" s="185">
        <f t="shared" si="359"/>
        <v>0</v>
      </c>
      <c r="CE570" s="98"/>
      <c r="CF570" s="252"/>
      <c r="CG570" s="252"/>
      <c r="CH570" s="252"/>
      <c r="CI570" s="252"/>
      <c r="CJ570" s="252"/>
      <c r="CK570" s="254"/>
      <c r="CL570" s="137"/>
      <c r="CM570" s="252"/>
      <c r="CN570" s="252"/>
      <c r="CO570" s="252"/>
      <c r="CP570" s="252"/>
      <c r="CQ570" s="252"/>
      <c r="CR570" s="253">
        <f t="shared" si="360"/>
        <v>0</v>
      </c>
      <c r="CS570" s="111">
        <f>IF(BP570=0,0,(ROUNDUP(P570*(BK570*参照!$C$5+BL570*参照!$C$6+BM570*参照!$C$7+BN570*参照!$C$8+BO570*参照!$C$9)/BP570,-2)))</f>
        <v>0</v>
      </c>
      <c r="CT570" s="239" t="str">
        <f t="shared" si="327"/>
        <v>B</v>
      </c>
    </row>
    <row r="571" spans="1:98" ht="14.4">
      <c r="A571" s="242">
        <v>541</v>
      </c>
      <c r="B571" s="634"/>
      <c r="C571" s="635"/>
      <c r="D571" s="636"/>
      <c r="E571" s="635"/>
      <c r="F571" s="358"/>
      <c r="G571" s="358"/>
      <c r="H571" s="305"/>
      <c r="I571" s="359"/>
      <c r="J571" s="636"/>
      <c r="K571" s="635"/>
      <c r="L571" s="362">
        <v>0</v>
      </c>
      <c r="M571" s="307">
        <f>IF(F571="昼間",参照!$E$4,IF(F571="夜間等",参照!$E$5,IF(F571="通信",参照!$E$6,0)))</f>
        <v>0</v>
      </c>
      <c r="N571" s="57">
        <f t="shared" si="328"/>
        <v>0</v>
      </c>
      <c r="O571" s="301">
        <f t="shared" si="329"/>
        <v>0</v>
      </c>
      <c r="P571" s="56"/>
      <c r="Q571" s="387">
        <v>0</v>
      </c>
      <c r="R571" s="309">
        <f>IF(F571="昼間",参照!$F$4,IF(F571="夜間等",参照!$F$5,IF(F571="通信",参照!$F$6,0)))</f>
        <v>0</v>
      </c>
      <c r="S571" s="308">
        <f t="shared" si="330"/>
        <v>0</v>
      </c>
      <c r="T571" s="361"/>
      <c r="U571" s="32">
        <f t="shared" si="331"/>
        <v>0</v>
      </c>
      <c r="V571" s="114">
        <f t="shared" si="332"/>
        <v>0</v>
      </c>
      <c r="W571" s="179">
        <f t="shared" si="333"/>
        <v>0</v>
      </c>
      <c r="X571" s="87">
        <f t="shared" si="334"/>
        <v>0</v>
      </c>
      <c r="Y571" s="77" t="str">
        <f t="shared" si="324"/>
        <v>0</v>
      </c>
      <c r="Z571" s="302">
        <f t="shared" si="335"/>
        <v>0</v>
      </c>
      <c r="AA571" s="375"/>
      <c r="AB571" s="375"/>
      <c r="AC571" s="374">
        <f t="shared" si="336"/>
        <v>0</v>
      </c>
      <c r="AD571" s="639">
        <f t="shared" si="337"/>
        <v>0</v>
      </c>
      <c r="AE571" s="640"/>
      <c r="AF571" s="177">
        <f t="shared" si="325"/>
        <v>0</v>
      </c>
      <c r="AG571" s="177">
        <f t="shared" si="326"/>
        <v>0</v>
      </c>
      <c r="AH571" s="299"/>
      <c r="AI571" s="36"/>
      <c r="AJ571" s="134"/>
      <c r="AK571" s="37"/>
      <c r="AL571" s="134"/>
      <c r="AM571" s="37"/>
      <c r="AN571" s="134"/>
      <c r="AO571" s="135"/>
      <c r="AP571" s="136"/>
      <c r="AQ571" s="252"/>
      <c r="AR571" s="252"/>
      <c r="AS571" s="252"/>
      <c r="AT571" s="252"/>
      <c r="AU571" s="37"/>
      <c r="AV571" s="303">
        <f t="shared" si="338"/>
        <v>0</v>
      </c>
      <c r="AW571" s="139">
        <f t="shared" si="339"/>
        <v>0</v>
      </c>
      <c r="AX571" s="139">
        <f t="shared" si="340"/>
        <v>0</v>
      </c>
      <c r="AY571" s="139">
        <f t="shared" si="341"/>
        <v>0</v>
      </c>
      <c r="AZ571" s="139">
        <f t="shared" si="342"/>
        <v>0</v>
      </c>
      <c r="BA571" s="303">
        <f t="shared" si="343"/>
        <v>0</v>
      </c>
      <c r="BB571" s="139">
        <f t="shared" si="344"/>
        <v>0</v>
      </c>
      <c r="BC571" s="139">
        <f t="shared" si="345"/>
        <v>0</v>
      </c>
      <c r="BD571" s="139">
        <f t="shared" si="346"/>
        <v>0</v>
      </c>
      <c r="BE571" s="139">
        <f t="shared" si="347"/>
        <v>0</v>
      </c>
      <c r="BF571" s="304">
        <f t="shared" si="348"/>
        <v>0</v>
      </c>
      <c r="BG571" s="142">
        <f t="shared" si="349"/>
        <v>0</v>
      </c>
      <c r="BH571" s="142">
        <f t="shared" si="350"/>
        <v>0</v>
      </c>
      <c r="BI571" s="142">
        <f t="shared" si="351"/>
        <v>0</v>
      </c>
      <c r="BJ571" s="142">
        <f t="shared" si="352"/>
        <v>0</v>
      </c>
      <c r="BK571" s="145">
        <f t="shared" si="353"/>
        <v>0</v>
      </c>
      <c r="BL571" s="95">
        <f t="shared" si="354"/>
        <v>0</v>
      </c>
      <c r="BM571" s="95">
        <f t="shared" si="355"/>
        <v>0</v>
      </c>
      <c r="BN571" s="95">
        <f t="shared" si="356"/>
        <v>0</v>
      </c>
      <c r="BO571" s="95">
        <f t="shared" si="357"/>
        <v>0</v>
      </c>
      <c r="BP571" s="96">
        <f t="shared" si="358"/>
        <v>0</v>
      </c>
      <c r="BQ571" s="184">
        <f>IF($AH571="3/3",$S571*参照!$J$4,IF($AH571="2/3",$S571*参照!$J$5,IF($AH571="1/3",$S571*参照!$J$6,IF($AH571="1/4(多子)",$S571*参照!$J$7,IF($AH571="1/4(工･農)",$S571*参照!$J$7,)))))</f>
        <v>0</v>
      </c>
      <c r="BR571" s="185" t="b">
        <f>IF(AJ571="3/3",$O571*参照!$I$4,IF(AJ571="2/3",$O571*参照!$I$5,IF(AJ571="1/3",$O571*参照!$I$6,IF(AJ571="1/4(多子)",$O571*参照!$I$7,IF(AJ571="1/4(工･農)",$O571*参照!$I$7,IF(AJ571="対象外",0))))))</f>
        <v>0</v>
      </c>
      <c r="BS571" s="185" t="b">
        <f>IF(AK571="3/3",$O571*参照!$I$4,IF(AK571="2/3",$O571*参照!$I$5,IF(AK571="1/3",$O571*参照!$I$6,IF(AK571="1/4(多子)",$O571*参照!$I$7,IF(AK571="1/4(工･農)",$O571*参照!$I$7,IF(AK571="対象外",0))))))</f>
        <v>0</v>
      </c>
      <c r="BT571" s="185" t="b">
        <f>IF(AL571="3/3",$O571*参照!$I$4,IF(AL571="2/3",$O571*参照!$I$5,IF(AL571="1/3",$O571*参照!$I$6,IF(AL571="1/4(多子)",$O571*参照!$I$7,IF(AL571="1/4(工･農)",$O571*参照!$I$7,IF(AL571="対象外",0))))))</f>
        <v>0</v>
      </c>
      <c r="BU571" s="185" t="b">
        <f>IF(AM571="3/3",$O571*参照!$I$4,IF(AM571="2/3",$O571*参照!$I$5,IF(AM571="1/3",$O571*参照!$I$6,IF(AM571="1/4(多子)",$O571*参照!$I$7,IF(AM571="1/4(工･農)",$O571*参照!$I$7,IF(AM571="対象外",0))))))</f>
        <v>0</v>
      </c>
      <c r="BV571" s="185" t="b">
        <f>IF(AN571="3/3",$O571*参照!$I$4,IF(AN571="2/3",$O571*参照!$I$5,IF(AN571="1/3",$O571*参照!$I$6,IF(AN571="1/4(多子)",$O571*参照!$I$7,IF(AN571="1/4(工･農)",$O571*参照!$I$7,IF(AN571="対象外",0))))))</f>
        <v>0</v>
      </c>
      <c r="BW571" s="185" t="b">
        <f>IF(AO571="3/3",$O571*参照!$I$4,IF(AO571="2/3",$O571*参照!$I$5,IF(AO571="1/3",$O571*参照!$I$6,IF(AO571="1/4(多子)",$O571*参照!$I$7,IF(AO571="1/4(工･農)",$O571*参照!$I$7,IF(AO571="対象外",0))))))</f>
        <v>0</v>
      </c>
      <c r="BX571" s="185" t="b">
        <f>IF(AP571="3/3",$O571*参照!$I$4,IF(AP571="2/3",$O571*参照!$I$5,IF(AP571="1/3",$O571*参照!$I$6,IF(AP571="1/4(多子)",$O571*参照!$I$7,IF(AP571="1/4(工･農)",$O571*参照!$I$7,IF(AP571="対象外",0))))))</f>
        <v>0</v>
      </c>
      <c r="BY571" s="185" t="b">
        <f>IF(AQ571="3/3",$O571*参照!$I$4,IF(AQ571="2/3",$O571*参照!$I$5,IF(AQ571="1/3",$O571*参照!$I$6,IF(AQ571="1/4(多子)",$O571*参照!$I$7,IF(AQ571="1/4(工･農)",$O571*参照!$I$7,IF(AQ571="対象外",0))))))</f>
        <v>0</v>
      </c>
      <c r="BZ571" s="185" t="b">
        <f>IF(AR571="3/3",$O571*参照!$I$4,IF(AR571="2/3",$O571*参照!$I$5,IF(AR571="1/3",$O571*参照!$I$6,IF(AR571="1/4(多子)",$O571*参照!$I$7,IF(AR571="1/4(工･農)",$O571*参照!$I$7,IF(AR571="対象外",0))))))</f>
        <v>0</v>
      </c>
      <c r="CA571" s="185" t="b">
        <f>IF(AS571="3/3",$O571*参照!$I$4,IF(AS571="2/3",$O571*参照!$I$5,IF(AS571="1/3",$O571*参照!$I$6,IF(AS571="1/4(多子)",$O571*参照!$I$7,IF(AS571="1/4(工･農)",$O571*参照!$I$7,IF(AS571="対象外",0))))))</f>
        <v>0</v>
      </c>
      <c r="CB571" s="185" t="b">
        <f>IF(AT571="3/3",$O571*参照!$I$4,IF(AT571="2/3",$O571*参照!$I$5,IF(AT571="1/3",$O571*参照!$I$6,IF(AT571="1/4(多子)",$O571*参照!$I$7,IF(AT571="1/4(工･農)",$O571*参照!$I$7,IF(AT571="対象外",0))))))</f>
        <v>0</v>
      </c>
      <c r="CC571" s="185" t="b">
        <f>IF(AU571="3/3",$O571*参照!$I$4,IF(AU571="2/3",$O571*参照!$I$5,IF(AU571="1/3",$O571*参照!$I$6,IF(AU571="1/4(多子)",$O571*参照!$I$7,IF(AU571="1/4(工･農)",$O571*参照!$I$7,IF(AU571="対象外",0))))))</f>
        <v>0</v>
      </c>
      <c r="CD571" s="185">
        <f t="shared" si="359"/>
        <v>0</v>
      </c>
      <c r="CE571" s="98"/>
      <c r="CF571" s="252"/>
      <c r="CG571" s="252"/>
      <c r="CH571" s="252"/>
      <c r="CI571" s="252"/>
      <c r="CJ571" s="252"/>
      <c r="CK571" s="254"/>
      <c r="CL571" s="137"/>
      <c r="CM571" s="252"/>
      <c r="CN571" s="252"/>
      <c r="CO571" s="252"/>
      <c r="CP571" s="252"/>
      <c r="CQ571" s="252"/>
      <c r="CR571" s="253">
        <f t="shared" si="360"/>
        <v>0</v>
      </c>
      <c r="CS571" s="111">
        <f>IF(BP571=0,0,(ROUNDUP(P571*(BK571*参照!$C$5+BL571*参照!$C$6+BM571*参照!$C$7+BN571*参照!$C$8+BO571*参照!$C$9)/BP571,-2)))</f>
        <v>0</v>
      </c>
      <c r="CT571" s="239" t="str">
        <f t="shared" si="327"/>
        <v>B</v>
      </c>
    </row>
    <row r="572" spans="1:98" ht="14.4">
      <c r="A572" s="242">
        <v>542</v>
      </c>
      <c r="B572" s="634"/>
      <c r="C572" s="635"/>
      <c r="D572" s="636"/>
      <c r="E572" s="635"/>
      <c r="F572" s="358"/>
      <c r="G572" s="358"/>
      <c r="H572" s="305"/>
      <c r="I572" s="359"/>
      <c r="J572" s="636"/>
      <c r="K572" s="635"/>
      <c r="L572" s="362">
        <v>0</v>
      </c>
      <c r="M572" s="307">
        <f>IF(F572="昼間",参照!$E$4,IF(F572="夜間等",参照!$E$5,IF(F572="通信",参照!$E$6,0)))</f>
        <v>0</v>
      </c>
      <c r="N572" s="57">
        <f t="shared" si="328"/>
        <v>0</v>
      </c>
      <c r="O572" s="301">
        <f t="shared" si="329"/>
        <v>0</v>
      </c>
      <c r="P572" s="56"/>
      <c r="Q572" s="387">
        <v>0</v>
      </c>
      <c r="R572" s="309">
        <f>IF(F572="昼間",参照!$F$4,IF(F572="夜間等",参照!$F$5,IF(F572="通信",参照!$F$6,0)))</f>
        <v>0</v>
      </c>
      <c r="S572" s="308">
        <f t="shared" si="330"/>
        <v>0</v>
      </c>
      <c r="T572" s="361"/>
      <c r="U572" s="32">
        <f t="shared" si="331"/>
        <v>0</v>
      </c>
      <c r="V572" s="114">
        <f t="shared" si="332"/>
        <v>0</v>
      </c>
      <c r="W572" s="179">
        <f t="shared" si="333"/>
        <v>0</v>
      </c>
      <c r="X572" s="87">
        <f t="shared" si="334"/>
        <v>0</v>
      </c>
      <c r="Y572" s="77" t="str">
        <f t="shared" si="324"/>
        <v>0</v>
      </c>
      <c r="Z572" s="302">
        <f t="shared" si="335"/>
        <v>0</v>
      </c>
      <c r="AA572" s="375"/>
      <c r="AB572" s="375"/>
      <c r="AC572" s="374">
        <f t="shared" si="336"/>
        <v>0</v>
      </c>
      <c r="AD572" s="639">
        <f t="shared" si="337"/>
        <v>0</v>
      </c>
      <c r="AE572" s="640"/>
      <c r="AF572" s="177">
        <f t="shared" si="325"/>
        <v>0</v>
      </c>
      <c r="AG572" s="177">
        <f t="shared" si="326"/>
        <v>0</v>
      </c>
      <c r="AH572" s="299"/>
      <c r="AI572" s="36"/>
      <c r="AJ572" s="134"/>
      <c r="AK572" s="37"/>
      <c r="AL572" s="134"/>
      <c r="AM572" s="37"/>
      <c r="AN572" s="134"/>
      <c r="AO572" s="135"/>
      <c r="AP572" s="136"/>
      <c r="AQ572" s="252"/>
      <c r="AR572" s="252"/>
      <c r="AS572" s="252"/>
      <c r="AT572" s="252"/>
      <c r="AU572" s="37"/>
      <c r="AV572" s="303">
        <f t="shared" si="338"/>
        <v>0</v>
      </c>
      <c r="AW572" s="139">
        <f t="shared" si="339"/>
        <v>0</v>
      </c>
      <c r="AX572" s="139">
        <f t="shared" si="340"/>
        <v>0</v>
      </c>
      <c r="AY572" s="139">
        <f t="shared" si="341"/>
        <v>0</v>
      </c>
      <c r="AZ572" s="139">
        <f t="shared" si="342"/>
        <v>0</v>
      </c>
      <c r="BA572" s="303">
        <f t="shared" si="343"/>
        <v>0</v>
      </c>
      <c r="BB572" s="139">
        <f t="shared" si="344"/>
        <v>0</v>
      </c>
      <c r="BC572" s="139">
        <f t="shared" si="345"/>
        <v>0</v>
      </c>
      <c r="BD572" s="139">
        <f t="shared" si="346"/>
        <v>0</v>
      </c>
      <c r="BE572" s="139">
        <f t="shared" si="347"/>
        <v>0</v>
      </c>
      <c r="BF572" s="304">
        <f t="shared" si="348"/>
        <v>0</v>
      </c>
      <c r="BG572" s="142">
        <f t="shared" si="349"/>
        <v>0</v>
      </c>
      <c r="BH572" s="142">
        <f t="shared" si="350"/>
        <v>0</v>
      </c>
      <c r="BI572" s="142">
        <f t="shared" si="351"/>
        <v>0</v>
      </c>
      <c r="BJ572" s="142">
        <f t="shared" si="352"/>
        <v>0</v>
      </c>
      <c r="BK572" s="145">
        <f t="shared" si="353"/>
        <v>0</v>
      </c>
      <c r="BL572" s="95">
        <f t="shared" si="354"/>
        <v>0</v>
      </c>
      <c r="BM572" s="95">
        <f t="shared" si="355"/>
        <v>0</v>
      </c>
      <c r="BN572" s="95">
        <f t="shared" si="356"/>
        <v>0</v>
      </c>
      <c r="BO572" s="95">
        <f t="shared" si="357"/>
        <v>0</v>
      </c>
      <c r="BP572" s="96">
        <f t="shared" si="358"/>
        <v>0</v>
      </c>
      <c r="BQ572" s="184">
        <f>IF($AH572="3/3",$S572*参照!$J$4,IF($AH572="2/3",$S572*参照!$J$5,IF($AH572="1/3",$S572*参照!$J$6,IF($AH572="1/4(多子)",$S572*参照!$J$7,IF($AH572="1/4(工･農)",$S572*参照!$J$7,)))))</f>
        <v>0</v>
      </c>
      <c r="BR572" s="185" t="b">
        <f>IF(AJ572="3/3",$O572*参照!$I$4,IF(AJ572="2/3",$O572*参照!$I$5,IF(AJ572="1/3",$O572*参照!$I$6,IF(AJ572="1/4(多子)",$O572*参照!$I$7,IF(AJ572="1/4(工･農)",$O572*参照!$I$7,IF(AJ572="対象外",0))))))</f>
        <v>0</v>
      </c>
      <c r="BS572" s="185" t="b">
        <f>IF(AK572="3/3",$O572*参照!$I$4,IF(AK572="2/3",$O572*参照!$I$5,IF(AK572="1/3",$O572*参照!$I$6,IF(AK572="1/4(多子)",$O572*参照!$I$7,IF(AK572="1/4(工･農)",$O572*参照!$I$7,IF(AK572="対象外",0))))))</f>
        <v>0</v>
      </c>
      <c r="BT572" s="185" t="b">
        <f>IF(AL572="3/3",$O572*参照!$I$4,IF(AL572="2/3",$O572*参照!$I$5,IF(AL572="1/3",$O572*参照!$I$6,IF(AL572="1/4(多子)",$O572*参照!$I$7,IF(AL572="1/4(工･農)",$O572*参照!$I$7,IF(AL572="対象外",0))))))</f>
        <v>0</v>
      </c>
      <c r="BU572" s="185" t="b">
        <f>IF(AM572="3/3",$O572*参照!$I$4,IF(AM572="2/3",$O572*参照!$I$5,IF(AM572="1/3",$O572*参照!$I$6,IF(AM572="1/4(多子)",$O572*参照!$I$7,IF(AM572="1/4(工･農)",$O572*参照!$I$7,IF(AM572="対象外",0))))))</f>
        <v>0</v>
      </c>
      <c r="BV572" s="185" t="b">
        <f>IF(AN572="3/3",$O572*参照!$I$4,IF(AN572="2/3",$O572*参照!$I$5,IF(AN572="1/3",$O572*参照!$I$6,IF(AN572="1/4(多子)",$O572*参照!$I$7,IF(AN572="1/4(工･農)",$O572*参照!$I$7,IF(AN572="対象外",0))))))</f>
        <v>0</v>
      </c>
      <c r="BW572" s="185" t="b">
        <f>IF(AO572="3/3",$O572*参照!$I$4,IF(AO572="2/3",$O572*参照!$I$5,IF(AO572="1/3",$O572*参照!$I$6,IF(AO572="1/4(多子)",$O572*参照!$I$7,IF(AO572="1/4(工･農)",$O572*参照!$I$7,IF(AO572="対象外",0))))))</f>
        <v>0</v>
      </c>
      <c r="BX572" s="185" t="b">
        <f>IF(AP572="3/3",$O572*参照!$I$4,IF(AP572="2/3",$O572*参照!$I$5,IF(AP572="1/3",$O572*参照!$I$6,IF(AP572="1/4(多子)",$O572*参照!$I$7,IF(AP572="1/4(工･農)",$O572*参照!$I$7,IF(AP572="対象外",0))))))</f>
        <v>0</v>
      </c>
      <c r="BY572" s="185" t="b">
        <f>IF(AQ572="3/3",$O572*参照!$I$4,IF(AQ572="2/3",$O572*参照!$I$5,IF(AQ572="1/3",$O572*参照!$I$6,IF(AQ572="1/4(多子)",$O572*参照!$I$7,IF(AQ572="1/4(工･農)",$O572*参照!$I$7,IF(AQ572="対象外",0))))))</f>
        <v>0</v>
      </c>
      <c r="BZ572" s="185" t="b">
        <f>IF(AR572="3/3",$O572*参照!$I$4,IF(AR572="2/3",$O572*参照!$I$5,IF(AR572="1/3",$O572*参照!$I$6,IF(AR572="1/4(多子)",$O572*参照!$I$7,IF(AR572="1/4(工･農)",$O572*参照!$I$7,IF(AR572="対象外",0))))))</f>
        <v>0</v>
      </c>
      <c r="CA572" s="185" t="b">
        <f>IF(AS572="3/3",$O572*参照!$I$4,IF(AS572="2/3",$O572*参照!$I$5,IF(AS572="1/3",$O572*参照!$I$6,IF(AS572="1/4(多子)",$O572*参照!$I$7,IF(AS572="1/4(工･農)",$O572*参照!$I$7,IF(AS572="対象外",0))))))</f>
        <v>0</v>
      </c>
      <c r="CB572" s="185" t="b">
        <f>IF(AT572="3/3",$O572*参照!$I$4,IF(AT572="2/3",$O572*参照!$I$5,IF(AT572="1/3",$O572*参照!$I$6,IF(AT572="1/4(多子)",$O572*参照!$I$7,IF(AT572="1/4(工･農)",$O572*参照!$I$7,IF(AT572="対象外",0))))))</f>
        <v>0</v>
      </c>
      <c r="CC572" s="185" t="b">
        <f>IF(AU572="3/3",$O572*参照!$I$4,IF(AU572="2/3",$O572*参照!$I$5,IF(AU572="1/3",$O572*参照!$I$6,IF(AU572="1/4(多子)",$O572*参照!$I$7,IF(AU572="1/4(工･農)",$O572*参照!$I$7,IF(AU572="対象外",0))))))</f>
        <v>0</v>
      </c>
      <c r="CD572" s="185">
        <f t="shared" si="359"/>
        <v>0</v>
      </c>
      <c r="CE572" s="98"/>
      <c r="CF572" s="252"/>
      <c r="CG572" s="252"/>
      <c r="CH572" s="252"/>
      <c r="CI572" s="252"/>
      <c r="CJ572" s="252"/>
      <c r="CK572" s="254"/>
      <c r="CL572" s="137"/>
      <c r="CM572" s="252"/>
      <c r="CN572" s="252"/>
      <c r="CO572" s="252"/>
      <c r="CP572" s="252"/>
      <c r="CQ572" s="252"/>
      <c r="CR572" s="253">
        <f t="shared" si="360"/>
        <v>0</v>
      </c>
      <c r="CS572" s="111">
        <f>IF(BP572=0,0,(ROUNDUP(P572*(BK572*参照!$C$5+BL572*参照!$C$6+BM572*参照!$C$7+BN572*参照!$C$8+BO572*参照!$C$9)/BP572,-2)))</f>
        <v>0</v>
      </c>
      <c r="CT572" s="239" t="str">
        <f t="shared" si="327"/>
        <v>B</v>
      </c>
    </row>
    <row r="573" spans="1:98" ht="14.4">
      <c r="A573" s="242">
        <v>543</v>
      </c>
      <c r="B573" s="634"/>
      <c r="C573" s="635"/>
      <c r="D573" s="636"/>
      <c r="E573" s="635"/>
      <c r="F573" s="358"/>
      <c r="G573" s="358"/>
      <c r="H573" s="305"/>
      <c r="I573" s="359"/>
      <c r="J573" s="636"/>
      <c r="K573" s="635"/>
      <c r="L573" s="362">
        <v>0</v>
      </c>
      <c r="M573" s="307">
        <f>IF(F573="昼間",参照!$E$4,IF(F573="夜間等",参照!$E$5,IF(F573="通信",参照!$E$6,0)))</f>
        <v>0</v>
      </c>
      <c r="N573" s="57">
        <f t="shared" si="328"/>
        <v>0</v>
      </c>
      <c r="O573" s="301">
        <f t="shared" si="329"/>
        <v>0</v>
      </c>
      <c r="P573" s="56"/>
      <c r="Q573" s="387">
        <v>0</v>
      </c>
      <c r="R573" s="309">
        <f>IF(F573="昼間",参照!$F$4,IF(F573="夜間等",参照!$F$5,IF(F573="通信",参照!$F$6,0)))</f>
        <v>0</v>
      </c>
      <c r="S573" s="308">
        <f t="shared" si="330"/>
        <v>0</v>
      </c>
      <c r="T573" s="361"/>
      <c r="U573" s="32">
        <f t="shared" si="331"/>
        <v>0</v>
      </c>
      <c r="V573" s="114">
        <f t="shared" si="332"/>
        <v>0</v>
      </c>
      <c r="W573" s="179">
        <f t="shared" si="333"/>
        <v>0</v>
      </c>
      <c r="X573" s="87">
        <f t="shared" si="334"/>
        <v>0</v>
      </c>
      <c r="Y573" s="77" t="str">
        <f t="shared" si="324"/>
        <v>0</v>
      </c>
      <c r="Z573" s="302">
        <f t="shared" si="335"/>
        <v>0</v>
      </c>
      <c r="AA573" s="375"/>
      <c r="AB573" s="375"/>
      <c r="AC573" s="374">
        <f t="shared" si="336"/>
        <v>0</v>
      </c>
      <c r="AD573" s="639">
        <f t="shared" si="337"/>
        <v>0</v>
      </c>
      <c r="AE573" s="640"/>
      <c r="AF573" s="177">
        <f t="shared" si="325"/>
        <v>0</v>
      </c>
      <c r="AG573" s="177">
        <f t="shared" si="326"/>
        <v>0</v>
      </c>
      <c r="AH573" s="299"/>
      <c r="AI573" s="36"/>
      <c r="AJ573" s="134"/>
      <c r="AK573" s="37"/>
      <c r="AL573" s="134"/>
      <c r="AM573" s="37"/>
      <c r="AN573" s="134"/>
      <c r="AO573" s="135"/>
      <c r="AP573" s="136"/>
      <c r="AQ573" s="252"/>
      <c r="AR573" s="252"/>
      <c r="AS573" s="252"/>
      <c r="AT573" s="252"/>
      <c r="AU573" s="37"/>
      <c r="AV573" s="303">
        <f t="shared" si="338"/>
        <v>0</v>
      </c>
      <c r="AW573" s="139">
        <f t="shared" si="339"/>
        <v>0</v>
      </c>
      <c r="AX573" s="139">
        <f t="shared" si="340"/>
        <v>0</v>
      </c>
      <c r="AY573" s="139">
        <f t="shared" si="341"/>
        <v>0</v>
      </c>
      <c r="AZ573" s="139">
        <f t="shared" si="342"/>
        <v>0</v>
      </c>
      <c r="BA573" s="303">
        <f t="shared" si="343"/>
        <v>0</v>
      </c>
      <c r="BB573" s="139">
        <f t="shared" si="344"/>
        <v>0</v>
      </c>
      <c r="BC573" s="139">
        <f t="shared" si="345"/>
        <v>0</v>
      </c>
      <c r="BD573" s="139">
        <f t="shared" si="346"/>
        <v>0</v>
      </c>
      <c r="BE573" s="139">
        <f t="shared" si="347"/>
        <v>0</v>
      </c>
      <c r="BF573" s="304">
        <f t="shared" si="348"/>
        <v>0</v>
      </c>
      <c r="BG573" s="142">
        <f t="shared" si="349"/>
        <v>0</v>
      </c>
      <c r="BH573" s="142">
        <f t="shared" si="350"/>
        <v>0</v>
      </c>
      <c r="BI573" s="142">
        <f t="shared" si="351"/>
        <v>0</v>
      </c>
      <c r="BJ573" s="142">
        <f t="shared" si="352"/>
        <v>0</v>
      </c>
      <c r="BK573" s="145">
        <f t="shared" si="353"/>
        <v>0</v>
      </c>
      <c r="BL573" s="95">
        <f t="shared" si="354"/>
        <v>0</v>
      </c>
      <c r="BM573" s="95">
        <f t="shared" si="355"/>
        <v>0</v>
      </c>
      <c r="BN573" s="95">
        <f t="shared" si="356"/>
        <v>0</v>
      </c>
      <c r="BO573" s="95">
        <f t="shared" si="357"/>
        <v>0</v>
      </c>
      <c r="BP573" s="96">
        <f t="shared" si="358"/>
        <v>0</v>
      </c>
      <c r="BQ573" s="184">
        <f>IF($AH573="3/3",$S573*参照!$J$4,IF($AH573="2/3",$S573*参照!$J$5,IF($AH573="1/3",$S573*参照!$J$6,IF($AH573="1/4(多子)",$S573*参照!$J$7,IF($AH573="1/4(工･農)",$S573*参照!$J$7,)))))</f>
        <v>0</v>
      </c>
      <c r="BR573" s="185" t="b">
        <f>IF(AJ573="3/3",$O573*参照!$I$4,IF(AJ573="2/3",$O573*参照!$I$5,IF(AJ573="1/3",$O573*参照!$I$6,IF(AJ573="1/4(多子)",$O573*参照!$I$7,IF(AJ573="1/4(工･農)",$O573*参照!$I$7,IF(AJ573="対象外",0))))))</f>
        <v>0</v>
      </c>
      <c r="BS573" s="185" t="b">
        <f>IF(AK573="3/3",$O573*参照!$I$4,IF(AK573="2/3",$O573*参照!$I$5,IF(AK573="1/3",$O573*参照!$I$6,IF(AK573="1/4(多子)",$O573*参照!$I$7,IF(AK573="1/4(工･農)",$O573*参照!$I$7,IF(AK573="対象外",0))))))</f>
        <v>0</v>
      </c>
      <c r="BT573" s="185" t="b">
        <f>IF(AL573="3/3",$O573*参照!$I$4,IF(AL573="2/3",$O573*参照!$I$5,IF(AL573="1/3",$O573*参照!$I$6,IF(AL573="1/4(多子)",$O573*参照!$I$7,IF(AL573="1/4(工･農)",$O573*参照!$I$7,IF(AL573="対象外",0))))))</f>
        <v>0</v>
      </c>
      <c r="BU573" s="185" t="b">
        <f>IF(AM573="3/3",$O573*参照!$I$4,IF(AM573="2/3",$O573*参照!$I$5,IF(AM573="1/3",$O573*参照!$I$6,IF(AM573="1/4(多子)",$O573*参照!$I$7,IF(AM573="1/4(工･農)",$O573*参照!$I$7,IF(AM573="対象外",0))))))</f>
        <v>0</v>
      </c>
      <c r="BV573" s="185" t="b">
        <f>IF(AN573="3/3",$O573*参照!$I$4,IF(AN573="2/3",$O573*参照!$I$5,IF(AN573="1/3",$O573*参照!$I$6,IF(AN573="1/4(多子)",$O573*参照!$I$7,IF(AN573="1/4(工･農)",$O573*参照!$I$7,IF(AN573="対象外",0))))))</f>
        <v>0</v>
      </c>
      <c r="BW573" s="185" t="b">
        <f>IF(AO573="3/3",$O573*参照!$I$4,IF(AO573="2/3",$O573*参照!$I$5,IF(AO573="1/3",$O573*参照!$I$6,IF(AO573="1/4(多子)",$O573*参照!$I$7,IF(AO573="1/4(工･農)",$O573*参照!$I$7,IF(AO573="対象外",0))))))</f>
        <v>0</v>
      </c>
      <c r="BX573" s="185" t="b">
        <f>IF(AP573="3/3",$O573*参照!$I$4,IF(AP573="2/3",$O573*参照!$I$5,IF(AP573="1/3",$O573*参照!$I$6,IF(AP573="1/4(多子)",$O573*参照!$I$7,IF(AP573="1/4(工･農)",$O573*参照!$I$7,IF(AP573="対象外",0))))))</f>
        <v>0</v>
      </c>
      <c r="BY573" s="185" t="b">
        <f>IF(AQ573="3/3",$O573*参照!$I$4,IF(AQ573="2/3",$O573*参照!$I$5,IF(AQ573="1/3",$O573*参照!$I$6,IF(AQ573="1/4(多子)",$O573*参照!$I$7,IF(AQ573="1/4(工･農)",$O573*参照!$I$7,IF(AQ573="対象外",0))))))</f>
        <v>0</v>
      </c>
      <c r="BZ573" s="185" t="b">
        <f>IF(AR573="3/3",$O573*参照!$I$4,IF(AR573="2/3",$O573*参照!$I$5,IF(AR573="1/3",$O573*参照!$I$6,IF(AR573="1/4(多子)",$O573*参照!$I$7,IF(AR573="1/4(工･農)",$O573*参照!$I$7,IF(AR573="対象外",0))))))</f>
        <v>0</v>
      </c>
      <c r="CA573" s="185" t="b">
        <f>IF(AS573="3/3",$O573*参照!$I$4,IF(AS573="2/3",$O573*参照!$I$5,IF(AS573="1/3",$O573*参照!$I$6,IF(AS573="1/4(多子)",$O573*参照!$I$7,IF(AS573="1/4(工･農)",$O573*参照!$I$7,IF(AS573="対象外",0))))))</f>
        <v>0</v>
      </c>
      <c r="CB573" s="185" t="b">
        <f>IF(AT573="3/3",$O573*参照!$I$4,IF(AT573="2/3",$O573*参照!$I$5,IF(AT573="1/3",$O573*参照!$I$6,IF(AT573="1/4(多子)",$O573*参照!$I$7,IF(AT573="1/4(工･農)",$O573*参照!$I$7,IF(AT573="対象外",0))))))</f>
        <v>0</v>
      </c>
      <c r="CC573" s="185" t="b">
        <f>IF(AU573="3/3",$O573*参照!$I$4,IF(AU573="2/3",$O573*参照!$I$5,IF(AU573="1/3",$O573*参照!$I$6,IF(AU573="1/4(多子)",$O573*参照!$I$7,IF(AU573="1/4(工･農)",$O573*参照!$I$7,IF(AU573="対象外",0))))))</f>
        <v>0</v>
      </c>
      <c r="CD573" s="185">
        <f t="shared" si="359"/>
        <v>0</v>
      </c>
      <c r="CE573" s="98"/>
      <c r="CF573" s="252"/>
      <c r="CG573" s="252"/>
      <c r="CH573" s="252"/>
      <c r="CI573" s="252"/>
      <c r="CJ573" s="252"/>
      <c r="CK573" s="254"/>
      <c r="CL573" s="137"/>
      <c r="CM573" s="252"/>
      <c r="CN573" s="252"/>
      <c r="CO573" s="252"/>
      <c r="CP573" s="252"/>
      <c r="CQ573" s="252"/>
      <c r="CR573" s="253">
        <f t="shared" si="360"/>
        <v>0</v>
      </c>
      <c r="CS573" s="111">
        <f>IF(BP573=0,0,(ROUNDUP(P573*(BK573*参照!$C$5+BL573*参照!$C$6+BM573*参照!$C$7+BN573*参照!$C$8+BO573*参照!$C$9)/BP573,-2)))</f>
        <v>0</v>
      </c>
      <c r="CT573" s="239" t="str">
        <f t="shared" si="327"/>
        <v>B</v>
      </c>
    </row>
    <row r="574" spans="1:98" ht="14.4">
      <c r="A574" s="242">
        <v>544</v>
      </c>
      <c r="B574" s="634"/>
      <c r="C574" s="635"/>
      <c r="D574" s="636"/>
      <c r="E574" s="635"/>
      <c r="F574" s="358"/>
      <c r="G574" s="358"/>
      <c r="H574" s="305"/>
      <c r="I574" s="359"/>
      <c r="J574" s="636"/>
      <c r="K574" s="635"/>
      <c r="L574" s="362">
        <v>0</v>
      </c>
      <c r="M574" s="307">
        <f>IF(F574="昼間",参照!$E$4,IF(F574="夜間等",参照!$E$5,IF(F574="通信",参照!$E$6,0)))</f>
        <v>0</v>
      </c>
      <c r="N574" s="57">
        <f t="shared" si="328"/>
        <v>0</v>
      </c>
      <c r="O574" s="301">
        <f t="shared" si="329"/>
        <v>0</v>
      </c>
      <c r="P574" s="56"/>
      <c r="Q574" s="387">
        <v>0</v>
      </c>
      <c r="R574" s="309">
        <f>IF(F574="昼間",参照!$F$4,IF(F574="夜間等",参照!$F$5,IF(F574="通信",参照!$F$6,0)))</f>
        <v>0</v>
      </c>
      <c r="S574" s="308">
        <f t="shared" si="330"/>
        <v>0</v>
      </c>
      <c r="T574" s="361"/>
      <c r="U574" s="32">
        <f t="shared" si="331"/>
        <v>0</v>
      </c>
      <c r="V574" s="114">
        <f t="shared" si="332"/>
        <v>0</v>
      </c>
      <c r="W574" s="179">
        <f t="shared" si="333"/>
        <v>0</v>
      </c>
      <c r="X574" s="87">
        <f t="shared" si="334"/>
        <v>0</v>
      </c>
      <c r="Y574" s="77" t="str">
        <f t="shared" si="324"/>
        <v>0</v>
      </c>
      <c r="Z574" s="302">
        <f t="shared" si="335"/>
        <v>0</v>
      </c>
      <c r="AA574" s="375"/>
      <c r="AB574" s="375"/>
      <c r="AC574" s="374">
        <f t="shared" si="336"/>
        <v>0</v>
      </c>
      <c r="AD574" s="639">
        <f t="shared" si="337"/>
        <v>0</v>
      </c>
      <c r="AE574" s="640"/>
      <c r="AF574" s="177">
        <f t="shared" si="325"/>
        <v>0</v>
      </c>
      <c r="AG574" s="177">
        <f t="shared" si="326"/>
        <v>0</v>
      </c>
      <c r="AH574" s="299"/>
      <c r="AI574" s="36"/>
      <c r="AJ574" s="134"/>
      <c r="AK574" s="37"/>
      <c r="AL574" s="134"/>
      <c r="AM574" s="37"/>
      <c r="AN574" s="134"/>
      <c r="AO574" s="135"/>
      <c r="AP574" s="136"/>
      <c r="AQ574" s="252"/>
      <c r="AR574" s="252"/>
      <c r="AS574" s="252"/>
      <c r="AT574" s="252"/>
      <c r="AU574" s="37"/>
      <c r="AV574" s="303">
        <f t="shared" si="338"/>
        <v>0</v>
      </c>
      <c r="AW574" s="139">
        <f t="shared" si="339"/>
        <v>0</v>
      </c>
      <c r="AX574" s="139">
        <f t="shared" si="340"/>
        <v>0</v>
      </c>
      <c r="AY574" s="139">
        <f t="shared" si="341"/>
        <v>0</v>
      </c>
      <c r="AZ574" s="139">
        <f t="shared" si="342"/>
        <v>0</v>
      </c>
      <c r="BA574" s="303">
        <f t="shared" si="343"/>
        <v>0</v>
      </c>
      <c r="BB574" s="139">
        <f t="shared" si="344"/>
        <v>0</v>
      </c>
      <c r="BC574" s="139">
        <f t="shared" si="345"/>
        <v>0</v>
      </c>
      <c r="BD574" s="139">
        <f t="shared" si="346"/>
        <v>0</v>
      </c>
      <c r="BE574" s="139">
        <f t="shared" si="347"/>
        <v>0</v>
      </c>
      <c r="BF574" s="304">
        <f t="shared" si="348"/>
        <v>0</v>
      </c>
      <c r="BG574" s="142">
        <f t="shared" si="349"/>
        <v>0</v>
      </c>
      <c r="BH574" s="142">
        <f t="shared" si="350"/>
        <v>0</v>
      </c>
      <c r="BI574" s="142">
        <f t="shared" si="351"/>
        <v>0</v>
      </c>
      <c r="BJ574" s="142">
        <f t="shared" si="352"/>
        <v>0</v>
      </c>
      <c r="BK574" s="145">
        <f t="shared" si="353"/>
        <v>0</v>
      </c>
      <c r="BL574" s="95">
        <f t="shared" si="354"/>
        <v>0</v>
      </c>
      <c r="BM574" s="95">
        <f t="shared" si="355"/>
        <v>0</v>
      </c>
      <c r="BN574" s="95">
        <f t="shared" si="356"/>
        <v>0</v>
      </c>
      <c r="BO574" s="95">
        <f t="shared" si="357"/>
        <v>0</v>
      </c>
      <c r="BP574" s="96">
        <f t="shared" si="358"/>
        <v>0</v>
      </c>
      <c r="BQ574" s="184">
        <f>IF($AH574="3/3",$S574*参照!$J$4,IF($AH574="2/3",$S574*参照!$J$5,IF($AH574="1/3",$S574*参照!$J$6,IF($AH574="1/4(多子)",$S574*参照!$J$7,IF($AH574="1/4(工･農)",$S574*参照!$J$7,)))))</f>
        <v>0</v>
      </c>
      <c r="BR574" s="185" t="b">
        <f>IF(AJ574="3/3",$O574*参照!$I$4,IF(AJ574="2/3",$O574*参照!$I$5,IF(AJ574="1/3",$O574*参照!$I$6,IF(AJ574="1/4(多子)",$O574*参照!$I$7,IF(AJ574="1/4(工･農)",$O574*参照!$I$7,IF(AJ574="対象外",0))))))</f>
        <v>0</v>
      </c>
      <c r="BS574" s="185" t="b">
        <f>IF(AK574="3/3",$O574*参照!$I$4,IF(AK574="2/3",$O574*参照!$I$5,IF(AK574="1/3",$O574*参照!$I$6,IF(AK574="1/4(多子)",$O574*参照!$I$7,IF(AK574="1/4(工･農)",$O574*参照!$I$7,IF(AK574="対象外",0))))))</f>
        <v>0</v>
      </c>
      <c r="BT574" s="185" t="b">
        <f>IF(AL574="3/3",$O574*参照!$I$4,IF(AL574="2/3",$O574*参照!$I$5,IF(AL574="1/3",$O574*参照!$I$6,IF(AL574="1/4(多子)",$O574*参照!$I$7,IF(AL574="1/4(工･農)",$O574*参照!$I$7,IF(AL574="対象外",0))))))</f>
        <v>0</v>
      </c>
      <c r="BU574" s="185" t="b">
        <f>IF(AM574="3/3",$O574*参照!$I$4,IF(AM574="2/3",$O574*参照!$I$5,IF(AM574="1/3",$O574*参照!$I$6,IF(AM574="1/4(多子)",$O574*参照!$I$7,IF(AM574="1/4(工･農)",$O574*参照!$I$7,IF(AM574="対象外",0))))))</f>
        <v>0</v>
      </c>
      <c r="BV574" s="185" t="b">
        <f>IF(AN574="3/3",$O574*参照!$I$4,IF(AN574="2/3",$O574*参照!$I$5,IF(AN574="1/3",$O574*参照!$I$6,IF(AN574="1/4(多子)",$O574*参照!$I$7,IF(AN574="1/4(工･農)",$O574*参照!$I$7,IF(AN574="対象外",0))))))</f>
        <v>0</v>
      </c>
      <c r="BW574" s="185" t="b">
        <f>IF(AO574="3/3",$O574*参照!$I$4,IF(AO574="2/3",$O574*参照!$I$5,IF(AO574="1/3",$O574*参照!$I$6,IF(AO574="1/4(多子)",$O574*参照!$I$7,IF(AO574="1/4(工･農)",$O574*参照!$I$7,IF(AO574="対象外",0))))))</f>
        <v>0</v>
      </c>
      <c r="BX574" s="185" t="b">
        <f>IF(AP574="3/3",$O574*参照!$I$4,IF(AP574="2/3",$O574*参照!$I$5,IF(AP574="1/3",$O574*参照!$I$6,IF(AP574="1/4(多子)",$O574*参照!$I$7,IF(AP574="1/4(工･農)",$O574*参照!$I$7,IF(AP574="対象外",0))))))</f>
        <v>0</v>
      </c>
      <c r="BY574" s="185" t="b">
        <f>IF(AQ574="3/3",$O574*参照!$I$4,IF(AQ574="2/3",$O574*参照!$I$5,IF(AQ574="1/3",$O574*参照!$I$6,IF(AQ574="1/4(多子)",$O574*参照!$I$7,IF(AQ574="1/4(工･農)",$O574*参照!$I$7,IF(AQ574="対象外",0))))))</f>
        <v>0</v>
      </c>
      <c r="BZ574" s="185" t="b">
        <f>IF(AR574="3/3",$O574*参照!$I$4,IF(AR574="2/3",$O574*参照!$I$5,IF(AR574="1/3",$O574*参照!$I$6,IF(AR574="1/4(多子)",$O574*参照!$I$7,IF(AR574="1/4(工･農)",$O574*参照!$I$7,IF(AR574="対象外",0))))))</f>
        <v>0</v>
      </c>
      <c r="CA574" s="185" t="b">
        <f>IF(AS574="3/3",$O574*参照!$I$4,IF(AS574="2/3",$O574*参照!$I$5,IF(AS574="1/3",$O574*参照!$I$6,IF(AS574="1/4(多子)",$O574*参照!$I$7,IF(AS574="1/4(工･農)",$O574*参照!$I$7,IF(AS574="対象外",0))))))</f>
        <v>0</v>
      </c>
      <c r="CB574" s="185" t="b">
        <f>IF(AT574="3/3",$O574*参照!$I$4,IF(AT574="2/3",$O574*参照!$I$5,IF(AT574="1/3",$O574*参照!$I$6,IF(AT574="1/4(多子)",$O574*参照!$I$7,IF(AT574="1/4(工･農)",$O574*参照!$I$7,IF(AT574="対象外",0))))))</f>
        <v>0</v>
      </c>
      <c r="CC574" s="185" t="b">
        <f>IF(AU574="3/3",$O574*参照!$I$4,IF(AU574="2/3",$O574*参照!$I$5,IF(AU574="1/3",$O574*参照!$I$6,IF(AU574="1/4(多子)",$O574*参照!$I$7,IF(AU574="1/4(工･農)",$O574*参照!$I$7,IF(AU574="対象外",0))))))</f>
        <v>0</v>
      </c>
      <c r="CD574" s="185">
        <f t="shared" si="359"/>
        <v>0</v>
      </c>
      <c r="CE574" s="98"/>
      <c r="CF574" s="252"/>
      <c r="CG574" s="252"/>
      <c r="CH574" s="252"/>
      <c r="CI574" s="252"/>
      <c r="CJ574" s="252"/>
      <c r="CK574" s="254"/>
      <c r="CL574" s="137"/>
      <c r="CM574" s="252"/>
      <c r="CN574" s="252"/>
      <c r="CO574" s="252"/>
      <c r="CP574" s="252"/>
      <c r="CQ574" s="252"/>
      <c r="CR574" s="253">
        <f t="shared" si="360"/>
        <v>0</v>
      </c>
      <c r="CS574" s="111">
        <f>IF(BP574=0,0,(ROUNDUP(P574*(BK574*参照!$C$5+BL574*参照!$C$6+BM574*参照!$C$7+BN574*参照!$C$8+BO574*参照!$C$9)/BP574,-2)))</f>
        <v>0</v>
      </c>
      <c r="CT574" s="239" t="str">
        <f t="shared" si="327"/>
        <v>B</v>
      </c>
    </row>
    <row r="575" spans="1:98" ht="14.4">
      <c r="A575" s="242">
        <v>545</v>
      </c>
      <c r="B575" s="634"/>
      <c r="C575" s="635"/>
      <c r="D575" s="636"/>
      <c r="E575" s="635"/>
      <c r="F575" s="358"/>
      <c r="G575" s="358"/>
      <c r="H575" s="305"/>
      <c r="I575" s="359"/>
      <c r="J575" s="636"/>
      <c r="K575" s="635"/>
      <c r="L575" s="362">
        <v>0</v>
      </c>
      <c r="M575" s="307">
        <f>IF(F575="昼間",参照!$E$4,IF(F575="夜間等",参照!$E$5,IF(F575="通信",参照!$E$6,0)))</f>
        <v>0</v>
      </c>
      <c r="N575" s="57">
        <f t="shared" si="328"/>
        <v>0</v>
      </c>
      <c r="O575" s="301">
        <f t="shared" si="329"/>
        <v>0</v>
      </c>
      <c r="P575" s="56"/>
      <c r="Q575" s="387">
        <v>0</v>
      </c>
      <c r="R575" s="309">
        <f>IF(F575="昼間",参照!$F$4,IF(F575="夜間等",参照!$F$5,IF(F575="通信",参照!$F$6,0)))</f>
        <v>0</v>
      </c>
      <c r="S575" s="308">
        <f t="shared" si="330"/>
        <v>0</v>
      </c>
      <c r="T575" s="361"/>
      <c r="U575" s="32">
        <f t="shared" si="331"/>
        <v>0</v>
      </c>
      <c r="V575" s="114">
        <f t="shared" si="332"/>
        <v>0</v>
      </c>
      <c r="W575" s="179">
        <f t="shared" si="333"/>
        <v>0</v>
      </c>
      <c r="X575" s="87">
        <f t="shared" si="334"/>
        <v>0</v>
      </c>
      <c r="Y575" s="77" t="str">
        <f t="shared" si="324"/>
        <v>0</v>
      </c>
      <c r="Z575" s="302">
        <f t="shared" si="335"/>
        <v>0</v>
      </c>
      <c r="AA575" s="375"/>
      <c r="AB575" s="375"/>
      <c r="AC575" s="374">
        <f t="shared" si="336"/>
        <v>0</v>
      </c>
      <c r="AD575" s="639">
        <f t="shared" si="337"/>
        <v>0</v>
      </c>
      <c r="AE575" s="640"/>
      <c r="AF575" s="177">
        <f t="shared" si="325"/>
        <v>0</v>
      </c>
      <c r="AG575" s="177">
        <f t="shared" si="326"/>
        <v>0</v>
      </c>
      <c r="AH575" s="299"/>
      <c r="AI575" s="36"/>
      <c r="AJ575" s="134"/>
      <c r="AK575" s="37"/>
      <c r="AL575" s="134"/>
      <c r="AM575" s="37"/>
      <c r="AN575" s="134"/>
      <c r="AO575" s="135"/>
      <c r="AP575" s="136"/>
      <c r="AQ575" s="252"/>
      <c r="AR575" s="252"/>
      <c r="AS575" s="252"/>
      <c r="AT575" s="252"/>
      <c r="AU575" s="37"/>
      <c r="AV575" s="303">
        <f t="shared" si="338"/>
        <v>0</v>
      </c>
      <c r="AW575" s="139">
        <f t="shared" si="339"/>
        <v>0</v>
      </c>
      <c r="AX575" s="139">
        <f t="shared" si="340"/>
        <v>0</v>
      </c>
      <c r="AY575" s="139">
        <f t="shared" si="341"/>
        <v>0</v>
      </c>
      <c r="AZ575" s="139">
        <f t="shared" si="342"/>
        <v>0</v>
      </c>
      <c r="BA575" s="303">
        <f t="shared" si="343"/>
        <v>0</v>
      </c>
      <c r="BB575" s="139">
        <f t="shared" si="344"/>
        <v>0</v>
      </c>
      <c r="BC575" s="139">
        <f t="shared" si="345"/>
        <v>0</v>
      </c>
      <c r="BD575" s="139">
        <f t="shared" si="346"/>
        <v>0</v>
      </c>
      <c r="BE575" s="139">
        <f t="shared" si="347"/>
        <v>0</v>
      </c>
      <c r="BF575" s="304">
        <f t="shared" si="348"/>
        <v>0</v>
      </c>
      <c r="BG575" s="142">
        <f t="shared" si="349"/>
        <v>0</v>
      </c>
      <c r="BH575" s="142">
        <f t="shared" si="350"/>
        <v>0</v>
      </c>
      <c r="BI575" s="142">
        <f t="shared" si="351"/>
        <v>0</v>
      </c>
      <c r="BJ575" s="142">
        <f t="shared" si="352"/>
        <v>0</v>
      </c>
      <c r="BK575" s="145">
        <f t="shared" si="353"/>
        <v>0</v>
      </c>
      <c r="BL575" s="95">
        <f t="shared" si="354"/>
        <v>0</v>
      </c>
      <c r="BM575" s="95">
        <f t="shared" si="355"/>
        <v>0</v>
      </c>
      <c r="BN575" s="95">
        <f t="shared" si="356"/>
        <v>0</v>
      </c>
      <c r="BO575" s="95">
        <f t="shared" si="357"/>
        <v>0</v>
      </c>
      <c r="BP575" s="96">
        <f t="shared" si="358"/>
        <v>0</v>
      </c>
      <c r="BQ575" s="184">
        <f>IF($AH575="3/3",$S575*参照!$J$4,IF($AH575="2/3",$S575*参照!$J$5,IF($AH575="1/3",$S575*参照!$J$6,IF($AH575="1/4(多子)",$S575*参照!$J$7,IF($AH575="1/4(工･農)",$S575*参照!$J$7,)))))</f>
        <v>0</v>
      </c>
      <c r="BR575" s="185" t="b">
        <f>IF(AJ575="3/3",$O575*参照!$I$4,IF(AJ575="2/3",$O575*参照!$I$5,IF(AJ575="1/3",$O575*参照!$I$6,IF(AJ575="1/4(多子)",$O575*参照!$I$7,IF(AJ575="1/4(工･農)",$O575*参照!$I$7,IF(AJ575="対象外",0))))))</f>
        <v>0</v>
      </c>
      <c r="BS575" s="185" t="b">
        <f>IF(AK575="3/3",$O575*参照!$I$4,IF(AK575="2/3",$O575*参照!$I$5,IF(AK575="1/3",$O575*参照!$I$6,IF(AK575="1/4(多子)",$O575*参照!$I$7,IF(AK575="1/4(工･農)",$O575*参照!$I$7,IF(AK575="対象外",0))))))</f>
        <v>0</v>
      </c>
      <c r="BT575" s="185" t="b">
        <f>IF(AL575="3/3",$O575*参照!$I$4,IF(AL575="2/3",$O575*参照!$I$5,IF(AL575="1/3",$O575*参照!$I$6,IF(AL575="1/4(多子)",$O575*参照!$I$7,IF(AL575="1/4(工･農)",$O575*参照!$I$7,IF(AL575="対象外",0))))))</f>
        <v>0</v>
      </c>
      <c r="BU575" s="185" t="b">
        <f>IF(AM575="3/3",$O575*参照!$I$4,IF(AM575="2/3",$O575*参照!$I$5,IF(AM575="1/3",$O575*参照!$I$6,IF(AM575="1/4(多子)",$O575*参照!$I$7,IF(AM575="1/4(工･農)",$O575*参照!$I$7,IF(AM575="対象外",0))))))</f>
        <v>0</v>
      </c>
      <c r="BV575" s="185" t="b">
        <f>IF(AN575="3/3",$O575*参照!$I$4,IF(AN575="2/3",$O575*参照!$I$5,IF(AN575="1/3",$O575*参照!$I$6,IF(AN575="1/4(多子)",$O575*参照!$I$7,IF(AN575="1/4(工･農)",$O575*参照!$I$7,IF(AN575="対象外",0))))))</f>
        <v>0</v>
      </c>
      <c r="BW575" s="185" t="b">
        <f>IF(AO575="3/3",$O575*参照!$I$4,IF(AO575="2/3",$O575*参照!$I$5,IF(AO575="1/3",$O575*参照!$I$6,IF(AO575="1/4(多子)",$O575*参照!$I$7,IF(AO575="1/4(工･農)",$O575*参照!$I$7,IF(AO575="対象外",0))))))</f>
        <v>0</v>
      </c>
      <c r="BX575" s="185" t="b">
        <f>IF(AP575="3/3",$O575*参照!$I$4,IF(AP575="2/3",$O575*参照!$I$5,IF(AP575="1/3",$O575*参照!$I$6,IF(AP575="1/4(多子)",$O575*参照!$I$7,IF(AP575="1/4(工･農)",$O575*参照!$I$7,IF(AP575="対象外",0))))))</f>
        <v>0</v>
      </c>
      <c r="BY575" s="185" t="b">
        <f>IF(AQ575="3/3",$O575*参照!$I$4,IF(AQ575="2/3",$O575*参照!$I$5,IF(AQ575="1/3",$O575*参照!$I$6,IF(AQ575="1/4(多子)",$O575*参照!$I$7,IF(AQ575="1/4(工･農)",$O575*参照!$I$7,IF(AQ575="対象外",0))))))</f>
        <v>0</v>
      </c>
      <c r="BZ575" s="185" t="b">
        <f>IF(AR575="3/3",$O575*参照!$I$4,IF(AR575="2/3",$O575*参照!$I$5,IF(AR575="1/3",$O575*参照!$I$6,IF(AR575="1/4(多子)",$O575*参照!$I$7,IF(AR575="1/4(工･農)",$O575*参照!$I$7,IF(AR575="対象外",0))))))</f>
        <v>0</v>
      </c>
      <c r="CA575" s="185" t="b">
        <f>IF(AS575="3/3",$O575*参照!$I$4,IF(AS575="2/3",$O575*参照!$I$5,IF(AS575="1/3",$O575*参照!$I$6,IF(AS575="1/4(多子)",$O575*参照!$I$7,IF(AS575="1/4(工･農)",$O575*参照!$I$7,IF(AS575="対象外",0))))))</f>
        <v>0</v>
      </c>
      <c r="CB575" s="185" t="b">
        <f>IF(AT575="3/3",$O575*参照!$I$4,IF(AT575="2/3",$O575*参照!$I$5,IF(AT575="1/3",$O575*参照!$I$6,IF(AT575="1/4(多子)",$O575*参照!$I$7,IF(AT575="1/4(工･農)",$O575*参照!$I$7,IF(AT575="対象外",0))))))</f>
        <v>0</v>
      </c>
      <c r="CC575" s="185" t="b">
        <f>IF(AU575="3/3",$O575*参照!$I$4,IF(AU575="2/3",$O575*参照!$I$5,IF(AU575="1/3",$O575*参照!$I$6,IF(AU575="1/4(多子)",$O575*参照!$I$7,IF(AU575="1/4(工･農)",$O575*参照!$I$7,IF(AU575="対象外",0))))))</f>
        <v>0</v>
      </c>
      <c r="CD575" s="185">
        <f t="shared" si="359"/>
        <v>0</v>
      </c>
      <c r="CE575" s="98"/>
      <c r="CF575" s="252"/>
      <c r="CG575" s="252"/>
      <c r="CH575" s="252"/>
      <c r="CI575" s="252"/>
      <c r="CJ575" s="252"/>
      <c r="CK575" s="254"/>
      <c r="CL575" s="137"/>
      <c r="CM575" s="252"/>
      <c r="CN575" s="252"/>
      <c r="CO575" s="252"/>
      <c r="CP575" s="252"/>
      <c r="CQ575" s="252"/>
      <c r="CR575" s="253">
        <f t="shared" si="360"/>
        <v>0</v>
      </c>
      <c r="CS575" s="111">
        <f>IF(BP575=0,0,(ROUNDUP(P575*(BK575*参照!$C$5+BL575*参照!$C$6+BM575*参照!$C$7+BN575*参照!$C$8+BO575*参照!$C$9)/BP575,-2)))</f>
        <v>0</v>
      </c>
      <c r="CT575" s="239" t="str">
        <f t="shared" si="327"/>
        <v>B</v>
      </c>
    </row>
    <row r="576" spans="1:98" ht="14.4">
      <c r="A576" s="242">
        <v>546</v>
      </c>
      <c r="B576" s="634"/>
      <c r="C576" s="635"/>
      <c r="D576" s="636"/>
      <c r="E576" s="635"/>
      <c r="F576" s="358"/>
      <c r="G576" s="358"/>
      <c r="H576" s="305"/>
      <c r="I576" s="359"/>
      <c r="J576" s="636"/>
      <c r="K576" s="635"/>
      <c r="L576" s="362">
        <v>0</v>
      </c>
      <c r="M576" s="307">
        <f>IF(F576="昼間",参照!$E$4,IF(F576="夜間等",参照!$E$5,IF(F576="通信",参照!$E$6,0)))</f>
        <v>0</v>
      </c>
      <c r="N576" s="57">
        <f t="shared" si="328"/>
        <v>0</v>
      </c>
      <c r="O576" s="301">
        <f t="shared" si="329"/>
        <v>0</v>
      </c>
      <c r="P576" s="56"/>
      <c r="Q576" s="387">
        <v>0</v>
      </c>
      <c r="R576" s="309">
        <f>IF(F576="昼間",参照!$F$4,IF(F576="夜間等",参照!$F$5,IF(F576="通信",参照!$F$6,0)))</f>
        <v>0</v>
      </c>
      <c r="S576" s="308">
        <f t="shared" si="330"/>
        <v>0</v>
      </c>
      <c r="T576" s="361"/>
      <c r="U576" s="32">
        <f t="shared" si="331"/>
        <v>0</v>
      </c>
      <c r="V576" s="114">
        <f t="shared" si="332"/>
        <v>0</v>
      </c>
      <c r="W576" s="179">
        <f t="shared" si="333"/>
        <v>0</v>
      </c>
      <c r="X576" s="87">
        <f t="shared" si="334"/>
        <v>0</v>
      </c>
      <c r="Y576" s="77" t="str">
        <f t="shared" si="324"/>
        <v>0</v>
      </c>
      <c r="Z576" s="302">
        <f t="shared" si="335"/>
        <v>0</v>
      </c>
      <c r="AA576" s="375"/>
      <c r="AB576" s="375"/>
      <c r="AC576" s="374">
        <f t="shared" si="336"/>
        <v>0</v>
      </c>
      <c r="AD576" s="639">
        <f t="shared" si="337"/>
        <v>0</v>
      </c>
      <c r="AE576" s="640"/>
      <c r="AF576" s="177">
        <f t="shared" si="325"/>
        <v>0</v>
      </c>
      <c r="AG576" s="177">
        <f t="shared" si="326"/>
        <v>0</v>
      </c>
      <c r="AH576" s="299"/>
      <c r="AI576" s="36"/>
      <c r="AJ576" s="134"/>
      <c r="AK576" s="37"/>
      <c r="AL576" s="134"/>
      <c r="AM576" s="37"/>
      <c r="AN576" s="134"/>
      <c r="AO576" s="135"/>
      <c r="AP576" s="136"/>
      <c r="AQ576" s="252"/>
      <c r="AR576" s="252"/>
      <c r="AS576" s="252"/>
      <c r="AT576" s="252"/>
      <c r="AU576" s="37"/>
      <c r="AV576" s="303">
        <f t="shared" si="338"/>
        <v>0</v>
      </c>
      <c r="AW576" s="139">
        <f t="shared" si="339"/>
        <v>0</v>
      </c>
      <c r="AX576" s="139">
        <f t="shared" si="340"/>
        <v>0</v>
      </c>
      <c r="AY576" s="139">
        <f t="shared" si="341"/>
        <v>0</v>
      </c>
      <c r="AZ576" s="139">
        <f t="shared" si="342"/>
        <v>0</v>
      </c>
      <c r="BA576" s="303">
        <f t="shared" si="343"/>
        <v>0</v>
      </c>
      <c r="BB576" s="139">
        <f t="shared" si="344"/>
        <v>0</v>
      </c>
      <c r="BC576" s="139">
        <f t="shared" si="345"/>
        <v>0</v>
      </c>
      <c r="BD576" s="139">
        <f t="shared" si="346"/>
        <v>0</v>
      </c>
      <c r="BE576" s="139">
        <f t="shared" si="347"/>
        <v>0</v>
      </c>
      <c r="BF576" s="304">
        <f t="shared" si="348"/>
        <v>0</v>
      </c>
      <c r="BG576" s="142">
        <f t="shared" si="349"/>
        <v>0</v>
      </c>
      <c r="BH576" s="142">
        <f t="shared" si="350"/>
        <v>0</v>
      </c>
      <c r="BI576" s="142">
        <f t="shared" si="351"/>
        <v>0</v>
      </c>
      <c r="BJ576" s="142">
        <f t="shared" si="352"/>
        <v>0</v>
      </c>
      <c r="BK576" s="145">
        <f t="shared" si="353"/>
        <v>0</v>
      </c>
      <c r="BL576" s="95">
        <f t="shared" si="354"/>
        <v>0</v>
      </c>
      <c r="BM576" s="95">
        <f t="shared" si="355"/>
        <v>0</v>
      </c>
      <c r="BN576" s="95">
        <f t="shared" si="356"/>
        <v>0</v>
      </c>
      <c r="BO576" s="95">
        <f t="shared" si="357"/>
        <v>0</v>
      </c>
      <c r="BP576" s="96">
        <f t="shared" si="358"/>
        <v>0</v>
      </c>
      <c r="BQ576" s="184">
        <f>IF($AH576="3/3",$S576*参照!$J$4,IF($AH576="2/3",$S576*参照!$J$5,IF($AH576="1/3",$S576*参照!$J$6,IF($AH576="1/4(多子)",$S576*参照!$J$7,IF($AH576="1/4(工･農)",$S576*参照!$J$7,)))))</f>
        <v>0</v>
      </c>
      <c r="BR576" s="185" t="b">
        <f>IF(AJ576="3/3",$O576*参照!$I$4,IF(AJ576="2/3",$O576*参照!$I$5,IF(AJ576="1/3",$O576*参照!$I$6,IF(AJ576="1/4(多子)",$O576*参照!$I$7,IF(AJ576="1/4(工･農)",$O576*参照!$I$7,IF(AJ576="対象外",0))))))</f>
        <v>0</v>
      </c>
      <c r="BS576" s="185" t="b">
        <f>IF(AK576="3/3",$O576*参照!$I$4,IF(AK576="2/3",$O576*参照!$I$5,IF(AK576="1/3",$O576*参照!$I$6,IF(AK576="1/4(多子)",$O576*参照!$I$7,IF(AK576="1/4(工･農)",$O576*参照!$I$7,IF(AK576="対象外",0))))))</f>
        <v>0</v>
      </c>
      <c r="BT576" s="185" t="b">
        <f>IF(AL576="3/3",$O576*参照!$I$4,IF(AL576="2/3",$O576*参照!$I$5,IF(AL576="1/3",$O576*参照!$I$6,IF(AL576="1/4(多子)",$O576*参照!$I$7,IF(AL576="1/4(工･農)",$O576*参照!$I$7,IF(AL576="対象外",0))))))</f>
        <v>0</v>
      </c>
      <c r="BU576" s="185" t="b">
        <f>IF(AM576="3/3",$O576*参照!$I$4,IF(AM576="2/3",$O576*参照!$I$5,IF(AM576="1/3",$O576*参照!$I$6,IF(AM576="1/4(多子)",$O576*参照!$I$7,IF(AM576="1/4(工･農)",$O576*参照!$I$7,IF(AM576="対象外",0))))))</f>
        <v>0</v>
      </c>
      <c r="BV576" s="185" t="b">
        <f>IF(AN576="3/3",$O576*参照!$I$4,IF(AN576="2/3",$O576*参照!$I$5,IF(AN576="1/3",$O576*参照!$I$6,IF(AN576="1/4(多子)",$O576*参照!$I$7,IF(AN576="1/4(工･農)",$O576*参照!$I$7,IF(AN576="対象外",0))))))</f>
        <v>0</v>
      </c>
      <c r="BW576" s="185" t="b">
        <f>IF(AO576="3/3",$O576*参照!$I$4,IF(AO576="2/3",$O576*参照!$I$5,IF(AO576="1/3",$O576*参照!$I$6,IF(AO576="1/4(多子)",$O576*参照!$I$7,IF(AO576="1/4(工･農)",$O576*参照!$I$7,IF(AO576="対象外",0))))))</f>
        <v>0</v>
      </c>
      <c r="BX576" s="185" t="b">
        <f>IF(AP576="3/3",$O576*参照!$I$4,IF(AP576="2/3",$O576*参照!$I$5,IF(AP576="1/3",$O576*参照!$I$6,IF(AP576="1/4(多子)",$O576*参照!$I$7,IF(AP576="1/4(工･農)",$O576*参照!$I$7,IF(AP576="対象外",0))))))</f>
        <v>0</v>
      </c>
      <c r="BY576" s="185" t="b">
        <f>IF(AQ576="3/3",$O576*参照!$I$4,IF(AQ576="2/3",$O576*参照!$I$5,IF(AQ576="1/3",$O576*参照!$I$6,IF(AQ576="1/4(多子)",$O576*参照!$I$7,IF(AQ576="1/4(工･農)",$O576*参照!$I$7,IF(AQ576="対象外",0))))))</f>
        <v>0</v>
      </c>
      <c r="BZ576" s="185" t="b">
        <f>IF(AR576="3/3",$O576*参照!$I$4,IF(AR576="2/3",$O576*参照!$I$5,IF(AR576="1/3",$O576*参照!$I$6,IF(AR576="1/4(多子)",$O576*参照!$I$7,IF(AR576="1/4(工･農)",$O576*参照!$I$7,IF(AR576="対象外",0))))))</f>
        <v>0</v>
      </c>
      <c r="CA576" s="185" t="b">
        <f>IF(AS576="3/3",$O576*参照!$I$4,IF(AS576="2/3",$O576*参照!$I$5,IF(AS576="1/3",$O576*参照!$I$6,IF(AS576="1/4(多子)",$O576*参照!$I$7,IF(AS576="1/4(工･農)",$O576*参照!$I$7,IF(AS576="対象外",0))))))</f>
        <v>0</v>
      </c>
      <c r="CB576" s="185" t="b">
        <f>IF(AT576="3/3",$O576*参照!$I$4,IF(AT576="2/3",$O576*参照!$I$5,IF(AT576="1/3",$O576*参照!$I$6,IF(AT576="1/4(多子)",$O576*参照!$I$7,IF(AT576="1/4(工･農)",$O576*参照!$I$7,IF(AT576="対象外",0))))))</f>
        <v>0</v>
      </c>
      <c r="CC576" s="185" t="b">
        <f>IF(AU576="3/3",$O576*参照!$I$4,IF(AU576="2/3",$O576*参照!$I$5,IF(AU576="1/3",$O576*参照!$I$6,IF(AU576="1/4(多子)",$O576*参照!$I$7,IF(AU576="1/4(工･農)",$O576*参照!$I$7,IF(AU576="対象外",0))))))</f>
        <v>0</v>
      </c>
      <c r="CD576" s="185">
        <f t="shared" si="359"/>
        <v>0</v>
      </c>
      <c r="CE576" s="98"/>
      <c r="CF576" s="252"/>
      <c r="CG576" s="252"/>
      <c r="CH576" s="252"/>
      <c r="CI576" s="252"/>
      <c r="CJ576" s="252"/>
      <c r="CK576" s="254"/>
      <c r="CL576" s="137"/>
      <c r="CM576" s="252"/>
      <c r="CN576" s="252"/>
      <c r="CO576" s="252"/>
      <c r="CP576" s="252"/>
      <c r="CQ576" s="252"/>
      <c r="CR576" s="253">
        <f t="shared" si="360"/>
        <v>0</v>
      </c>
      <c r="CS576" s="111">
        <f>IF(BP576=0,0,(ROUNDUP(P576*(BK576*参照!$C$5+BL576*参照!$C$6+BM576*参照!$C$7+BN576*参照!$C$8+BO576*参照!$C$9)/BP576,-2)))</f>
        <v>0</v>
      </c>
      <c r="CT576" s="239" t="str">
        <f t="shared" si="327"/>
        <v>B</v>
      </c>
    </row>
    <row r="577" spans="1:98" ht="14.4">
      <c r="A577" s="242">
        <v>547</v>
      </c>
      <c r="B577" s="634"/>
      <c r="C577" s="635"/>
      <c r="D577" s="636"/>
      <c r="E577" s="635"/>
      <c r="F577" s="358"/>
      <c r="G577" s="358"/>
      <c r="H577" s="305"/>
      <c r="I577" s="359"/>
      <c r="J577" s="636"/>
      <c r="K577" s="635"/>
      <c r="L577" s="362">
        <v>0</v>
      </c>
      <c r="M577" s="307">
        <f>IF(F577="昼間",参照!$E$4,IF(F577="夜間等",参照!$E$5,IF(F577="通信",参照!$E$6,0)))</f>
        <v>0</v>
      </c>
      <c r="N577" s="57">
        <f t="shared" si="328"/>
        <v>0</v>
      </c>
      <c r="O577" s="301">
        <f t="shared" si="329"/>
        <v>0</v>
      </c>
      <c r="P577" s="56"/>
      <c r="Q577" s="387">
        <v>0</v>
      </c>
      <c r="R577" s="309">
        <f>IF(F577="昼間",参照!$F$4,IF(F577="夜間等",参照!$F$5,IF(F577="通信",参照!$F$6,0)))</f>
        <v>0</v>
      </c>
      <c r="S577" s="308">
        <f t="shared" si="330"/>
        <v>0</v>
      </c>
      <c r="T577" s="361"/>
      <c r="U577" s="32">
        <f t="shared" si="331"/>
        <v>0</v>
      </c>
      <c r="V577" s="114">
        <f t="shared" si="332"/>
        <v>0</v>
      </c>
      <c r="W577" s="179">
        <f t="shared" si="333"/>
        <v>0</v>
      </c>
      <c r="X577" s="87">
        <f t="shared" si="334"/>
        <v>0</v>
      </c>
      <c r="Y577" s="77" t="str">
        <f t="shared" si="324"/>
        <v>0</v>
      </c>
      <c r="Z577" s="302">
        <f t="shared" si="335"/>
        <v>0</v>
      </c>
      <c r="AA577" s="375"/>
      <c r="AB577" s="375"/>
      <c r="AC577" s="374">
        <f t="shared" si="336"/>
        <v>0</v>
      </c>
      <c r="AD577" s="639">
        <f t="shared" si="337"/>
        <v>0</v>
      </c>
      <c r="AE577" s="640"/>
      <c r="AF577" s="177">
        <f t="shared" si="325"/>
        <v>0</v>
      </c>
      <c r="AG577" s="177">
        <f t="shared" si="326"/>
        <v>0</v>
      </c>
      <c r="AH577" s="299"/>
      <c r="AI577" s="36"/>
      <c r="AJ577" s="134"/>
      <c r="AK577" s="37"/>
      <c r="AL577" s="134"/>
      <c r="AM577" s="37"/>
      <c r="AN577" s="134"/>
      <c r="AO577" s="135"/>
      <c r="AP577" s="136"/>
      <c r="AQ577" s="252"/>
      <c r="AR577" s="252"/>
      <c r="AS577" s="252"/>
      <c r="AT577" s="252"/>
      <c r="AU577" s="37"/>
      <c r="AV577" s="303">
        <f t="shared" si="338"/>
        <v>0</v>
      </c>
      <c r="AW577" s="139">
        <f t="shared" si="339"/>
        <v>0</v>
      </c>
      <c r="AX577" s="139">
        <f t="shared" si="340"/>
        <v>0</v>
      </c>
      <c r="AY577" s="139">
        <f t="shared" si="341"/>
        <v>0</v>
      </c>
      <c r="AZ577" s="139">
        <f t="shared" si="342"/>
        <v>0</v>
      </c>
      <c r="BA577" s="303">
        <f t="shared" si="343"/>
        <v>0</v>
      </c>
      <c r="BB577" s="139">
        <f t="shared" si="344"/>
        <v>0</v>
      </c>
      <c r="BC577" s="139">
        <f t="shared" si="345"/>
        <v>0</v>
      </c>
      <c r="BD577" s="139">
        <f t="shared" si="346"/>
        <v>0</v>
      </c>
      <c r="BE577" s="139">
        <f t="shared" si="347"/>
        <v>0</v>
      </c>
      <c r="BF577" s="304">
        <f t="shared" si="348"/>
        <v>0</v>
      </c>
      <c r="BG577" s="142">
        <f t="shared" si="349"/>
        <v>0</v>
      </c>
      <c r="BH577" s="142">
        <f t="shared" si="350"/>
        <v>0</v>
      </c>
      <c r="BI577" s="142">
        <f t="shared" si="351"/>
        <v>0</v>
      </c>
      <c r="BJ577" s="142">
        <f t="shared" si="352"/>
        <v>0</v>
      </c>
      <c r="BK577" s="145">
        <f t="shared" si="353"/>
        <v>0</v>
      </c>
      <c r="BL577" s="95">
        <f t="shared" si="354"/>
        <v>0</v>
      </c>
      <c r="BM577" s="95">
        <f t="shared" si="355"/>
        <v>0</v>
      </c>
      <c r="BN577" s="95">
        <f t="shared" si="356"/>
        <v>0</v>
      </c>
      <c r="BO577" s="95">
        <f t="shared" si="357"/>
        <v>0</v>
      </c>
      <c r="BP577" s="96">
        <f t="shared" si="358"/>
        <v>0</v>
      </c>
      <c r="BQ577" s="184">
        <f>IF($AH577="3/3",$S577*参照!$J$4,IF($AH577="2/3",$S577*参照!$J$5,IF($AH577="1/3",$S577*参照!$J$6,IF($AH577="1/4(多子)",$S577*参照!$J$7,IF($AH577="1/4(工･農)",$S577*参照!$J$7,)))))</f>
        <v>0</v>
      </c>
      <c r="BR577" s="185" t="b">
        <f>IF(AJ577="3/3",$O577*参照!$I$4,IF(AJ577="2/3",$O577*参照!$I$5,IF(AJ577="1/3",$O577*参照!$I$6,IF(AJ577="1/4(多子)",$O577*参照!$I$7,IF(AJ577="1/4(工･農)",$O577*参照!$I$7,IF(AJ577="対象外",0))))))</f>
        <v>0</v>
      </c>
      <c r="BS577" s="185" t="b">
        <f>IF(AK577="3/3",$O577*参照!$I$4,IF(AK577="2/3",$O577*参照!$I$5,IF(AK577="1/3",$O577*参照!$I$6,IF(AK577="1/4(多子)",$O577*参照!$I$7,IF(AK577="1/4(工･農)",$O577*参照!$I$7,IF(AK577="対象外",0))))))</f>
        <v>0</v>
      </c>
      <c r="BT577" s="185" t="b">
        <f>IF(AL577="3/3",$O577*参照!$I$4,IF(AL577="2/3",$O577*参照!$I$5,IF(AL577="1/3",$O577*参照!$I$6,IF(AL577="1/4(多子)",$O577*参照!$I$7,IF(AL577="1/4(工･農)",$O577*参照!$I$7,IF(AL577="対象外",0))))))</f>
        <v>0</v>
      </c>
      <c r="BU577" s="185" t="b">
        <f>IF(AM577="3/3",$O577*参照!$I$4,IF(AM577="2/3",$O577*参照!$I$5,IF(AM577="1/3",$O577*参照!$I$6,IF(AM577="1/4(多子)",$O577*参照!$I$7,IF(AM577="1/4(工･農)",$O577*参照!$I$7,IF(AM577="対象外",0))))))</f>
        <v>0</v>
      </c>
      <c r="BV577" s="185" t="b">
        <f>IF(AN577="3/3",$O577*参照!$I$4,IF(AN577="2/3",$O577*参照!$I$5,IF(AN577="1/3",$O577*参照!$I$6,IF(AN577="1/4(多子)",$O577*参照!$I$7,IF(AN577="1/4(工･農)",$O577*参照!$I$7,IF(AN577="対象外",0))))))</f>
        <v>0</v>
      </c>
      <c r="BW577" s="185" t="b">
        <f>IF(AO577="3/3",$O577*参照!$I$4,IF(AO577="2/3",$O577*参照!$I$5,IF(AO577="1/3",$O577*参照!$I$6,IF(AO577="1/4(多子)",$O577*参照!$I$7,IF(AO577="1/4(工･農)",$O577*参照!$I$7,IF(AO577="対象外",0))))))</f>
        <v>0</v>
      </c>
      <c r="BX577" s="185" t="b">
        <f>IF(AP577="3/3",$O577*参照!$I$4,IF(AP577="2/3",$O577*参照!$I$5,IF(AP577="1/3",$O577*参照!$I$6,IF(AP577="1/4(多子)",$O577*参照!$I$7,IF(AP577="1/4(工･農)",$O577*参照!$I$7,IF(AP577="対象外",0))))))</f>
        <v>0</v>
      </c>
      <c r="BY577" s="185" t="b">
        <f>IF(AQ577="3/3",$O577*参照!$I$4,IF(AQ577="2/3",$O577*参照!$I$5,IF(AQ577="1/3",$O577*参照!$I$6,IF(AQ577="1/4(多子)",$O577*参照!$I$7,IF(AQ577="1/4(工･農)",$O577*参照!$I$7,IF(AQ577="対象外",0))))))</f>
        <v>0</v>
      </c>
      <c r="BZ577" s="185" t="b">
        <f>IF(AR577="3/3",$O577*参照!$I$4,IF(AR577="2/3",$O577*参照!$I$5,IF(AR577="1/3",$O577*参照!$I$6,IF(AR577="1/4(多子)",$O577*参照!$I$7,IF(AR577="1/4(工･農)",$O577*参照!$I$7,IF(AR577="対象外",0))))))</f>
        <v>0</v>
      </c>
      <c r="CA577" s="185" t="b">
        <f>IF(AS577="3/3",$O577*参照!$I$4,IF(AS577="2/3",$O577*参照!$I$5,IF(AS577="1/3",$O577*参照!$I$6,IF(AS577="1/4(多子)",$O577*参照!$I$7,IF(AS577="1/4(工･農)",$O577*参照!$I$7,IF(AS577="対象外",0))))))</f>
        <v>0</v>
      </c>
      <c r="CB577" s="185" t="b">
        <f>IF(AT577="3/3",$O577*参照!$I$4,IF(AT577="2/3",$O577*参照!$I$5,IF(AT577="1/3",$O577*参照!$I$6,IF(AT577="1/4(多子)",$O577*参照!$I$7,IF(AT577="1/4(工･農)",$O577*参照!$I$7,IF(AT577="対象外",0))))))</f>
        <v>0</v>
      </c>
      <c r="CC577" s="185" t="b">
        <f>IF(AU577="3/3",$O577*参照!$I$4,IF(AU577="2/3",$O577*参照!$I$5,IF(AU577="1/3",$O577*参照!$I$6,IF(AU577="1/4(多子)",$O577*参照!$I$7,IF(AU577="1/4(工･農)",$O577*参照!$I$7,IF(AU577="対象外",0))))))</f>
        <v>0</v>
      </c>
      <c r="CD577" s="185">
        <f t="shared" si="359"/>
        <v>0</v>
      </c>
      <c r="CE577" s="98"/>
      <c r="CF577" s="252"/>
      <c r="CG577" s="252"/>
      <c r="CH577" s="252"/>
      <c r="CI577" s="252"/>
      <c r="CJ577" s="252"/>
      <c r="CK577" s="254"/>
      <c r="CL577" s="137"/>
      <c r="CM577" s="252"/>
      <c r="CN577" s="252"/>
      <c r="CO577" s="252"/>
      <c r="CP577" s="252"/>
      <c r="CQ577" s="252"/>
      <c r="CR577" s="253">
        <f t="shared" si="360"/>
        <v>0</v>
      </c>
      <c r="CS577" s="111">
        <f>IF(BP577=0,0,(ROUNDUP(P577*(BK577*参照!$C$5+BL577*参照!$C$6+BM577*参照!$C$7+BN577*参照!$C$8+BO577*参照!$C$9)/BP577,-2)))</f>
        <v>0</v>
      </c>
      <c r="CT577" s="239" t="str">
        <f t="shared" si="327"/>
        <v>B</v>
      </c>
    </row>
    <row r="578" spans="1:98" ht="14.4">
      <c r="A578" s="242">
        <v>548</v>
      </c>
      <c r="B578" s="634"/>
      <c r="C578" s="635"/>
      <c r="D578" s="636"/>
      <c r="E578" s="635"/>
      <c r="F578" s="358"/>
      <c r="G578" s="358"/>
      <c r="H578" s="305"/>
      <c r="I578" s="359"/>
      <c r="J578" s="636"/>
      <c r="K578" s="635"/>
      <c r="L578" s="362">
        <v>0</v>
      </c>
      <c r="M578" s="307">
        <f>IF(F578="昼間",参照!$E$4,IF(F578="夜間等",参照!$E$5,IF(F578="通信",参照!$E$6,0)))</f>
        <v>0</v>
      </c>
      <c r="N578" s="57">
        <f t="shared" si="328"/>
        <v>0</v>
      </c>
      <c r="O578" s="301">
        <f t="shared" si="329"/>
        <v>0</v>
      </c>
      <c r="P578" s="56"/>
      <c r="Q578" s="387">
        <v>0</v>
      </c>
      <c r="R578" s="309">
        <f>IF(F578="昼間",参照!$F$4,IF(F578="夜間等",参照!$F$5,IF(F578="通信",参照!$F$6,0)))</f>
        <v>0</v>
      </c>
      <c r="S578" s="308">
        <f t="shared" si="330"/>
        <v>0</v>
      </c>
      <c r="T578" s="361"/>
      <c r="U578" s="32">
        <f t="shared" si="331"/>
        <v>0</v>
      </c>
      <c r="V578" s="114">
        <f t="shared" si="332"/>
        <v>0</v>
      </c>
      <c r="W578" s="179">
        <f t="shared" si="333"/>
        <v>0</v>
      </c>
      <c r="X578" s="87">
        <f t="shared" si="334"/>
        <v>0</v>
      </c>
      <c r="Y578" s="77" t="str">
        <f t="shared" si="324"/>
        <v>0</v>
      </c>
      <c r="Z578" s="302">
        <f t="shared" si="335"/>
        <v>0</v>
      </c>
      <c r="AA578" s="375"/>
      <c r="AB578" s="375"/>
      <c r="AC578" s="374">
        <f t="shared" si="336"/>
        <v>0</v>
      </c>
      <c r="AD578" s="639">
        <f t="shared" si="337"/>
        <v>0</v>
      </c>
      <c r="AE578" s="640"/>
      <c r="AF578" s="177">
        <f t="shared" si="325"/>
        <v>0</v>
      </c>
      <c r="AG578" s="177">
        <f t="shared" si="326"/>
        <v>0</v>
      </c>
      <c r="AH578" s="299"/>
      <c r="AI578" s="36"/>
      <c r="AJ578" s="134"/>
      <c r="AK578" s="37"/>
      <c r="AL578" s="134"/>
      <c r="AM578" s="37"/>
      <c r="AN578" s="134"/>
      <c r="AO578" s="135"/>
      <c r="AP578" s="136"/>
      <c r="AQ578" s="252"/>
      <c r="AR578" s="252"/>
      <c r="AS578" s="252"/>
      <c r="AT578" s="252"/>
      <c r="AU578" s="37"/>
      <c r="AV578" s="303">
        <f t="shared" si="338"/>
        <v>0</v>
      </c>
      <c r="AW578" s="139">
        <f t="shared" si="339"/>
        <v>0</v>
      </c>
      <c r="AX578" s="139">
        <f t="shared" si="340"/>
        <v>0</v>
      </c>
      <c r="AY578" s="139">
        <f t="shared" si="341"/>
        <v>0</v>
      </c>
      <c r="AZ578" s="139">
        <f t="shared" si="342"/>
        <v>0</v>
      </c>
      <c r="BA578" s="303">
        <f t="shared" si="343"/>
        <v>0</v>
      </c>
      <c r="BB578" s="139">
        <f t="shared" si="344"/>
        <v>0</v>
      </c>
      <c r="BC578" s="139">
        <f t="shared" si="345"/>
        <v>0</v>
      </c>
      <c r="BD578" s="139">
        <f t="shared" si="346"/>
        <v>0</v>
      </c>
      <c r="BE578" s="139">
        <f t="shared" si="347"/>
        <v>0</v>
      </c>
      <c r="BF578" s="304">
        <f t="shared" si="348"/>
        <v>0</v>
      </c>
      <c r="BG578" s="142">
        <f t="shared" si="349"/>
        <v>0</v>
      </c>
      <c r="BH578" s="142">
        <f t="shared" si="350"/>
        <v>0</v>
      </c>
      <c r="BI578" s="142">
        <f t="shared" si="351"/>
        <v>0</v>
      </c>
      <c r="BJ578" s="142">
        <f t="shared" si="352"/>
        <v>0</v>
      </c>
      <c r="BK578" s="145">
        <f t="shared" si="353"/>
        <v>0</v>
      </c>
      <c r="BL578" s="95">
        <f t="shared" si="354"/>
        <v>0</v>
      </c>
      <c r="BM578" s="95">
        <f t="shared" si="355"/>
        <v>0</v>
      </c>
      <c r="BN578" s="95">
        <f t="shared" si="356"/>
        <v>0</v>
      </c>
      <c r="BO578" s="95">
        <f t="shared" si="357"/>
        <v>0</v>
      </c>
      <c r="BP578" s="96">
        <f t="shared" si="358"/>
        <v>0</v>
      </c>
      <c r="BQ578" s="184">
        <f>IF($AH578="3/3",$S578*参照!$J$4,IF($AH578="2/3",$S578*参照!$J$5,IF($AH578="1/3",$S578*参照!$J$6,IF($AH578="1/4(多子)",$S578*参照!$J$7,IF($AH578="1/4(工･農)",$S578*参照!$J$7,)))))</f>
        <v>0</v>
      </c>
      <c r="BR578" s="185" t="b">
        <f>IF(AJ578="3/3",$O578*参照!$I$4,IF(AJ578="2/3",$O578*参照!$I$5,IF(AJ578="1/3",$O578*参照!$I$6,IF(AJ578="1/4(多子)",$O578*参照!$I$7,IF(AJ578="1/4(工･農)",$O578*参照!$I$7,IF(AJ578="対象外",0))))))</f>
        <v>0</v>
      </c>
      <c r="BS578" s="185" t="b">
        <f>IF(AK578="3/3",$O578*参照!$I$4,IF(AK578="2/3",$O578*参照!$I$5,IF(AK578="1/3",$O578*参照!$I$6,IF(AK578="1/4(多子)",$O578*参照!$I$7,IF(AK578="1/4(工･農)",$O578*参照!$I$7,IF(AK578="対象外",0))))))</f>
        <v>0</v>
      </c>
      <c r="BT578" s="185" t="b">
        <f>IF(AL578="3/3",$O578*参照!$I$4,IF(AL578="2/3",$O578*参照!$I$5,IF(AL578="1/3",$O578*参照!$I$6,IF(AL578="1/4(多子)",$O578*参照!$I$7,IF(AL578="1/4(工･農)",$O578*参照!$I$7,IF(AL578="対象外",0))))))</f>
        <v>0</v>
      </c>
      <c r="BU578" s="185" t="b">
        <f>IF(AM578="3/3",$O578*参照!$I$4,IF(AM578="2/3",$O578*参照!$I$5,IF(AM578="1/3",$O578*参照!$I$6,IF(AM578="1/4(多子)",$O578*参照!$I$7,IF(AM578="1/4(工･農)",$O578*参照!$I$7,IF(AM578="対象外",0))))))</f>
        <v>0</v>
      </c>
      <c r="BV578" s="185" t="b">
        <f>IF(AN578="3/3",$O578*参照!$I$4,IF(AN578="2/3",$O578*参照!$I$5,IF(AN578="1/3",$O578*参照!$I$6,IF(AN578="1/4(多子)",$O578*参照!$I$7,IF(AN578="1/4(工･農)",$O578*参照!$I$7,IF(AN578="対象外",0))))))</f>
        <v>0</v>
      </c>
      <c r="BW578" s="185" t="b">
        <f>IF(AO578="3/3",$O578*参照!$I$4,IF(AO578="2/3",$O578*参照!$I$5,IF(AO578="1/3",$O578*参照!$I$6,IF(AO578="1/4(多子)",$O578*参照!$I$7,IF(AO578="1/4(工･農)",$O578*参照!$I$7,IF(AO578="対象外",0))))))</f>
        <v>0</v>
      </c>
      <c r="BX578" s="185" t="b">
        <f>IF(AP578="3/3",$O578*参照!$I$4,IF(AP578="2/3",$O578*参照!$I$5,IF(AP578="1/3",$O578*参照!$I$6,IF(AP578="1/4(多子)",$O578*参照!$I$7,IF(AP578="1/4(工･農)",$O578*参照!$I$7,IF(AP578="対象外",0))))))</f>
        <v>0</v>
      </c>
      <c r="BY578" s="185" t="b">
        <f>IF(AQ578="3/3",$O578*参照!$I$4,IF(AQ578="2/3",$O578*参照!$I$5,IF(AQ578="1/3",$O578*参照!$I$6,IF(AQ578="1/4(多子)",$O578*参照!$I$7,IF(AQ578="1/4(工･農)",$O578*参照!$I$7,IF(AQ578="対象外",0))))))</f>
        <v>0</v>
      </c>
      <c r="BZ578" s="185" t="b">
        <f>IF(AR578="3/3",$O578*参照!$I$4,IF(AR578="2/3",$O578*参照!$I$5,IF(AR578="1/3",$O578*参照!$I$6,IF(AR578="1/4(多子)",$O578*参照!$I$7,IF(AR578="1/4(工･農)",$O578*参照!$I$7,IF(AR578="対象外",0))))))</f>
        <v>0</v>
      </c>
      <c r="CA578" s="185" t="b">
        <f>IF(AS578="3/3",$O578*参照!$I$4,IF(AS578="2/3",$O578*参照!$I$5,IF(AS578="1/3",$O578*参照!$I$6,IF(AS578="1/4(多子)",$O578*参照!$I$7,IF(AS578="1/4(工･農)",$O578*参照!$I$7,IF(AS578="対象外",0))))))</f>
        <v>0</v>
      </c>
      <c r="CB578" s="185" t="b">
        <f>IF(AT578="3/3",$O578*参照!$I$4,IF(AT578="2/3",$O578*参照!$I$5,IF(AT578="1/3",$O578*参照!$I$6,IF(AT578="1/4(多子)",$O578*参照!$I$7,IF(AT578="1/4(工･農)",$O578*参照!$I$7,IF(AT578="対象外",0))))))</f>
        <v>0</v>
      </c>
      <c r="CC578" s="185" t="b">
        <f>IF(AU578="3/3",$O578*参照!$I$4,IF(AU578="2/3",$O578*参照!$I$5,IF(AU578="1/3",$O578*参照!$I$6,IF(AU578="1/4(多子)",$O578*参照!$I$7,IF(AU578="1/4(工･農)",$O578*参照!$I$7,IF(AU578="対象外",0))))))</f>
        <v>0</v>
      </c>
      <c r="CD578" s="185">
        <f t="shared" si="359"/>
        <v>0</v>
      </c>
      <c r="CE578" s="98"/>
      <c r="CF578" s="252"/>
      <c r="CG578" s="252"/>
      <c r="CH578" s="252"/>
      <c r="CI578" s="252"/>
      <c r="CJ578" s="252"/>
      <c r="CK578" s="254"/>
      <c r="CL578" s="137"/>
      <c r="CM578" s="252"/>
      <c r="CN578" s="252"/>
      <c r="CO578" s="252"/>
      <c r="CP578" s="252"/>
      <c r="CQ578" s="252"/>
      <c r="CR578" s="253">
        <f t="shared" si="360"/>
        <v>0</v>
      </c>
      <c r="CS578" s="111">
        <f>IF(BP578=0,0,(ROUNDUP(P578*(BK578*参照!$C$5+BL578*参照!$C$6+BM578*参照!$C$7+BN578*参照!$C$8+BO578*参照!$C$9)/BP578,-2)))</f>
        <v>0</v>
      </c>
      <c r="CT578" s="239" t="str">
        <f t="shared" si="327"/>
        <v>B</v>
      </c>
    </row>
    <row r="579" spans="1:98" ht="14.4">
      <c r="A579" s="242">
        <v>549</v>
      </c>
      <c r="B579" s="634"/>
      <c r="C579" s="635"/>
      <c r="D579" s="636"/>
      <c r="E579" s="635"/>
      <c r="F579" s="358"/>
      <c r="G579" s="358"/>
      <c r="H579" s="305"/>
      <c r="I579" s="359"/>
      <c r="J579" s="636"/>
      <c r="K579" s="635"/>
      <c r="L579" s="362">
        <v>0</v>
      </c>
      <c r="M579" s="307">
        <f>IF(F579="昼間",参照!$E$4,IF(F579="夜間等",参照!$E$5,IF(F579="通信",参照!$E$6,0)))</f>
        <v>0</v>
      </c>
      <c r="N579" s="57">
        <f t="shared" si="328"/>
        <v>0</v>
      </c>
      <c r="O579" s="301">
        <f t="shared" si="329"/>
        <v>0</v>
      </c>
      <c r="P579" s="56"/>
      <c r="Q579" s="387">
        <v>0</v>
      </c>
      <c r="R579" s="309">
        <f>IF(F579="昼間",参照!$F$4,IF(F579="夜間等",参照!$F$5,IF(F579="通信",参照!$F$6,0)))</f>
        <v>0</v>
      </c>
      <c r="S579" s="308">
        <f t="shared" si="330"/>
        <v>0</v>
      </c>
      <c r="T579" s="361"/>
      <c r="U579" s="32">
        <f t="shared" si="331"/>
        <v>0</v>
      </c>
      <c r="V579" s="114">
        <f t="shared" si="332"/>
        <v>0</v>
      </c>
      <c r="W579" s="179">
        <f t="shared" si="333"/>
        <v>0</v>
      </c>
      <c r="X579" s="87">
        <f t="shared" si="334"/>
        <v>0</v>
      </c>
      <c r="Y579" s="77" t="str">
        <f t="shared" si="324"/>
        <v>0</v>
      </c>
      <c r="Z579" s="302">
        <f t="shared" si="335"/>
        <v>0</v>
      </c>
      <c r="AA579" s="375"/>
      <c r="AB579" s="375"/>
      <c r="AC579" s="374">
        <f t="shared" si="336"/>
        <v>0</v>
      </c>
      <c r="AD579" s="639">
        <f t="shared" si="337"/>
        <v>0</v>
      </c>
      <c r="AE579" s="640"/>
      <c r="AF579" s="177">
        <f t="shared" si="325"/>
        <v>0</v>
      </c>
      <c r="AG579" s="177">
        <f t="shared" si="326"/>
        <v>0</v>
      </c>
      <c r="AH579" s="299"/>
      <c r="AI579" s="36"/>
      <c r="AJ579" s="134"/>
      <c r="AK579" s="37"/>
      <c r="AL579" s="134"/>
      <c r="AM579" s="37"/>
      <c r="AN579" s="134"/>
      <c r="AO579" s="135"/>
      <c r="AP579" s="136"/>
      <c r="AQ579" s="252"/>
      <c r="AR579" s="252"/>
      <c r="AS579" s="252"/>
      <c r="AT579" s="252"/>
      <c r="AU579" s="37"/>
      <c r="AV579" s="303">
        <f t="shared" si="338"/>
        <v>0</v>
      </c>
      <c r="AW579" s="139">
        <f t="shared" si="339"/>
        <v>0</v>
      </c>
      <c r="AX579" s="139">
        <f t="shared" si="340"/>
        <v>0</v>
      </c>
      <c r="AY579" s="139">
        <f t="shared" si="341"/>
        <v>0</v>
      </c>
      <c r="AZ579" s="139">
        <f t="shared" si="342"/>
        <v>0</v>
      </c>
      <c r="BA579" s="303">
        <f t="shared" si="343"/>
        <v>0</v>
      </c>
      <c r="BB579" s="139">
        <f t="shared" si="344"/>
        <v>0</v>
      </c>
      <c r="BC579" s="139">
        <f t="shared" si="345"/>
        <v>0</v>
      </c>
      <c r="BD579" s="139">
        <f t="shared" si="346"/>
        <v>0</v>
      </c>
      <c r="BE579" s="139">
        <f t="shared" si="347"/>
        <v>0</v>
      </c>
      <c r="BF579" s="304">
        <f t="shared" si="348"/>
        <v>0</v>
      </c>
      <c r="BG579" s="142">
        <f t="shared" si="349"/>
        <v>0</v>
      </c>
      <c r="BH579" s="142">
        <f t="shared" si="350"/>
        <v>0</v>
      </c>
      <c r="BI579" s="142">
        <f t="shared" si="351"/>
        <v>0</v>
      </c>
      <c r="BJ579" s="142">
        <f t="shared" si="352"/>
        <v>0</v>
      </c>
      <c r="BK579" s="145">
        <f t="shared" si="353"/>
        <v>0</v>
      </c>
      <c r="BL579" s="95">
        <f t="shared" si="354"/>
        <v>0</v>
      </c>
      <c r="BM579" s="95">
        <f t="shared" si="355"/>
        <v>0</v>
      </c>
      <c r="BN579" s="95">
        <f t="shared" si="356"/>
        <v>0</v>
      </c>
      <c r="BO579" s="95">
        <f t="shared" si="357"/>
        <v>0</v>
      </c>
      <c r="BP579" s="96">
        <f t="shared" si="358"/>
        <v>0</v>
      </c>
      <c r="BQ579" s="184">
        <f>IF($AH579="3/3",$S579*参照!$J$4,IF($AH579="2/3",$S579*参照!$J$5,IF($AH579="1/3",$S579*参照!$J$6,IF($AH579="1/4(多子)",$S579*参照!$J$7,IF($AH579="1/4(工･農)",$S579*参照!$J$7,)))))</f>
        <v>0</v>
      </c>
      <c r="BR579" s="185" t="b">
        <f>IF(AJ579="3/3",$O579*参照!$I$4,IF(AJ579="2/3",$O579*参照!$I$5,IF(AJ579="1/3",$O579*参照!$I$6,IF(AJ579="1/4(多子)",$O579*参照!$I$7,IF(AJ579="1/4(工･農)",$O579*参照!$I$7,IF(AJ579="対象外",0))))))</f>
        <v>0</v>
      </c>
      <c r="BS579" s="185" t="b">
        <f>IF(AK579="3/3",$O579*参照!$I$4,IF(AK579="2/3",$O579*参照!$I$5,IF(AK579="1/3",$O579*参照!$I$6,IF(AK579="1/4(多子)",$O579*参照!$I$7,IF(AK579="1/4(工･農)",$O579*参照!$I$7,IF(AK579="対象外",0))))))</f>
        <v>0</v>
      </c>
      <c r="BT579" s="185" t="b">
        <f>IF(AL579="3/3",$O579*参照!$I$4,IF(AL579="2/3",$O579*参照!$I$5,IF(AL579="1/3",$O579*参照!$I$6,IF(AL579="1/4(多子)",$O579*参照!$I$7,IF(AL579="1/4(工･農)",$O579*参照!$I$7,IF(AL579="対象外",0))))))</f>
        <v>0</v>
      </c>
      <c r="BU579" s="185" t="b">
        <f>IF(AM579="3/3",$O579*参照!$I$4,IF(AM579="2/3",$O579*参照!$I$5,IF(AM579="1/3",$O579*参照!$I$6,IF(AM579="1/4(多子)",$O579*参照!$I$7,IF(AM579="1/4(工･農)",$O579*参照!$I$7,IF(AM579="対象外",0))))))</f>
        <v>0</v>
      </c>
      <c r="BV579" s="185" t="b">
        <f>IF(AN579="3/3",$O579*参照!$I$4,IF(AN579="2/3",$O579*参照!$I$5,IF(AN579="1/3",$O579*参照!$I$6,IF(AN579="1/4(多子)",$O579*参照!$I$7,IF(AN579="1/4(工･農)",$O579*参照!$I$7,IF(AN579="対象外",0))))))</f>
        <v>0</v>
      </c>
      <c r="BW579" s="185" t="b">
        <f>IF(AO579="3/3",$O579*参照!$I$4,IF(AO579="2/3",$O579*参照!$I$5,IF(AO579="1/3",$O579*参照!$I$6,IF(AO579="1/4(多子)",$O579*参照!$I$7,IF(AO579="1/4(工･農)",$O579*参照!$I$7,IF(AO579="対象外",0))))))</f>
        <v>0</v>
      </c>
      <c r="BX579" s="185" t="b">
        <f>IF(AP579="3/3",$O579*参照!$I$4,IF(AP579="2/3",$O579*参照!$I$5,IF(AP579="1/3",$O579*参照!$I$6,IF(AP579="1/4(多子)",$O579*参照!$I$7,IF(AP579="1/4(工･農)",$O579*参照!$I$7,IF(AP579="対象外",0))))))</f>
        <v>0</v>
      </c>
      <c r="BY579" s="185" t="b">
        <f>IF(AQ579="3/3",$O579*参照!$I$4,IF(AQ579="2/3",$O579*参照!$I$5,IF(AQ579="1/3",$O579*参照!$I$6,IF(AQ579="1/4(多子)",$O579*参照!$I$7,IF(AQ579="1/4(工･農)",$O579*参照!$I$7,IF(AQ579="対象外",0))))))</f>
        <v>0</v>
      </c>
      <c r="BZ579" s="185" t="b">
        <f>IF(AR579="3/3",$O579*参照!$I$4,IF(AR579="2/3",$O579*参照!$I$5,IF(AR579="1/3",$O579*参照!$I$6,IF(AR579="1/4(多子)",$O579*参照!$I$7,IF(AR579="1/4(工･農)",$O579*参照!$I$7,IF(AR579="対象外",0))))))</f>
        <v>0</v>
      </c>
      <c r="CA579" s="185" t="b">
        <f>IF(AS579="3/3",$O579*参照!$I$4,IF(AS579="2/3",$O579*参照!$I$5,IF(AS579="1/3",$O579*参照!$I$6,IF(AS579="1/4(多子)",$O579*参照!$I$7,IF(AS579="1/4(工･農)",$O579*参照!$I$7,IF(AS579="対象外",0))))))</f>
        <v>0</v>
      </c>
      <c r="CB579" s="185" t="b">
        <f>IF(AT579="3/3",$O579*参照!$I$4,IF(AT579="2/3",$O579*参照!$I$5,IF(AT579="1/3",$O579*参照!$I$6,IF(AT579="1/4(多子)",$O579*参照!$I$7,IF(AT579="1/4(工･農)",$O579*参照!$I$7,IF(AT579="対象外",0))))))</f>
        <v>0</v>
      </c>
      <c r="CC579" s="185" t="b">
        <f>IF(AU579="3/3",$O579*参照!$I$4,IF(AU579="2/3",$O579*参照!$I$5,IF(AU579="1/3",$O579*参照!$I$6,IF(AU579="1/4(多子)",$O579*参照!$I$7,IF(AU579="1/4(工･農)",$O579*参照!$I$7,IF(AU579="対象外",0))))))</f>
        <v>0</v>
      </c>
      <c r="CD579" s="185">
        <f t="shared" si="359"/>
        <v>0</v>
      </c>
      <c r="CE579" s="98"/>
      <c r="CF579" s="252"/>
      <c r="CG579" s="252"/>
      <c r="CH579" s="252"/>
      <c r="CI579" s="252"/>
      <c r="CJ579" s="252"/>
      <c r="CK579" s="254"/>
      <c r="CL579" s="137"/>
      <c r="CM579" s="252"/>
      <c r="CN579" s="252"/>
      <c r="CO579" s="252"/>
      <c r="CP579" s="252"/>
      <c r="CQ579" s="252"/>
      <c r="CR579" s="253">
        <f t="shared" si="360"/>
        <v>0</v>
      </c>
      <c r="CS579" s="111">
        <f>IF(BP579=0,0,(ROUNDUP(P579*(BK579*参照!$C$5+BL579*参照!$C$6+BM579*参照!$C$7+BN579*参照!$C$8+BO579*参照!$C$9)/BP579,-2)))</f>
        <v>0</v>
      </c>
      <c r="CT579" s="239" t="str">
        <f t="shared" si="327"/>
        <v>B</v>
      </c>
    </row>
    <row r="580" spans="1:98" ht="14.4">
      <c r="A580" s="242">
        <v>550</v>
      </c>
      <c r="B580" s="634"/>
      <c r="C580" s="635"/>
      <c r="D580" s="636"/>
      <c r="E580" s="635"/>
      <c r="F580" s="358"/>
      <c r="G580" s="358"/>
      <c r="H580" s="305"/>
      <c r="I580" s="359"/>
      <c r="J580" s="636"/>
      <c r="K580" s="635"/>
      <c r="L580" s="362">
        <v>0</v>
      </c>
      <c r="M580" s="307">
        <f>IF(F580="昼間",参照!$E$4,IF(F580="夜間等",参照!$E$5,IF(F580="通信",参照!$E$6,0)))</f>
        <v>0</v>
      </c>
      <c r="N580" s="57">
        <f t="shared" si="328"/>
        <v>0</v>
      </c>
      <c r="O580" s="301">
        <f t="shared" si="329"/>
        <v>0</v>
      </c>
      <c r="P580" s="56"/>
      <c r="Q580" s="387">
        <v>0</v>
      </c>
      <c r="R580" s="309">
        <f>IF(F580="昼間",参照!$F$4,IF(F580="夜間等",参照!$F$5,IF(F580="通信",参照!$F$6,0)))</f>
        <v>0</v>
      </c>
      <c r="S580" s="308">
        <f t="shared" si="330"/>
        <v>0</v>
      </c>
      <c r="T580" s="361"/>
      <c r="U580" s="32">
        <f t="shared" si="331"/>
        <v>0</v>
      </c>
      <c r="V580" s="114">
        <f t="shared" si="332"/>
        <v>0</v>
      </c>
      <c r="W580" s="179">
        <f t="shared" si="333"/>
        <v>0</v>
      </c>
      <c r="X580" s="87">
        <f t="shared" si="334"/>
        <v>0</v>
      </c>
      <c r="Y580" s="77" t="str">
        <f t="shared" si="324"/>
        <v>0</v>
      </c>
      <c r="Z580" s="302">
        <f t="shared" si="335"/>
        <v>0</v>
      </c>
      <c r="AA580" s="375"/>
      <c r="AB580" s="375"/>
      <c r="AC580" s="374">
        <f t="shared" si="336"/>
        <v>0</v>
      </c>
      <c r="AD580" s="639">
        <f t="shared" si="337"/>
        <v>0</v>
      </c>
      <c r="AE580" s="640"/>
      <c r="AF580" s="177">
        <f t="shared" si="325"/>
        <v>0</v>
      </c>
      <c r="AG580" s="177">
        <f t="shared" si="326"/>
        <v>0</v>
      </c>
      <c r="AH580" s="299"/>
      <c r="AI580" s="36"/>
      <c r="AJ580" s="134"/>
      <c r="AK580" s="37"/>
      <c r="AL580" s="134"/>
      <c r="AM580" s="37"/>
      <c r="AN580" s="134"/>
      <c r="AO580" s="135"/>
      <c r="AP580" s="136"/>
      <c r="AQ580" s="252"/>
      <c r="AR580" s="252"/>
      <c r="AS580" s="252"/>
      <c r="AT580" s="252"/>
      <c r="AU580" s="37"/>
      <c r="AV580" s="303">
        <f t="shared" si="338"/>
        <v>0</v>
      </c>
      <c r="AW580" s="139">
        <f t="shared" si="339"/>
        <v>0</v>
      </c>
      <c r="AX580" s="139">
        <f t="shared" si="340"/>
        <v>0</v>
      </c>
      <c r="AY580" s="139">
        <f t="shared" si="341"/>
        <v>0</v>
      </c>
      <c r="AZ580" s="139">
        <f t="shared" si="342"/>
        <v>0</v>
      </c>
      <c r="BA580" s="303">
        <f t="shared" si="343"/>
        <v>0</v>
      </c>
      <c r="BB580" s="139">
        <f t="shared" si="344"/>
        <v>0</v>
      </c>
      <c r="BC580" s="139">
        <f t="shared" si="345"/>
        <v>0</v>
      </c>
      <c r="BD580" s="139">
        <f t="shared" si="346"/>
        <v>0</v>
      </c>
      <c r="BE580" s="139">
        <f t="shared" si="347"/>
        <v>0</v>
      </c>
      <c r="BF580" s="304">
        <f t="shared" si="348"/>
        <v>0</v>
      </c>
      <c r="BG580" s="142">
        <f t="shared" si="349"/>
        <v>0</v>
      </c>
      <c r="BH580" s="142">
        <f t="shared" si="350"/>
        <v>0</v>
      </c>
      <c r="BI580" s="142">
        <f t="shared" si="351"/>
        <v>0</v>
      </c>
      <c r="BJ580" s="142">
        <f t="shared" si="352"/>
        <v>0</v>
      </c>
      <c r="BK580" s="145">
        <f t="shared" si="353"/>
        <v>0</v>
      </c>
      <c r="BL580" s="95">
        <f t="shared" si="354"/>
        <v>0</v>
      </c>
      <c r="BM580" s="95">
        <f t="shared" si="355"/>
        <v>0</v>
      </c>
      <c r="BN580" s="95">
        <f t="shared" si="356"/>
        <v>0</v>
      </c>
      <c r="BO580" s="95">
        <f t="shared" si="357"/>
        <v>0</v>
      </c>
      <c r="BP580" s="96">
        <f t="shared" si="358"/>
        <v>0</v>
      </c>
      <c r="BQ580" s="184">
        <f>IF($AH580="3/3",$S580*参照!$J$4,IF($AH580="2/3",$S580*参照!$J$5,IF($AH580="1/3",$S580*参照!$J$6,IF($AH580="1/4(多子)",$S580*参照!$J$7,IF($AH580="1/4(工･農)",$S580*参照!$J$7,)))))</f>
        <v>0</v>
      </c>
      <c r="BR580" s="185" t="b">
        <f>IF(AJ580="3/3",$O580*参照!$I$4,IF(AJ580="2/3",$O580*参照!$I$5,IF(AJ580="1/3",$O580*参照!$I$6,IF(AJ580="1/4(多子)",$O580*参照!$I$7,IF(AJ580="1/4(工･農)",$O580*参照!$I$7,IF(AJ580="対象外",0))))))</f>
        <v>0</v>
      </c>
      <c r="BS580" s="185" t="b">
        <f>IF(AK580="3/3",$O580*参照!$I$4,IF(AK580="2/3",$O580*参照!$I$5,IF(AK580="1/3",$O580*参照!$I$6,IF(AK580="1/4(多子)",$O580*参照!$I$7,IF(AK580="1/4(工･農)",$O580*参照!$I$7,IF(AK580="対象外",0))))))</f>
        <v>0</v>
      </c>
      <c r="BT580" s="185" t="b">
        <f>IF(AL580="3/3",$O580*参照!$I$4,IF(AL580="2/3",$O580*参照!$I$5,IF(AL580="1/3",$O580*参照!$I$6,IF(AL580="1/4(多子)",$O580*参照!$I$7,IF(AL580="1/4(工･農)",$O580*参照!$I$7,IF(AL580="対象外",0))))))</f>
        <v>0</v>
      </c>
      <c r="BU580" s="185" t="b">
        <f>IF(AM580="3/3",$O580*参照!$I$4,IF(AM580="2/3",$O580*参照!$I$5,IF(AM580="1/3",$O580*参照!$I$6,IF(AM580="1/4(多子)",$O580*参照!$I$7,IF(AM580="1/4(工･農)",$O580*参照!$I$7,IF(AM580="対象外",0))))))</f>
        <v>0</v>
      </c>
      <c r="BV580" s="185" t="b">
        <f>IF(AN580="3/3",$O580*参照!$I$4,IF(AN580="2/3",$O580*参照!$I$5,IF(AN580="1/3",$O580*参照!$I$6,IF(AN580="1/4(多子)",$O580*参照!$I$7,IF(AN580="1/4(工･農)",$O580*参照!$I$7,IF(AN580="対象外",0))))))</f>
        <v>0</v>
      </c>
      <c r="BW580" s="185" t="b">
        <f>IF(AO580="3/3",$O580*参照!$I$4,IF(AO580="2/3",$O580*参照!$I$5,IF(AO580="1/3",$O580*参照!$I$6,IF(AO580="1/4(多子)",$O580*参照!$I$7,IF(AO580="1/4(工･農)",$O580*参照!$I$7,IF(AO580="対象外",0))))))</f>
        <v>0</v>
      </c>
      <c r="BX580" s="185" t="b">
        <f>IF(AP580="3/3",$O580*参照!$I$4,IF(AP580="2/3",$O580*参照!$I$5,IF(AP580="1/3",$O580*参照!$I$6,IF(AP580="1/4(多子)",$O580*参照!$I$7,IF(AP580="1/4(工･農)",$O580*参照!$I$7,IF(AP580="対象外",0))))))</f>
        <v>0</v>
      </c>
      <c r="BY580" s="185" t="b">
        <f>IF(AQ580="3/3",$O580*参照!$I$4,IF(AQ580="2/3",$O580*参照!$I$5,IF(AQ580="1/3",$O580*参照!$I$6,IF(AQ580="1/4(多子)",$O580*参照!$I$7,IF(AQ580="1/4(工･農)",$O580*参照!$I$7,IF(AQ580="対象外",0))))))</f>
        <v>0</v>
      </c>
      <c r="BZ580" s="185" t="b">
        <f>IF(AR580="3/3",$O580*参照!$I$4,IF(AR580="2/3",$O580*参照!$I$5,IF(AR580="1/3",$O580*参照!$I$6,IF(AR580="1/4(多子)",$O580*参照!$I$7,IF(AR580="1/4(工･農)",$O580*参照!$I$7,IF(AR580="対象外",0))))))</f>
        <v>0</v>
      </c>
      <c r="CA580" s="185" t="b">
        <f>IF(AS580="3/3",$O580*参照!$I$4,IF(AS580="2/3",$O580*参照!$I$5,IF(AS580="1/3",$O580*参照!$I$6,IF(AS580="1/4(多子)",$O580*参照!$I$7,IF(AS580="1/4(工･農)",$O580*参照!$I$7,IF(AS580="対象外",0))))))</f>
        <v>0</v>
      </c>
      <c r="CB580" s="185" t="b">
        <f>IF(AT580="3/3",$O580*参照!$I$4,IF(AT580="2/3",$O580*参照!$I$5,IF(AT580="1/3",$O580*参照!$I$6,IF(AT580="1/4(多子)",$O580*参照!$I$7,IF(AT580="1/4(工･農)",$O580*参照!$I$7,IF(AT580="対象外",0))))))</f>
        <v>0</v>
      </c>
      <c r="CC580" s="185" t="b">
        <f>IF(AU580="3/3",$O580*参照!$I$4,IF(AU580="2/3",$O580*参照!$I$5,IF(AU580="1/3",$O580*参照!$I$6,IF(AU580="1/4(多子)",$O580*参照!$I$7,IF(AU580="1/4(工･農)",$O580*参照!$I$7,IF(AU580="対象外",0))))))</f>
        <v>0</v>
      </c>
      <c r="CD580" s="185">
        <f t="shared" si="359"/>
        <v>0</v>
      </c>
      <c r="CE580" s="98"/>
      <c r="CF580" s="252"/>
      <c r="CG580" s="252"/>
      <c r="CH580" s="252"/>
      <c r="CI580" s="252"/>
      <c r="CJ580" s="252"/>
      <c r="CK580" s="254"/>
      <c r="CL580" s="137"/>
      <c r="CM580" s="252"/>
      <c r="CN580" s="252"/>
      <c r="CO580" s="252"/>
      <c r="CP580" s="252"/>
      <c r="CQ580" s="252"/>
      <c r="CR580" s="253">
        <f t="shared" si="360"/>
        <v>0</v>
      </c>
      <c r="CS580" s="111">
        <f>IF(BP580=0,0,(ROUNDUP(P580*(BK580*参照!$C$5+BL580*参照!$C$6+BM580*参照!$C$7+BN580*参照!$C$8+BO580*参照!$C$9)/BP580,-2)))</f>
        <v>0</v>
      </c>
      <c r="CT580" s="239" t="str">
        <f t="shared" si="327"/>
        <v>B</v>
      </c>
    </row>
    <row r="581" spans="1:98" ht="14.4">
      <c r="A581" s="242">
        <v>551</v>
      </c>
      <c r="B581" s="634"/>
      <c r="C581" s="635"/>
      <c r="D581" s="636"/>
      <c r="E581" s="635"/>
      <c r="F581" s="358"/>
      <c r="G581" s="358"/>
      <c r="H581" s="305"/>
      <c r="I581" s="359"/>
      <c r="J581" s="636"/>
      <c r="K581" s="635"/>
      <c r="L581" s="362">
        <v>0</v>
      </c>
      <c r="M581" s="307">
        <f>IF(F581="昼間",参照!$E$4,IF(F581="夜間等",参照!$E$5,IF(F581="通信",参照!$E$6,0)))</f>
        <v>0</v>
      </c>
      <c r="N581" s="57">
        <f t="shared" si="328"/>
        <v>0</v>
      </c>
      <c r="O581" s="301">
        <f t="shared" si="329"/>
        <v>0</v>
      </c>
      <c r="P581" s="56"/>
      <c r="Q581" s="387">
        <v>0</v>
      </c>
      <c r="R581" s="309">
        <f>IF(F581="昼間",参照!$F$4,IF(F581="夜間等",参照!$F$5,IF(F581="通信",参照!$F$6,0)))</f>
        <v>0</v>
      </c>
      <c r="S581" s="308">
        <f t="shared" si="330"/>
        <v>0</v>
      </c>
      <c r="T581" s="361"/>
      <c r="U581" s="32">
        <f t="shared" si="331"/>
        <v>0</v>
      </c>
      <c r="V581" s="114">
        <f t="shared" si="332"/>
        <v>0</v>
      </c>
      <c r="W581" s="179">
        <f t="shared" si="333"/>
        <v>0</v>
      </c>
      <c r="X581" s="87">
        <f t="shared" si="334"/>
        <v>0</v>
      </c>
      <c r="Y581" s="77" t="str">
        <f t="shared" si="324"/>
        <v>0</v>
      </c>
      <c r="Z581" s="302">
        <f t="shared" si="335"/>
        <v>0</v>
      </c>
      <c r="AA581" s="375"/>
      <c r="AB581" s="375"/>
      <c r="AC581" s="374">
        <f t="shared" si="336"/>
        <v>0</v>
      </c>
      <c r="AD581" s="639">
        <f t="shared" si="337"/>
        <v>0</v>
      </c>
      <c r="AE581" s="640"/>
      <c r="AF581" s="177">
        <f t="shared" si="325"/>
        <v>0</v>
      </c>
      <c r="AG581" s="177">
        <f t="shared" si="326"/>
        <v>0</v>
      </c>
      <c r="AH581" s="299"/>
      <c r="AI581" s="36"/>
      <c r="AJ581" s="134"/>
      <c r="AK581" s="37"/>
      <c r="AL581" s="134"/>
      <c r="AM581" s="37"/>
      <c r="AN581" s="134"/>
      <c r="AO581" s="135"/>
      <c r="AP581" s="136"/>
      <c r="AQ581" s="252"/>
      <c r="AR581" s="252"/>
      <c r="AS581" s="252"/>
      <c r="AT581" s="252"/>
      <c r="AU581" s="37"/>
      <c r="AV581" s="303">
        <f t="shared" si="338"/>
        <v>0</v>
      </c>
      <c r="AW581" s="139">
        <f t="shared" si="339"/>
        <v>0</v>
      </c>
      <c r="AX581" s="139">
        <f t="shared" si="340"/>
        <v>0</v>
      </c>
      <c r="AY581" s="139">
        <f t="shared" si="341"/>
        <v>0</v>
      </c>
      <c r="AZ581" s="139">
        <f t="shared" si="342"/>
        <v>0</v>
      </c>
      <c r="BA581" s="303">
        <f t="shared" si="343"/>
        <v>0</v>
      </c>
      <c r="BB581" s="139">
        <f t="shared" si="344"/>
        <v>0</v>
      </c>
      <c r="BC581" s="139">
        <f t="shared" si="345"/>
        <v>0</v>
      </c>
      <c r="BD581" s="139">
        <f t="shared" si="346"/>
        <v>0</v>
      </c>
      <c r="BE581" s="139">
        <f t="shared" si="347"/>
        <v>0</v>
      </c>
      <c r="BF581" s="304">
        <f t="shared" si="348"/>
        <v>0</v>
      </c>
      <c r="BG581" s="142">
        <f t="shared" si="349"/>
        <v>0</v>
      </c>
      <c r="BH581" s="142">
        <f t="shared" si="350"/>
        <v>0</v>
      </c>
      <c r="BI581" s="142">
        <f t="shared" si="351"/>
        <v>0</v>
      </c>
      <c r="BJ581" s="142">
        <f t="shared" si="352"/>
        <v>0</v>
      </c>
      <c r="BK581" s="145">
        <f t="shared" si="353"/>
        <v>0</v>
      </c>
      <c r="BL581" s="95">
        <f t="shared" si="354"/>
        <v>0</v>
      </c>
      <c r="BM581" s="95">
        <f t="shared" si="355"/>
        <v>0</v>
      </c>
      <c r="BN581" s="95">
        <f t="shared" si="356"/>
        <v>0</v>
      </c>
      <c r="BO581" s="95">
        <f t="shared" si="357"/>
        <v>0</v>
      </c>
      <c r="BP581" s="96">
        <f t="shared" si="358"/>
        <v>0</v>
      </c>
      <c r="BQ581" s="184">
        <f>IF($AH581="3/3",$S581*参照!$J$4,IF($AH581="2/3",$S581*参照!$J$5,IF($AH581="1/3",$S581*参照!$J$6,IF($AH581="1/4(多子)",$S581*参照!$J$7,IF($AH581="1/4(工･農)",$S581*参照!$J$7,)))))</f>
        <v>0</v>
      </c>
      <c r="BR581" s="185" t="b">
        <f>IF(AJ581="3/3",$O581*参照!$I$4,IF(AJ581="2/3",$O581*参照!$I$5,IF(AJ581="1/3",$O581*参照!$I$6,IF(AJ581="1/4(多子)",$O581*参照!$I$7,IF(AJ581="1/4(工･農)",$O581*参照!$I$7,IF(AJ581="対象外",0))))))</f>
        <v>0</v>
      </c>
      <c r="BS581" s="185" t="b">
        <f>IF(AK581="3/3",$O581*参照!$I$4,IF(AK581="2/3",$O581*参照!$I$5,IF(AK581="1/3",$O581*参照!$I$6,IF(AK581="1/4(多子)",$O581*参照!$I$7,IF(AK581="1/4(工･農)",$O581*参照!$I$7,IF(AK581="対象外",0))))))</f>
        <v>0</v>
      </c>
      <c r="BT581" s="185" t="b">
        <f>IF(AL581="3/3",$O581*参照!$I$4,IF(AL581="2/3",$O581*参照!$I$5,IF(AL581="1/3",$O581*参照!$I$6,IF(AL581="1/4(多子)",$O581*参照!$I$7,IF(AL581="1/4(工･農)",$O581*参照!$I$7,IF(AL581="対象外",0))))))</f>
        <v>0</v>
      </c>
      <c r="BU581" s="185" t="b">
        <f>IF(AM581="3/3",$O581*参照!$I$4,IF(AM581="2/3",$O581*参照!$I$5,IF(AM581="1/3",$O581*参照!$I$6,IF(AM581="1/4(多子)",$O581*参照!$I$7,IF(AM581="1/4(工･農)",$O581*参照!$I$7,IF(AM581="対象外",0))))))</f>
        <v>0</v>
      </c>
      <c r="BV581" s="185" t="b">
        <f>IF(AN581="3/3",$O581*参照!$I$4,IF(AN581="2/3",$O581*参照!$I$5,IF(AN581="1/3",$O581*参照!$I$6,IF(AN581="1/4(多子)",$O581*参照!$I$7,IF(AN581="1/4(工･農)",$O581*参照!$I$7,IF(AN581="対象外",0))))))</f>
        <v>0</v>
      </c>
      <c r="BW581" s="185" t="b">
        <f>IF(AO581="3/3",$O581*参照!$I$4,IF(AO581="2/3",$O581*参照!$I$5,IF(AO581="1/3",$O581*参照!$I$6,IF(AO581="1/4(多子)",$O581*参照!$I$7,IF(AO581="1/4(工･農)",$O581*参照!$I$7,IF(AO581="対象外",0))))))</f>
        <v>0</v>
      </c>
      <c r="BX581" s="185" t="b">
        <f>IF(AP581="3/3",$O581*参照!$I$4,IF(AP581="2/3",$O581*参照!$I$5,IF(AP581="1/3",$O581*参照!$I$6,IF(AP581="1/4(多子)",$O581*参照!$I$7,IF(AP581="1/4(工･農)",$O581*参照!$I$7,IF(AP581="対象外",0))))))</f>
        <v>0</v>
      </c>
      <c r="BY581" s="185" t="b">
        <f>IF(AQ581="3/3",$O581*参照!$I$4,IF(AQ581="2/3",$O581*参照!$I$5,IF(AQ581="1/3",$O581*参照!$I$6,IF(AQ581="1/4(多子)",$O581*参照!$I$7,IF(AQ581="1/4(工･農)",$O581*参照!$I$7,IF(AQ581="対象外",0))))))</f>
        <v>0</v>
      </c>
      <c r="BZ581" s="185" t="b">
        <f>IF(AR581="3/3",$O581*参照!$I$4,IF(AR581="2/3",$O581*参照!$I$5,IF(AR581="1/3",$O581*参照!$I$6,IF(AR581="1/4(多子)",$O581*参照!$I$7,IF(AR581="1/4(工･農)",$O581*参照!$I$7,IF(AR581="対象外",0))))))</f>
        <v>0</v>
      </c>
      <c r="CA581" s="185" t="b">
        <f>IF(AS581="3/3",$O581*参照!$I$4,IF(AS581="2/3",$O581*参照!$I$5,IF(AS581="1/3",$O581*参照!$I$6,IF(AS581="1/4(多子)",$O581*参照!$I$7,IF(AS581="1/4(工･農)",$O581*参照!$I$7,IF(AS581="対象外",0))))))</f>
        <v>0</v>
      </c>
      <c r="CB581" s="185" t="b">
        <f>IF(AT581="3/3",$O581*参照!$I$4,IF(AT581="2/3",$O581*参照!$I$5,IF(AT581="1/3",$O581*参照!$I$6,IF(AT581="1/4(多子)",$O581*参照!$I$7,IF(AT581="1/4(工･農)",$O581*参照!$I$7,IF(AT581="対象外",0))))))</f>
        <v>0</v>
      </c>
      <c r="CC581" s="185" t="b">
        <f>IF(AU581="3/3",$O581*参照!$I$4,IF(AU581="2/3",$O581*参照!$I$5,IF(AU581="1/3",$O581*参照!$I$6,IF(AU581="1/4(多子)",$O581*参照!$I$7,IF(AU581="1/4(工･農)",$O581*参照!$I$7,IF(AU581="対象外",0))))))</f>
        <v>0</v>
      </c>
      <c r="CD581" s="185">
        <f t="shared" si="359"/>
        <v>0</v>
      </c>
      <c r="CE581" s="98"/>
      <c r="CF581" s="252"/>
      <c r="CG581" s="252"/>
      <c r="CH581" s="252"/>
      <c r="CI581" s="252"/>
      <c r="CJ581" s="252"/>
      <c r="CK581" s="254"/>
      <c r="CL581" s="137"/>
      <c r="CM581" s="252"/>
      <c r="CN581" s="252"/>
      <c r="CO581" s="252"/>
      <c r="CP581" s="252"/>
      <c r="CQ581" s="252"/>
      <c r="CR581" s="253">
        <f t="shared" si="360"/>
        <v>0</v>
      </c>
      <c r="CS581" s="111">
        <f>IF(BP581=0,0,(ROUNDUP(P581*(BK581*参照!$C$5+BL581*参照!$C$6+BM581*参照!$C$7+BN581*参照!$C$8+BO581*参照!$C$9)/BP581,-2)))</f>
        <v>0</v>
      </c>
      <c r="CT581" s="239" t="str">
        <f t="shared" si="327"/>
        <v>B</v>
      </c>
    </row>
    <row r="582" spans="1:98" ht="14.4">
      <c r="A582" s="242">
        <v>552</v>
      </c>
      <c r="B582" s="634"/>
      <c r="C582" s="635"/>
      <c r="D582" s="636"/>
      <c r="E582" s="635"/>
      <c r="F582" s="358"/>
      <c r="G582" s="358"/>
      <c r="H582" s="305"/>
      <c r="I582" s="359"/>
      <c r="J582" s="636"/>
      <c r="K582" s="635"/>
      <c r="L582" s="362">
        <v>0</v>
      </c>
      <c r="M582" s="307">
        <f>IF(F582="昼間",参照!$E$4,IF(F582="夜間等",参照!$E$5,IF(F582="通信",参照!$E$6,0)))</f>
        <v>0</v>
      </c>
      <c r="N582" s="57">
        <f t="shared" si="328"/>
        <v>0</v>
      </c>
      <c r="O582" s="301">
        <f t="shared" si="329"/>
        <v>0</v>
      </c>
      <c r="P582" s="56"/>
      <c r="Q582" s="387">
        <v>0</v>
      </c>
      <c r="R582" s="309">
        <f>IF(F582="昼間",参照!$F$4,IF(F582="夜間等",参照!$F$5,IF(F582="通信",参照!$F$6,0)))</f>
        <v>0</v>
      </c>
      <c r="S582" s="308">
        <f t="shared" si="330"/>
        <v>0</v>
      </c>
      <c r="T582" s="361"/>
      <c r="U582" s="32">
        <f t="shared" si="331"/>
        <v>0</v>
      </c>
      <c r="V582" s="114">
        <f t="shared" si="332"/>
        <v>0</v>
      </c>
      <c r="W582" s="179">
        <f t="shared" si="333"/>
        <v>0</v>
      </c>
      <c r="X582" s="87">
        <f t="shared" si="334"/>
        <v>0</v>
      </c>
      <c r="Y582" s="77" t="str">
        <f t="shared" si="324"/>
        <v>0</v>
      </c>
      <c r="Z582" s="302">
        <f t="shared" si="335"/>
        <v>0</v>
      </c>
      <c r="AA582" s="375"/>
      <c r="AB582" s="375"/>
      <c r="AC582" s="374">
        <f t="shared" si="336"/>
        <v>0</v>
      </c>
      <c r="AD582" s="639">
        <f t="shared" si="337"/>
        <v>0</v>
      </c>
      <c r="AE582" s="640"/>
      <c r="AF582" s="177">
        <f t="shared" si="325"/>
        <v>0</v>
      </c>
      <c r="AG582" s="177">
        <f t="shared" si="326"/>
        <v>0</v>
      </c>
      <c r="AH582" s="299"/>
      <c r="AI582" s="36"/>
      <c r="AJ582" s="134"/>
      <c r="AK582" s="37"/>
      <c r="AL582" s="134"/>
      <c r="AM582" s="37"/>
      <c r="AN582" s="134"/>
      <c r="AO582" s="135"/>
      <c r="AP582" s="136"/>
      <c r="AQ582" s="252"/>
      <c r="AR582" s="252"/>
      <c r="AS582" s="252"/>
      <c r="AT582" s="252"/>
      <c r="AU582" s="37"/>
      <c r="AV582" s="303">
        <f t="shared" si="338"/>
        <v>0</v>
      </c>
      <c r="AW582" s="139">
        <f t="shared" si="339"/>
        <v>0</v>
      </c>
      <c r="AX582" s="139">
        <f t="shared" si="340"/>
        <v>0</v>
      </c>
      <c r="AY582" s="139">
        <f t="shared" si="341"/>
        <v>0</v>
      </c>
      <c r="AZ582" s="139">
        <f t="shared" si="342"/>
        <v>0</v>
      </c>
      <c r="BA582" s="303">
        <f t="shared" si="343"/>
        <v>0</v>
      </c>
      <c r="BB582" s="139">
        <f t="shared" si="344"/>
        <v>0</v>
      </c>
      <c r="BC582" s="139">
        <f t="shared" si="345"/>
        <v>0</v>
      </c>
      <c r="BD582" s="139">
        <f t="shared" si="346"/>
        <v>0</v>
      </c>
      <c r="BE582" s="139">
        <f t="shared" si="347"/>
        <v>0</v>
      </c>
      <c r="BF582" s="304">
        <f t="shared" si="348"/>
        <v>0</v>
      </c>
      <c r="BG582" s="142">
        <f t="shared" si="349"/>
        <v>0</v>
      </c>
      <c r="BH582" s="142">
        <f t="shared" si="350"/>
        <v>0</v>
      </c>
      <c r="BI582" s="142">
        <f t="shared" si="351"/>
        <v>0</v>
      </c>
      <c r="BJ582" s="142">
        <f t="shared" si="352"/>
        <v>0</v>
      </c>
      <c r="BK582" s="145">
        <f t="shared" si="353"/>
        <v>0</v>
      </c>
      <c r="BL582" s="95">
        <f t="shared" si="354"/>
        <v>0</v>
      </c>
      <c r="BM582" s="95">
        <f t="shared" si="355"/>
        <v>0</v>
      </c>
      <c r="BN582" s="95">
        <f t="shared" si="356"/>
        <v>0</v>
      </c>
      <c r="BO582" s="95">
        <f t="shared" si="357"/>
        <v>0</v>
      </c>
      <c r="BP582" s="96">
        <f t="shared" si="358"/>
        <v>0</v>
      </c>
      <c r="BQ582" s="184">
        <f>IF($AH582="3/3",$S582*参照!$J$4,IF($AH582="2/3",$S582*参照!$J$5,IF($AH582="1/3",$S582*参照!$J$6,IF($AH582="1/4(多子)",$S582*参照!$J$7,IF($AH582="1/4(工･農)",$S582*参照!$J$7,)))))</f>
        <v>0</v>
      </c>
      <c r="BR582" s="185" t="b">
        <f>IF(AJ582="3/3",$O582*参照!$I$4,IF(AJ582="2/3",$O582*参照!$I$5,IF(AJ582="1/3",$O582*参照!$I$6,IF(AJ582="1/4(多子)",$O582*参照!$I$7,IF(AJ582="1/4(工･農)",$O582*参照!$I$7,IF(AJ582="対象外",0))))))</f>
        <v>0</v>
      </c>
      <c r="BS582" s="185" t="b">
        <f>IF(AK582="3/3",$O582*参照!$I$4,IF(AK582="2/3",$O582*参照!$I$5,IF(AK582="1/3",$O582*参照!$I$6,IF(AK582="1/4(多子)",$O582*参照!$I$7,IF(AK582="1/4(工･農)",$O582*参照!$I$7,IF(AK582="対象外",0))))))</f>
        <v>0</v>
      </c>
      <c r="BT582" s="185" t="b">
        <f>IF(AL582="3/3",$O582*参照!$I$4,IF(AL582="2/3",$O582*参照!$I$5,IF(AL582="1/3",$O582*参照!$I$6,IF(AL582="1/4(多子)",$O582*参照!$I$7,IF(AL582="1/4(工･農)",$O582*参照!$I$7,IF(AL582="対象外",0))))))</f>
        <v>0</v>
      </c>
      <c r="BU582" s="185" t="b">
        <f>IF(AM582="3/3",$O582*参照!$I$4,IF(AM582="2/3",$O582*参照!$I$5,IF(AM582="1/3",$O582*参照!$I$6,IF(AM582="1/4(多子)",$O582*参照!$I$7,IF(AM582="1/4(工･農)",$O582*参照!$I$7,IF(AM582="対象外",0))))))</f>
        <v>0</v>
      </c>
      <c r="BV582" s="185" t="b">
        <f>IF(AN582="3/3",$O582*参照!$I$4,IF(AN582="2/3",$O582*参照!$I$5,IF(AN582="1/3",$O582*参照!$I$6,IF(AN582="1/4(多子)",$O582*参照!$I$7,IF(AN582="1/4(工･農)",$O582*参照!$I$7,IF(AN582="対象外",0))))))</f>
        <v>0</v>
      </c>
      <c r="BW582" s="185" t="b">
        <f>IF(AO582="3/3",$O582*参照!$I$4,IF(AO582="2/3",$O582*参照!$I$5,IF(AO582="1/3",$O582*参照!$I$6,IF(AO582="1/4(多子)",$O582*参照!$I$7,IF(AO582="1/4(工･農)",$O582*参照!$I$7,IF(AO582="対象外",0))))))</f>
        <v>0</v>
      </c>
      <c r="BX582" s="185" t="b">
        <f>IF(AP582="3/3",$O582*参照!$I$4,IF(AP582="2/3",$O582*参照!$I$5,IF(AP582="1/3",$O582*参照!$I$6,IF(AP582="1/4(多子)",$O582*参照!$I$7,IF(AP582="1/4(工･農)",$O582*参照!$I$7,IF(AP582="対象外",0))))))</f>
        <v>0</v>
      </c>
      <c r="BY582" s="185" t="b">
        <f>IF(AQ582="3/3",$O582*参照!$I$4,IF(AQ582="2/3",$O582*参照!$I$5,IF(AQ582="1/3",$O582*参照!$I$6,IF(AQ582="1/4(多子)",$O582*参照!$I$7,IF(AQ582="1/4(工･農)",$O582*参照!$I$7,IF(AQ582="対象外",0))))))</f>
        <v>0</v>
      </c>
      <c r="BZ582" s="185" t="b">
        <f>IF(AR582="3/3",$O582*参照!$I$4,IF(AR582="2/3",$O582*参照!$I$5,IF(AR582="1/3",$O582*参照!$I$6,IF(AR582="1/4(多子)",$O582*参照!$I$7,IF(AR582="1/4(工･農)",$O582*参照!$I$7,IF(AR582="対象外",0))))))</f>
        <v>0</v>
      </c>
      <c r="CA582" s="185" t="b">
        <f>IF(AS582="3/3",$O582*参照!$I$4,IF(AS582="2/3",$O582*参照!$I$5,IF(AS582="1/3",$O582*参照!$I$6,IF(AS582="1/4(多子)",$O582*参照!$I$7,IF(AS582="1/4(工･農)",$O582*参照!$I$7,IF(AS582="対象外",0))))))</f>
        <v>0</v>
      </c>
      <c r="CB582" s="185" t="b">
        <f>IF(AT582="3/3",$O582*参照!$I$4,IF(AT582="2/3",$O582*参照!$I$5,IF(AT582="1/3",$O582*参照!$I$6,IF(AT582="1/4(多子)",$O582*参照!$I$7,IF(AT582="1/4(工･農)",$O582*参照!$I$7,IF(AT582="対象外",0))))))</f>
        <v>0</v>
      </c>
      <c r="CC582" s="185" t="b">
        <f>IF(AU582="3/3",$O582*参照!$I$4,IF(AU582="2/3",$O582*参照!$I$5,IF(AU582="1/3",$O582*参照!$I$6,IF(AU582="1/4(多子)",$O582*参照!$I$7,IF(AU582="1/4(工･農)",$O582*参照!$I$7,IF(AU582="対象外",0))))))</f>
        <v>0</v>
      </c>
      <c r="CD582" s="185">
        <f t="shared" si="359"/>
        <v>0</v>
      </c>
      <c r="CE582" s="98"/>
      <c r="CF582" s="252"/>
      <c r="CG582" s="252"/>
      <c r="CH582" s="252"/>
      <c r="CI582" s="252"/>
      <c r="CJ582" s="252"/>
      <c r="CK582" s="254"/>
      <c r="CL582" s="137"/>
      <c r="CM582" s="252"/>
      <c r="CN582" s="252"/>
      <c r="CO582" s="252"/>
      <c r="CP582" s="252"/>
      <c r="CQ582" s="252"/>
      <c r="CR582" s="253">
        <f t="shared" si="360"/>
        <v>0</v>
      </c>
      <c r="CS582" s="111">
        <f>IF(BP582=0,0,(ROUNDUP(P582*(BK582*参照!$C$5+BL582*参照!$C$6+BM582*参照!$C$7+BN582*参照!$C$8+BO582*参照!$C$9)/BP582,-2)))</f>
        <v>0</v>
      </c>
      <c r="CT582" s="239" t="str">
        <f t="shared" si="327"/>
        <v>B</v>
      </c>
    </row>
    <row r="583" spans="1:98" ht="14.4">
      <c r="A583" s="242">
        <v>553</v>
      </c>
      <c r="B583" s="634"/>
      <c r="C583" s="635"/>
      <c r="D583" s="636"/>
      <c r="E583" s="635"/>
      <c r="F583" s="358"/>
      <c r="G583" s="358"/>
      <c r="H583" s="305"/>
      <c r="I583" s="359"/>
      <c r="J583" s="636"/>
      <c r="K583" s="635"/>
      <c r="L583" s="362">
        <v>0</v>
      </c>
      <c r="M583" s="307">
        <f>IF(F583="昼間",参照!$E$4,IF(F583="夜間等",参照!$E$5,IF(F583="通信",参照!$E$6,0)))</f>
        <v>0</v>
      </c>
      <c r="N583" s="57">
        <f t="shared" si="328"/>
        <v>0</v>
      </c>
      <c r="O583" s="301">
        <f t="shared" si="329"/>
        <v>0</v>
      </c>
      <c r="P583" s="56"/>
      <c r="Q583" s="387">
        <v>0</v>
      </c>
      <c r="R583" s="309">
        <f>IF(F583="昼間",参照!$F$4,IF(F583="夜間等",参照!$F$5,IF(F583="通信",参照!$F$6,0)))</f>
        <v>0</v>
      </c>
      <c r="S583" s="308">
        <f t="shared" si="330"/>
        <v>0</v>
      </c>
      <c r="T583" s="361"/>
      <c r="U583" s="32">
        <f t="shared" si="331"/>
        <v>0</v>
      </c>
      <c r="V583" s="114">
        <f t="shared" si="332"/>
        <v>0</v>
      </c>
      <c r="W583" s="179">
        <f t="shared" si="333"/>
        <v>0</v>
      </c>
      <c r="X583" s="87">
        <f t="shared" si="334"/>
        <v>0</v>
      </c>
      <c r="Y583" s="77" t="str">
        <f t="shared" si="324"/>
        <v>0</v>
      </c>
      <c r="Z583" s="302">
        <f t="shared" si="335"/>
        <v>0</v>
      </c>
      <c r="AA583" s="375"/>
      <c r="AB583" s="375"/>
      <c r="AC583" s="374">
        <f t="shared" si="336"/>
        <v>0</v>
      </c>
      <c r="AD583" s="639">
        <f t="shared" si="337"/>
        <v>0</v>
      </c>
      <c r="AE583" s="640"/>
      <c r="AF583" s="177">
        <f t="shared" si="325"/>
        <v>0</v>
      </c>
      <c r="AG583" s="177">
        <f t="shared" si="326"/>
        <v>0</v>
      </c>
      <c r="AH583" s="299"/>
      <c r="AI583" s="36"/>
      <c r="AJ583" s="134"/>
      <c r="AK583" s="37"/>
      <c r="AL583" s="134"/>
      <c r="AM583" s="37"/>
      <c r="AN583" s="134"/>
      <c r="AO583" s="135"/>
      <c r="AP583" s="136"/>
      <c r="AQ583" s="252"/>
      <c r="AR583" s="252"/>
      <c r="AS583" s="252"/>
      <c r="AT583" s="252"/>
      <c r="AU583" s="37"/>
      <c r="AV583" s="303">
        <f t="shared" si="338"/>
        <v>0</v>
      </c>
      <c r="AW583" s="139">
        <f t="shared" si="339"/>
        <v>0</v>
      </c>
      <c r="AX583" s="139">
        <f t="shared" si="340"/>
        <v>0</v>
      </c>
      <c r="AY583" s="139">
        <f t="shared" si="341"/>
        <v>0</v>
      </c>
      <c r="AZ583" s="139">
        <f t="shared" si="342"/>
        <v>0</v>
      </c>
      <c r="BA583" s="303">
        <f t="shared" si="343"/>
        <v>0</v>
      </c>
      <c r="BB583" s="139">
        <f t="shared" si="344"/>
        <v>0</v>
      </c>
      <c r="BC583" s="139">
        <f t="shared" si="345"/>
        <v>0</v>
      </c>
      <c r="BD583" s="139">
        <f t="shared" si="346"/>
        <v>0</v>
      </c>
      <c r="BE583" s="139">
        <f t="shared" si="347"/>
        <v>0</v>
      </c>
      <c r="BF583" s="304">
        <f t="shared" si="348"/>
        <v>0</v>
      </c>
      <c r="BG583" s="142">
        <f t="shared" si="349"/>
        <v>0</v>
      </c>
      <c r="BH583" s="142">
        <f t="shared" si="350"/>
        <v>0</v>
      </c>
      <c r="BI583" s="142">
        <f t="shared" si="351"/>
        <v>0</v>
      </c>
      <c r="BJ583" s="142">
        <f t="shared" si="352"/>
        <v>0</v>
      </c>
      <c r="BK583" s="145">
        <f t="shared" si="353"/>
        <v>0</v>
      </c>
      <c r="BL583" s="95">
        <f t="shared" si="354"/>
        <v>0</v>
      </c>
      <c r="BM583" s="95">
        <f t="shared" si="355"/>
        <v>0</v>
      </c>
      <c r="BN583" s="95">
        <f t="shared" si="356"/>
        <v>0</v>
      </c>
      <c r="BO583" s="95">
        <f t="shared" si="357"/>
        <v>0</v>
      </c>
      <c r="BP583" s="96">
        <f t="shared" si="358"/>
        <v>0</v>
      </c>
      <c r="BQ583" s="184">
        <f>IF($AH583="3/3",$S583*参照!$J$4,IF($AH583="2/3",$S583*参照!$J$5,IF($AH583="1/3",$S583*参照!$J$6,IF($AH583="1/4(多子)",$S583*参照!$J$7,IF($AH583="1/4(工･農)",$S583*参照!$J$7,)))))</f>
        <v>0</v>
      </c>
      <c r="BR583" s="185" t="b">
        <f>IF(AJ583="3/3",$O583*参照!$I$4,IF(AJ583="2/3",$O583*参照!$I$5,IF(AJ583="1/3",$O583*参照!$I$6,IF(AJ583="1/4(多子)",$O583*参照!$I$7,IF(AJ583="1/4(工･農)",$O583*参照!$I$7,IF(AJ583="対象外",0))))))</f>
        <v>0</v>
      </c>
      <c r="BS583" s="185" t="b">
        <f>IF(AK583="3/3",$O583*参照!$I$4,IF(AK583="2/3",$O583*参照!$I$5,IF(AK583="1/3",$O583*参照!$I$6,IF(AK583="1/4(多子)",$O583*参照!$I$7,IF(AK583="1/4(工･農)",$O583*参照!$I$7,IF(AK583="対象外",0))))))</f>
        <v>0</v>
      </c>
      <c r="BT583" s="185" t="b">
        <f>IF(AL583="3/3",$O583*参照!$I$4,IF(AL583="2/3",$O583*参照!$I$5,IF(AL583="1/3",$O583*参照!$I$6,IF(AL583="1/4(多子)",$O583*参照!$I$7,IF(AL583="1/4(工･農)",$O583*参照!$I$7,IF(AL583="対象外",0))))))</f>
        <v>0</v>
      </c>
      <c r="BU583" s="185" t="b">
        <f>IF(AM583="3/3",$O583*参照!$I$4,IF(AM583="2/3",$O583*参照!$I$5,IF(AM583="1/3",$O583*参照!$I$6,IF(AM583="1/4(多子)",$O583*参照!$I$7,IF(AM583="1/4(工･農)",$O583*参照!$I$7,IF(AM583="対象外",0))))))</f>
        <v>0</v>
      </c>
      <c r="BV583" s="185" t="b">
        <f>IF(AN583="3/3",$O583*参照!$I$4,IF(AN583="2/3",$O583*参照!$I$5,IF(AN583="1/3",$O583*参照!$I$6,IF(AN583="1/4(多子)",$O583*参照!$I$7,IF(AN583="1/4(工･農)",$O583*参照!$I$7,IF(AN583="対象外",0))))))</f>
        <v>0</v>
      </c>
      <c r="BW583" s="185" t="b">
        <f>IF(AO583="3/3",$O583*参照!$I$4,IF(AO583="2/3",$O583*参照!$I$5,IF(AO583="1/3",$O583*参照!$I$6,IF(AO583="1/4(多子)",$O583*参照!$I$7,IF(AO583="1/4(工･農)",$O583*参照!$I$7,IF(AO583="対象外",0))))))</f>
        <v>0</v>
      </c>
      <c r="BX583" s="185" t="b">
        <f>IF(AP583="3/3",$O583*参照!$I$4,IF(AP583="2/3",$O583*参照!$I$5,IF(AP583="1/3",$O583*参照!$I$6,IF(AP583="1/4(多子)",$O583*参照!$I$7,IF(AP583="1/4(工･農)",$O583*参照!$I$7,IF(AP583="対象外",0))))))</f>
        <v>0</v>
      </c>
      <c r="BY583" s="185" t="b">
        <f>IF(AQ583="3/3",$O583*参照!$I$4,IF(AQ583="2/3",$O583*参照!$I$5,IF(AQ583="1/3",$O583*参照!$I$6,IF(AQ583="1/4(多子)",$O583*参照!$I$7,IF(AQ583="1/4(工･農)",$O583*参照!$I$7,IF(AQ583="対象外",0))))))</f>
        <v>0</v>
      </c>
      <c r="BZ583" s="185" t="b">
        <f>IF(AR583="3/3",$O583*参照!$I$4,IF(AR583="2/3",$O583*参照!$I$5,IF(AR583="1/3",$O583*参照!$I$6,IF(AR583="1/4(多子)",$O583*参照!$I$7,IF(AR583="1/4(工･農)",$O583*参照!$I$7,IF(AR583="対象外",0))))))</f>
        <v>0</v>
      </c>
      <c r="CA583" s="185" t="b">
        <f>IF(AS583="3/3",$O583*参照!$I$4,IF(AS583="2/3",$O583*参照!$I$5,IF(AS583="1/3",$O583*参照!$I$6,IF(AS583="1/4(多子)",$O583*参照!$I$7,IF(AS583="1/4(工･農)",$O583*参照!$I$7,IF(AS583="対象外",0))))))</f>
        <v>0</v>
      </c>
      <c r="CB583" s="185" t="b">
        <f>IF(AT583="3/3",$O583*参照!$I$4,IF(AT583="2/3",$O583*参照!$I$5,IF(AT583="1/3",$O583*参照!$I$6,IF(AT583="1/4(多子)",$O583*参照!$I$7,IF(AT583="1/4(工･農)",$O583*参照!$I$7,IF(AT583="対象外",0))))))</f>
        <v>0</v>
      </c>
      <c r="CC583" s="185" t="b">
        <f>IF(AU583="3/3",$O583*参照!$I$4,IF(AU583="2/3",$O583*参照!$I$5,IF(AU583="1/3",$O583*参照!$I$6,IF(AU583="1/4(多子)",$O583*参照!$I$7,IF(AU583="1/4(工･農)",$O583*参照!$I$7,IF(AU583="対象外",0))))))</f>
        <v>0</v>
      </c>
      <c r="CD583" s="185">
        <f t="shared" si="359"/>
        <v>0</v>
      </c>
      <c r="CE583" s="98"/>
      <c r="CF583" s="252"/>
      <c r="CG583" s="252"/>
      <c r="CH583" s="252"/>
      <c r="CI583" s="252"/>
      <c r="CJ583" s="252"/>
      <c r="CK583" s="254"/>
      <c r="CL583" s="137"/>
      <c r="CM583" s="252"/>
      <c r="CN583" s="252"/>
      <c r="CO583" s="252"/>
      <c r="CP583" s="252"/>
      <c r="CQ583" s="252"/>
      <c r="CR583" s="253">
        <f t="shared" si="360"/>
        <v>0</v>
      </c>
      <c r="CS583" s="111">
        <f>IF(BP583=0,0,(ROUNDUP(P583*(BK583*参照!$C$5+BL583*参照!$C$6+BM583*参照!$C$7+BN583*参照!$C$8+BO583*参照!$C$9)/BP583,-2)))</f>
        <v>0</v>
      </c>
      <c r="CT583" s="239" t="str">
        <f t="shared" si="327"/>
        <v>B</v>
      </c>
    </row>
    <row r="584" spans="1:98" ht="14.4">
      <c r="A584" s="242">
        <v>554</v>
      </c>
      <c r="B584" s="634"/>
      <c r="C584" s="635"/>
      <c r="D584" s="636"/>
      <c r="E584" s="635"/>
      <c r="F584" s="358"/>
      <c r="G584" s="358"/>
      <c r="H584" s="305"/>
      <c r="I584" s="359"/>
      <c r="J584" s="636"/>
      <c r="K584" s="635"/>
      <c r="L584" s="362">
        <v>0</v>
      </c>
      <c r="M584" s="307">
        <f>IF(F584="昼間",参照!$E$4,IF(F584="夜間等",参照!$E$5,IF(F584="通信",参照!$E$6,0)))</f>
        <v>0</v>
      </c>
      <c r="N584" s="57">
        <f t="shared" si="328"/>
        <v>0</v>
      </c>
      <c r="O584" s="301">
        <f t="shared" si="329"/>
        <v>0</v>
      </c>
      <c r="P584" s="56"/>
      <c r="Q584" s="387">
        <v>0</v>
      </c>
      <c r="R584" s="309">
        <f>IF(F584="昼間",参照!$F$4,IF(F584="夜間等",参照!$F$5,IF(F584="通信",参照!$F$6,0)))</f>
        <v>0</v>
      </c>
      <c r="S584" s="308">
        <f t="shared" si="330"/>
        <v>0</v>
      </c>
      <c r="T584" s="361"/>
      <c r="U584" s="32">
        <f t="shared" si="331"/>
        <v>0</v>
      </c>
      <c r="V584" s="114">
        <f t="shared" si="332"/>
        <v>0</v>
      </c>
      <c r="W584" s="179">
        <f t="shared" si="333"/>
        <v>0</v>
      </c>
      <c r="X584" s="87">
        <f t="shared" si="334"/>
        <v>0</v>
      </c>
      <c r="Y584" s="77" t="str">
        <f t="shared" si="324"/>
        <v>0</v>
      </c>
      <c r="Z584" s="302">
        <f t="shared" si="335"/>
        <v>0</v>
      </c>
      <c r="AA584" s="375"/>
      <c r="AB584" s="375"/>
      <c r="AC584" s="374">
        <f t="shared" si="336"/>
        <v>0</v>
      </c>
      <c r="AD584" s="639">
        <f t="shared" si="337"/>
        <v>0</v>
      </c>
      <c r="AE584" s="640"/>
      <c r="AF584" s="177">
        <f t="shared" si="325"/>
        <v>0</v>
      </c>
      <c r="AG584" s="177">
        <f t="shared" si="326"/>
        <v>0</v>
      </c>
      <c r="AH584" s="299"/>
      <c r="AI584" s="36"/>
      <c r="AJ584" s="134"/>
      <c r="AK584" s="37"/>
      <c r="AL584" s="134"/>
      <c r="AM584" s="37"/>
      <c r="AN584" s="134"/>
      <c r="AO584" s="135"/>
      <c r="AP584" s="136"/>
      <c r="AQ584" s="252"/>
      <c r="AR584" s="252"/>
      <c r="AS584" s="252"/>
      <c r="AT584" s="252"/>
      <c r="AU584" s="37"/>
      <c r="AV584" s="303">
        <f t="shared" si="338"/>
        <v>0</v>
      </c>
      <c r="AW584" s="139">
        <f t="shared" si="339"/>
        <v>0</v>
      </c>
      <c r="AX584" s="139">
        <f t="shared" si="340"/>
        <v>0</v>
      </c>
      <c r="AY584" s="139">
        <f t="shared" si="341"/>
        <v>0</v>
      </c>
      <c r="AZ584" s="139">
        <f t="shared" si="342"/>
        <v>0</v>
      </c>
      <c r="BA584" s="303">
        <f t="shared" si="343"/>
        <v>0</v>
      </c>
      <c r="BB584" s="139">
        <f t="shared" si="344"/>
        <v>0</v>
      </c>
      <c r="BC584" s="139">
        <f t="shared" si="345"/>
        <v>0</v>
      </c>
      <c r="BD584" s="139">
        <f t="shared" si="346"/>
        <v>0</v>
      </c>
      <c r="BE584" s="139">
        <f t="shared" si="347"/>
        <v>0</v>
      </c>
      <c r="BF584" s="304">
        <f t="shared" si="348"/>
        <v>0</v>
      </c>
      <c r="BG584" s="142">
        <f t="shared" si="349"/>
        <v>0</v>
      </c>
      <c r="BH584" s="142">
        <f t="shared" si="350"/>
        <v>0</v>
      </c>
      <c r="BI584" s="142">
        <f t="shared" si="351"/>
        <v>0</v>
      </c>
      <c r="BJ584" s="142">
        <f t="shared" si="352"/>
        <v>0</v>
      </c>
      <c r="BK584" s="145">
        <f t="shared" si="353"/>
        <v>0</v>
      </c>
      <c r="BL584" s="95">
        <f t="shared" si="354"/>
        <v>0</v>
      </c>
      <c r="BM584" s="95">
        <f t="shared" si="355"/>
        <v>0</v>
      </c>
      <c r="BN584" s="95">
        <f t="shared" si="356"/>
        <v>0</v>
      </c>
      <c r="BO584" s="95">
        <f t="shared" si="357"/>
        <v>0</v>
      </c>
      <c r="BP584" s="96">
        <f t="shared" si="358"/>
        <v>0</v>
      </c>
      <c r="BQ584" s="184">
        <f>IF($AH584="3/3",$S584*参照!$J$4,IF($AH584="2/3",$S584*参照!$J$5,IF($AH584="1/3",$S584*参照!$J$6,IF($AH584="1/4(多子)",$S584*参照!$J$7,IF($AH584="1/4(工･農)",$S584*参照!$J$7,)))))</f>
        <v>0</v>
      </c>
      <c r="BR584" s="185" t="b">
        <f>IF(AJ584="3/3",$O584*参照!$I$4,IF(AJ584="2/3",$O584*参照!$I$5,IF(AJ584="1/3",$O584*参照!$I$6,IF(AJ584="1/4(多子)",$O584*参照!$I$7,IF(AJ584="1/4(工･農)",$O584*参照!$I$7,IF(AJ584="対象外",0))))))</f>
        <v>0</v>
      </c>
      <c r="BS584" s="185" t="b">
        <f>IF(AK584="3/3",$O584*参照!$I$4,IF(AK584="2/3",$O584*参照!$I$5,IF(AK584="1/3",$O584*参照!$I$6,IF(AK584="1/4(多子)",$O584*参照!$I$7,IF(AK584="1/4(工･農)",$O584*参照!$I$7,IF(AK584="対象外",0))))))</f>
        <v>0</v>
      </c>
      <c r="BT584" s="185" t="b">
        <f>IF(AL584="3/3",$O584*参照!$I$4,IF(AL584="2/3",$O584*参照!$I$5,IF(AL584="1/3",$O584*参照!$I$6,IF(AL584="1/4(多子)",$O584*参照!$I$7,IF(AL584="1/4(工･農)",$O584*参照!$I$7,IF(AL584="対象外",0))))))</f>
        <v>0</v>
      </c>
      <c r="BU584" s="185" t="b">
        <f>IF(AM584="3/3",$O584*参照!$I$4,IF(AM584="2/3",$O584*参照!$I$5,IF(AM584="1/3",$O584*参照!$I$6,IF(AM584="1/4(多子)",$O584*参照!$I$7,IF(AM584="1/4(工･農)",$O584*参照!$I$7,IF(AM584="対象外",0))))))</f>
        <v>0</v>
      </c>
      <c r="BV584" s="185" t="b">
        <f>IF(AN584="3/3",$O584*参照!$I$4,IF(AN584="2/3",$O584*参照!$I$5,IF(AN584="1/3",$O584*参照!$I$6,IF(AN584="1/4(多子)",$O584*参照!$I$7,IF(AN584="1/4(工･農)",$O584*参照!$I$7,IF(AN584="対象外",0))))))</f>
        <v>0</v>
      </c>
      <c r="BW584" s="185" t="b">
        <f>IF(AO584="3/3",$O584*参照!$I$4,IF(AO584="2/3",$O584*参照!$I$5,IF(AO584="1/3",$O584*参照!$I$6,IF(AO584="1/4(多子)",$O584*参照!$I$7,IF(AO584="1/4(工･農)",$O584*参照!$I$7,IF(AO584="対象外",0))))))</f>
        <v>0</v>
      </c>
      <c r="BX584" s="185" t="b">
        <f>IF(AP584="3/3",$O584*参照!$I$4,IF(AP584="2/3",$O584*参照!$I$5,IF(AP584="1/3",$O584*参照!$I$6,IF(AP584="1/4(多子)",$O584*参照!$I$7,IF(AP584="1/4(工･農)",$O584*参照!$I$7,IF(AP584="対象外",0))))))</f>
        <v>0</v>
      </c>
      <c r="BY584" s="185" t="b">
        <f>IF(AQ584="3/3",$O584*参照!$I$4,IF(AQ584="2/3",$O584*参照!$I$5,IF(AQ584="1/3",$O584*参照!$I$6,IF(AQ584="1/4(多子)",$O584*参照!$I$7,IF(AQ584="1/4(工･農)",$O584*参照!$I$7,IF(AQ584="対象外",0))))))</f>
        <v>0</v>
      </c>
      <c r="BZ584" s="185" t="b">
        <f>IF(AR584="3/3",$O584*参照!$I$4,IF(AR584="2/3",$O584*参照!$I$5,IF(AR584="1/3",$O584*参照!$I$6,IF(AR584="1/4(多子)",$O584*参照!$I$7,IF(AR584="1/4(工･農)",$O584*参照!$I$7,IF(AR584="対象外",0))))))</f>
        <v>0</v>
      </c>
      <c r="CA584" s="185" t="b">
        <f>IF(AS584="3/3",$O584*参照!$I$4,IF(AS584="2/3",$O584*参照!$I$5,IF(AS584="1/3",$O584*参照!$I$6,IF(AS584="1/4(多子)",$O584*参照!$I$7,IF(AS584="1/4(工･農)",$O584*参照!$I$7,IF(AS584="対象外",0))))))</f>
        <v>0</v>
      </c>
      <c r="CB584" s="185" t="b">
        <f>IF(AT584="3/3",$O584*参照!$I$4,IF(AT584="2/3",$O584*参照!$I$5,IF(AT584="1/3",$O584*参照!$I$6,IF(AT584="1/4(多子)",$O584*参照!$I$7,IF(AT584="1/4(工･農)",$O584*参照!$I$7,IF(AT584="対象外",0))))))</f>
        <v>0</v>
      </c>
      <c r="CC584" s="185" t="b">
        <f>IF(AU584="3/3",$O584*参照!$I$4,IF(AU584="2/3",$O584*参照!$I$5,IF(AU584="1/3",$O584*参照!$I$6,IF(AU584="1/4(多子)",$O584*参照!$I$7,IF(AU584="1/4(工･農)",$O584*参照!$I$7,IF(AU584="対象外",0))))))</f>
        <v>0</v>
      </c>
      <c r="CD584" s="185">
        <f t="shared" si="359"/>
        <v>0</v>
      </c>
      <c r="CE584" s="98"/>
      <c r="CF584" s="252"/>
      <c r="CG584" s="252"/>
      <c r="CH584" s="252"/>
      <c r="CI584" s="252"/>
      <c r="CJ584" s="252"/>
      <c r="CK584" s="254"/>
      <c r="CL584" s="137"/>
      <c r="CM584" s="252"/>
      <c r="CN584" s="252"/>
      <c r="CO584" s="252"/>
      <c r="CP584" s="252"/>
      <c r="CQ584" s="252"/>
      <c r="CR584" s="253">
        <f t="shared" si="360"/>
        <v>0</v>
      </c>
      <c r="CS584" s="111">
        <f>IF(BP584=0,0,(ROUNDUP(P584*(BK584*参照!$C$5+BL584*参照!$C$6+BM584*参照!$C$7+BN584*参照!$C$8+BO584*参照!$C$9)/BP584,-2)))</f>
        <v>0</v>
      </c>
      <c r="CT584" s="239" t="str">
        <f t="shared" si="327"/>
        <v>B</v>
      </c>
    </row>
    <row r="585" spans="1:98" ht="14.4">
      <c r="A585" s="242">
        <v>555</v>
      </c>
      <c r="B585" s="634"/>
      <c r="C585" s="635"/>
      <c r="D585" s="636"/>
      <c r="E585" s="635"/>
      <c r="F585" s="358"/>
      <c r="G585" s="358"/>
      <c r="H585" s="305"/>
      <c r="I585" s="359"/>
      <c r="J585" s="636"/>
      <c r="K585" s="635"/>
      <c r="L585" s="362">
        <v>0</v>
      </c>
      <c r="M585" s="307">
        <f>IF(F585="昼間",参照!$E$4,IF(F585="夜間等",参照!$E$5,IF(F585="通信",参照!$E$6,0)))</f>
        <v>0</v>
      </c>
      <c r="N585" s="57">
        <f t="shared" si="328"/>
        <v>0</v>
      </c>
      <c r="O585" s="301">
        <f t="shared" si="329"/>
        <v>0</v>
      </c>
      <c r="P585" s="56"/>
      <c r="Q585" s="387">
        <v>0</v>
      </c>
      <c r="R585" s="309">
        <f>IF(F585="昼間",参照!$F$4,IF(F585="夜間等",参照!$F$5,IF(F585="通信",参照!$F$6,0)))</f>
        <v>0</v>
      </c>
      <c r="S585" s="308">
        <f t="shared" si="330"/>
        <v>0</v>
      </c>
      <c r="T585" s="361"/>
      <c r="U585" s="32">
        <f t="shared" si="331"/>
        <v>0</v>
      </c>
      <c r="V585" s="114">
        <f t="shared" si="332"/>
        <v>0</v>
      </c>
      <c r="W585" s="179">
        <f t="shared" si="333"/>
        <v>0</v>
      </c>
      <c r="X585" s="87">
        <f t="shared" si="334"/>
        <v>0</v>
      </c>
      <c r="Y585" s="77" t="str">
        <f t="shared" si="324"/>
        <v>0</v>
      </c>
      <c r="Z585" s="302">
        <f t="shared" si="335"/>
        <v>0</v>
      </c>
      <c r="AA585" s="375"/>
      <c r="AB585" s="375"/>
      <c r="AC585" s="374">
        <f t="shared" si="336"/>
        <v>0</v>
      </c>
      <c r="AD585" s="639">
        <f t="shared" si="337"/>
        <v>0</v>
      </c>
      <c r="AE585" s="640"/>
      <c r="AF585" s="177">
        <f t="shared" si="325"/>
        <v>0</v>
      </c>
      <c r="AG585" s="177">
        <f t="shared" si="326"/>
        <v>0</v>
      </c>
      <c r="AH585" s="299"/>
      <c r="AI585" s="36"/>
      <c r="AJ585" s="134"/>
      <c r="AK585" s="37"/>
      <c r="AL585" s="134"/>
      <c r="AM585" s="37"/>
      <c r="AN585" s="134"/>
      <c r="AO585" s="135"/>
      <c r="AP585" s="136"/>
      <c r="AQ585" s="252"/>
      <c r="AR585" s="252"/>
      <c r="AS585" s="252"/>
      <c r="AT585" s="252"/>
      <c r="AU585" s="37"/>
      <c r="AV585" s="303">
        <f t="shared" si="338"/>
        <v>0</v>
      </c>
      <c r="AW585" s="139">
        <f t="shared" si="339"/>
        <v>0</v>
      </c>
      <c r="AX585" s="139">
        <f t="shared" si="340"/>
        <v>0</v>
      </c>
      <c r="AY585" s="139">
        <f t="shared" si="341"/>
        <v>0</v>
      </c>
      <c r="AZ585" s="139">
        <f t="shared" si="342"/>
        <v>0</v>
      </c>
      <c r="BA585" s="303">
        <f t="shared" si="343"/>
        <v>0</v>
      </c>
      <c r="BB585" s="139">
        <f t="shared" si="344"/>
        <v>0</v>
      </c>
      <c r="BC585" s="139">
        <f t="shared" si="345"/>
        <v>0</v>
      </c>
      <c r="BD585" s="139">
        <f t="shared" si="346"/>
        <v>0</v>
      </c>
      <c r="BE585" s="139">
        <f t="shared" si="347"/>
        <v>0</v>
      </c>
      <c r="BF585" s="304">
        <f t="shared" si="348"/>
        <v>0</v>
      </c>
      <c r="BG585" s="142">
        <f t="shared" si="349"/>
        <v>0</v>
      </c>
      <c r="BH585" s="142">
        <f t="shared" si="350"/>
        <v>0</v>
      </c>
      <c r="BI585" s="142">
        <f t="shared" si="351"/>
        <v>0</v>
      </c>
      <c r="BJ585" s="142">
        <f t="shared" si="352"/>
        <v>0</v>
      </c>
      <c r="BK585" s="145">
        <f t="shared" si="353"/>
        <v>0</v>
      </c>
      <c r="BL585" s="95">
        <f t="shared" si="354"/>
        <v>0</v>
      </c>
      <c r="BM585" s="95">
        <f t="shared" si="355"/>
        <v>0</v>
      </c>
      <c r="BN585" s="95">
        <f t="shared" si="356"/>
        <v>0</v>
      </c>
      <c r="BO585" s="95">
        <f t="shared" si="357"/>
        <v>0</v>
      </c>
      <c r="BP585" s="96">
        <f t="shared" si="358"/>
        <v>0</v>
      </c>
      <c r="BQ585" s="184">
        <f>IF($AH585="3/3",$S585*参照!$J$4,IF($AH585="2/3",$S585*参照!$J$5,IF($AH585="1/3",$S585*参照!$J$6,IF($AH585="1/4(多子)",$S585*参照!$J$7,IF($AH585="1/4(工･農)",$S585*参照!$J$7,)))))</f>
        <v>0</v>
      </c>
      <c r="BR585" s="185" t="b">
        <f>IF(AJ585="3/3",$O585*参照!$I$4,IF(AJ585="2/3",$O585*参照!$I$5,IF(AJ585="1/3",$O585*参照!$I$6,IF(AJ585="1/4(多子)",$O585*参照!$I$7,IF(AJ585="1/4(工･農)",$O585*参照!$I$7,IF(AJ585="対象外",0))))))</f>
        <v>0</v>
      </c>
      <c r="BS585" s="185" t="b">
        <f>IF(AK585="3/3",$O585*参照!$I$4,IF(AK585="2/3",$O585*参照!$I$5,IF(AK585="1/3",$O585*参照!$I$6,IF(AK585="1/4(多子)",$O585*参照!$I$7,IF(AK585="1/4(工･農)",$O585*参照!$I$7,IF(AK585="対象外",0))))))</f>
        <v>0</v>
      </c>
      <c r="BT585" s="185" t="b">
        <f>IF(AL585="3/3",$O585*参照!$I$4,IF(AL585="2/3",$O585*参照!$I$5,IF(AL585="1/3",$O585*参照!$I$6,IF(AL585="1/4(多子)",$O585*参照!$I$7,IF(AL585="1/4(工･農)",$O585*参照!$I$7,IF(AL585="対象外",0))))))</f>
        <v>0</v>
      </c>
      <c r="BU585" s="185" t="b">
        <f>IF(AM585="3/3",$O585*参照!$I$4,IF(AM585="2/3",$O585*参照!$I$5,IF(AM585="1/3",$O585*参照!$I$6,IF(AM585="1/4(多子)",$O585*参照!$I$7,IF(AM585="1/4(工･農)",$O585*参照!$I$7,IF(AM585="対象外",0))))))</f>
        <v>0</v>
      </c>
      <c r="BV585" s="185" t="b">
        <f>IF(AN585="3/3",$O585*参照!$I$4,IF(AN585="2/3",$O585*参照!$I$5,IF(AN585="1/3",$O585*参照!$I$6,IF(AN585="1/4(多子)",$O585*参照!$I$7,IF(AN585="1/4(工･農)",$O585*参照!$I$7,IF(AN585="対象外",0))))))</f>
        <v>0</v>
      </c>
      <c r="BW585" s="185" t="b">
        <f>IF(AO585="3/3",$O585*参照!$I$4,IF(AO585="2/3",$O585*参照!$I$5,IF(AO585="1/3",$O585*参照!$I$6,IF(AO585="1/4(多子)",$O585*参照!$I$7,IF(AO585="1/4(工･農)",$O585*参照!$I$7,IF(AO585="対象外",0))))))</f>
        <v>0</v>
      </c>
      <c r="BX585" s="185" t="b">
        <f>IF(AP585="3/3",$O585*参照!$I$4,IF(AP585="2/3",$O585*参照!$I$5,IF(AP585="1/3",$O585*参照!$I$6,IF(AP585="1/4(多子)",$O585*参照!$I$7,IF(AP585="1/4(工･農)",$O585*参照!$I$7,IF(AP585="対象外",0))))))</f>
        <v>0</v>
      </c>
      <c r="BY585" s="185" t="b">
        <f>IF(AQ585="3/3",$O585*参照!$I$4,IF(AQ585="2/3",$O585*参照!$I$5,IF(AQ585="1/3",$O585*参照!$I$6,IF(AQ585="1/4(多子)",$O585*参照!$I$7,IF(AQ585="1/4(工･農)",$O585*参照!$I$7,IF(AQ585="対象外",0))))))</f>
        <v>0</v>
      </c>
      <c r="BZ585" s="185" t="b">
        <f>IF(AR585="3/3",$O585*参照!$I$4,IF(AR585="2/3",$O585*参照!$I$5,IF(AR585="1/3",$O585*参照!$I$6,IF(AR585="1/4(多子)",$O585*参照!$I$7,IF(AR585="1/4(工･農)",$O585*参照!$I$7,IF(AR585="対象外",0))))))</f>
        <v>0</v>
      </c>
      <c r="CA585" s="185" t="b">
        <f>IF(AS585="3/3",$O585*参照!$I$4,IF(AS585="2/3",$O585*参照!$I$5,IF(AS585="1/3",$O585*参照!$I$6,IF(AS585="1/4(多子)",$O585*参照!$I$7,IF(AS585="1/4(工･農)",$O585*参照!$I$7,IF(AS585="対象外",0))))))</f>
        <v>0</v>
      </c>
      <c r="CB585" s="185" t="b">
        <f>IF(AT585="3/3",$O585*参照!$I$4,IF(AT585="2/3",$O585*参照!$I$5,IF(AT585="1/3",$O585*参照!$I$6,IF(AT585="1/4(多子)",$O585*参照!$I$7,IF(AT585="1/4(工･農)",$O585*参照!$I$7,IF(AT585="対象外",0))))))</f>
        <v>0</v>
      </c>
      <c r="CC585" s="185" t="b">
        <f>IF(AU585="3/3",$O585*参照!$I$4,IF(AU585="2/3",$O585*参照!$I$5,IF(AU585="1/3",$O585*参照!$I$6,IF(AU585="1/4(多子)",$O585*参照!$I$7,IF(AU585="1/4(工･農)",$O585*参照!$I$7,IF(AU585="対象外",0))))))</f>
        <v>0</v>
      </c>
      <c r="CD585" s="185">
        <f t="shared" si="359"/>
        <v>0</v>
      </c>
      <c r="CE585" s="98"/>
      <c r="CF585" s="252"/>
      <c r="CG585" s="252"/>
      <c r="CH585" s="252"/>
      <c r="CI585" s="252"/>
      <c r="CJ585" s="252"/>
      <c r="CK585" s="254"/>
      <c r="CL585" s="137"/>
      <c r="CM585" s="252"/>
      <c r="CN585" s="252"/>
      <c r="CO585" s="252"/>
      <c r="CP585" s="252"/>
      <c r="CQ585" s="252"/>
      <c r="CR585" s="253">
        <f t="shared" si="360"/>
        <v>0</v>
      </c>
      <c r="CS585" s="111">
        <f>IF(BP585=0,0,(ROUNDUP(P585*(BK585*参照!$C$5+BL585*参照!$C$6+BM585*参照!$C$7+BN585*参照!$C$8+BO585*参照!$C$9)/BP585,-2)))</f>
        <v>0</v>
      </c>
      <c r="CT585" s="239" t="str">
        <f t="shared" si="327"/>
        <v>B</v>
      </c>
    </row>
    <row r="586" spans="1:98" ht="14.4">
      <c r="A586" s="242">
        <v>556</v>
      </c>
      <c r="B586" s="634"/>
      <c r="C586" s="635"/>
      <c r="D586" s="636"/>
      <c r="E586" s="635"/>
      <c r="F586" s="358"/>
      <c r="G586" s="358"/>
      <c r="H586" s="305"/>
      <c r="I586" s="359"/>
      <c r="J586" s="636"/>
      <c r="K586" s="635"/>
      <c r="L586" s="362">
        <v>0</v>
      </c>
      <c r="M586" s="307">
        <f>IF(F586="昼間",参照!$E$4,IF(F586="夜間等",参照!$E$5,IF(F586="通信",参照!$E$6,0)))</f>
        <v>0</v>
      </c>
      <c r="N586" s="57">
        <f t="shared" si="328"/>
        <v>0</v>
      </c>
      <c r="O586" s="301">
        <f t="shared" si="329"/>
        <v>0</v>
      </c>
      <c r="P586" s="56"/>
      <c r="Q586" s="387">
        <v>0</v>
      </c>
      <c r="R586" s="309">
        <f>IF(F586="昼間",参照!$F$4,IF(F586="夜間等",参照!$F$5,IF(F586="通信",参照!$F$6,0)))</f>
        <v>0</v>
      </c>
      <c r="S586" s="308">
        <f t="shared" si="330"/>
        <v>0</v>
      </c>
      <c r="T586" s="361"/>
      <c r="U586" s="32">
        <f t="shared" si="331"/>
        <v>0</v>
      </c>
      <c r="V586" s="114">
        <f t="shared" si="332"/>
        <v>0</v>
      </c>
      <c r="W586" s="179">
        <f t="shared" si="333"/>
        <v>0</v>
      </c>
      <c r="X586" s="87">
        <f t="shared" si="334"/>
        <v>0</v>
      </c>
      <c r="Y586" s="77" t="str">
        <f t="shared" si="324"/>
        <v>0</v>
      </c>
      <c r="Z586" s="302">
        <f t="shared" si="335"/>
        <v>0</v>
      </c>
      <c r="AA586" s="375"/>
      <c r="AB586" s="375"/>
      <c r="AC586" s="374">
        <f t="shared" si="336"/>
        <v>0</v>
      </c>
      <c r="AD586" s="639">
        <f t="shared" si="337"/>
        <v>0</v>
      </c>
      <c r="AE586" s="640"/>
      <c r="AF586" s="177">
        <f t="shared" si="325"/>
        <v>0</v>
      </c>
      <c r="AG586" s="177">
        <f t="shared" si="326"/>
        <v>0</v>
      </c>
      <c r="AH586" s="299"/>
      <c r="AI586" s="36"/>
      <c r="AJ586" s="134"/>
      <c r="AK586" s="37"/>
      <c r="AL586" s="134"/>
      <c r="AM586" s="37"/>
      <c r="AN586" s="134"/>
      <c r="AO586" s="135"/>
      <c r="AP586" s="136"/>
      <c r="AQ586" s="252"/>
      <c r="AR586" s="252"/>
      <c r="AS586" s="252"/>
      <c r="AT586" s="252"/>
      <c r="AU586" s="37"/>
      <c r="AV586" s="303">
        <f t="shared" si="338"/>
        <v>0</v>
      </c>
      <c r="AW586" s="139">
        <f t="shared" si="339"/>
        <v>0</v>
      </c>
      <c r="AX586" s="139">
        <f t="shared" si="340"/>
        <v>0</v>
      </c>
      <c r="AY586" s="139">
        <f t="shared" si="341"/>
        <v>0</v>
      </c>
      <c r="AZ586" s="139">
        <f t="shared" si="342"/>
        <v>0</v>
      </c>
      <c r="BA586" s="303">
        <f t="shared" si="343"/>
        <v>0</v>
      </c>
      <c r="BB586" s="139">
        <f t="shared" si="344"/>
        <v>0</v>
      </c>
      <c r="BC586" s="139">
        <f t="shared" si="345"/>
        <v>0</v>
      </c>
      <c r="BD586" s="139">
        <f t="shared" si="346"/>
        <v>0</v>
      </c>
      <c r="BE586" s="139">
        <f t="shared" si="347"/>
        <v>0</v>
      </c>
      <c r="BF586" s="304">
        <f t="shared" si="348"/>
        <v>0</v>
      </c>
      <c r="BG586" s="142">
        <f t="shared" si="349"/>
        <v>0</v>
      </c>
      <c r="BH586" s="142">
        <f t="shared" si="350"/>
        <v>0</v>
      </c>
      <c r="BI586" s="142">
        <f t="shared" si="351"/>
        <v>0</v>
      </c>
      <c r="BJ586" s="142">
        <f t="shared" si="352"/>
        <v>0</v>
      </c>
      <c r="BK586" s="145">
        <f t="shared" si="353"/>
        <v>0</v>
      </c>
      <c r="BL586" s="95">
        <f t="shared" si="354"/>
        <v>0</v>
      </c>
      <c r="BM586" s="95">
        <f t="shared" si="355"/>
        <v>0</v>
      </c>
      <c r="BN586" s="95">
        <f t="shared" si="356"/>
        <v>0</v>
      </c>
      <c r="BO586" s="95">
        <f t="shared" si="357"/>
        <v>0</v>
      </c>
      <c r="BP586" s="96">
        <f t="shared" si="358"/>
        <v>0</v>
      </c>
      <c r="BQ586" s="184">
        <f>IF($AH586="3/3",$S586*参照!$J$4,IF($AH586="2/3",$S586*参照!$J$5,IF($AH586="1/3",$S586*参照!$J$6,IF($AH586="1/4(多子)",$S586*参照!$J$7,IF($AH586="1/4(工･農)",$S586*参照!$J$7,)))))</f>
        <v>0</v>
      </c>
      <c r="BR586" s="185" t="b">
        <f>IF(AJ586="3/3",$O586*参照!$I$4,IF(AJ586="2/3",$O586*参照!$I$5,IF(AJ586="1/3",$O586*参照!$I$6,IF(AJ586="1/4(多子)",$O586*参照!$I$7,IF(AJ586="1/4(工･農)",$O586*参照!$I$7,IF(AJ586="対象外",0))))))</f>
        <v>0</v>
      </c>
      <c r="BS586" s="185" t="b">
        <f>IF(AK586="3/3",$O586*参照!$I$4,IF(AK586="2/3",$O586*参照!$I$5,IF(AK586="1/3",$O586*参照!$I$6,IF(AK586="1/4(多子)",$O586*参照!$I$7,IF(AK586="1/4(工･農)",$O586*参照!$I$7,IF(AK586="対象外",0))))))</f>
        <v>0</v>
      </c>
      <c r="BT586" s="185" t="b">
        <f>IF(AL586="3/3",$O586*参照!$I$4,IF(AL586="2/3",$O586*参照!$I$5,IF(AL586="1/3",$O586*参照!$I$6,IF(AL586="1/4(多子)",$O586*参照!$I$7,IF(AL586="1/4(工･農)",$O586*参照!$I$7,IF(AL586="対象外",0))))))</f>
        <v>0</v>
      </c>
      <c r="BU586" s="185" t="b">
        <f>IF(AM586="3/3",$O586*参照!$I$4,IF(AM586="2/3",$O586*参照!$I$5,IF(AM586="1/3",$O586*参照!$I$6,IF(AM586="1/4(多子)",$O586*参照!$I$7,IF(AM586="1/4(工･農)",$O586*参照!$I$7,IF(AM586="対象外",0))))))</f>
        <v>0</v>
      </c>
      <c r="BV586" s="185" t="b">
        <f>IF(AN586="3/3",$O586*参照!$I$4,IF(AN586="2/3",$O586*参照!$I$5,IF(AN586="1/3",$O586*参照!$I$6,IF(AN586="1/4(多子)",$O586*参照!$I$7,IF(AN586="1/4(工･農)",$O586*参照!$I$7,IF(AN586="対象外",0))))))</f>
        <v>0</v>
      </c>
      <c r="BW586" s="185" t="b">
        <f>IF(AO586="3/3",$O586*参照!$I$4,IF(AO586="2/3",$O586*参照!$I$5,IF(AO586="1/3",$O586*参照!$I$6,IF(AO586="1/4(多子)",$O586*参照!$I$7,IF(AO586="1/4(工･農)",$O586*参照!$I$7,IF(AO586="対象外",0))))))</f>
        <v>0</v>
      </c>
      <c r="BX586" s="185" t="b">
        <f>IF(AP586="3/3",$O586*参照!$I$4,IF(AP586="2/3",$O586*参照!$I$5,IF(AP586="1/3",$O586*参照!$I$6,IF(AP586="1/4(多子)",$O586*参照!$I$7,IF(AP586="1/4(工･農)",$O586*参照!$I$7,IF(AP586="対象外",0))))))</f>
        <v>0</v>
      </c>
      <c r="BY586" s="185" t="b">
        <f>IF(AQ586="3/3",$O586*参照!$I$4,IF(AQ586="2/3",$O586*参照!$I$5,IF(AQ586="1/3",$O586*参照!$I$6,IF(AQ586="1/4(多子)",$O586*参照!$I$7,IF(AQ586="1/4(工･農)",$O586*参照!$I$7,IF(AQ586="対象外",0))))))</f>
        <v>0</v>
      </c>
      <c r="BZ586" s="185" t="b">
        <f>IF(AR586="3/3",$O586*参照!$I$4,IF(AR586="2/3",$O586*参照!$I$5,IF(AR586="1/3",$O586*参照!$I$6,IF(AR586="1/4(多子)",$O586*参照!$I$7,IF(AR586="1/4(工･農)",$O586*参照!$I$7,IF(AR586="対象外",0))))))</f>
        <v>0</v>
      </c>
      <c r="CA586" s="185" t="b">
        <f>IF(AS586="3/3",$O586*参照!$I$4,IF(AS586="2/3",$O586*参照!$I$5,IF(AS586="1/3",$O586*参照!$I$6,IF(AS586="1/4(多子)",$O586*参照!$I$7,IF(AS586="1/4(工･農)",$O586*参照!$I$7,IF(AS586="対象外",0))))))</f>
        <v>0</v>
      </c>
      <c r="CB586" s="185" t="b">
        <f>IF(AT586="3/3",$O586*参照!$I$4,IF(AT586="2/3",$O586*参照!$I$5,IF(AT586="1/3",$O586*参照!$I$6,IF(AT586="1/4(多子)",$O586*参照!$I$7,IF(AT586="1/4(工･農)",$O586*参照!$I$7,IF(AT586="対象外",0))))))</f>
        <v>0</v>
      </c>
      <c r="CC586" s="185" t="b">
        <f>IF(AU586="3/3",$O586*参照!$I$4,IF(AU586="2/3",$O586*参照!$I$5,IF(AU586="1/3",$O586*参照!$I$6,IF(AU586="1/4(多子)",$O586*参照!$I$7,IF(AU586="1/4(工･農)",$O586*参照!$I$7,IF(AU586="対象外",0))))))</f>
        <v>0</v>
      </c>
      <c r="CD586" s="185">
        <f t="shared" si="359"/>
        <v>0</v>
      </c>
      <c r="CE586" s="98"/>
      <c r="CF586" s="252"/>
      <c r="CG586" s="252"/>
      <c r="CH586" s="252"/>
      <c r="CI586" s="252"/>
      <c r="CJ586" s="252"/>
      <c r="CK586" s="254"/>
      <c r="CL586" s="137"/>
      <c r="CM586" s="252"/>
      <c r="CN586" s="252"/>
      <c r="CO586" s="252"/>
      <c r="CP586" s="252"/>
      <c r="CQ586" s="252"/>
      <c r="CR586" s="253">
        <f t="shared" si="360"/>
        <v>0</v>
      </c>
      <c r="CS586" s="111">
        <f>IF(BP586=0,0,(ROUNDUP(P586*(BK586*参照!$C$5+BL586*参照!$C$6+BM586*参照!$C$7+BN586*参照!$C$8+BO586*参照!$C$9)/BP586,-2)))</f>
        <v>0</v>
      </c>
      <c r="CT586" s="239" t="str">
        <f t="shared" si="327"/>
        <v>B</v>
      </c>
    </row>
    <row r="587" spans="1:98" ht="14.4">
      <c r="A587" s="242">
        <v>557</v>
      </c>
      <c r="B587" s="634"/>
      <c r="C587" s="635"/>
      <c r="D587" s="636"/>
      <c r="E587" s="635"/>
      <c r="F587" s="358"/>
      <c r="G587" s="358"/>
      <c r="H587" s="305"/>
      <c r="I587" s="359"/>
      <c r="J587" s="636"/>
      <c r="K587" s="635"/>
      <c r="L587" s="362">
        <v>0</v>
      </c>
      <c r="M587" s="307">
        <f>IF(F587="昼間",参照!$E$4,IF(F587="夜間等",参照!$E$5,IF(F587="通信",参照!$E$6,0)))</f>
        <v>0</v>
      </c>
      <c r="N587" s="57">
        <f t="shared" si="328"/>
        <v>0</v>
      </c>
      <c r="O587" s="301">
        <f t="shared" si="329"/>
        <v>0</v>
      </c>
      <c r="P587" s="56"/>
      <c r="Q587" s="387">
        <v>0</v>
      </c>
      <c r="R587" s="309">
        <f>IF(F587="昼間",参照!$F$4,IF(F587="夜間等",参照!$F$5,IF(F587="通信",参照!$F$6,0)))</f>
        <v>0</v>
      </c>
      <c r="S587" s="308">
        <f t="shared" si="330"/>
        <v>0</v>
      </c>
      <c r="T587" s="361"/>
      <c r="U587" s="32">
        <f t="shared" si="331"/>
        <v>0</v>
      </c>
      <c r="V587" s="114">
        <f t="shared" si="332"/>
        <v>0</v>
      </c>
      <c r="W587" s="179">
        <f t="shared" si="333"/>
        <v>0</v>
      </c>
      <c r="X587" s="87">
        <f t="shared" si="334"/>
        <v>0</v>
      </c>
      <c r="Y587" s="77" t="str">
        <f t="shared" si="324"/>
        <v>0</v>
      </c>
      <c r="Z587" s="302">
        <f t="shared" si="335"/>
        <v>0</v>
      </c>
      <c r="AA587" s="375"/>
      <c r="AB587" s="375"/>
      <c r="AC587" s="374">
        <f t="shared" si="336"/>
        <v>0</v>
      </c>
      <c r="AD587" s="639">
        <f t="shared" si="337"/>
        <v>0</v>
      </c>
      <c r="AE587" s="640"/>
      <c r="AF587" s="177">
        <f t="shared" si="325"/>
        <v>0</v>
      </c>
      <c r="AG587" s="177">
        <f t="shared" si="326"/>
        <v>0</v>
      </c>
      <c r="AH587" s="299"/>
      <c r="AI587" s="36"/>
      <c r="AJ587" s="134"/>
      <c r="AK587" s="37"/>
      <c r="AL587" s="134"/>
      <c r="AM587" s="37"/>
      <c r="AN587" s="134"/>
      <c r="AO587" s="135"/>
      <c r="AP587" s="136"/>
      <c r="AQ587" s="252"/>
      <c r="AR587" s="252"/>
      <c r="AS587" s="252"/>
      <c r="AT587" s="252"/>
      <c r="AU587" s="37"/>
      <c r="AV587" s="303">
        <f t="shared" si="338"/>
        <v>0</v>
      </c>
      <c r="AW587" s="139">
        <f t="shared" si="339"/>
        <v>0</v>
      </c>
      <c r="AX587" s="139">
        <f t="shared" si="340"/>
        <v>0</v>
      </c>
      <c r="AY587" s="139">
        <f t="shared" si="341"/>
        <v>0</v>
      </c>
      <c r="AZ587" s="139">
        <f t="shared" si="342"/>
        <v>0</v>
      </c>
      <c r="BA587" s="303">
        <f t="shared" si="343"/>
        <v>0</v>
      </c>
      <c r="BB587" s="139">
        <f t="shared" si="344"/>
        <v>0</v>
      </c>
      <c r="BC587" s="139">
        <f t="shared" si="345"/>
        <v>0</v>
      </c>
      <c r="BD587" s="139">
        <f t="shared" si="346"/>
        <v>0</v>
      </c>
      <c r="BE587" s="139">
        <f t="shared" si="347"/>
        <v>0</v>
      </c>
      <c r="BF587" s="304">
        <f t="shared" si="348"/>
        <v>0</v>
      </c>
      <c r="BG587" s="142">
        <f t="shared" si="349"/>
        <v>0</v>
      </c>
      <c r="BH587" s="142">
        <f t="shared" si="350"/>
        <v>0</v>
      </c>
      <c r="BI587" s="142">
        <f t="shared" si="351"/>
        <v>0</v>
      </c>
      <c r="BJ587" s="142">
        <f t="shared" si="352"/>
        <v>0</v>
      </c>
      <c r="BK587" s="145">
        <f t="shared" si="353"/>
        <v>0</v>
      </c>
      <c r="BL587" s="95">
        <f t="shared" si="354"/>
        <v>0</v>
      </c>
      <c r="BM587" s="95">
        <f t="shared" si="355"/>
        <v>0</v>
      </c>
      <c r="BN587" s="95">
        <f t="shared" si="356"/>
        <v>0</v>
      </c>
      <c r="BO587" s="95">
        <f t="shared" si="357"/>
        <v>0</v>
      </c>
      <c r="BP587" s="96">
        <f t="shared" si="358"/>
        <v>0</v>
      </c>
      <c r="BQ587" s="184">
        <f>IF($AH587="3/3",$S587*参照!$J$4,IF($AH587="2/3",$S587*参照!$J$5,IF($AH587="1/3",$S587*参照!$J$6,IF($AH587="1/4(多子)",$S587*参照!$J$7,IF($AH587="1/4(工･農)",$S587*参照!$J$7,)))))</f>
        <v>0</v>
      </c>
      <c r="BR587" s="185" t="b">
        <f>IF(AJ587="3/3",$O587*参照!$I$4,IF(AJ587="2/3",$O587*参照!$I$5,IF(AJ587="1/3",$O587*参照!$I$6,IF(AJ587="1/4(多子)",$O587*参照!$I$7,IF(AJ587="1/4(工･農)",$O587*参照!$I$7,IF(AJ587="対象外",0))))))</f>
        <v>0</v>
      </c>
      <c r="BS587" s="185" t="b">
        <f>IF(AK587="3/3",$O587*参照!$I$4,IF(AK587="2/3",$O587*参照!$I$5,IF(AK587="1/3",$O587*参照!$I$6,IF(AK587="1/4(多子)",$O587*参照!$I$7,IF(AK587="1/4(工･農)",$O587*参照!$I$7,IF(AK587="対象外",0))))))</f>
        <v>0</v>
      </c>
      <c r="BT587" s="185" t="b">
        <f>IF(AL587="3/3",$O587*参照!$I$4,IF(AL587="2/3",$O587*参照!$I$5,IF(AL587="1/3",$O587*参照!$I$6,IF(AL587="1/4(多子)",$O587*参照!$I$7,IF(AL587="1/4(工･農)",$O587*参照!$I$7,IF(AL587="対象外",0))))))</f>
        <v>0</v>
      </c>
      <c r="BU587" s="185" t="b">
        <f>IF(AM587="3/3",$O587*参照!$I$4,IF(AM587="2/3",$O587*参照!$I$5,IF(AM587="1/3",$O587*参照!$I$6,IF(AM587="1/4(多子)",$O587*参照!$I$7,IF(AM587="1/4(工･農)",$O587*参照!$I$7,IF(AM587="対象外",0))))))</f>
        <v>0</v>
      </c>
      <c r="BV587" s="185" t="b">
        <f>IF(AN587="3/3",$O587*参照!$I$4,IF(AN587="2/3",$O587*参照!$I$5,IF(AN587="1/3",$O587*参照!$I$6,IF(AN587="1/4(多子)",$O587*参照!$I$7,IF(AN587="1/4(工･農)",$O587*参照!$I$7,IF(AN587="対象外",0))))))</f>
        <v>0</v>
      </c>
      <c r="BW587" s="185" t="b">
        <f>IF(AO587="3/3",$O587*参照!$I$4,IF(AO587="2/3",$O587*参照!$I$5,IF(AO587="1/3",$O587*参照!$I$6,IF(AO587="1/4(多子)",$O587*参照!$I$7,IF(AO587="1/4(工･農)",$O587*参照!$I$7,IF(AO587="対象外",0))))))</f>
        <v>0</v>
      </c>
      <c r="BX587" s="185" t="b">
        <f>IF(AP587="3/3",$O587*参照!$I$4,IF(AP587="2/3",$O587*参照!$I$5,IF(AP587="1/3",$O587*参照!$I$6,IF(AP587="1/4(多子)",$O587*参照!$I$7,IF(AP587="1/4(工･農)",$O587*参照!$I$7,IF(AP587="対象外",0))))))</f>
        <v>0</v>
      </c>
      <c r="BY587" s="185" t="b">
        <f>IF(AQ587="3/3",$O587*参照!$I$4,IF(AQ587="2/3",$O587*参照!$I$5,IF(AQ587="1/3",$O587*参照!$I$6,IF(AQ587="1/4(多子)",$O587*参照!$I$7,IF(AQ587="1/4(工･農)",$O587*参照!$I$7,IF(AQ587="対象外",0))))))</f>
        <v>0</v>
      </c>
      <c r="BZ587" s="185" t="b">
        <f>IF(AR587="3/3",$O587*参照!$I$4,IF(AR587="2/3",$O587*参照!$I$5,IF(AR587="1/3",$O587*参照!$I$6,IF(AR587="1/4(多子)",$O587*参照!$I$7,IF(AR587="1/4(工･農)",$O587*参照!$I$7,IF(AR587="対象外",0))))))</f>
        <v>0</v>
      </c>
      <c r="CA587" s="185" t="b">
        <f>IF(AS587="3/3",$O587*参照!$I$4,IF(AS587="2/3",$O587*参照!$I$5,IF(AS587="1/3",$O587*参照!$I$6,IF(AS587="1/4(多子)",$O587*参照!$I$7,IF(AS587="1/4(工･農)",$O587*参照!$I$7,IF(AS587="対象外",0))))))</f>
        <v>0</v>
      </c>
      <c r="CB587" s="185" t="b">
        <f>IF(AT587="3/3",$O587*参照!$I$4,IF(AT587="2/3",$O587*参照!$I$5,IF(AT587="1/3",$O587*参照!$I$6,IF(AT587="1/4(多子)",$O587*参照!$I$7,IF(AT587="1/4(工･農)",$O587*参照!$I$7,IF(AT587="対象外",0))))))</f>
        <v>0</v>
      </c>
      <c r="CC587" s="185" t="b">
        <f>IF(AU587="3/3",$O587*参照!$I$4,IF(AU587="2/3",$O587*参照!$I$5,IF(AU587="1/3",$O587*参照!$I$6,IF(AU587="1/4(多子)",$O587*参照!$I$7,IF(AU587="1/4(工･農)",$O587*参照!$I$7,IF(AU587="対象外",0))))))</f>
        <v>0</v>
      </c>
      <c r="CD587" s="185">
        <f t="shared" si="359"/>
        <v>0</v>
      </c>
      <c r="CE587" s="98"/>
      <c r="CF587" s="252"/>
      <c r="CG587" s="252"/>
      <c r="CH587" s="252"/>
      <c r="CI587" s="252"/>
      <c r="CJ587" s="252"/>
      <c r="CK587" s="254"/>
      <c r="CL587" s="137"/>
      <c r="CM587" s="252"/>
      <c r="CN587" s="252"/>
      <c r="CO587" s="252"/>
      <c r="CP587" s="252"/>
      <c r="CQ587" s="252"/>
      <c r="CR587" s="253">
        <f t="shared" si="360"/>
        <v>0</v>
      </c>
      <c r="CS587" s="111">
        <f>IF(BP587=0,0,(ROUNDUP(P587*(BK587*参照!$C$5+BL587*参照!$C$6+BM587*参照!$C$7+BN587*参照!$C$8+BO587*参照!$C$9)/BP587,-2)))</f>
        <v>0</v>
      </c>
      <c r="CT587" s="239" t="str">
        <f t="shared" si="327"/>
        <v>B</v>
      </c>
    </row>
    <row r="588" spans="1:98" ht="14.4">
      <c r="A588" s="242">
        <v>558</v>
      </c>
      <c r="B588" s="634"/>
      <c r="C588" s="635"/>
      <c r="D588" s="636"/>
      <c r="E588" s="635"/>
      <c r="F588" s="358"/>
      <c r="G588" s="358"/>
      <c r="H588" s="305"/>
      <c r="I588" s="359"/>
      <c r="J588" s="636"/>
      <c r="K588" s="635"/>
      <c r="L588" s="362">
        <v>0</v>
      </c>
      <c r="M588" s="307">
        <f>IF(F588="昼間",参照!$E$4,IF(F588="夜間等",参照!$E$5,IF(F588="通信",参照!$E$6,0)))</f>
        <v>0</v>
      </c>
      <c r="N588" s="57">
        <f t="shared" si="328"/>
        <v>0</v>
      </c>
      <c r="O588" s="301">
        <f t="shared" si="329"/>
        <v>0</v>
      </c>
      <c r="P588" s="56"/>
      <c r="Q588" s="387">
        <v>0</v>
      </c>
      <c r="R588" s="309">
        <f>IF(F588="昼間",参照!$F$4,IF(F588="夜間等",参照!$F$5,IF(F588="通信",参照!$F$6,0)))</f>
        <v>0</v>
      </c>
      <c r="S588" s="308">
        <f t="shared" si="330"/>
        <v>0</v>
      </c>
      <c r="T588" s="361"/>
      <c r="U588" s="32">
        <f t="shared" si="331"/>
        <v>0</v>
      </c>
      <c r="V588" s="114">
        <f t="shared" si="332"/>
        <v>0</v>
      </c>
      <c r="W588" s="179">
        <f t="shared" si="333"/>
        <v>0</v>
      </c>
      <c r="X588" s="87">
        <f t="shared" si="334"/>
        <v>0</v>
      </c>
      <c r="Y588" s="77" t="str">
        <f t="shared" si="324"/>
        <v>0</v>
      </c>
      <c r="Z588" s="302">
        <f t="shared" si="335"/>
        <v>0</v>
      </c>
      <c r="AA588" s="375"/>
      <c r="AB588" s="375"/>
      <c r="AC588" s="374">
        <f t="shared" si="336"/>
        <v>0</v>
      </c>
      <c r="AD588" s="639">
        <f t="shared" si="337"/>
        <v>0</v>
      </c>
      <c r="AE588" s="640"/>
      <c r="AF588" s="177">
        <f t="shared" si="325"/>
        <v>0</v>
      </c>
      <c r="AG588" s="177">
        <f t="shared" si="326"/>
        <v>0</v>
      </c>
      <c r="AH588" s="299"/>
      <c r="AI588" s="36"/>
      <c r="AJ588" s="134"/>
      <c r="AK588" s="37"/>
      <c r="AL588" s="134"/>
      <c r="AM588" s="37"/>
      <c r="AN588" s="134"/>
      <c r="AO588" s="135"/>
      <c r="AP588" s="136"/>
      <c r="AQ588" s="252"/>
      <c r="AR588" s="252"/>
      <c r="AS588" s="252"/>
      <c r="AT588" s="252"/>
      <c r="AU588" s="37"/>
      <c r="AV588" s="303">
        <f t="shared" si="338"/>
        <v>0</v>
      </c>
      <c r="AW588" s="139">
        <f t="shared" si="339"/>
        <v>0</v>
      </c>
      <c r="AX588" s="139">
        <f t="shared" si="340"/>
        <v>0</v>
      </c>
      <c r="AY588" s="139">
        <f t="shared" si="341"/>
        <v>0</v>
      </c>
      <c r="AZ588" s="139">
        <f t="shared" si="342"/>
        <v>0</v>
      </c>
      <c r="BA588" s="303">
        <f t="shared" si="343"/>
        <v>0</v>
      </c>
      <c r="BB588" s="139">
        <f t="shared" si="344"/>
        <v>0</v>
      </c>
      <c r="BC588" s="139">
        <f t="shared" si="345"/>
        <v>0</v>
      </c>
      <c r="BD588" s="139">
        <f t="shared" si="346"/>
        <v>0</v>
      </c>
      <c r="BE588" s="139">
        <f t="shared" si="347"/>
        <v>0</v>
      </c>
      <c r="BF588" s="304">
        <f t="shared" si="348"/>
        <v>0</v>
      </c>
      <c r="BG588" s="142">
        <f t="shared" si="349"/>
        <v>0</v>
      </c>
      <c r="BH588" s="142">
        <f t="shared" si="350"/>
        <v>0</v>
      </c>
      <c r="BI588" s="142">
        <f t="shared" si="351"/>
        <v>0</v>
      </c>
      <c r="BJ588" s="142">
        <f t="shared" si="352"/>
        <v>0</v>
      </c>
      <c r="BK588" s="145">
        <f t="shared" si="353"/>
        <v>0</v>
      </c>
      <c r="BL588" s="95">
        <f t="shared" si="354"/>
        <v>0</v>
      </c>
      <c r="BM588" s="95">
        <f t="shared" si="355"/>
        <v>0</v>
      </c>
      <c r="BN588" s="95">
        <f t="shared" si="356"/>
        <v>0</v>
      </c>
      <c r="BO588" s="95">
        <f t="shared" si="357"/>
        <v>0</v>
      </c>
      <c r="BP588" s="96">
        <f t="shared" si="358"/>
        <v>0</v>
      </c>
      <c r="BQ588" s="184">
        <f>IF($AH588="3/3",$S588*参照!$J$4,IF($AH588="2/3",$S588*参照!$J$5,IF($AH588="1/3",$S588*参照!$J$6,IF($AH588="1/4(多子)",$S588*参照!$J$7,IF($AH588="1/4(工･農)",$S588*参照!$J$7,)))))</f>
        <v>0</v>
      </c>
      <c r="BR588" s="185" t="b">
        <f>IF(AJ588="3/3",$O588*参照!$I$4,IF(AJ588="2/3",$O588*参照!$I$5,IF(AJ588="1/3",$O588*参照!$I$6,IF(AJ588="1/4(多子)",$O588*参照!$I$7,IF(AJ588="1/4(工･農)",$O588*参照!$I$7,IF(AJ588="対象外",0))))))</f>
        <v>0</v>
      </c>
      <c r="BS588" s="185" t="b">
        <f>IF(AK588="3/3",$O588*参照!$I$4,IF(AK588="2/3",$O588*参照!$I$5,IF(AK588="1/3",$O588*参照!$I$6,IF(AK588="1/4(多子)",$O588*参照!$I$7,IF(AK588="1/4(工･農)",$O588*参照!$I$7,IF(AK588="対象外",0))))))</f>
        <v>0</v>
      </c>
      <c r="BT588" s="185" t="b">
        <f>IF(AL588="3/3",$O588*参照!$I$4,IF(AL588="2/3",$O588*参照!$I$5,IF(AL588="1/3",$O588*参照!$I$6,IF(AL588="1/4(多子)",$O588*参照!$I$7,IF(AL588="1/4(工･農)",$O588*参照!$I$7,IF(AL588="対象外",0))))))</f>
        <v>0</v>
      </c>
      <c r="BU588" s="185" t="b">
        <f>IF(AM588="3/3",$O588*参照!$I$4,IF(AM588="2/3",$O588*参照!$I$5,IF(AM588="1/3",$O588*参照!$I$6,IF(AM588="1/4(多子)",$O588*参照!$I$7,IF(AM588="1/4(工･農)",$O588*参照!$I$7,IF(AM588="対象外",0))))))</f>
        <v>0</v>
      </c>
      <c r="BV588" s="185" t="b">
        <f>IF(AN588="3/3",$O588*参照!$I$4,IF(AN588="2/3",$O588*参照!$I$5,IF(AN588="1/3",$O588*参照!$I$6,IF(AN588="1/4(多子)",$O588*参照!$I$7,IF(AN588="1/4(工･農)",$O588*参照!$I$7,IF(AN588="対象外",0))))))</f>
        <v>0</v>
      </c>
      <c r="BW588" s="185" t="b">
        <f>IF(AO588="3/3",$O588*参照!$I$4,IF(AO588="2/3",$O588*参照!$I$5,IF(AO588="1/3",$O588*参照!$I$6,IF(AO588="1/4(多子)",$O588*参照!$I$7,IF(AO588="1/4(工･農)",$O588*参照!$I$7,IF(AO588="対象外",0))))))</f>
        <v>0</v>
      </c>
      <c r="BX588" s="185" t="b">
        <f>IF(AP588="3/3",$O588*参照!$I$4,IF(AP588="2/3",$O588*参照!$I$5,IF(AP588="1/3",$O588*参照!$I$6,IF(AP588="1/4(多子)",$O588*参照!$I$7,IF(AP588="1/4(工･農)",$O588*参照!$I$7,IF(AP588="対象外",0))))))</f>
        <v>0</v>
      </c>
      <c r="BY588" s="185" t="b">
        <f>IF(AQ588="3/3",$O588*参照!$I$4,IF(AQ588="2/3",$O588*参照!$I$5,IF(AQ588="1/3",$O588*参照!$I$6,IF(AQ588="1/4(多子)",$O588*参照!$I$7,IF(AQ588="1/4(工･農)",$O588*参照!$I$7,IF(AQ588="対象外",0))))))</f>
        <v>0</v>
      </c>
      <c r="BZ588" s="185" t="b">
        <f>IF(AR588="3/3",$O588*参照!$I$4,IF(AR588="2/3",$O588*参照!$I$5,IF(AR588="1/3",$O588*参照!$I$6,IF(AR588="1/4(多子)",$O588*参照!$I$7,IF(AR588="1/4(工･農)",$O588*参照!$I$7,IF(AR588="対象外",0))))))</f>
        <v>0</v>
      </c>
      <c r="CA588" s="185" t="b">
        <f>IF(AS588="3/3",$O588*参照!$I$4,IF(AS588="2/3",$O588*参照!$I$5,IF(AS588="1/3",$O588*参照!$I$6,IF(AS588="1/4(多子)",$O588*参照!$I$7,IF(AS588="1/4(工･農)",$O588*参照!$I$7,IF(AS588="対象外",0))))))</f>
        <v>0</v>
      </c>
      <c r="CB588" s="185" t="b">
        <f>IF(AT588="3/3",$O588*参照!$I$4,IF(AT588="2/3",$O588*参照!$I$5,IF(AT588="1/3",$O588*参照!$I$6,IF(AT588="1/4(多子)",$O588*参照!$I$7,IF(AT588="1/4(工･農)",$O588*参照!$I$7,IF(AT588="対象外",0))))))</f>
        <v>0</v>
      </c>
      <c r="CC588" s="185" t="b">
        <f>IF(AU588="3/3",$O588*参照!$I$4,IF(AU588="2/3",$O588*参照!$I$5,IF(AU588="1/3",$O588*参照!$I$6,IF(AU588="1/4(多子)",$O588*参照!$I$7,IF(AU588="1/4(工･農)",$O588*参照!$I$7,IF(AU588="対象外",0))))))</f>
        <v>0</v>
      </c>
      <c r="CD588" s="185">
        <f t="shared" si="359"/>
        <v>0</v>
      </c>
      <c r="CE588" s="98"/>
      <c r="CF588" s="252"/>
      <c r="CG588" s="252"/>
      <c r="CH588" s="252"/>
      <c r="CI588" s="252"/>
      <c r="CJ588" s="252"/>
      <c r="CK588" s="254"/>
      <c r="CL588" s="137"/>
      <c r="CM588" s="252"/>
      <c r="CN588" s="252"/>
      <c r="CO588" s="252"/>
      <c r="CP588" s="252"/>
      <c r="CQ588" s="252"/>
      <c r="CR588" s="253">
        <f t="shared" si="360"/>
        <v>0</v>
      </c>
      <c r="CS588" s="111">
        <f>IF(BP588=0,0,(ROUNDUP(P588*(BK588*参照!$C$5+BL588*参照!$C$6+BM588*参照!$C$7+BN588*参照!$C$8+BO588*参照!$C$9)/BP588,-2)))</f>
        <v>0</v>
      </c>
      <c r="CT588" s="239" t="str">
        <f t="shared" si="327"/>
        <v>B</v>
      </c>
    </row>
    <row r="589" spans="1:98" ht="14.4">
      <c r="A589" s="242">
        <v>559</v>
      </c>
      <c r="B589" s="634"/>
      <c r="C589" s="635"/>
      <c r="D589" s="636"/>
      <c r="E589" s="635"/>
      <c r="F589" s="358"/>
      <c r="G589" s="358"/>
      <c r="H589" s="305"/>
      <c r="I589" s="359"/>
      <c r="J589" s="636"/>
      <c r="K589" s="635"/>
      <c r="L589" s="362">
        <v>0</v>
      </c>
      <c r="M589" s="307">
        <f>IF(F589="昼間",参照!$E$4,IF(F589="夜間等",参照!$E$5,IF(F589="通信",参照!$E$6,0)))</f>
        <v>0</v>
      </c>
      <c r="N589" s="57">
        <f t="shared" si="328"/>
        <v>0</v>
      </c>
      <c r="O589" s="301">
        <f t="shared" si="329"/>
        <v>0</v>
      </c>
      <c r="P589" s="56"/>
      <c r="Q589" s="387">
        <v>0</v>
      </c>
      <c r="R589" s="309">
        <f>IF(F589="昼間",参照!$F$4,IF(F589="夜間等",参照!$F$5,IF(F589="通信",参照!$F$6,0)))</f>
        <v>0</v>
      </c>
      <c r="S589" s="308">
        <f t="shared" si="330"/>
        <v>0</v>
      </c>
      <c r="T589" s="361"/>
      <c r="U589" s="32">
        <f t="shared" si="331"/>
        <v>0</v>
      </c>
      <c r="V589" s="114">
        <f t="shared" si="332"/>
        <v>0</v>
      </c>
      <c r="W589" s="179">
        <f t="shared" si="333"/>
        <v>0</v>
      </c>
      <c r="X589" s="87">
        <f t="shared" si="334"/>
        <v>0</v>
      </c>
      <c r="Y589" s="77" t="str">
        <f t="shared" si="324"/>
        <v>0</v>
      </c>
      <c r="Z589" s="302">
        <f t="shared" si="335"/>
        <v>0</v>
      </c>
      <c r="AA589" s="375"/>
      <c r="AB589" s="375"/>
      <c r="AC589" s="374">
        <f t="shared" si="336"/>
        <v>0</v>
      </c>
      <c r="AD589" s="639">
        <f t="shared" si="337"/>
        <v>0</v>
      </c>
      <c r="AE589" s="640"/>
      <c r="AF589" s="177">
        <f t="shared" si="325"/>
        <v>0</v>
      </c>
      <c r="AG589" s="177">
        <f t="shared" si="326"/>
        <v>0</v>
      </c>
      <c r="AH589" s="299"/>
      <c r="AI589" s="36"/>
      <c r="AJ589" s="134"/>
      <c r="AK589" s="37"/>
      <c r="AL589" s="134"/>
      <c r="AM589" s="37"/>
      <c r="AN589" s="134"/>
      <c r="AO589" s="135"/>
      <c r="AP589" s="136"/>
      <c r="AQ589" s="252"/>
      <c r="AR589" s="252"/>
      <c r="AS589" s="252"/>
      <c r="AT589" s="252"/>
      <c r="AU589" s="37"/>
      <c r="AV589" s="303">
        <f t="shared" si="338"/>
        <v>0</v>
      </c>
      <c r="AW589" s="139">
        <f t="shared" si="339"/>
        <v>0</v>
      </c>
      <c r="AX589" s="139">
        <f t="shared" si="340"/>
        <v>0</v>
      </c>
      <c r="AY589" s="139">
        <f t="shared" si="341"/>
        <v>0</v>
      </c>
      <c r="AZ589" s="139">
        <f t="shared" si="342"/>
        <v>0</v>
      </c>
      <c r="BA589" s="303">
        <f t="shared" si="343"/>
        <v>0</v>
      </c>
      <c r="BB589" s="139">
        <f t="shared" si="344"/>
        <v>0</v>
      </c>
      <c r="BC589" s="139">
        <f t="shared" si="345"/>
        <v>0</v>
      </c>
      <c r="BD589" s="139">
        <f t="shared" si="346"/>
        <v>0</v>
      </c>
      <c r="BE589" s="139">
        <f t="shared" si="347"/>
        <v>0</v>
      </c>
      <c r="BF589" s="304">
        <f t="shared" si="348"/>
        <v>0</v>
      </c>
      <c r="BG589" s="142">
        <f t="shared" si="349"/>
        <v>0</v>
      </c>
      <c r="BH589" s="142">
        <f t="shared" si="350"/>
        <v>0</v>
      </c>
      <c r="BI589" s="142">
        <f t="shared" si="351"/>
        <v>0</v>
      </c>
      <c r="BJ589" s="142">
        <f t="shared" si="352"/>
        <v>0</v>
      </c>
      <c r="BK589" s="145">
        <f t="shared" si="353"/>
        <v>0</v>
      </c>
      <c r="BL589" s="95">
        <f t="shared" si="354"/>
        <v>0</v>
      </c>
      <c r="BM589" s="95">
        <f t="shared" si="355"/>
        <v>0</v>
      </c>
      <c r="BN589" s="95">
        <f t="shared" si="356"/>
        <v>0</v>
      </c>
      <c r="BO589" s="95">
        <f t="shared" si="357"/>
        <v>0</v>
      </c>
      <c r="BP589" s="96">
        <f t="shared" si="358"/>
        <v>0</v>
      </c>
      <c r="BQ589" s="184">
        <f>IF($AH589="3/3",$S589*参照!$J$4,IF($AH589="2/3",$S589*参照!$J$5,IF($AH589="1/3",$S589*参照!$J$6,IF($AH589="1/4(多子)",$S589*参照!$J$7,IF($AH589="1/4(工･農)",$S589*参照!$J$7,)))))</f>
        <v>0</v>
      </c>
      <c r="BR589" s="185" t="b">
        <f>IF(AJ589="3/3",$O589*参照!$I$4,IF(AJ589="2/3",$O589*参照!$I$5,IF(AJ589="1/3",$O589*参照!$I$6,IF(AJ589="1/4(多子)",$O589*参照!$I$7,IF(AJ589="1/4(工･農)",$O589*参照!$I$7,IF(AJ589="対象外",0))))))</f>
        <v>0</v>
      </c>
      <c r="BS589" s="185" t="b">
        <f>IF(AK589="3/3",$O589*参照!$I$4,IF(AK589="2/3",$O589*参照!$I$5,IF(AK589="1/3",$O589*参照!$I$6,IF(AK589="1/4(多子)",$O589*参照!$I$7,IF(AK589="1/4(工･農)",$O589*参照!$I$7,IF(AK589="対象外",0))))))</f>
        <v>0</v>
      </c>
      <c r="BT589" s="185" t="b">
        <f>IF(AL589="3/3",$O589*参照!$I$4,IF(AL589="2/3",$O589*参照!$I$5,IF(AL589="1/3",$O589*参照!$I$6,IF(AL589="1/4(多子)",$O589*参照!$I$7,IF(AL589="1/4(工･農)",$O589*参照!$I$7,IF(AL589="対象外",0))))))</f>
        <v>0</v>
      </c>
      <c r="BU589" s="185" t="b">
        <f>IF(AM589="3/3",$O589*参照!$I$4,IF(AM589="2/3",$O589*参照!$I$5,IF(AM589="1/3",$O589*参照!$I$6,IF(AM589="1/4(多子)",$O589*参照!$I$7,IF(AM589="1/4(工･農)",$O589*参照!$I$7,IF(AM589="対象外",0))))))</f>
        <v>0</v>
      </c>
      <c r="BV589" s="185" t="b">
        <f>IF(AN589="3/3",$O589*参照!$I$4,IF(AN589="2/3",$O589*参照!$I$5,IF(AN589="1/3",$O589*参照!$I$6,IF(AN589="1/4(多子)",$O589*参照!$I$7,IF(AN589="1/4(工･農)",$O589*参照!$I$7,IF(AN589="対象外",0))))))</f>
        <v>0</v>
      </c>
      <c r="BW589" s="185" t="b">
        <f>IF(AO589="3/3",$O589*参照!$I$4,IF(AO589="2/3",$O589*参照!$I$5,IF(AO589="1/3",$O589*参照!$I$6,IF(AO589="1/4(多子)",$O589*参照!$I$7,IF(AO589="1/4(工･農)",$O589*参照!$I$7,IF(AO589="対象外",0))))))</f>
        <v>0</v>
      </c>
      <c r="BX589" s="185" t="b">
        <f>IF(AP589="3/3",$O589*参照!$I$4,IF(AP589="2/3",$O589*参照!$I$5,IF(AP589="1/3",$O589*参照!$I$6,IF(AP589="1/4(多子)",$O589*参照!$I$7,IF(AP589="1/4(工･農)",$O589*参照!$I$7,IF(AP589="対象外",0))))))</f>
        <v>0</v>
      </c>
      <c r="BY589" s="185" t="b">
        <f>IF(AQ589="3/3",$O589*参照!$I$4,IF(AQ589="2/3",$O589*参照!$I$5,IF(AQ589="1/3",$O589*参照!$I$6,IF(AQ589="1/4(多子)",$O589*参照!$I$7,IF(AQ589="1/4(工･農)",$O589*参照!$I$7,IF(AQ589="対象外",0))))))</f>
        <v>0</v>
      </c>
      <c r="BZ589" s="185" t="b">
        <f>IF(AR589="3/3",$O589*参照!$I$4,IF(AR589="2/3",$O589*参照!$I$5,IF(AR589="1/3",$O589*参照!$I$6,IF(AR589="1/4(多子)",$O589*参照!$I$7,IF(AR589="1/4(工･農)",$O589*参照!$I$7,IF(AR589="対象外",0))))))</f>
        <v>0</v>
      </c>
      <c r="CA589" s="185" t="b">
        <f>IF(AS589="3/3",$O589*参照!$I$4,IF(AS589="2/3",$O589*参照!$I$5,IF(AS589="1/3",$O589*参照!$I$6,IF(AS589="1/4(多子)",$O589*参照!$I$7,IF(AS589="1/4(工･農)",$O589*参照!$I$7,IF(AS589="対象外",0))))))</f>
        <v>0</v>
      </c>
      <c r="CB589" s="185" t="b">
        <f>IF(AT589="3/3",$O589*参照!$I$4,IF(AT589="2/3",$O589*参照!$I$5,IF(AT589="1/3",$O589*参照!$I$6,IF(AT589="1/4(多子)",$O589*参照!$I$7,IF(AT589="1/4(工･農)",$O589*参照!$I$7,IF(AT589="対象外",0))))))</f>
        <v>0</v>
      </c>
      <c r="CC589" s="185" t="b">
        <f>IF(AU589="3/3",$O589*参照!$I$4,IF(AU589="2/3",$O589*参照!$I$5,IF(AU589="1/3",$O589*参照!$I$6,IF(AU589="1/4(多子)",$O589*参照!$I$7,IF(AU589="1/4(工･農)",$O589*参照!$I$7,IF(AU589="対象外",0))))))</f>
        <v>0</v>
      </c>
      <c r="CD589" s="185">
        <f t="shared" si="359"/>
        <v>0</v>
      </c>
      <c r="CE589" s="98"/>
      <c r="CF589" s="252"/>
      <c r="CG589" s="252"/>
      <c r="CH589" s="252"/>
      <c r="CI589" s="252"/>
      <c r="CJ589" s="252"/>
      <c r="CK589" s="254"/>
      <c r="CL589" s="137"/>
      <c r="CM589" s="252"/>
      <c r="CN589" s="252"/>
      <c r="CO589" s="252"/>
      <c r="CP589" s="252"/>
      <c r="CQ589" s="252"/>
      <c r="CR589" s="253">
        <f t="shared" si="360"/>
        <v>0</v>
      </c>
      <c r="CS589" s="111">
        <f>IF(BP589=0,0,(ROUNDUP(P589*(BK589*参照!$C$5+BL589*参照!$C$6+BM589*参照!$C$7+BN589*参照!$C$8+BO589*参照!$C$9)/BP589,-2)))</f>
        <v>0</v>
      </c>
      <c r="CT589" s="239" t="str">
        <f t="shared" si="327"/>
        <v>B</v>
      </c>
    </row>
    <row r="590" spans="1:98" ht="14.4">
      <c r="A590" s="242">
        <v>560</v>
      </c>
      <c r="B590" s="634"/>
      <c r="C590" s="635"/>
      <c r="D590" s="636"/>
      <c r="E590" s="635"/>
      <c r="F590" s="358"/>
      <c r="G590" s="358"/>
      <c r="H590" s="305"/>
      <c r="I590" s="359"/>
      <c r="J590" s="636"/>
      <c r="K590" s="635"/>
      <c r="L590" s="362">
        <v>0</v>
      </c>
      <c r="M590" s="307">
        <f>IF(F590="昼間",参照!$E$4,IF(F590="夜間等",参照!$E$5,IF(F590="通信",参照!$E$6,0)))</f>
        <v>0</v>
      </c>
      <c r="N590" s="57">
        <f t="shared" si="328"/>
        <v>0</v>
      </c>
      <c r="O590" s="301">
        <f t="shared" si="329"/>
        <v>0</v>
      </c>
      <c r="P590" s="56"/>
      <c r="Q590" s="387">
        <v>0</v>
      </c>
      <c r="R590" s="309">
        <f>IF(F590="昼間",参照!$F$4,IF(F590="夜間等",参照!$F$5,IF(F590="通信",参照!$F$6,0)))</f>
        <v>0</v>
      </c>
      <c r="S590" s="308">
        <f t="shared" si="330"/>
        <v>0</v>
      </c>
      <c r="T590" s="361"/>
      <c r="U590" s="32">
        <f t="shared" si="331"/>
        <v>0</v>
      </c>
      <c r="V590" s="114">
        <f t="shared" si="332"/>
        <v>0</v>
      </c>
      <c r="W590" s="179">
        <f t="shared" si="333"/>
        <v>0</v>
      </c>
      <c r="X590" s="87">
        <f t="shared" si="334"/>
        <v>0</v>
      </c>
      <c r="Y590" s="77" t="str">
        <f t="shared" si="324"/>
        <v>0</v>
      </c>
      <c r="Z590" s="302">
        <f t="shared" si="335"/>
        <v>0</v>
      </c>
      <c r="AA590" s="375"/>
      <c r="AB590" s="375"/>
      <c r="AC590" s="374">
        <f t="shared" si="336"/>
        <v>0</v>
      </c>
      <c r="AD590" s="639">
        <f t="shared" si="337"/>
        <v>0</v>
      </c>
      <c r="AE590" s="640"/>
      <c r="AF590" s="177">
        <f t="shared" si="325"/>
        <v>0</v>
      </c>
      <c r="AG590" s="177">
        <f t="shared" si="326"/>
        <v>0</v>
      </c>
      <c r="AH590" s="299"/>
      <c r="AI590" s="36"/>
      <c r="AJ590" s="134"/>
      <c r="AK590" s="37"/>
      <c r="AL590" s="134"/>
      <c r="AM590" s="37"/>
      <c r="AN590" s="134"/>
      <c r="AO590" s="135"/>
      <c r="AP590" s="136"/>
      <c r="AQ590" s="252"/>
      <c r="AR590" s="252"/>
      <c r="AS590" s="252"/>
      <c r="AT590" s="252"/>
      <c r="AU590" s="37"/>
      <c r="AV590" s="303">
        <f t="shared" si="338"/>
        <v>0</v>
      </c>
      <c r="AW590" s="139">
        <f t="shared" si="339"/>
        <v>0</v>
      </c>
      <c r="AX590" s="139">
        <f t="shared" si="340"/>
        <v>0</v>
      </c>
      <c r="AY590" s="139">
        <f t="shared" si="341"/>
        <v>0</v>
      </c>
      <c r="AZ590" s="139">
        <f t="shared" si="342"/>
        <v>0</v>
      </c>
      <c r="BA590" s="303">
        <f t="shared" si="343"/>
        <v>0</v>
      </c>
      <c r="BB590" s="139">
        <f t="shared" si="344"/>
        <v>0</v>
      </c>
      <c r="BC590" s="139">
        <f t="shared" si="345"/>
        <v>0</v>
      </c>
      <c r="BD590" s="139">
        <f t="shared" si="346"/>
        <v>0</v>
      </c>
      <c r="BE590" s="139">
        <f t="shared" si="347"/>
        <v>0</v>
      </c>
      <c r="BF590" s="304">
        <f t="shared" si="348"/>
        <v>0</v>
      </c>
      <c r="BG590" s="142">
        <f t="shared" si="349"/>
        <v>0</v>
      </c>
      <c r="BH590" s="142">
        <f t="shared" si="350"/>
        <v>0</v>
      </c>
      <c r="BI590" s="142">
        <f t="shared" si="351"/>
        <v>0</v>
      </c>
      <c r="BJ590" s="142">
        <f t="shared" si="352"/>
        <v>0</v>
      </c>
      <c r="BK590" s="145">
        <f t="shared" si="353"/>
        <v>0</v>
      </c>
      <c r="BL590" s="95">
        <f t="shared" si="354"/>
        <v>0</v>
      </c>
      <c r="BM590" s="95">
        <f t="shared" si="355"/>
        <v>0</v>
      </c>
      <c r="BN590" s="95">
        <f t="shared" si="356"/>
        <v>0</v>
      </c>
      <c r="BO590" s="95">
        <f t="shared" si="357"/>
        <v>0</v>
      </c>
      <c r="BP590" s="96">
        <f t="shared" si="358"/>
        <v>0</v>
      </c>
      <c r="BQ590" s="184">
        <f>IF($AH590="3/3",$S590*参照!$J$4,IF($AH590="2/3",$S590*参照!$J$5,IF($AH590="1/3",$S590*参照!$J$6,IF($AH590="1/4(多子)",$S590*参照!$J$7,IF($AH590="1/4(工･農)",$S590*参照!$J$7,)))))</f>
        <v>0</v>
      </c>
      <c r="BR590" s="185" t="b">
        <f>IF(AJ590="3/3",$O590*参照!$I$4,IF(AJ590="2/3",$O590*参照!$I$5,IF(AJ590="1/3",$O590*参照!$I$6,IF(AJ590="1/4(多子)",$O590*参照!$I$7,IF(AJ590="1/4(工･農)",$O590*参照!$I$7,IF(AJ590="対象外",0))))))</f>
        <v>0</v>
      </c>
      <c r="BS590" s="185" t="b">
        <f>IF(AK590="3/3",$O590*参照!$I$4,IF(AK590="2/3",$O590*参照!$I$5,IF(AK590="1/3",$O590*参照!$I$6,IF(AK590="1/4(多子)",$O590*参照!$I$7,IF(AK590="1/4(工･農)",$O590*参照!$I$7,IF(AK590="対象外",0))))))</f>
        <v>0</v>
      </c>
      <c r="BT590" s="185" t="b">
        <f>IF(AL590="3/3",$O590*参照!$I$4,IF(AL590="2/3",$O590*参照!$I$5,IF(AL590="1/3",$O590*参照!$I$6,IF(AL590="1/4(多子)",$O590*参照!$I$7,IF(AL590="1/4(工･農)",$O590*参照!$I$7,IF(AL590="対象外",0))))))</f>
        <v>0</v>
      </c>
      <c r="BU590" s="185" t="b">
        <f>IF(AM590="3/3",$O590*参照!$I$4,IF(AM590="2/3",$O590*参照!$I$5,IF(AM590="1/3",$O590*参照!$I$6,IF(AM590="1/4(多子)",$O590*参照!$I$7,IF(AM590="1/4(工･農)",$O590*参照!$I$7,IF(AM590="対象外",0))))))</f>
        <v>0</v>
      </c>
      <c r="BV590" s="185" t="b">
        <f>IF(AN590="3/3",$O590*参照!$I$4,IF(AN590="2/3",$O590*参照!$I$5,IF(AN590="1/3",$O590*参照!$I$6,IF(AN590="1/4(多子)",$O590*参照!$I$7,IF(AN590="1/4(工･農)",$O590*参照!$I$7,IF(AN590="対象外",0))))))</f>
        <v>0</v>
      </c>
      <c r="BW590" s="185" t="b">
        <f>IF(AO590="3/3",$O590*参照!$I$4,IF(AO590="2/3",$O590*参照!$I$5,IF(AO590="1/3",$O590*参照!$I$6,IF(AO590="1/4(多子)",$O590*参照!$I$7,IF(AO590="1/4(工･農)",$O590*参照!$I$7,IF(AO590="対象外",0))))))</f>
        <v>0</v>
      </c>
      <c r="BX590" s="185" t="b">
        <f>IF(AP590="3/3",$O590*参照!$I$4,IF(AP590="2/3",$O590*参照!$I$5,IF(AP590="1/3",$O590*参照!$I$6,IF(AP590="1/4(多子)",$O590*参照!$I$7,IF(AP590="1/4(工･農)",$O590*参照!$I$7,IF(AP590="対象外",0))))))</f>
        <v>0</v>
      </c>
      <c r="BY590" s="185" t="b">
        <f>IF(AQ590="3/3",$O590*参照!$I$4,IF(AQ590="2/3",$O590*参照!$I$5,IF(AQ590="1/3",$O590*参照!$I$6,IF(AQ590="1/4(多子)",$O590*参照!$I$7,IF(AQ590="1/4(工･農)",$O590*参照!$I$7,IF(AQ590="対象外",0))))))</f>
        <v>0</v>
      </c>
      <c r="BZ590" s="185" t="b">
        <f>IF(AR590="3/3",$O590*参照!$I$4,IF(AR590="2/3",$O590*参照!$I$5,IF(AR590="1/3",$O590*参照!$I$6,IF(AR590="1/4(多子)",$O590*参照!$I$7,IF(AR590="1/4(工･農)",$O590*参照!$I$7,IF(AR590="対象外",0))))))</f>
        <v>0</v>
      </c>
      <c r="CA590" s="185" t="b">
        <f>IF(AS590="3/3",$O590*参照!$I$4,IF(AS590="2/3",$O590*参照!$I$5,IF(AS590="1/3",$O590*参照!$I$6,IF(AS590="1/4(多子)",$O590*参照!$I$7,IF(AS590="1/4(工･農)",$O590*参照!$I$7,IF(AS590="対象外",0))))))</f>
        <v>0</v>
      </c>
      <c r="CB590" s="185" t="b">
        <f>IF(AT590="3/3",$O590*参照!$I$4,IF(AT590="2/3",$O590*参照!$I$5,IF(AT590="1/3",$O590*参照!$I$6,IF(AT590="1/4(多子)",$O590*参照!$I$7,IF(AT590="1/4(工･農)",$O590*参照!$I$7,IF(AT590="対象外",0))))))</f>
        <v>0</v>
      </c>
      <c r="CC590" s="185" t="b">
        <f>IF(AU590="3/3",$O590*参照!$I$4,IF(AU590="2/3",$O590*参照!$I$5,IF(AU590="1/3",$O590*参照!$I$6,IF(AU590="1/4(多子)",$O590*参照!$I$7,IF(AU590="1/4(工･農)",$O590*参照!$I$7,IF(AU590="対象外",0))))))</f>
        <v>0</v>
      </c>
      <c r="CD590" s="185">
        <f t="shared" si="359"/>
        <v>0</v>
      </c>
      <c r="CE590" s="98"/>
      <c r="CF590" s="252"/>
      <c r="CG590" s="252"/>
      <c r="CH590" s="252"/>
      <c r="CI590" s="252"/>
      <c r="CJ590" s="252"/>
      <c r="CK590" s="254"/>
      <c r="CL590" s="137"/>
      <c r="CM590" s="252"/>
      <c r="CN590" s="252"/>
      <c r="CO590" s="252"/>
      <c r="CP590" s="252"/>
      <c r="CQ590" s="252"/>
      <c r="CR590" s="253">
        <f t="shared" si="360"/>
        <v>0</v>
      </c>
      <c r="CS590" s="111">
        <f>IF(BP590=0,0,(ROUNDUP(P590*(BK590*参照!$C$5+BL590*参照!$C$6+BM590*参照!$C$7+BN590*参照!$C$8+BO590*参照!$C$9)/BP590,-2)))</f>
        <v>0</v>
      </c>
      <c r="CT590" s="239" t="str">
        <f t="shared" si="327"/>
        <v>B</v>
      </c>
    </row>
    <row r="591" spans="1:98" ht="14.4">
      <c r="A591" s="242">
        <v>561</v>
      </c>
      <c r="B591" s="634"/>
      <c r="C591" s="635"/>
      <c r="D591" s="636"/>
      <c r="E591" s="635"/>
      <c r="F591" s="358"/>
      <c r="G591" s="358"/>
      <c r="H591" s="305"/>
      <c r="I591" s="359"/>
      <c r="J591" s="636"/>
      <c r="K591" s="635"/>
      <c r="L591" s="362">
        <v>0</v>
      </c>
      <c r="M591" s="307">
        <f>IF(F591="昼間",参照!$E$4,IF(F591="夜間等",参照!$E$5,IF(F591="通信",参照!$E$6,0)))</f>
        <v>0</v>
      </c>
      <c r="N591" s="57">
        <f t="shared" si="328"/>
        <v>0</v>
      </c>
      <c r="O591" s="301">
        <f t="shared" si="329"/>
        <v>0</v>
      </c>
      <c r="P591" s="56"/>
      <c r="Q591" s="387">
        <v>0</v>
      </c>
      <c r="R591" s="309">
        <f>IF(F591="昼間",参照!$F$4,IF(F591="夜間等",参照!$F$5,IF(F591="通信",参照!$F$6,0)))</f>
        <v>0</v>
      </c>
      <c r="S591" s="308">
        <f t="shared" si="330"/>
        <v>0</v>
      </c>
      <c r="T591" s="361"/>
      <c r="U591" s="32">
        <f t="shared" si="331"/>
        <v>0</v>
      </c>
      <c r="V591" s="114">
        <f t="shared" si="332"/>
        <v>0</v>
      </c>
      <c r="W591" s="179">
        <f t="shared" si="333"/>
        <v>0</v>
      </c>
      <c r="X591" s="87">
        <f t="shared" si="334"/>
        <v>0</v>
      </c>
      <c r="Y591" s="77" t="str">
        <f t="shared" si="324"/>
        <v>0</v>
      </c>
      <c r="Z591" s="302">
        <f t="shared" si="335"/>
        <v>0</v>
      </c>
      <c r="AA591" s="375"/>
      <c r="AB591" s="375"/>
      <c r="AC591" s="374">
        <f t="shared" si="336"/>
        <v>0</v>
      </c>
      <c r="AD591" s="639">
        <f t="shared" si="337"/>
        <v>0</v>
      </c>
      <c r="AE591" s="640"/>
      <c r="AF591" s="177">
        <f t="shared" si="325"/>
        <v>0</v>
      </c>
      <c r="AG591" s="177">
        <f t="shared" si="326"/>
        <v>0</v>
      </c>
      <c r="AH591" s="299"/>
      <c r="AI591" s="36"/>
      <c r="AJ591" s="134"/>
      <c r="AK591" s="37"/>
      <c r="AL591" s="134"/>
      <c r="AM591" s="37"/>
      <c r="AN591" s="134"/>
      <c r="AO591" s="135"/>
      <c r="AP591" s="136"/>
      <c r="AQ591" s="252"/>
      <c r="AR591" s="252"/>
      <c r="AS591" s="252"/>
      <c r="AT591" s="252"/>
      <c r="AU591" s="37"/>
      <c r="AV591" s="303">
        <f t="shared" si="338"/>
        <v>0</v>
      </c>
      <c r="AW591" s="139">
        <f t="shared" si="339"/>
        <v>0</v>
      </c>
      <c r="AX591" s="139">
        <f t="shared" si="340"/>
        <v>0</v>
      </c>
      <c r="AY591" s="139">
        <f t="shared" si="341"/>
        <v>0</v>
      </c>
      <c r="AZ591" s="139">
        <f t="shared" si="342"/>
        <v>0</v>
      </c>
      <c r="BA591" s="303">
        <f t="shared" si="343"/>
        <v>0</v>
      </c>
      <c r="BB591" s="139">
        <f t="shared" si="344"/>
        <v>0</v>
      </c>
      <c r="BC591" s="139">
        <f t="shared" si="345"/>
        <v>0</v>
      </c>
      <c r="BD591" s="139">
        <f t="shared" si="346"/>
        <v>0</v>
      </c>
      <c r="BE591" s="139">
        <f t="shared" si="347"/>
        <v>0</v>
      </c>
      <c r="BF591" s="304">
        <f t="shared" si="348"/>
        <v>0</v>
      </c>
      <c r="BG591" s="142">
        <f t="shared" si="349"/>
        <v>0</v>
      </c>
      <c r="BH591" s="142">
        <f t="shared" si="350"/>
        <v>0</v>
      </c>
      <c r="BI591" s="142">
        <f t="shared" si="351"/>
        <v>0</v>
      </c>
      <c r="BJ591" s="142">
        <f t="shared" si="352"/>
        <v>0</v>
      </c>
      <c r="BK591" s="145">
        <f t="shared" si="353"/>
        <v>0</v>
      </c>
      <c r="BL591" s="95">
        <f t="shared" si="354"/>
        <v>0</v>
      </c>
      <c r="BM591" s="95">
        <f t="shared" si="355"/>
        <v>0</v>
      </c>
      <c r="BN591" s="95">
        <f t="shared" si="356"/>
        <v>0</v>
      </c>
      <c r="BO591" s="95">
        <f t="shared" si="357"/>
        <v>0</v>
      </c>
      <c r="BP591" s="96">
        <f t="shared" si="358"/>
        <v>0</v>
      </c>
      <c r="BQ591" s="184">
        <f>IF($AH591="3/3",$S591*参照!$J$4,IF($AH591="2/3",$S591*参照!$J$5,IF($AH591="1/3",$S591*参照!$J$6,IF($AH591="1/4(多子)",$S591*参照!$J$7,IF($AH591="1/4(工･農)",$S591*参照!$J$7,)))))</f>
        <v>0</v>
      </c>
      <c r="BR591" s="185" t="b">
        <f>IF(AJ591="3/3",$O591*参照!$I$4,IF(AJ591="2/3",$O591*参照!$I$5,IF(AJ591="1/3",$O591*参照!$I$6,IF(AJ591="1/4(多子)",$O591*参照!$I$7,IF(AJ591="1/4(工･農)",$O591*参照!$I$7,IF(AJ591="対象外",0))))))</f>
        <v>0</v>
      </c>
      <c r="BS591" s="185" t="b">
        <f>IF(AK591="3/3",$O591*参照!$I$4,IF(AK591="2/3",$O591*参照!$I$5,IF(AK591="1/3",$O591*参照!$I$6,IF(AK591="1/4(多子)",$O591*参照!$I$7,IF(AK591="1/4(工･農)",$O591*参照!$I$7,IF(AK591="対象外",0))))))</f>
        <v>0</v>
      </c>
      <c r="BT591" s="185" t="b">
        <f>IF(AL591="3/3",$O591*参照!$I$4,IF(AL591="2/3",$O591*参照!$I$5,IF(AL591="1/3",$O591*参照!$I$6,IF(AL591="1/4(多子)",$O591*参照!$I$7,IF(AL591="1/4(工･農)",$O591*参照!$I$7,IF(AL591="対象外",0))))))</f>
        <v>0</v>
      </c>
      <c r="BU591" s="185" t="b">
        <f>IF(AM591="3/3",$O591*参照!$I$4,IF(AM591="2/3",$O591*参照!$I$5,IF(AM591="1/3",$O591*参照!$I$6,IF(AM591="1/4(多子)",$O591*参照!$I$7,IF(AM591="1/4(工･農)",$O591*参照!$I$7,IF(AM591="対象外",0))))))</f>
        <v>0</v>
      </c>
      <c r="BV591" s="185" t="b">
        <f>IF(AN591="3/3",$O591*参照!$I$4,IF(AN591="2/3",$O591*参照!$I$5,IF(AN591="1/3",$O591*参照!$I$6,IF(AN591="1/4(多子)",$O591*参照!$I$7,IF(AN591="1/4(工･農)",$O591*参照!$I$7,IF(AN591="対象外",0))))))</f>
        <v>0</v>
      </c>
      <c r="BW591" s="185" t="b">
        <f>IF(AO591="3/3",$O591*参照!$I$4,IF(AO591="2/3",$O591*参照!$I$5,IF(AO591="1/3",$O591*参照!$I$6,IF(AO591="1/4(多子)",$O591*参照!$I$7,IF(AO591="1/4(工･農)",$O591*参照!$I$7,IF(AO591="対象外",0))))))</f>
        <v>0</v>
      </c>
      <c r="BX591" s="185" t="b">
        <f>IF(AP591="3/3",$O591*参照!$I$4,IF(AP591="2/3",$O591*参照!$I$5,IF(AP591="1/3",$O591*参照!$I$6,IF(AP591="1/4(多子)",$O591*参照!$I$7,IF(AP591="1/4(工･農)",$O591*参照!$I$7,IF(AP591="対象外",0))))))</f>
        <v>0</v>
      </c>
      <c r="BY591" s="185" t="b">
        <f>IF(AQ591="3/3",$O591*参照!$I$4,IF(AQ591="2/3",$O591*参照!$I$5,IF(AQ591="1/3",$O591*参照!$I$6,IF(AQ591="1/4(多子)",$O591*参照!$I$7,IF(AQ591="1/4(工･農)",$O591*参照!$I$7,IF(AQ591="対象外",0))))))</f>
        <v>0</v>
      </c>
      <c r="BZ591" s="185" t="b">
        <f>IF(AR591="3/3",$O591*参照!$I$4,IF(AR591="2/3",$O591*参照!$I$5,IF(AR591="1/3",$O591*参照!$I$6,IF(AR591="1/4(多子)",$O591*参照!$I$7,IF(AR591="1/4(工･農)",$O591*参照!$I$7,IF(AR591="対象外",0))))))</f>
        <v>0</v>
      </c>
      <c r="CA591" s="185" t="b">
        <f>IF(AS591="3/3",$O591*参照!$I$4,IF(AS591="2/3",$O591*参照!$I$5,IF(AS591="1/3",$O591*参照!$I$6,IF(AS591="1/4(多子)",$O591*参照!$I$7,IF(AS591="1/4(工･農)",$O591*参照!$I$7,IF(AS591="対象外",0))))))</f>
        <v>0</v>
      </c>
      <c r="CB591" s="185" t="b">
        <f>IF(AT591="3/3",$O591*参照!$I$4,IF(AT591="2/3",$O591*参照!$I$5,IF(AT591="1/3",$O591*参照!$I$6,IF(AT591="1/4(多子)",$O591*参照!$I$7,IF(AT591="1/4(工･農)",$O591*参照!$I$7,IF(AT591="対象外",0))))))</f>
        <v>0</v>
      </c>
      <c r="CC591" s="185" t="b">
        <f>IF(AU591="3/3",$O591*参照!$I$4,IF(AU591="2/3",$O591*参照!$I$5,IF(AU591="1/3",$O591*参照!$I$6,IF(AU591="1/4(多子)",$O591*参照!$I$7,IF(AU591="1/4(工･農)",$O591*参照!$I$7,IF(AU591="対象外",0))))))</f>
        <v>0</v>
      </c>
      <c r="CD591" s="185">
        <f t="shared" si="359"/>
        <v>0</v>
      </c>
      <c r="CE591" s="98"/>
      <c r="CF591" s="252"/>
      <c r="CG591" s="252"/>
      <c r="CH591" s="252"/>
      <c r="CI591" s="252"/>
      <c r="CJ591" s="252"/>
      <c r="CK591" s="254"/>
      <c r="CL591" s="137"/>
      <c r="CM591" s="252"/>
      <c r="CN591" s="252"/>
      <c r="CO591" s="252"/>
      <c r="CP591" s="252"/>
      <c r="CQ591" s="252"/>
      <c r="CR591" s="253">
        <f t="shared" si="360"/>
        <v>0</v>
      </c>
      <c r="CS591" s="111">
        <f>IF(BP591=0,0,(ROUNDUP(P591*(BK591*参照!$C$5+BL591*参照!$C$6+BM591*参照!$C$7+BN591*参照!$C$8+BO591*参照!$C$9)/BP591,-2)))</f>
        <v>0</v>
      </c>
      <c r="CT591" s="239" t="str">
        <f t="shared" si="327"/>
        <v>B</v>
      </c>
    </row>
    <row r="592" spans="1:98" ht="14.4">
      <c r="A592" s="242">
        <v>562</v>
      </c>
      <c r="B592" s="634"/>
      <c r="C592" s="635"/>
      <c r="D592" s="636"/>
      <c r="E592" s="635"/>
      <c r="F592" s="358"/>
      <c r="G592" s="358"/>
      <c r="H592" s="305"/>
      <c r="I592" s="359"/>
      <c r="J592" s="636"/>
      <c r="K592" s="635"/>
      <c r="L592" s="362">
        <v>0</v>
      </c>
      <c r="M592" s="307">
        <f>IF(F592="昼間",参照!$E$4,IF(F592="夜間等",参照!$E$5,IF(F592="通信",参照!$E$6,0)))</f>
        <v>0</v>
      </c>
      <c r="N592" s="57">
        <f t="shared" si="328"/>
        <v>0</v>
      </c>
      <c r="O592" s="301">
        <f t="shared" si="329"/>
        <v>0</v>
      </c>
      <c r="P592" s="56"/>
      <c r="Q592" s="387">
        <v>0</v>
      </c>
      <c r="R592" s="309">
        <f>IF(F592="昼間",参照!$F$4,IF(F592="夜間等",参照!$F$5,IF(F592="通信",参照!$F$6,0)))</f>
        <v>0</v>
      </c>
      <c r="S592" s="308">
        <f t="shared" si="330"/>
        <v>0</v>
      </c>
      <c r="T592" s="361"/>
      <c r="U592" s="32">
        <f t="shared" si="331"/>
        <v>0</v>
      </c>
      <c r="V592" s="114">
        <f t="shared" si="332"/>
        <v>0</v>
      </c>
      <c r="W592" s="179">
        <f t="shared" si="333"/>
        <v>0</v>
      </c>
      <c r="X592" s="87">
        <f t="shared" si="334"/>
        <v>0</v>
      </c>
      <c r="Y592" s="77" t="str">
        <f t="shared" si="324"/>
        <v>0</v>
      </c>
      <c r="Z592" s="302">
        <f t="shared" si="335"/>
        <v>0</v>
      </c>
      <c r="AA592" s="375"/>
      <c r="AB592" s="375"/>
      <c r="AC592" s="374">
        <f t="shared" si="336"/>
        <v>0</v>
      </c>
      <c r="AD592" s="639">
        <f t="shared" si="337"/>
        <v>0</v>
      </c>
      <c r="AE592" s="640"/>
      <c r="AF592" s="177">
        <f t="shared" si="325"/>
        <v>0</v>
      </c>
      <c r="AG592" s="177">
        <f t="shared" si="326"/>
        <v>0</v>
      </c>
      <c r="AH592" s="299"/>
      <c r="AI592" s="36"/>
      <c r="AJ592" s="134"/>
      <c r="AK592" s="37"/>
      <c r="AL592" s="134"/>
      <c r="AM592" s="37"/>
      <c r="AN592" s="134"/>
      <c r="AO592" s="135"/>
      <c r="AP592" s="136"/>
      <c r="AQ592" s="252"/>
      <c r="AR592" s="252"/>
      <c r="AS592" s="252"/>
      <c r="AT592" s="252"/>
      <c r="AU592" s="37"/>
      <c r="AV592" s="303">
        <f t="shared" si="338"/>
        <v>0</v>
      </c>
      <c r="AW592" s="139">
        <f t="shared" si="339"/>
        <v>0</v>
      </c>
      <c r="AX592" s="139">
        <f t="shared" si="340"/>
        <v>0</v>
      </c>
      <c r="AY592" s="139">
        <f t="shared" si="341"/>
        <v>0</v>
      </c>
      <c r="AZ592" s="139">
        <f t="shared" si="342"/>
        <v>0</v>
      </c>
      <c r="BA592" s="303">
        <f t="shared" si="343"/>
        <v>0</v>
      </c>
      <c r="BB592" s="139">
        <f t="shared" si="344"/>
        <v>0</v>
      </c>
      <c r="BC592" s="139">
        <f t="shared" si="345"/>
        <v>0</v>
      </c>
      <c r="BD592" s="139">
        <f t="shared" si="346"/>
        <v>0</v>
      </c>
      <c r="BE592" s="139">
        <f t="shared" si="347"/>
        <v>0</v>
      </c>
      <c r="BF592" s="304">
        <f t="shared" si="348"/>
        <v>0</v>
      </c>
      <c r="BG592" s="142">
        <f t="shared" si="349"/>
        <v>0</v>
      </c>
      <c r="BH592" s="142">
        <f t="shared" si="350"/>
        <v>0</v>
      </c>
      <c r="BI592" s="142">
        <f t="shared" si="351"/>
        <v>0</v>
      </c>
      <c r="BJ592" s="142">
        <f t="shared" si="352"/>
        <v>0</v>
      </c>
      <c r="BK592" s="145">
        <f t="shared" si="353"/>
        <v>0</v>
      </c>
      <c r="BL592" s="95">
        <f t="shared" si="354"/>
        <v>0</v>
      </c>
      <c r="BM592" s="95">
        <f t="shared" si="355"/>
        <v>0</v>
      </c>
      <c r="BN592" s="95">
        <f t="shared" si="356"/>
        <v>0</v>
      </c>
      <c r="BO592" s="95">
        <f t="shared" si="357"/>
        <v>0</v>
      </c>
      <c r="BP592" s="96">
        <f t="shared" si="358"/>
        <v>0</v>
      </c>
      <c r="BQ592" s="184">
        <f>IF($AH592="3/3",$S592*参照!$J$4,IF($AH592="2/3",$S592*参照!$J$5,IF($AH592="1/3",$S592*参照!$J$6,IF($AH592="1/4(多子)",$S592*参照!$J$7,IF($AH592="1/4(工･農)",$S592*参照!$J$7,)))))</f>
        <v>0</v>
      </c>
      <c r="BR592" s="185" t="b">
        <f>IF(AJ592="3/3",$O592*参照!$I$4,IF(AJ592="2/3",$O592*参照!$I$5,IF(AJ592="1/3",$O592*参照!$I$6,IF(AJ592="1/4(多子)",$O592*参照!$I$7,IF(AJ592="1/4(工･農)",$O592*参照!$I$7,IF(AJ592="対象外",0))))))</f>
        <v>0</v>
      </c>
      <c r="BS592" s="185" t="b">
        <f>IF(AK592="3/3",$O592*参照!$I$4,IF(AK592="2/3",$O592*参照!$I$5,IF(AK592="1/3",$O592*参照!$I$6,IF(AK592="1/4(多子)",$O592*参照!$I$7,IF(AK592="1/4(工･農)",$O592*参照!$I$7,IF(AK592="対象外",0))))))</f>
        <v>0</v>
      </c>
      <c r="BT592" s="185" t="b">
        <f>IF(AL592="3/3",$O592*参照!$I$4,IF(AL592="2/3",$O592*参照!$I$5,IF(AL592="1/3",$O592*参照!$I$6,IF(AL592="1/4(多子)",$O592*参照!$I$7,IF(AL592="1/4(工･農)",$O592*参照!$I$7,IF(AL592="対象外",0))))))</f>
        <v>0</v>
      </c>
      <c r="BU592" s="185" t="b">
        <f>IF(AM592="3/3",$O592*参照!$I$4,IF(AM592="2/3",$O592*参照!$I$5,IF(AM592="1/3",$O592*参照!$I$6,IF(AM592="1/4(多子)",$O592*参照!$I$7,IF(AM592="1/4(工･農)",$O592*参照!$I$7,IF(AM592="対象外",0))))))</f>
        <v>0</v>
      </c>
      <c r="BV592" s="185" t="b">
        <f>IF(AN592="3/3",$O592*参照!$I$4,IF(AN592="2/3",$O592*参照!$I$5,IF(AN592="1/3",$O592*参照!$I$6,IF(AN592="1/4(多子)",$O592*参照!$I$7,IF(AN592="1/4(工･農)",$O592*参照!$I$7,IF(AN592="対象外",0))))))</f>
        <v>0</v>
      </c>
      <c r="BW592" s="185" t="b">
        <f>IF(AO592="3/3",$O592*参照!$I$4,IF(AO592="2/3",$O592*参照!$I$5,IF(AO592="1/3",$O592*参照!$I$6,IF(AO592="1/4(多子)",$O592*参照!$I$7,IF(AO592="1/4(工･農)",$O592*参照!$I$7,IF(AO592="対象外",0))))))</f>
        <v>0</v>
      </c>
      <c r="BX592" s="185" t="b">
        <f>IF(AP592="3/3",$O592*参照!$I$4,IF(AP592="2/3",$O592*参照!$I$5,IF(AP592="1/3",$O592*参照!$I$6,IF(AP592="1/4(多子)",$O592*参照!$I$7,IF(AP592="1/4(工･農)",$O592*参照!$I$7,IF(AP592="対象外",0))))))</f>
        <v>0</v>
      </c>
      <c r="BY592" s="185" t="b">
        <f>IF(AQ592="3/3",$O592*参照!$I$4,IF(AQ592="2/3",$O592*参照!$I$5,IF(AQ592="1/3",$O592*参照!$I$6,IF(AQ592="1/4(多子)",$O592*参照!$I$7,IF(AQ592="1/4(工･農)",$O592*参照!$I$7,IF(AQ592="対象外",0))))))</f>
        <v>0</v>
      </c>
      <c r="BZ592" s="185" t="b">
        <f>IF(AR592="3/3",$O592*参照!$I$4,IF(AR592="2/3",$O592*参照!$I$5,IF(AR592="1/3",$O592*参照!$I$6,IF(AR592="1/4(多子)",$O592*参照!$I$7,IF(AR592="1/4(工･農)",$O592*参照!$I$7,IF(AR592="対象外",0))))))</f>
        <v>0</v>
      </c>
      <c r="CA592" s="185" t="b">
        <f>IF(AS592="3/3",$O592*参照!$I$4,IF(AS592="2/3",$O592*参照!$I$5,IF(AS592="1/3",$O592*参照!$I$6,IF(AS592="1/4(多子)",$O592*参照!$I$7,IF(AS592="1/4(工･農)",$O592*参照!$I$7,IF(AS592="対象外",0))))))</f>
        <v>0</v>
      </c>
      <c r="CB592" s="185" t="b">
        <f>IF(AT592="3/3",$O592*参照!$I$4,IF(AT592="2/3",$O592*参照!$I$5,IF(AT592="1/3",$O592*参照!$I$6,IF(AT592="1/4(多子)",$O592*参照!$I$7,IF(AT592="1/4(工･農)",$O592*参照!$I$7,IF(AT592="対象外",0))))))</f>
        <v>0</v>
      </c>
      <c r="CC592" s="185" t="b">
        <f>IF(AU592="3/3",$O592*参照!$I$4,IF(AU592="2/3",$O592*参照!$I$5,IF(AU592="1/3",$O592*参照!$I$6,IF(AU592="1/4(多子)",$O592*参照!$I$7,IF(AU592="1/4(工･農)",$O592*参照!$I$7,IF(AU592="対象外",0))))))</f>
        <v>0</v>
      </c>
      <c r="CD592" s="185">
        <f t="shared" si="359"/>
        <v>0</v>
      </c>
      <c r="CE592" s="98"/>
      <c r="CF592" s="252"/>
      <c r="CG592" s="252"/>
      <c r="CH592" s="252"/>
      <c r="CI592" s="252"/>
      <c r="CJ592" s="252"/>
      <c r="CK592" s="254"/>
      <c r="CL592" s="137"/>
      <c r="CM592" s="252"/>
      <c r="CN592" s="252"/>
      <c r="CO592" s="252"/>
      <c r="CP592" s="252"/>
      <c r="CQ592" s="252"/>
      <c r="CR592" s="253">
        <f t="shared" si="360"/>
        <v>0</v>
      </c>
      <c r="CS592" s="111">
        <f>IF(BP592=0,0,(ROUNDUP(P592*(BK592*参照!$C$5+BL592*参照!$C$6+BM592*参照!$C$7+BN592*参照!$C$8+BO592*参照!$C$9)/BP592,-2)))</f>
        <v>0</v>
      </c>
      <c r="CT592" s="239" t="str">
        <f t="shared" si="327"/>
        <v>B</v>
      </c>
    </row>
    <row r="593" spans="1:98" ht="14.4">
      <c r="A593" s="242">
        <v>563</v>
      </c>
      <c r="B593" s="634"/>
      <c r="C593" s="635"/>
      <c r="D593" s="636"/>
      <c r="E593" s="635"/>
      <c r="F593" s="358"/>
      <c r="G593" s="358"/>
      <c r="H593" s="305"/>
      <c r="I593" s="359"/>
      <c r="J593" s="636"/>
      <c r="K593" s="635"/>
      <c r="L593" s="362">
        <v>0</v>
      </c>
      <c r="M593" s="307">
        <f>IF(F593="昼間",参照!$E$4,IF(F593="夜間等",参照!$E$5,IF(F593="通信",参照!$E$6,0)))</f>
        <v>0</v>
      </c>
      <c r="N593" s="57">
        <f t="shared" si="328"/>
        <v>0</v>
      </c>
      <c r="O593" s="301">
        <f t="shared" si="329"/>
        <v>0</v>
      </c>
      <c r="P593" s="56"/>
      <c r="Q593" s="387">
        <v>0</v>
      </c>
      <c r="R593" s="309">
        <f>IF(F593="昼間",参照!$F$4,IF(F593="夜間等",参照!$F$5,IF(F593="通信",参照!$F$6,0)))</f>
        <v>0</v>
      </c>
      <c r="S593" s="308">
        <f t="shared" si="330"/>
        <v>0</v>
      </c>
      <c r="T593" s="361"/>
      <c r="U593" s="32">
        <f t="shared" si="331"/>
        <v>0</v>
      </c>
      <c r="V593" s="114">
        <f t="shared" si="332"/>
        <v>0</v>
      </c>
      <c r="W593" s="179">
        <f t="shared" si="333"/>
        <v>0</v>
      </c>
      <c r="X593" s="87">
        <f t="shared" si="334"/>
        <v>0</v>
      </c>
      <c r="Y593" s="77" t="str">
        <f t="shared" si="324"/>
        <v>0</v>
      </c>
      <c r="Z593" s="302">
        <f t="shared" si="335"/>
        <v>0</v>
      </c>
      <c r="AA593" s="375"/>
      <c r="AB593" s="375"/>
      <c r="AC593" s="374">
        <f t="shared" si="336"/>
        <v>0</v>
      </c>
      <c r="AD593" s="639">
        <f t="shared" si="337"/>
        <v>0</v>
      </c>
      <c r="AE593" s="640"/>
      <c r="AF593" s="177">
        <f t="shared" si="325"/>
        <v>0</v>
      </c>
      <c r="AG593" s="177">
        <f t="shared" si="326"/>
        <v>0</v>
      </c>
      <c r="AH593" s="299"/>
      <c r="AI593" s="36"/>
      <c r="AJ593" s="134"/>
      <c r="AK593" s="37"/>
      <c r="AL593" s="134"/>
      <c r="AM593" s="37"/>
      <c r="AN593" s="134"/>
      <c r="AO593" s="135"/>
      <c r="AP593" s="136"/>
      <c r="AQ593" s="252"/>
      <c r="AR593" s="252"/>
      <c r="AS593" s="252"/>
      <c r="AT593" s="252"/>
      <c r="AU593" s="37"/>
      <c r="AV593" s="303">
        <f t="shared" si="338"/>
        <v>0</v>
      </c>
      <c r="AW593" s="139">
        <f t="shared" si="339"/>
        <v>0</v>
      </c>
      <c r="AX593" s="139">
        <f t="shared" si="340"/>
        <v>0</v>
      </c>
      <c r="AY593" s="139">
        <f t="shared" si="341"/>
        <v>0</v>
      </c>
      <c r="AZ593" s="139">
        <f t="shared" si="342"/>
        <v>0</v>
      </c>
      <c r="BA593" s="303">
        <f t="shared" si="343"/>
        <v>0</v>
      </c>
      <c r="BB593" s="139">
        <f t="shared" si="344"/>
        <v>0</v>
      </c>
      <c r="BC593" s="139">
        <f t="shared" si="345"/>
        <v>0</v>
      </c>
      <c r="BD593" s="139">
        <f t="shared" si="346"/>
        <v>0</v>
      </c>
      <c r="BE593" s="139">
        <f t="shared" si="347"/>
        <v>0</v>
      </c>
      <c r="BF593" s="304">
        <f t="shared" si="348"/>
        <v>0</v>
      </c>
      <c r="BG593" s="142">
        <f t="shared" si="349"/>
        <v>0</v>
      </c>
      <c r="BH593" s="142">
        <f t="shared" si="350"/>
        <v>0</v>
      </c>
      <c r="BI593" s="142">
        <f t="shared" si="351"/>
        <v>0</v>
      </c>
      <c r="BJ593" s="142">
        <f t="shared" si="352"/>
        <v>0</v>
      </c>
      <c r="BK593" s="145">
        <f t="shared" si="353"/>
        <v>0</v>
      </c>
      <c r="BL593" s="95">
        <f t="shared" si="354"/>
        <v>0</v>
      </c>
      <c r="BM593" s="95">
        <f t="shared" si="355"/>
        <v>0</v>
      </c>
      <c r="BN593" s="95">
        <f t="shared" si="356"/>
        <v>0</v>
      </c>
      <c r="BO593" s="95">
        <f t="shared" si="357"/>
        <v>0</v>
      </c>
      <c r="BP593" s="96">
        <f t="shared" si="358"/>
        <v>0</v>
      </c>
      <c r="BQ593" s="184">
        <f>IF($AH593="3/3",$S593*参照!$J$4,IF($AH593="2/3",$S593*参照!$J$5,IF($AH593="1/3",$S593*参照!$J$6,IF($AH593="1/4(多子)",$S593*参照!$J$7,IF($AH593="1/4(工･農)",$S593*参照!$J$7,)))))</f>
        <v>0</v>
      </c>
      <c r="BR593" s="185" t="b">
        <f>IF(AJ593="3/3",$O593*参照!$I$4,IF(AJ593="2/3",$O593*参照!$I$5,IF(AJ593="1/3",$O593*参照!$I$6,IF(AJ593="1/4(多子)",$O593*参照!$I$7,IF(AJ593="1/4(工･農)",$O593*参照!$I$7,IF(AJ593="対象外",0))))))</f>
        <v>0</v>
      </c>
      <c r="BS593" s="185" t="b">
        <f>IF(AK593="3/3",$O593*参照!$I$4,IF(AK593="2/3",$O593*参照!$I$5,IF(AK593="1/3",$O593*参照!$I$6,IF(AK593="1/4(多子)",$O593*参照!$I$7,IF(AK593="1/4(工･農)",$O593*参照!$I$7,IF(AK593="対象外",0))))))</f>
        <v>0</v>
      </c>
      <c r="BT593" s="185" t="b">
        <f>IF(AL593="3/3",$O593*参照!$I$4,IF(AL593="2/3",$O593*参照!$I$5,IF(AL593="1/3",$O593*参照!$I$6,IF(AL593="1/4(多子)",$O593*参照!$I$7,IF(AL593="1/4(工･農)",$O593*参照!$I$7,IF(AL593="対象外",0))))))</f>
        <v>0</v>
      </c>
      <c r="BU593" s="185" t="b">
        <f>IF(AM593="3/3",$O593*参照!$I$4,IF(AM593="2/3",$O593*参照!$I$5,IF(AM593="1/3",$O593*参照!$I$6,IF(AM593="1/4(多子)",$O593*参照!$I$7,IF(AM593="1/4(工･農)",$O593*参照!$I$7,IF(AM593="対象外",0))))))</f>
        <v>0</v>
      </c>
      <c r="BV593" s="185" t="b">
        <f>IF(AN593="3/3",$O593*参照!$I$4,IF(AN593="2/3",$O593*参照!$I$5,IF(AN593="1/3",$O593*参照!$I$6,IF(AN593="1/4(多子)",$O593*参照!$I$7,IF(AN593="1/4(工･農)",$O593*参照!$I$7,IF(AN593="対象外",0))))))</f>
        <v>0</v>
      </c>
      <c r="BW593" s="185" t="b">
        <f>IF(AO593="3/3",$O593*参照!$I$4,IF(AO593="2/3",$O593*参照!$I$5,IF(AO593="1/3",$O593*参照!$I$6,IF(AO593="1/4(多子)",$O593*参照!$I$7,IF(AO593="1/4(工･農)",$O593*参照!$I$7,IF(AO593="対象外",0))))))</f>
        <v>0</v>
      </c>
      <c r="BX593" s="185" t="b">
        <f>IF(AP593="3/3",$O593*参照!$I$4,IF(AP593="2/3",$O593*参照!$I$5,IF(AP593="1/3",$O593*参照!$I$6,IF(AP593="1/4(多子)",$O593*参照!$I$7,IF(AP593="1/4(工･農)",$O593*参照!$I$7,IF(AP593="対象外",0))))))</f>
        <v>0</v>
      </c>
      <c r="BY593" s="185" t="b">
        <f>IF(AQ593="3/3",$O593*参照!$I$4,IF(AQ593="2/3",$O593*参照!$I$5,IF(AQ593="1/3",$O593*参照!$I$6,IF(AQ593="1/4(多子)",$O593*参照!$I$7,IF(AQ593="1/4(工･農)",$O593*参照!$I$7,IF(AQ593="対象外",0))))))</f>
        <v>0</v>
      </c>
      <c r="BZ593" s="185" t="b">
        <f>IF(AR593="3/3",$O593*参照!$I$4,IF(AR593="2/3",$O593*参照!$I$5,IF(AR593="1/3",$O593*参照!$I$6,IF(AR593="1/4(多子)",$O593*参照!$I$7,IF(AR593="1/4(工･農)",$O593*参照!$I$7,IF(AR593="対象外",0))))))</f>
        <v>0</v>
      </c>
      <c r="CA593" s="185" t="b">
        <f>IF(AS593="3/3",$O593*参照!$I$4,IF(AS593="2/3",$O593*参照!$I$5,IF(AS593="1/3",$O593*参照!$I$6,IF(AS593="1/4(多子)",$O593*参照!$I$7,IF(AS593="1/4(工･農)",$O593*参照!$I$7,IF(AS593="対象外",0))))))</f>
        <v>0</v>
      </c>
      <c r="CB593" s="185" t="b">
        <f>IF(AT593="3/3",$O593*参照!$I$4,IF(AT593="2/3",$O593*参照!$I$5,IF(AT593="1/3",$O593*参照!$I$6,IF(AT593="1/4(多子)",$O593*参照!$I$7,IF(AT593="1/4(工･農)",$O593*参照!$I$7,IF(AT593="対象外",0))))))</f>
        <v>0</v>
      </c>
      <c r="CC593" s="185" t="b">
        <f>IF(AU593="3/3",$O593*参照!$I$4,IF(AU593="2/3",$O593*参照!$I$5,IF(AU593="1/3",$O593*参照!$I$6,IF(AU593="1/4(多子)",$O593*参照!$I$7,IF(AU593="1/4(工･農)",$O593*参照!$I$7,IF(AU593="対象外",0))))))</f>
        <v>0</v>
      </c>
      <c r="CD593" s="185">
        <f t="shared" si="359"/>
        <v>0</v>
      </c>
      <c r="CE593" s="98"/>
      <c r="CF593" s="252"/>
      <c r="CG593" s="252"/>
      <c r="CH593" s="252"/>
      <c r="CI593" s="252"/>
      <c r="CJ593" s="252"/>
      <c r="CK593" s="254"/>
      <c r="CL593" s="137"/>
      <c r="CM593" s="252"/>
      <c r="CN593" s="252"/>
      <c r="CO593" s="252"/>
      <c r="CP593" s="252"/>
      <c r="CQ593" s="252"/>
      <c r="CR593" s="253">
        <f t="shared" si="360"/>
        <v>0</v>
      </c>
      <c r="CS593" s="111">
        <f>IF(BP593=0,0,(ROUNDUP(P593*(BK593*参照!$C$5+BL593*参照!$C$6+BM593*参照!$C$7+BN593*参照!$C$8+BO593*参照!$C$9)/BP593,-2)))</f>
        <v>0</v>
      </c>
      <c r="CT593" s="239" t="str">
        <f t="shared" si="327"/>
        <v>B</v>
      </c>
    </row>
    <row r="594" spans="1:98" ht="14.4">
      <c r="A594" s="242">
        <v>564</v>
      </c>
      <c r="B594" s="634"/>
      <c r="C594" s="635"/>
      <c r="D594" s="636"/>
      <c r="E594" s="635"/>
      <c r="F594" s="358"/>
      <c r="G594" s="358"/>
      <c r="H594" s="305"/>
      <c r="I594" s="359"/>
      <c r="J594" s="636"/>
      <c r="K594" s="635"/>
      <c r="L594" s="362">
        <v>0</v>
      </c>
      <c r="M594" s="307">
        <f>IF(F594="昼間",参照!$E$4,IF(F594="夜間等",参照!$E$5,IF(F594="通信",参照!$E$6,0)))</f>
        <v>0</v>
      </c>
      <c r="N594" s="57">
        <f t="shared" si="328"/>
        <v>0</v>
      </c>
      <c r="O594" s="301">
        <f t="shared" si="329"/>
        <v>0</v>
      </c>
      <c r="P594" s="56"/>
      <c r="Q594" s="387">
        <v>0</v>
      </c>
      <c r="R594" s="309">
        <f>IF(F594="昼間",参照!$F$4,IF(F594="夜間等",参照!$F$5,IF(F594="通信",参照!$F$6,0)))</f>
        <v>0</v>
      </c>
      <c r="S594" s="308">
        <f t="shared" si="330"/>
        <v>0</v>
      </c>
      <c r="T594" s="361"/>
      <c r="U594" s="32">
        <f t="shared" si="331"/>
        <v>0</v>
      </c>
      <c r="V594" s="114">
        <f t="shared" si="332"/>
        <v>0</v>
      </c>
      <c r="W594" s="179">
        <f t="shared" si="333"/>
        <v>0</v>
      </c>
      <c r="X594" s="87">
        <f t="shared" si="334"/>
        <v>0</v>
      </c>
      <c r="Y594" s="77" t="str">
        <f t="shared" si="324"/>
        <v>0</v>
      </c>
      <c r="Z594" s="302">
        <f t="shared" si="335"/>
        <v>0</v>
      </c>
      <c r="AA594" s="375"/>
      <c r="AB594" s="375"/>
      <c r="AC594" s="374">
        <f t="shared" si="336"/>
        <v>0</v>
      </c>
      <c r="AD594" s="639">
        <f t="shared" si="337"/>
        <v>0</v>
      </c>
      <c r="AE594" s="640"/>
      <c r="AF594" s="177">
        <f t="shared" si="325"/>
        <v>0</v>
      </c>
      <c r="AG594" s="177">
        <f t="shared" si="326"/>
        <v>0</v>
      </c>
      <c r="AH594" s="299"/>
      <c r="AI594" s="36"/>
      <c r="AJ594" s="134"/>
      <c r="AK594" s="37"/>
      <c r="AL594" s="134"/>
      <c r="AM594" s="37"/>
      <c r="AN594" s="134"/>
      <c r="AO594" s="135"/>
      <c r="AP594" s="136"/>
      <c r="AQ594" s="252"/>
      <c r="AR594" s="252"/>
      <c r="AS594" s="252"/>
      <c r="AT594" s="252"/>
      <c r="AU594" s="37"/>
      <c r="AV594" s="303">
        <f t="shared" si="338"/>
        <v>0</v>
      </c>
      <c r="AW594" s="139">
        <f t="shared" si="339"/>
        <v>0</v>
      </c>
      <c r="AX594" s="139">
        <f t="shared" si="340"/>
        <v>0</v>
      </c>
      <c r="AY594" s="139">
        <f t="shared" si="341"/>
        <v>0</v>
      </c>
      <c r="AZ594" s="139">
        <f t="shared" si="342"/>
        <v>0</v>
      </c>
      <c r="BA594" s="303">
        <f t="shared" si="343"/>
        <v>0</v>
      </c>
      <c r="BB594" s="139">
        <f t="shared" si="344"/>
        <v>0</v>
      </c>
      <c r="BC594" s="139">
        <f t="shared" si="345"/>
        <v>0</v>
      </c>
      <c r="BD594" s="139">
        <f t="shared" si="346"/>
        <v>0</v>
      </c>
      <c r="BE594" s="139">
        <f t="shared" si="347"/>
        <v>0</v>
      </c>
      <c r="BF594" s="304">
        <f t="shared" si="348"/>
        <v>0</v>
      </c>
      <c r="BG594" s="142">
        <f t="shared" si="349"/>
        <v>0</v>
      </c>
      <c r="BH594" s="142">
        <f t="shared" si="350"/>
        <v>0</v>
      </c>
      <c r="BI594" s="142">
        <f t="shared" si="351"/>
        <v>0</v>
      </c>
      <c r="BJ594" s="142">
        <f t="shared" si="352"/>
        <v>0</v>
      </c>
      <c r="BK594" s="145">
        <f t="shared" si="353"/>
        <v>0</v>
      </c>
      <c r="BL594" s="95">
        <f t="shared" si="354"/>
        <v>0</v>
      </c>
      <c r="BM594" s="95">
        <f t="shared" si="355"/>
        <v>0</v>
      </c>
      <c r="BN594" s="95">
        <f t="shared" si="356"/>
        <v>0</v>
      </c>
      <c r="BO594" s="95">
        <f t="shared" si="357"/>
        <v>0</v>
      </c>
      <c r="BP594" s="96">
        <f t="shared" si="358"/>
        <v>0</v>
      </c>
      <c r="BQ594" s="184">
        <f>IF($AH594="3/3",$S594*参照!$J$4,IF($AH594="2/3",$S594*参照!$J$5,IF($AH594="1/3",$S594*参照!$J$6,IF($AH594="1/4(多子)",$S594*参照!$J$7,IF($AH594="1/4(工･農)",$S594*参照!$J$7,)))))</f>
        <v>0</v>
      </c>
      <c r="BR594" s="185" t="b">
        <f>IF(AJ594="3/3",$O594*参照!$I$4,IF(AJ594="2/3",$O594*参照!$I$5,IF(AJ594="1/3",$O594*参照!$I$6,IF(AJ594="1/4(多子)",$O594*参照!$I$7,IF(AJ594="1/4(工･農)",$O594*参照!$I$7,IF(AJ594="対象外",0))))))</f>
        <v>0</v>
      </c>
      <c r="BS594" s="185" t="b">
        <f>IF(AK594="3/3",$O594*参照!$I$4,IF(AK594="2/3",$O594*参照!$I$5,IF(AK594="1/3",$O594*参照!$I$6,IF(AK594="1/4(多子)",$O594*参照!$I$7,IF(AK594="1/4(工･農)",$O594*参照!$I$7,IF(AK594="対象外",0))))))</f>
        <v>0</v>
      </c>
      <c r="BT594" s="185" t="b">
        <f>IF(AL594="3/3",$O594*参照!$I$4,IF(AL594="2/3",$O594*参照!$I$5,IF(AL594="1/3",$O594*参照!$I$6,IF(AL594="1/4(多子)",$O594*参照!$I$7,IF(AL594="1/4(工･農)",$O594*参照!$I$7,IF(AL594="対象外",0))))))</f>
        <v>0</v>
      </c>
      <c r="BU594" s="185" t="b">
        <f>IF(AM594="3/3",$O594*参照!$I$4,IF(AM594="2/3",$O594*参照!$I$5,IF(AM594="1/3",$O594*参照!$I$6,IF(AM594="1/4(多子)",$O594*参照!$I$7,IF(AM594="1/4(工･農)",$O594*参照!$I$7,IF(AM594="対象外",0))))))</f>
        <v>0</v>
      </c>
      <c r="BV594" s="185" t="b">
        <f>IF(AN594="3/3",$O594*参照!$I$4,IF(AN594="2/3",$O594*参照!$I$5,IF(AN594="1/3",$O594*参照!$I$6,IF(AN594="1/4(多子)",$O594*参照!$I$7,IF(AN594="1/4(工･農)",$O594*参照!$I$7,IF(AN594="対象外",0))))))</f>
        <v>0</v>
      </c>
      <c r="BW594" s="185" t="b">
        <f>IF(AO594="3/3",$O594*参照!$I$4,IF(AO594="2/3",$O594*参照!$I$5,IF(AO594="1/3",$O594*参照!$I$6,IF(AO594="1/4(多子)",$O594*参照!$I$7,IF(AO594="1/4(工･農)",$O594*参照!$I$7,IF(AO594="対象外",0))))))</f>
        <v>0</v>
      </c>
      <c r="BX594" s="185" t="b">
        <f>IF(AP594="3/3",$O594*参照!$I$4,IF(AP594="2/3",$O594*参照!$I$5,IF(AP594="1/3",$O594*参照!$I$6,IF(AP594="1/4(多子)",$O594*参照!$I$7,IF(AP594="1/4(工･農)",$O594*参照!$I$7,IF(AP594="対象外",0))))))</f>
        <v>0</v>
      </c>
      <c r="BY594" s="185" t="b">
        <f>IF(AQ594="3/3",$O594*参照!$I$4,IF(AQ594="2/3",$O594*参照!$I$5,IF(AQ594="1/3",$O594*参照!$I$6,IF(AQ594="1/4(多子)",$O594*参照!$I$7,IF(AQ594="1/4(工･農)",$O594*参照!$I$7,IF(AQ594="対象外",0))))))</f>
        <v>0</v>
      </c>
      <c r="BZ594" s="185" t="b">
        <f>IF(AR594="3/3",$O594*参照!$I$4,IF(AR594="2/3",$O594*参照!$I$5,IF(AR594="1/3",$O594*参照!$I$6,IF(AR594="1/4(多子)",$O594*参照!$I$7,IF(AR594="1/4(工･農)",$O594*参照!$I$7,IF(AR594="対象外",0))))))</f>
        <v>0</v>
      </c>
      <c r="CA594" s="185" t="b">
        <f>IF(AS594="3/3",$O594*参照!$I$4,IF(AS594="2/3",$O594*参照!$I$5,IF(AS594="1/3",$O594*参照!$I$6,IF(AS594="1/4(多子)",$O594*参照!$I$7,IF(AS594="1/4(工･農)",$O594*参照!$I$7,IF(AS594="対象外",0))))))</f>
        <v>0</v>
      </c>
      <c r="CB594" s="185" t="b">
        <f>IF(AT594="3/3",$O594*参照!$I$4,IF(AT594="2/3",$O594*参照!$I$5,IF(AT594="1/3",$O594*参照!$I$6,IF(AT594="1/4(多子)",$O594*参照!$I$7,IF(AT594="1/4(工･農)",$O594*参照!$I$7,IF(AT594="対象外",0))))))</f>
        <v>0</v>
      </c>
      <c r="CC594" s="185" t="b">
        <f>IF(AU594="3/3",$O594*参照!$I$4,IF(AU594="2/3",$O594*参照!$I$5,IF(AU594="1/3",$O594*参照!$I$6,IF(AU594="1/4(多子)",$O594*参照!$I$7,IF(AU594="1/4(工･農)",$O594*参照!$I$7,IF(AU594="対象外",0))))))</f>
        <v>0</v>
      </c>
      <c r="CD594" s="185">
        <f t="shared" si="359"/>
        <v>0</v>
      </c>
      <c r="CE594" s="98"/>
      <c r="CF594" s="252"/>
      <c r="CG594" s="252"/>
      <c r="CH594" s="252"/>
      <c r="CI594" s="252"/>
      <c r="CJ594" s="252"/>
      <c r="CK594" s="254"/>
      <c r="CL594" s="137"/>
      <c r="CM594" s="252"/>
      <c r="CN594" s="252"/>
      <c r="CO594" s="252"/>
      <c r="CP594" s="252"/>
      <c r="CQ594" s="252"/>
      <c r="CR594" s="253">
        <f t="shared" si="360"/>
        <v>0</v>
      </c>
      <c r="CS594" s="111">
        <f>IF(BP594=0,0,(ROUNDUP(P594*(BK594*参照!$C$5+BL594*参照!$C$6+BM594*参照!$C$7+BN594*参照!$C$8+BO594*参照!$C$9)/BP594,-2)))</f>
        <v>0</v>
      </c>
      <c r="CT594" s="239" t="str">
        <f t="shared" si="327"/>
        <v>B</v>
      </c>
    </row>
    <row r="595" spans="1:98" ht="14.4">
      <c r="A595" s="242">
        <v>565</v>
      </c>
      <c r="B595" s="634"/>
      <c r="C595" s="635"/>
      <c r="D595" s="636"/>
      <c r="E595" s="635"/>
      <c r="F595" s="358"/>
      <c r="G595" s="358"/>
      <c r="H595" s="305"/>
      <c r="I595" s="359"/>
      <c r="J595" s="636"/>
      <c r="K595" s="635"/>
      <c r="L595" s="362">
        <v>0</v>
      </c>
      <c r="M595" s="307">
        <f>IF(F595="昼間",参照!$E$4,IF(F595="夜間等",参照!$E$5,IF(F595="通信",参照!$E$6,0)))</f>
        <v>0</v>
      </c>
      <c r="N595" s="57">
        <f t="shared" si="328"/>
        <v>0</v>
      </c>
      <c r="O595" s="301">
        <f t="shared" si="329"/>
        <v>0</v>
      </c>
      <c r="P595" s="56"/>
      <c r="Q595" s="387">
        <v>0</v>
      </c>
      <c r="R595" s="309">
        <f>IF(F595="昼間",参照!$F$4,IF(F595="夜間等",参照!$F$5,IF(F595="通信",参照!$F$6,0)))</f>
        <v>0</v>
      </c>
      <c r="S595" s="308">
        <f t="shared" si="330"/>
        <v>0</v>
      </c>
      <c r="T595" s="361"/>
      <c r="U595" s="32">
        <f t="shared" si="331"/>
        <v>0</v>
      </c>
      <c r="V595" s="114">
        <f t="shared" si="332"/>
        <v>0</v>
      </c>
      <c r="W595" s="179">
        <f t="shared" si="333"/>
        <v>0</v>
      </c>
      <c r="X595" s="87">
        <f t="shared" si="334"/>
        <v>0</v>
      </c>
      <c r="Y595" s="77" t="str">
        <f t="shared" si="324"/>
        <v>0</v>
      </c>
      <c r="Z595" s="302">
        <f t="shared" si="335"/>
        <v>0</v>
      </c>
      <c r="AA595" s="375"/>
      <c r="AB595" s="375"/>
      <c r="AC595" s="374">
        <f t="shared" si="336"/>
        <v>0</v>
      </c>
      <c r="AD595" s="639">
        <f t="shared" si="337"/>
        <v>0</v>
      </c>
      <c r="AE595" s="640"/>
      <c r="AF595" s="177">
        <f t="shared" si="325"/>
        <v>0</v>
      </c>
      <c r="AG595" s="177">
        <f t="shared" si="326"/>
        <v>0</v>
      </c>
      <c r="AH595" s="299"/>
      <c r="AI595" s="36"/>
      <c r="AJ595" s="134"/>
      <c r="AK595" s="37"/>
      <c r="AL595" s="134"/>
      <c r="AM595" s="37"/>
      <c r="AN595" s="134"/>
      <c r="AO595" s="135"/>
      <c r="AP595" s="136"/>
      <c r="AQ595" s="252"/>
      <c r="AR595" s="252"/>
      <c r="AS595" s="252"/>
      <c r="AT595" s="252"/>
      <c r="AU595" s="37"/>
      <c r="AV595" s="303">
        <f t="shared" si="338"/>
        <v>0</v>
      </c>
      <c r="AW595" s="139">
        <f t="shared" si="339"/>
        <v>0</v>
      </c>
      <c r="AX595" s="139">
        <f t="shared" si="340"/>
        <v>0</v>
      </c>
      <c r="AY595" s="139">
        <f t="shared" si="341"/>
        <v>0</v>
      </c>
      <c r="AZ595" s="139">
        <f t="shared" si="342"/>
        <v>0</v>
      </c>
      <c r="BA595" s="303">
        <f t="shared" si="343"/>
        <v>0</v>
      </c>
      <c r="BB595" s="139">
        <f t="shared" si="344"/>
        <v>0</v>
      </c>
      <c r="BC595" s="139">
        <f t="shared" si="345"/>
        <v>0</v>
      </c>
      <c r="BD595" s="139">
        <f t="shared" si="346"/>
        <v>0</v>
      </c>
      <c r="BE595" s="139">
        <f t="shared" si="347"/>
        <v>0</v>
      </c>
      <c r="BF595" s="304">
        <f t="shared" si="348"/>
        <v>0</v>
      </c>
      <c r="BG595" s="142">
        <f t="shared" si="349"/>
        <v>0</v>
      </c>
      <c r="BH595" s="142">
        <f t="shared" si="350"/>
        <v>0</v>
      </c>
      <c r="BI595" s="142">
        <f t="shared" si="351"/>
        <v>0</v>
      </c>
      <c r="BJ595" s="142">
        <f t="shared" si="352"/>
        <v>0</v>
      </c>
      <c r="BK595" s="145">
        <f t="shared" si="353"/>
        <v>0</v>
      </c>
      <c r="BL595" s="95">
        <f t="shared" si="354"/>
        <v>0</v>
      </c>
      <c r="BM595" s="95">
        <f t="shared" si="355"/>
        <v>0</v>
      </c>
      <c r="BN595" s="95">
        <f t="shared" si="356"/>
        <v>0</v>
      </c>
      <c r="BO595" s="95">
        <f t="shared" si="357"/>
        <v>0</v>
      </c>
      <c r="BP595" s="96">
        <f t="shared" si="358"/>
        <v>0</v>
      </c>
      <c r="BQ595" s="184">
        <f>IF($AH595="3/3",$S595*参照!$J$4,IF($AH595="2/3",$S595*参照!$J$5,IF($AH595="1/3",$S595*参照!$J$6,IF($AH595="1/4(多子)",$S595*参照!$J$7,IF($AH595="1/4(工･農)",$S595*参照!$J$7,)))))</f>
        <v>0</v>
      </c>
      <c r="BR595" s="185" t="b">
        <f>IF(AJ595="3/3",$O595*参照!$I$4,IF(AJ595="2/3",$O595*参照!$I$5,IF(AJ595="1/3",$O595*参照!$I$6,IF(AJ595="1/4(多子)",$O595*参照!$I$7,IF(AJ595="1/4(工･農)",$O595*参照!$I$7,IF(AJ595="対象外",0))))))</f>
        <v>0</v>
      </c>
      <c r="BS595" s="185" t="b">
        <f>IF(AK595="3/3",$O595*参照!$I$4,IF(AK595="2/3",$O595*参照!$I$5,IF(AK595="1/3",$O595*参照!$I$6,IF(AK595="1/4(多子)",$O595*参照!$I$7,IF(AK595="1/4(工･農)",$O595*参照!$I$7,IF(AK595="対象外",0))))))</f>
        <v>0</v>
      </c>
      <c r="BT595" s="185" t="b">
        <f>IF(AL595="3/3",$O595*参照!$I$4,IF(AL595="2/3",$O595*参照!$I$5,IF(AL595="1/3",$O595*参照!$I$6,IF(AL595="1/4(多子)",$O595*参照!$I$7,IF(AL595="1/4(工･農)",$O595*参照!$I$7,IF(AL595="対象外",0))))))</f>
        <v>0</v>
      </c>
      <c r="BU595" s="185" t="b">
        <f>IF(AM595="3/3",$O595*参照!$I$4,IF(AM595="2/3",$O595*参照!$I$5,IF(AM595="1/3",$O595*参照!$I$6,IF(AM595="1/4(多子)",$O595*参照!$I$7,IF(AM595="1/4(工･農)",$O595*参照!$I$7,IF(AM595="対象外",0))))))</f>
        <v>0</v>
      </c>
      <c r="BV595" s="185" t="b">
        <f>IF(AN595="3/3",$O595*参照!$I$4,IF(AN595="2/3",$O595*参照!$I$5,IF(AN595="1/3",$O595*参照!$I$6,IF(AN595="1/4(多子)",$O595*参照!$I$7,IF(AN595="1/4(工･農)",$O595*参照!$I$7,IF(AN595="対象外",0))))))</f>
        <v>0</v>
      </c>
      <c r="BW595" s="185" t="b">
        <f>IF(AO595="3/3",$O595*参照!$I$4,IF(AO595="2/3",$O595*参照!$I$5,IF(AO595="1/3",$O595*参照!$I$6,IF(AO595="1/4(多子)",$O595*参照!$I$7,IF(AO595="1/4(工･農)",$O595*参照!$I$7,IF(AO595="対象外",0))))))</f>
        <v>0</v>
      </c>
      <c r="BX595" s="185" t="b">
        <f>IF(AP595="3/3",$O595*参照!$I$4,IF(AP595="2/3",$O595*参照!$I$5,IF(AP595="1/3",$O595*参照!$I$6,IF(AP595="1/4(多子)",$O595*参照!$I$7,IF(AP595="1/4(工･農)",$O595*参照!$I$7,IF(AP595="対象外",0))))))</f>
        <v>0</v>
      </c>
      <c r="BY595" s="185" t="b">
        <f>IF(AQ595="3/3",$O595*参照!$I$4,IF(AQ595="2/3",$O595*参照!$I$5,IF(AQ595="1/3",$O595*参照!$I$6,IF(AQ595="1/4(多子)",$O595*参照!$I$7,IF(AQ595="1/4(工･農)",$O595*参照!$I$7,IF(AQ595="対象外",0))))))</f>
        <v>0</v>
      </c>
      <c r="BZ595" s="185" t="b">
        <f>IF(AR595="3/3",$O595*参照!$I$4,IF(AR595="2/3",$O595*参照!$I$5,IF(AR595="1/3",$O595*参照!$I$6,IF(AR595="1/4(多子)",$O595*参照!$I$7,IF(AR595="1/4(工･農)",$O595*参照!$I$7,IF(AR595="対象外",0))))))</f>
        <v>0</v>
      </c>
      <c r="CA595" s="185" t="b">
        <f>IF(AS595="3/3",$O595*参照!$I$4,IF(AS595="2/3",$O595*参照!$I$5,IF(AS595="1/3",$O595*参照!$I$6,IF(AS595="1/4(多子)",$O595*参照!$I$7,IF(AS595="1/4(工･農)",$O595*参照!$I$7,IF(AS595="対象外",0))))))</f>
        <v>0</v>
      </c>
      <c r="CB595" s="185" t="b">
        <f>IF(AT595="3/3",$O595*参照!$I$4,IF(AT595="2/3",$O595*参照!$I$5,IF(AT595="1/3",$O595*参照!$I$6,IF(AT595="1/4(多子)",$O595*参照!$I$7,IF(AT595="1/4(工･農)",$O595*参照!$I$7,IF(AT595="対象外",0))))))</f>
        <v>0</v>
      </c>
      <c r="CC595" s="185" t="b">
        <f>IF(AU595="3/3",$O595*参照!$I$4,IF(AU595="2/3",$O595*参照!$I$5,IF(AU595="1/3",$O595*参照!$I$6,IF(AU595="1/4(多子)",$O595*参照!$I$7,IF(AU595="1/4(工･農)",$O595*参照!$I$7,IF(AU595="対象外",0))))))</f>
        <v>0</v>
      </c>
      <c r="CD595" s="185">
        <f t="shared" si="359"/>
        <v>0</v>
      </c>
      <c r="CE595" s="98"/>
      <c r="CF595" s="252"/>
      <c r="CG595" s="252"/>
      <c r="CH595" s="252"/>
      <c r="CI595" s="252"/>
      <c r="CJ595" s="252"/>
      <c r="CK595" s="254"/>
      <c r="CL595" s="137"/>
      <c r="CM595" s="252"/>
      <c r="CN595" s="252"/>
      <c r="CO595" s="252"/>
      <c r="CP595" s="252"/>
      <c r="CQ595" s="252"/>
      <c r="CR595" s="253">
        <f t="shared" si="360"/>
        <v>0</v>
      </c>
      <c r="CS595" s="111">
        <f>IF(BP595=0,0,(ROUNDUP(P595*(BK595*参照!$C$5+BL595*参照!$C$6+BM595*参照!$C$7+BN595*参照!$C$8+BO595*参照!$C$9)/BP595,-2)))</f>
        <v>0</v>
      </c>
      <c r="CT595" s="239" t="str">
        <f t="shared" si="327"/>
        <v>B</v>
      </c>
    </row>
    <row r="596" spans="1:98" ht="14.4">
      <c r="A596" s="242">
        <v>566</v>
      </c>
      <c r="B596" s="634"/>
      <c r="C596" s="635"/>
      <c r="D596" s="636"/>
      <c r="E596" s="635"/>
      <c r="F596" s="358"/>
      <c r="G596" s="358"/>
      <c r="H596" s="305"/>
      <c r="I596" s="359"/>
      <c r="J596" s="636"/>
      <c r="K596" s="635"/>
      <c r="L596" s="362">
        <v>0</v>
      </c>
      <c r="M596" s="307">
        <f>IF(F596="昼間",参照!$E$4,IF(F596="夜間等",参照!$E$5,IF(F596="通信",参照!$E$6,0)))</f>
        <v>0</v>
      </c>
      <c r="N596" s="57">
        <f t="shared" si="328"/>
        <v>0</v>
      </c>
      <c r="O596" s="301">
        <f t="shared" si="329"/>
        <v>0</v>
      </c>
      <c r="P596" s="56"/>
      <c r="Q596" s="387">
        <v>0</v>
      </c>
      <c r="R596" s="309">
        <f>IF(F596="昼間",参照!$F$4,IF(F596="夜間等",参照!$F$5,IF(F596="通信",参照!$F$6,0)))</f>
        <v>0</v>
      </c>
      <c r="S596" s="308">
        <f t="shared" si="330"/>
        <v>0</v>
      </c>
      <c r="T596" s="361"/>
      <c r="U596" s="32">
        <f t="shared" si="331"/>
        <v>0</v>
      </c>
      <c r="V596" s="114">
        <f t="shared" si="332"/>
        <v>0</v>
      </c>
      <c r="W596" s="179">
        <f t="shared" si="333"/>
        <v>0</v>
      </c>
      <c r="X596" s="87">
        <f t="shared" si="334"/>
        <v>0</v>
      </c>
      <c r="Y596" s="77" t="str">
        <f t="shared" si="324"/>
        <v>0</v>
      </c>
      <c r="Z596" s="302">
        <f t="shared" si="335"/>
        <v>0</v>
      </c>
      <c r="AA596" s="375"/>
      <c r="AB596" s="375"/>
      <c r="AC596" s="374">
        <f t="shared" si="336"/>
        <v>0</v>
      </c>
      <c r="AD596" s="639">
        <f t="shared" si="337"/>
        <v>0</v>
      </c>
      <c r="AE596" s="640"/>
      <c r="AF596" s="177">
        <f t="shared" si="325"/>
        <v>0</v>
      </c>
      <c r="AG596" s="177">
        <f t="shared" si="326"/>
        <v>0</v>
      </c>
      <c r="AH596" s="299"/>
      <c r="AI596" s="36"/>
      <c r="AJ596" s="134"/>
      <c r="AK596" s="37"/>
      <c r="AL596" s="134"/>
      <c r="AM596" s="37"/>
      <c r="AN596" s="134"/>
      <c r="AO596" s="135"/>
      <c r="AP596" s="136"/>
      <c r="AQ596" s="252"/>
      <c r="AR596" s="252"/>
      <c r="AS596" s="252"/>
      <c r="AT596" s="252"/>
      <c r="AU596" s="37"/>
      <c r="AV596" s="303">
        <f t="shared" si="338"/>
        <v>0</v>
      </c>
      <c r="AW596" s="139">
        <f t="shared" si="339"/>
        <v>0</v>
      </c>
      <c r="AX596" s="139">
        <f t="shared" si="340"/>
        <v>0</v>
      </c>
      <c r="AY596" s="139">
        <f t="shared" si="341"/>
        <v>0</v>
      </c>
      <c r="AZ596" s="139">
        <f t="shared" si="342"/>
        <v>0</v>
      </c>
      <c r="BA596" s="303">
        <f t="shared" si="343"/>
        <v>0</v>
      </c>
      <c r="BB596" s="139">
        <f t="shared" si="344"/>
        <v>0</v>
      </c>
      <c r="BC596" s="139">
        <f t="shared" si="345"/>
        <v>0</v>
      </c>
      <c r="BD596" s="139">
        <f t="shared" si="346"/>
        <v>0</v>
      </c>
      <c r="BE596" s="139">
        <f t="shared" si="347"/>
        <v>0</v>
      </c>
      <c r="BF596" s="304">
        <f t="shared" si="348"/>
        <v>0</v>
      </c>
      <c r="BG596" s="142">
        <f t="shared" si="349"/>
        <v>0</v>
      </c>
      <c r="BH596" s="142">
        <f t="shared" si="350"/>
        <v>0</v>
      </c>
      <c r="BI596" s="142">
        <f t="shared" si="351"/>
        <v>0</v>
      </c>
      <c r="BJ596" s="142">
        <f t="shared" si="352"/>
        <v>0</v>
      </c>
      <c r="BK596" s="145">
        <f t="shared" si="353"/>
        <v>0</v>
      </c>
      <c r="BL596" s="95">
        <f t="shared" si="354"/>
        <v>0</v>
      </c>
      <c r="BM596" s="95">
        <f t="shared" si="355"/>
        <v>0</v>
      </c>
      <c r="BN596" s="95">
        <f t="shared" si="356"/>
        <v>0</v>
      </c>
      <c r="BO596" s="95">
        <f t="shared" si="357"/>
        <v>0</v>
      </c>
      <c r="BP596" s="96">
        <f t="shared" si="358"/>
        <v>0</v>
      </c>
      <c r="BQ596" s="184">
        <f>IF($AH596="3/3",$S596*参照!$J$4,IF($AH596="2/3",$S596*参照!$J$5,IF($AH596="1/3",$S596*参照!$J$6,IF($AH596="1/4(多子)",$S596*参照!$J$7,IF($AH596="1/4(工･農)",$S596*参照!$J$7,)))))</f>
        <v>0</v>
      </c>
      <c r="BR596" s="185" t="b">
        <f>IF(AJ596="3/3",$O596*参照!$I$4,IF(AJ596="2/3",$O596*参照!$I$5,IF(AJ596="1/3",$O596*参照!$I$6,IF(AJ596="1/4(多子)",$O596*参照!$I$7,IF(AJ596="1/4(工･農)",$O596*参照!$I$7,IF(AJ596="対象外",0))))))</f>
        <v>0</v>
      </c>
      <c r="BS596" s="185" t="b">
        <f>IF(AK596="3/3",$O596*参照!$I$4,IF(AK596="2/3",$O596*参照!$I$5,IF(AK596="1/3",$O596*参照!$I$6,IF(AK596="1/4(多子)",$O596*参照!$I$7,IF(AK596="1/4(工･農)",$O596*参照!$I$7,IF(AK596="対象外",0))))))</f>
        <v>0</v>
      </c>
      <c r="BT596" s="185" t="b">
        <f>IF(AL596="3/3",$O596*参照!$I$4,IF(AL596="2/3",$O596*参照!$I$5,IF(AL596="1/3",$O596*参照!$I$6,IF(AL596="1/4(多子)",$O596*参照!$I$7,IF(AL596="1/4(工･農)",$O596*参照!$I$7,IF(AL596="対象外",0))))))</f>
        <v>0</v>
      </c>
      <c r="BU596" s="185" t="b">
        <f>IF(AM596="3/3",$O596*参照!$I$4,IF(AM596="2/3",$O596*参照!$I$5,IF(AM596="1/3",$O596*参照!$I$6,IF(AM596="1/4(多子)",$O596*参照!$I$7,IF(AM596="1/4(工･農)",$O596*参照!$I$7,IF(AM596="対象外",0))))))</f>
        <v>0</v>
      </c>
      <c r="BV596" s="185" t="b">
        <f>IF(AN596="3/3",$O596*参照!$I$4,IF(AN596="2/3",$O596*参照!$I$5,IF(AN596="1/3",$O596*参照!$I$6,IF(AN596="1/4(多子)",$O596*参照!$I$7,IF(AN596="1/4(工･農)",$O596*参照!$I$7,IF(AN596="対象外",0))))))</f>
        <v>0</v>
      </c>
      <c r="BW596" s="185" t="b">
        <f>IF(AO596="3/3",$O596*参照!$I$4,IF(AO596="2/3",$O596*参照!$I$5,IF(AO596="1/3",$O596*参照!$I$6,IF(AO596="1/4(多子)",$O596*参照!$I$7,IF(AO596="1/4(工･農)",$O596*参照!$I$7,IF(AO596="対象外",0))))))</f>
        <v>0</v>
      </c>
      <c r="BX596" s="185" t="b">
        <f>IF(AP596="3/3",$O596*参照!$I$4,IF(AP596="2/3",$O596*参照!$I$5,IF(AP596="1/3",$O596*参照!$I$6,IF(AP596="1/4(多子)",$O596*参照!$I$7,IF(AP596="1/4(工･農)",$O596*参照!$I$7,IF(AP596="対象外",0))))))</f>
        <v>0</v>
      </c>
      <c r="BY596" s="185" t="b">
        <f>IF(AQ596="3/3",$O596*参照!$I$4,IF(AQ596="2/3",$O596*参照!$I$5,IF(AQ596="1/3",$O596*参照!$I$6,IF(AQ596="1/4(多子)",$O596*参照!$I$7,IF(AQ596="1/4(工･農)",$O596*参照!$I$7,IF(AQ596="対象外",0))))))</f>
        <v>0</v>
      </c>
      <c r="BZ596" s="185" t="b">
        <f>IF(AR596="3/3",$O596*参照!$I$4,IF(AR596="2/3",$O596*参照!$I$5,IF(AR596="1/3",$O596*参照!$I$6,IF(AR596="1/4(多子)",$O596*参照!$I$7,IF(AR596="1/4(工･農)",$O596*参照!$I$7,IF(AR596="対象外",0))))))</f>
        <v>0</v>
      </c>
      <c r="CA596" s="185" t="b">
        <f>IF(AS596="3/3",$O596*参照!$I$4,IF(AS596="2/3",$O596*参照!$I$5,IF(AS596="1/3",$O596*参照!$I$6,IF(AS596="1/4(多子)",$O596*参照!$I$7,IF(AS596="1/4(工･農)",$O596*参照!$I$7,IF(AS596="対象外",0))))))</f>
        <v>0</v>
      </c>
      <c r="CB596" s="185" t="b">
        <f>IF(AT596="3/3",$O596*参照!$I$4,IF(AT596="2/3",$O596*参照!$I$5,IF(AT596="1/3",$O596*参照!$I$6,IF(AT596="1/4(多子)",$O596*参照!$I$7,IF(AT596="1/4(工･農)",$O596*参照!$I$7,IF(AT596="対象外",0))))))</f>
        <v>0</v>
      </c>
      <c r="CC596" s="185" t="b">
        <f>IF(AU596="3/3",$O596*参照!$I$4,IF(AU596="2/3",$O596*参照!$I$5,IF(AU596="1/3",$O596*参照!$I$6,IF(AU596="1/4(多子)",$O596*参照!$I$7,IF(AU596="1/4(工･農)",$O596*参照!$I$7,IF(AU596="対象外",0))))))</f>
        <v>0</v>
      </c>
      <c r="CD596" s="185">
        <f t="shared" si="359"/>
        <v>0</v>
      </c>
      <c r="CE596" s="98"/>
      <c r="CF596" s="252"/>
      <c r="CG596" s="252"/>
      <c r="CH596" s="252"/>
      <c r="CI596" s="252"/>
      <c r="CJ596" s="252"/>
      <c r="CK596" s="254"/>
      <c r="CL596" s="137"/>
      <c r="CM596" s="252"/>
      <c r="CN596" s="252"/>
      <c r="CO596" s="252"/>
      <c r="CP596" s="252"/>
      <c r="CQ596" s="252"/>
      <c r="CR596" s="253">
        <f t="shared" si="360"/>
        <v>0</v>
      </c>
      <c r="CS596" s="111">
        <f>IF(BP596=0,0,(ROUNDUP(P596*(BK596*参照!$C$5+BL596*参照!$C$6+BM596*参照!$C$7+BN596*参照!$C$8+BO596*参照!$C$9)/BP596,-2)))</f>
        <v>0</v>
      </c>
      <c r="CT596" s="239" t="str">
        <f t="shared" si="327"/>
        <v>B</v>
      </c>
    </row>
    <row r="597" spans="1:98" ht="14.4">
      <c r="A597" s="242">
        <v>567</v>
      </c>
      <c r="B597" s="634"/>
      <c r="C597" s="635"/>
      <c r="D597" s="636"/>
      <c r="E597" s="635"/>
      <c r="F597" s="358"/>
      <c r="G597" s="358"/>
      <c r="H597" s="305"/>
      <c r="I597" s="359"/>
      <c r="J597" s="636"/>
      <c r="K597" s="635"/>
      <c r="L597" s="362">
        <v>0</v>
      </c>
      <c r="M597" s="307">
        <f>IF(F597="昼間",参照!$E$4,IF(F597="夜間等",参照!$E$5,IF(F597="通信",参照!$E$6,0)))</f>
        <v>0</v>
      </c>
      <c r="N597" s="57">
        <f t="shared" si="328"/>
        <v>0</v>
      </c>
      <c r="O597" s="301">
        <f t="shared" si="329"/>
        <v>0</v>
      </c>
      <c r="P597" s="56"/>
      <c r="Q597" s="387">
        <v>0</v>
      </c>
      <c r="R597" s="309">
        <f>IF(F597="昼間",参照!$F$4,IF(F597="夜間等",参照!$F$5,IF(F597="通信",参照!$F$6,0)))</f>
        <v>0</v>
      </c>
      <c r="S597" s="308">
        <f t="shared" si="330"/>
        <v>0</v>
      </c>
      <c r="T597" s="361"/>
      <c r="U597" s="32">
        <f t="shared" si="331"/>
        <v>0</v>
      </c>
      <c r="V597" s="114">
        <f t="shared" si="332"/>
        <v>0</v>
      </c>
      <c r="W597" s="179">
        <f t="shared" si="333"/>
        <v>0</v>
      </c>
      <c r="X597" s="87">
        <f t="shared" si="334"/>
        <v>0</v>
      </c>
      <c r="Y597" s="77" t="str">
        <f t="shared" si="324"/>
        <v>0</v>
      </c>
      <c r="Z597" s="302">
        <f t="shared" si="335"/>
        <v>0</v>
      </c>
      <c r="AA597" s="375"/>
      <c r="AB597" s="375"/>
      <c r="AC597" s="374">
        <f t="shared" si="336"/>
        <v>0</v>
      </c>
      <c r="AD597" s="639">
        <f t="shared" si="337"/>
        <v>0</v>
      </c>
      <c r="AE597" s="640"/>
      <c r="AF597" s="177">
        <f t="shared" si="325"/>
        <v>0</v>
      </c>
      <c r="AG597" s="177">
        <f t="shared" si="326"/>
        <v>0</v>
      </c>
      <c r="AH597" s="299"/>
      <c r="AI597" s="36"/>
      <c r="AJ597" s="134"/>
      <c r="AK597" s="37"/>
      <c r="AL597" s="134"/>
      <c r="AM597" s="37"/>
      <c r="AN597" s="134"/>
      <c r="AO597" s="135"/>
      <c r="AP597" s="136"/>
      <c r="AQ597" s="252"/>
      <c r="AR597" s="252"/>
      <c r="AS597" s="252"/>
      <c r="AT597" s="252"/>
      <c r="AU597" s="37"/>
      <c r="AV597" s="303">
        <f t="shared" si="338"/>
        <v>0</v>
      </c>
      <c r="AW597" s="139">
        <f t="shared" si="339"/>
        <v>0</v>
      </c>
      <c r="AX597" s="139">
        <f t="shared" si="340"/>
        <v>0</v>
      </c>
      <c r="AY597" s="139">
        <f t="shared" si="341"/>
        <v>0</v>
      </c>
      <c r="AZ597" s="139">
        <f t="shared" si="342"/>
        <v>0</v>
      </c>
      <c r="BA597" s="303">
        <f t="shared" si="343"/>
        <v>0</v>
      </c>
      <c r="BB597" s="139">
        <f t="shared" si="344"/>
        <v>0</v>
      </c>
      <c r="BC597" s="139">
        <f t="shared" si="345"/>
        <v>0</v>
      </c>
      <c r="BD597" s="139">
        <f t="shared" si="346"/>
        <v>0</v>
      </c>
      <c r="BE597" s="139">
        <f t="shared" si="347"/>
        <v>0</v>
      </c>
      <c r="BF597" s="304">
        <f t="shared" si="348"/>
        <v>0</v>
      </c>
      <c r="BG597" s="142">
        <f t="shared" si="349"/>
        <v>0</v>
      </c>
      <c r="BH597" s="142">
        <f t="shared" si="350"/>
        <v>0</v>
      </c>
      <c r="BI597" s="142">
        <f t="shared" si="351"/>
        <v>0</v>
      </c>
      <c r="BJ597" s="142">
        <f t="shared" si="352"/>
        <v>0</v>
      </c>
      <c r="BK597" s="145">
        <f t="shared" si="353"/>
        <v>0</v>
      </c>
      <c r="BL597" s="95">
        <f t="shared" si="354"/>
        <v>0</v>
      </c>
      <c r="BM597" s="95">
        <f t="shared" si="355"/>
        <v>0</v>
      </c>
      <c r="BN597" s="95">
        <f t="shared" si="356"/>
        <v>0</v>
      </c>
      <c r="BO597" s="95">
        <f t="shared" si="357"/>
        <v>0</v>
      </c>
      <c r="BP597" s="96">
        <f t="shared" si="358"/>
        <v>0</v>
      </c>
      <c r="BQ597" s="184">
        <f>IF($AH597="3/3",$S597*参照!$J$4,IF($AH597="2/3",$S597*参照!$J$5,IF($AH597="1/3",$S597*参照!$J$6,IF($AH597="1/4(多子)",$S597*参照!$J$7,IF($AH597="1/4(工･農)",$S597*参照!$J$7,)))))</f>
        <v>0</v>
      </c>
      <c r="BR597" s="185" t="b">
        <f>IF(AJ597="3/3",$O597*参照!$I$4,IF(AJ597="2/3",$O597*参照!$I$5,IF(AJ597="1/3",$O597*参照!$I$6,IF(AJ597="1/4(多子)",$O597*参照!$I$7,IF(AJ597="1/4(工･農)",$O597*参照!$I$7,IF(AJ597="対象外",0))))))</f>
        <v>0</v>
      </c>
      <c r="BS597" s="185" t="b">
        <f>IF(AK597="3/3",$O597*参照!$I$4,IF(AK597="2/3",$O597*参照!$I$5,IF(AK597="1/3",$O597*参照!$I$6,IF(AK597="1/4(多子)",$O597*参照!$I$7,IF(AK597="1/4(工･農)",$O597*参照!$I$7,IF(AK597="対象外",0))))))</f>
        <v>0</v>
      </c>
      <c r="BT597" s="185" t="b">
        <f>IF(AL597="3/3",$O597*参照!$I$4,IF(AL597="2/3",$O597*参照!$I$5,IF(AL597="1/3",$O597*参照!$I$6,IF(AL597="1/4(多子)",$O597*参照!$I$7,IF(AL597="1/4(工･農)",$O597*参照!$I$7,IF(AL597="対象外",0))))))</f>
        <v>0</v>
      </c>
      <c r="BU597" s="185" t="b">
        <f>IF(AM597="3/3",$O597*参照!$I$4,IF(AM597="2/3",$O597*参照!$I$5,IF(AM597="1/3",$O597*参照!$I$6,IF(AM597="1/4(多子)",$O597*参照!$I$7,IF(AM597="1/4(工･農)",$O597*参照!$I$7,IF(AM597="対象外",0))))))</f>
        <v>0</v>
      </c>
      <c r="BV597" s="185" t="b">
        <f>IF(AN597="3/3",$O597*参照!$I$4,IF(AN597="2/3",$O597*参照!$I$5,IF(AN597="1/3",$O597*参照!$I$6,IF(AN597="1/4(多子)",$O597*参照!$I$7,IF(AN597="1/4(工･農)",$O597*参照!$I$7,IF(AN597="対象外",0))))))</f>
        <v>0</v>
      </c>
      <c r="BW597" s="185" t="b">
        <f>IF(AO597="3/3",$O597*参照!$I$4,IF(AO597="2/3",$O597*参照!$I$5,IF(AO597="1/3",$O597*参照!$I$6,IF(AO597="1/4(多子)",$O597*参照!$I$7,IF(AO597="1/4(工･農)",$O597*参照!$I$7,IF(AO597="対象外",0))))))</f>
        <v>0</v>
      </c>
      <c r="BX597" s="185" t="b">
        <f>IF(AP597="3/3",$O597*参照!$I$4,IF(AP597="2/3",$O597*参照!$I$5,IF(AP597="1/3",$O597*参照!$I$6,IF(AP597="1/4(多子)",$O597*参照!$I$7,IF(AP597="1/4(工･農)",$O597*参照!$I$7,IF(AP597="対象外",0))))))</f>
        <v>0</v>
      </c>
      <c r="BY597" s="185" t="b">
        <f>IF(AQ597="3/3",$O597*参照!$I$4,IF(AQ597="2/3",$O597*参照!$I$5,IF(AQ597="1/3",$O597*参照!$I$6,IF(AQ597="1/4(多子)",$O597*参照!$I$7,IF(AQ597="1/4(工･農)",$O597*参照!$I$7,IF(AQ597="対象外",0))))))</f>
        <v>0</v>
      </c>
      <c r="BZ597" s="185" t="b">
        <f>IF(AR597="3/3",$O597*参照!$I$4,IF(AR597="2/3",$O597*参照!$I$5,IF(AR597="1/3",$O597*参照!$I$6,IF(AR597="1/4(多子)",$O597*参照!$I$7,IF(AR597="1/4(工･農)",$O597*参照!$I$7,IF(AR597="対象外",0))))))</f>
        <v>0</v>
      </c>
      <c r="CA597" s="185" t="b">
        <f>IF(AS597="3/3",$O597*参照!$I$4,IF(AS597="2/3",$O597*参照!$I$5,IF(AS597="1/3",$O597*参照!$I$6,IF(AS597="1/4(多子)",$O597*参照!$I$7,IF(AS597="1/4(工･農)",$O597*参照!$I$7,IF(AS597="対象外",0))))))</f>
        <v>0</v>
      </c>
      <c r="CB597" s="185" t="b">
        <f>IF(AT597="3/3",$O597*参照!$I$4,IF(AT597="2/3",$O597*参照!$I$5,IF(AT597="1/3",$O597*参照!$I$6,IF(AT597="1/4(多子)",$O597*参照!$I$7,IF(AT597="1/4(工･農)",$O597*参照!$I$7,IF(AT597="対象外",0))))))</f>
        <v>0</v>
      </c>
      <c r="CC597" s="185" t="b">
        <f>IF(AU597="3/3",$O597*参照!$I$4,IF(AU597="2/3",$O597*参照!$I$5,IF(AU597="1/3",$O597*参照!$I$6,IF(AU597="1/4(多子)",$O597*参照!$I$7,IF(AU597="1/4(工･農)",$O597*参照!$I$7,IF(AU597="対象外",0))))))</f>
        <v>0</v>
      </c>
      <c r="CD597" s="185">
        <f t="shared" si="359"/>
        <v>0</v>
      </c>
      <c r="CE597" s="98"/>
      <c r="CF597" s="252"/>
      <c r="CG597" s="252"/>
      <c r="CH597" s="252"/>
      <c r="CI597" s="252"/>
      <c r="CJ597" s="252"/>
      <c r="CK597" s="254"/>
      <c r="CL597" s="137"/>
      <c r="CM597" s="252"/>
      <c r="CN597" s="252"/>
      <c r="CO597" s="252"/>
      <c r="CP597" s="252"/>
      <c r="CQ597" s="252"/>
      <c r="CR597" s="253">
        <f t="shared" si="360"/>
        <v>0</v>
      </c>
      <c r="CS597" s="111">
        <f>IF(BP597=0,0,(ROUNDUP(P597*(BK597*参照!$C$5+BL597*参照!$C$6+BM597*参照!$C$7+BN597*参照!$C$8+BO597*参照!$C$9)/BP597,-2)))</f>
        <v>0</v>
      </c>
      <c r="CT597" s="239" t="str">
        <f t="shared" si="327"/>
        <v>B</v>
      </c>
    </row>
    <row r="598" spans="1:98" ht="14.4">
      <c r="A598" s="242">
        <v>568</v>
      </c>
      <c r="B598" s="634"/>
      <c r="C598" s="635"/>
      <c r="D598" s="636"/>
      <c r="E598" s="635"/>
      <c r="F598" s="358"/>
      <c r="G598" s="358"/>
      <c r="H598" s="305"/>
      <c r="I598" s="359"/>
      <c r="J598" s="636"/>
      <c r="K598" s="635"/>
      <c r="L598" s="362">
        <v>0</v>
      </c>
      <c r="M598" s="307">
        <f>IF(F598="昼間",参照!$E$4,IF(F598="夜間等",参照!$E$5,IF(F598="通信",参照!$E$6,0)))</f>
        <v>0</v>
      </c>
      <c r="N598" s="57">
        <f t="shared" si="328"/>
        <v>0</v>
      </c>
      <c r="O598" s="301">
        <f t="shared" si="329"/>
        <v>0</v>
      </c>
      <c r="P598" s="56"/>
      <c r="Q598" s="387">
        <v>0</v>
      </c>
      <c r="R598" s="309">
        <f>IF(F598="昼間",参照!$F$4,IF(F598="夜間等",参照!$F$5,IF(F598="通信",参照!$F$6,0)))</f>
        <v>0</v>
      </c>
      <c r="S598" s="308">
        <f t="shared" si="330"/>
        <v>0</v>
      </c>
      <c r="T598" s="361"/>
      <c r="U598" s="32">
        <f t="shared" si="331"/>
        <v>0</v>
      </c>
      <c r="V598" s="114">
        <f t="shared" si="332"/>
        <v>0</v>
      </c>
      <c r="W598" s="179">
        <f t="shared" si="333"/>
        <v>0</v>
      </c>
      <c r="X598" s="87">
        <f t="shared" si="334"/>
        <v>0</v>
      </c>
      <c r="Y598" s="77" t="str">
        <f t="shared" si="324"/>
        <v>0</v>
      </c>
      <c r="Z598" s="302">
        <f t="shared" si="335"/>
        <v>0</v>
      </c>
      <c r="AA598" s="375"/>
      <c r="AB598" s="375"/>
      <c r="AC598" s="374">
        <f t="shared" si="336"/>
        <v>0</v>
      </c>
      <c r="AD598" s="639">
        <f t="shared" si="337"/>
        <v>0</v>
      </c>
      <c r="AE598" s="640"/>
      <c r="AF598" s="177">
        <f t="shared" si="325"/>
        <v>0</v>
      </c>
      <c r="AG598" s="177">
        <f t="shared" si="326"/>
        <v>0</v>
      </c>
      <c r="AH598" s="299"/>
      <c r="AI598" s="36"/>
      <c r="AJ598" s="134"/>
      <c r="AK598" s="37"/>
      <c r="AL598" s="134"/>
      <c r="AM598" s="37"/>
      <c r="AN598" s="134"/>
      <c r="AO598" s="135"/>
      <c r="AP598" s="136"/>
      <c r="AQ598" s="252"/>
      <c r="AR598" s="252"/>
      <c r="AS598" s="252"/>
      <c r="AT598" s="252"/>
      <c r="AU598" s="37"/>
      <c r="AV598" s="303">
        <f t="shared" si="338"/>
        <v>0</v>
      </c>
      <c r="AW598" s="139">
        <f t="shared" si="339"/>
        <v>0</v>
      </c>
      <c r="AX598" s="139">
        <f t="shared" si="340"/>
        <v>0</v>
      </c>
      <c r="AY598" s="139">
        <f t="shared" si="341"/>
        <v>0</v>
      </c>
      <c r="AZ598" s="139">
        <f t="shared" si="342"/>
        <v>0</v>
      </c>
      <c r="BA598" s="303">
        <f t="shared" si="343"/>
        <v>0</v>
      </c>
      <c r="BB598" s="139">
        <f t="shared" si="344"/>
        <v>0</v>
      </c>
      <c r="BC598" s="139">
        <f t="shared" si="345"/>
        <v>0</v>
      </c>
      <c r="BD598" s="139">
        <f t="shared" si="346"/>
        <v>0</v>
      </c>
      <c r="BE598" s="139">
        <f t="shared" si="347"/>
        <v>0</v>
      </c>
      <c r="BF598" s="304">
        <f t="shared" si="348"/>
        <v>0</v>
      </c>
      <c r="BG598" s="142">
        <f t="shared" si="349"/>
        <v>0</v>
      </c>
      <c r="BH598" s="142">
        <f t="shared" si="350"/>
        <v>0</v>
      </c>
      <c r="BI598" s="142">
        <f t="shared" si="351"/>
        <v>0</v>
      </c>
      <c r="BJ598" s="142">
        <f t="shared" si="352"/>
        <v>0</v>
      </c>
      <c r="BK598" s="145">
        <f t="shared" si="353"/>
        <v>0</v>
      </c>
      <c r="BL598" s="95">
        <f t="shared" si="354"/>
        <v>0</v>
      </c>
      <c r="BM598" s="95">
        <f t="shared" si="355"/>
        <v>0</v>
      </c>
      <c r="BN598" s="95">
        <f t="shared" si="356"/>
        <v>0</v>
      </c>
      <c r="BO598" s="95">
        <f t="shared" si="357"/>
        <v>0</v>
      </c>
      <c r="BP598" s="96">
        <f t="shared" si="358"/>
        <v>0</v>
      </c>
      <c r="BQ598" s="184">
        <f>IF($AH598="3/3",$S598*参照!$J$4,IF($AH598="2/3",$S598*参照!$J$5,IF($AH598="1/3",$S598*参照!$J$6,IF($AH598="1/4(多子)",$S598*参照!$J$7,IF($AH598="1/4(工･農)",$S598*参照!$J$7,)))))</f>
        <v>0</v>
      </c>
      <c r="BR598" s="185" t="b">
        <f>IF(AJ598="3/3",$O598*参照!$I$4,IF(AJ598="2/3",$O598*参照!$I$5,IF(AJ598="1/3",$O598*参照!$I$6,IF(AJ598="1/4(多子)",$O598*参照!$I$7,IF(AJ598="1/4(工･農)",$O598*参照!$I$7,IF(AJ598="対象外",0))))))</f>
        <v>0</v>
      </c>
      <c r="BS598" s="185" t="b">
        <f>IF(AK598="3/3",$O598*参照!$I$4,IF(AK598="2/3",$O598*参照!$I$5,IF(AK598="1/3",$O598*参照!$I$6,IF(AK598="1/4(多子)",$O598*参照!$I$7,IF(AK598="1/4(工･農)",$O598*参照!$I$7,IF(AK598="対象外",0))))))</f>
        <v>0</v>
      </c>
      <c r="BT598" s="185" t="b">
        <f>IF(AL598="3/3",$O598*参照!$I$4,IF(AL598="2/3",$O598*参照!$I$5,IF(AL598="1/3",$O598*参照!$I$6,IF(AL598="1/4(多子)",$O598*参照!$I$7,IF(AL598="1/4(工･農)",$O598*参照!$I$7,IF(AL598="対象外",0))))))</f>
        <v>0</v>
      </c>
      <c r="BU598" s="185" t="b">
        <f>IF(AM598="3/3",$O598*参照!$I$4,IF(AM598="2/3",$O598*参照!$I$5,IF(AM598="1/3",$O598*参照!$I$6,IF(AM598="1/4(多子)",$O598*参照!$I$7,IF(AM598="1/4(工･農)",$O598*参照!$I$7,IF(AM598="対象外",0))))))</f>
        <v>0</v>
      </c>
      <c r="BV598" s="185" t="b">
        <f>IF(AN598="3/3",$O598*参照!$I$4,IF(AN598="2/3",$O598*参照!$I$5,IF(AN598="1/3",$O598*参照!$I$6,IF(AN598="1/4(多子)",$O598*参照!$I$7,IF(AN598="1/4(工･農)",$O598*参照!$I$7,IF(AN598="対象外",0))))))</f>
        <v>0</v>
      </c>
      <c r="BW598" s="185" t="b">
        <f>IF(AO598="3/3",$O598*参照!$I$4,IF(AO598="2/3",$O598*参照!$I$5,IF(AO598="1/3",$O598*参照!$I$6,IF(AO598="1/4(多子)",$O598*参照!$I$7,IF(AO598="1/4(工･農)",$O598*参照!$I$7,IF(AO598="対象外",0))))))</f>
        <v>0</v>
      </c>
      <c r="BX598" s="185" t="b">
        <f>IF(AP598="3/3",$O598*参照!$I$4,IF(AP598="2/3",$O598*参照!$I$5,IF(AP598="1/3",$O598*参照!$I$6,IF(AP598="1/4(多子)",$O598*参照!$I$7,IF(AP598="1/4(工･農)",$O598*参照!$I$7,IF(AP598="対象外",0))))))</f>
        <v>0</v>
      </c>
      <c r="BY598" s="185" t="b">
        <f>IF(AQ598="3/3",$O598*参照!$I$4,IF(AQ598="2/3",$O598*参照!$I$5,IF(AQ598="1/3",$O598*参照!$I$6,IF(AQ598="1/4(多子)",$O598*参照!$I$7,IF(AQ598="1/4(工･農)",$O598*参照!$I$7,IF(AQ598="対象外",0))))))</f>
        <v>0</v>
      </c>
      <c r="BZ598" s="185" t="b">
        <f>IF(AR598="3/3",$O598*参照!$I$4,IF(AR598="2/3",$O598*参照!$I$5,IF(AR598="1/3",$O598*参照!$I$6,IF(AR598="1/4(多子)",$O598*参照!$I$7,IF(AR598="1/4(工･農)",$O598*参照!$I$7,IF(AR598="対象外",0))))))</f>
        <v>0</v>
      </c>
      <c r="CA598" s="185" t="b">
        <f>IF(AS598="3/3",$O598*参照!$I$4,IF(AS598="2/3",$O598*参照!$I$5,IF(AS598="1/3",$O598*参照!$I$6,IF(AS598="1/4(多子)",$O598*参照!$I$7,IF(AS598="1/4(工･農)",$O598*参照!$I$7,IF(AS598="対象外",0))))))</f>
        <v>0</v>
      </c>
      <c r="CB598" s="185" t="b">
        <f>IF(AT598="3/3",$O598*参照!$I$4,IF(AT598="2/3",$O598*参照!$I$5,IF(AT598="1/3",$O598*参照!$I$6,IF(AT598="1/4(多子)",$O598*参照!$I$7,IF(AT598="1/4(工･農)",$O598*参照!$I$7,IF(AT598="対象外",0))))))</f>
        <v>0</v>
      </c>
      <c r="CC598" s="185" t="b">
        <f>IF(AU598="3/3",$O598*参照!$I$4,IF(AU598="2/3",$O598*参照!$I$5,IF(AU598="1/3",$O598*参照!$I$6,IF(AU598="1/4(多子)",$O598*参照!$I$7,IF(AU598="1/4(工･農)",$O598*参照!$I$7,IF(AU598="対象外",0))))))</f>
        <v>0</v>
      </c>
      <c r="CD598" s="185">
        <f t="shared" si="359"/>
        <v>0</v>
      </c>
      <c r="CE598" s="98"/>
      <c r="CF598" s="252"/>
      <c r="CG598" s="252"/>
      <c r="CH598" s="252"/>
      <c r="CI598" s="252"/>
      <c r="CJ598" s="252"/>
      <c r="CK598" s="254"/>
      <c r="CL598" s="137"/>
      <c r="CM598" s="252"/>
      <c r="CN598" s="252"/>
      <c r="CO598" s="252"/>
      <c r="CP598" s="252"/>
      <c r="CQ598" s="252"/>
      <c r="CR598" s="253">
        <f t="shared" si="360"/>
        <v>0</v>
      </c>
      <c r="CS598" s="111">
        <f>IF(BP598=0,0,(ROUNDUP(P598*(BK598*参照!$C$5+BL598*参照!$C$6+BM598*参照!$C$7+BN598*参照!$C$8+BO598*参照!$C$9)/BP598,-2)))</f>
        <v>0</v>
      </c>
      <c r="CT598" s="239" t="str">
        <f t="shared" si="327"/>
        <v>B</v>
      </c>
    </row>
    <row r="599" spans="1:98" ht="14.4">
      <c r="A599" s="242">
        <v>569</v>
      </c>
      <c r="B599" s="634"/>
      <c r="C599" s="635"/>
      <c r="D599" s="636"/>
      <c r="E599" s="635"/>
      <c r="F599" s="358"/>
      <c r="G599" s="358"/>
      <c r="H599" s="305"/>
      <c r="I599" s="359"/>
      <c r="J599" s="636"/>
      <c r="K599" s="635"/>
      <c r="L599" s="362">
        <v>0</v>
      </c>
      <c r="M599" s="307">
        <f>IF(F599="昼間",参照!$E$4,IF(F599="夜間等",参照!$E$5,IF(F599="通信",参照!$E$6,0)))</f>
        <v>0</v>
      </c>
      <c r="N599" s="57">
        <f t="shared" si="328"/>
        <v>0</v>
      </c>
      <c r="O599" s="301">
        <f t="shared" si="329"/>
        <v>0</v>
      </c>
      <c r="P599" s="56"/>
      <c r="Q599" s="387">
        <v>0</v>
      </c>
      <c r="R599" s="309">
        <f>IF(F599="昼間",参照!$F$4,IF(F599="夜間等",参照!$F$5,IF(F599="通信",参照!$F$6,0)))</f>
        <v>0</v>
      </c>
      <c r="S599" s="308">
        <f t="shared" si="330"/>
        <v>0</v>
      </c>
      <c r="T599" s="361"/>
      <c r="U599" s="32">
        <f t="shared" si="331"/>
        <v>0</v>
      </c>
      <c r="V599" s="114">
        <f t="shared" si="332"/>
        <v>0</v>
      </c>
      <c r="W599" s="179">
        <f t="shared" si="333"/>
        <v>0</v>
      </c>
      <c r="X599" s="87">
        <f t="shared" si="334"/>
        <v>0</v>
      </c>
      <c r="Y599" s="77" t="str">
        <f t="shared" si="324"/>
        <v>0</v>
      </c>
      <c r="Z599" s="302">
        <f t="shared" si="335"/>
        <v>0</v>
      </c>
      <c r="AA599" s="375"/>
      <c r="AB599" s="375"/>
      <c r="AC599" s="374">
        <f t="shared" si="336"/>
        <v>0</v>
      </c>
      <c r="AD599" s="639">
        <f t="shared" si="337"/>
        <v>0</v>
      </c>
      <c r="AE599" s="640"/>
      <c r="AF599" s="177">
        <f t="shared" si="325"/>
        <v>0</v>
      </c>
      <c r="AG599" s="177">
        <f t="shared" si="326"/>
        <v>0</v>
      </c>
      <c r="AH599" s="299"/>
      <c r="AI599" s="36"/>
      <c r="AJ599" s="134"/>
      <c r="AK599" s="37"/>
      <c r="AL599" s="134"/>
      <c r="AM599" s="37"/>
      <c r="AN599" s="134"/>
      <c r="AO599" s="135"/>
      <c r="AP599" s="136"/>
      <c r="AQ599" s="252"/>
      <c r="AR599" s="252"/>
      <c r="AS599" s="252"/>
      <c r="AT599" s="252"/>
      <c r="AU599" s="37"/>
      <c r="AV599" s="303">
        <f t="shared" si="338"/>
        <v>0</v>
      </c>
      <c r="AW599" s="139">
        <f t="shared" si="339"/>
        <v>0</v>
      </c>
      <c r="AX599" s="139">
        <f t="shared" si="340"/>
        <v>0</v>
      </c>
      <c r="AY599" s="139">
        <f t="shared" si="341"/>
        <v>0</v>
      </c>
      <c r="AZ599" s="139">
        <f t="shared" si="342"/>
        <v>0</v>
      </c>
      <c r="BA599" s="303">
        <f t="shared" si="343"/>
        <v>0</v>
      </c>
      <c r="BB599" s="139">
        <f t="shared" si="344"/>
        <v>0</v>
      </c>
      <c r="BC599" s="139">
        <f t="shared" si="345"/>
        <v>0</v>
      </c>
      <c r="BD599" s="139">
        <f t="shared" si="346"/>
        <v>0</v>
      </c>
      <c r="BE599" s="139">
        <f t="shared" si="347"/>
        <v>0</v>
      </c>
      <c r="BF599" s="304">
        <f t="shared" si="348"/>
        <v>0</v>
      </c>
      <c r="BG599" s="142">
        <f t="shared" si="349"/>
        <v>0</v>
      </c>
      <c r="BH599" s="142">
        <f t="shared" si="350"/>
        <v>0</v>
      </c>
      <c r="BI599" s="142">
        <f t="shared" si="351"/>
        <v>0</v>
      </c>
      <c r="BJ599" s="142">
        <f t="shared" si="352"/>
        <v>0</v>
      </c>
      <c r="BK599" s="145">
        <f t="shared" si="353"/>
        <v>0</v>
      </c>
      <c r="BL599" s="95">
        <f t="shared" si="354"/>
        <v>0</v>
      </c>
      <c r="BM599" s="95">
        <f t="shared" si="355"/>
        <v>0</v>
      </c>
      <c r="BN599" s="95">
        <f t="shared" si="356"/>
        <v>0</v>
      </c>
      <c r="BO599" s="95">
        <f t="shared" si="357"/>
        <v>0</v>
      </c>
      <c r="BP599" s="96">
        <f t="shared" si="358"/>
        <v>0</v>
      </c>
      <c r="BQ599" s="184">
        <f>IF($AH599="3/3",$S599*参照!$J$4,IF($AH599="2/3",$S599*参照!$J$5,IF($AH599="1/3",$S599*参照!$J$6,IF($AH599="1/4(多子)",$S599*参照!$J$7,IF($AH599="1/4(工･農)",$S599*参照!$J$7,)))))</f>
        <v>0</v>
      </c>
      <c r="BR599" s="185" t="b">
        <f>IF(AJ599="3/3",$O599*参照!$I$4,IF(AJ599="2/3",$O599*参照!$I$5,IF(AJ599="1/3",$O599*参照!$I$6,IF(AJ599="1/4(多子)",$O599*参照!$I$7,IF(AJ599="1/4(工･農)",$O599*参照!$I$7,IF(AJ599="対象外",0))))))</f>
        <v>0</v>
      </c>
      <c r="BS599" s="185" t="b">
        <f>IF(AK599="3/3",$O599*参照!$I$4,IF(AK599="2/3",$O599*参照!$I$5,IF(AK599="1/3",$O599*参照!$I$6,IF(AK599="1/4(多子)",$O599*参照!$I$7,IF(AK599="1/4(工･農)",$O599*参照!$I$7,IF(AK599="対象外",0))))))</f>
        <v>0</v>
      </c>
      <c r="BT599" s="185" t="b">
        <f>IF(AL599="3/3",$O599*参照!$I$4,IF(AL599="2/3",$O599*参照!$I$5,IF(AL599="1/3",$O599*参照!$I$6,IF(AL599="1/4(多子)",$O599*参照!$I$7,IF(AL599="1/4(工･農)",$O599*参照!$I$7,IF(AL599="対象外",0))))))</f>
        <v>0</v>
      </c>
      <c r="BU599" s="185" t="b">
        <f>IF(AM599="3/3",$O599*参照!$I$4,IF(AM599="2/3",$O599*参照!$I$5,IF(AM599="1/3",$O599*参照!$I$6,IF(AM599="1/4(多子)",$O599*参照!$I$7,IF(AM599="1/4(工･農)",$O599*参照!$I$7,IF(AM599="対象外",0))))))</f>
        <v>0</v>
      </c>
      <c r="BV599" s="185" t="b">
        <f>IF(AN599="3/3",$O599*参照!$I$4,IF(AN599="2/3",$O599*参照!$I$5,IF(AN599="1/3",$O599*参照!$I$6,IF(AN599="1/4(多子)",$O599*参照!$I$7,IF(AN599="1/4(工･農)",$O599*参照!$I$7,IF(AN599="対象外",0))))))</f>
        <v>0</v>
      </c>
      <c r="BW599" s="185" t="b">
        <f>IF(AO599="3/3",$O599*参照!$I$4,IF(AO599="2/3",$O599*参照!$I$5,IF(AO599="1/3",$O599*参照!$I$6,IF(AO599="1/4(多子)",$O599*参照!$I$7,IF(AO599="1/4(工･農)",$O599*参照!$I$7,IF(AO599="対象外",0))))))</f>
        <v>0</v>
      </c>
      <c r="BX599" s="185" t="b">
        <f>IF(AP599="3/3",$O599*参照!$I$4,IF(AP599="2/3",$O599*参照!$I$5,IF(AP599="1/3",$O599*参照!$I$6,IF(AP599="1/4(多子)",$O599*参照!$I$7,IF(AP599="1/4(工･農)",$O599*参照!$I$7,IF(AP599="対象外",0))))))</f>
        <v>0</v>
      </c>
      <c r="BY599" s="185" t="b">
        <f>IF(AQ599="3/3",$O599*参照!$I$4,IF(AQ599="2/3",$O599*参照!$I$5,IF(AQ599="1/3",$O599*参照!$I$6,IF(AQ599="1/4(多子)",$O599*参照!$I$7,IF(AQ599="1/4(工･農)",$O599*参照!$I$7,IF(AQ599="対象外",0))))))</f>
        <v>0</v>
      </c>
      <c r="BZ599" s="185" t="b">
        <f>IF(AR599="3/3",$O599*参照!$I$4,IF(AR599="2/3",$O599*参照!$I$5,IF(AR599="1/3",$O599*参照!$I$6,IF(AR599="1/4(多子)",$O599*参照!$I$7,IF(AR599="1/4(工･農)",$O599*参照!$I$7,IF(AR599="対象外",0))))))</f>
        <v>0</v>
      </c>
      <c r="CA599" s="185" t="b">
        <f>IF(AS599="3/3",$O599*参照!$I$4,IF(AS599="2/3",$O599*参照!$I$5,IF(AS599="1/3",$O599*参照!$I$6,IF(AS599="1/4(多子)",$O599*参照!$I$7,IF(AS599="1/4(工･農)",$O599*参照!$I$7,IF(AS599="対象外",0))))))</f>
        <v>0</v>
      </c>
      <c r="CB599" s="185" t="b">
        <f>IF(AT599="3/3",$O599*参照!$I$4,IF(AT599="2/3",$O599*参照!$I$5,IF(AT599="1/3",$O599*参照!$I$6,IF(AT599="1/4(多子)",$O599*参照!$I$7,IF(AT599="1/4(工･農)",$O599*参照!$I$7,IF(AT599="対象外",0))))))</f>
        <v>0</v>
      </c>
      <c r="CC599" s="185" t="b">
        <f>IF(AU599="3/3",$O599*参照!$I$4,IF(AU599="2/3",$O599*参照!$I$5,IF(AU599="1/3",$O599*参照!$I$6,IF(AU599="1/4(多子)",$O599*参照!$I$7,IF(AU599="1/4(工･農)",$O599*参照!$I$7,IF(AU599="対象外",0))))))</f>
        <v>0</v>
      </c>
      <c r="CD599" s="185">
        <f t="shared" si="359"/>
        <v>0</v>
      </c>
      <c r="CE599" s="98"/>
      <c r="CF599" s="252"/>
      <c r="CG599" s="252"/>
      <c r="CH599" s="252"/>
      <c r="CI599" s="252"/>
      <c r="CJ599" s="252"/>
      <c r="CK599" s="254"/>
      <c r="CL599" s="137"/>
      <c r="CM599" s="252"/>
      <c r="CN599" s="252"/>
      <c r="CO599" s="252"/>
      <c r="CP599" s="252"/>
      <c r="CQ599" s="252"/>
      <c r="CR599" s="253">
        <f t="shared" si="360"/>
        <v>0</v>
      </c>
      <c r="CS599" s="111">
        <f>IF(BP599=0,0,(ROUNDUP(P599*(BK599*参照!$C$5+BL599*参照!$C$6+BM599*参照!$C$7+BN599*参照!$C$8+BO599*参照!$C$9)/BP599,-2)))</f>
        <v>0</v>
      </c>
      <c r="CT599" s="239" t="str">
        <f t="shared" si="327"/>
        <v>B</v>
      </c>
    </row>
    <row r="600" spans="1:98" ht="14.4">
      <c r="A600" s="242">
        <v>570</v>
      </c>
      <c r="B600" s="634"/>
      <c r="C600" s="635"/>
      <c r="D600" s="636"/>
      <c r="E600" s="635"/>
      <c r="F600" s="358"/>
      <c r="G600" s="358"/>
      <c r="H600" s="305"/>
      <c r="I600" s="359"/>
      <c r="J600" s="636"/>
      <c r="K600" s="635"/>
      <c r="L600" s="362">
        <v>0</v>
      </c>
      <c r="M600" s="307">
        <f>IF(F600="昼間",参照!$E$4,IF(F600="夜間等",参照!$E$5,IF(F600="通信",参照!$E$6,0)))</f>
        <v>0</v>
      </c>
      <c r="N600" s="57">
        <f t="shared" si="328"/>
        <v>0</v>
      </c>
      <c r="O600" s="301">
        <f t="shared" si="329"/>
        <v>0</v>
      </c>
      <c r="P600" s="56"/>
      <c r="Q600" s="387">
        <v>0</v>
      </c>
      <c r="R600" s="309">
        <f>IF(F600="昼間",参照!$F$4,IF(F600="夜間等",参照!$F$5,IF(F600="通信",参照!$F$6,0)))</f>
        <v>0</v>
      </c>
      <c r="S600" s="308">
        <f t="shared" si="330"/>
        <v>0</v>
      </c>
      <c r="T600" s="361"/>
      <c r="U600" s="32">
        <f t="shared" si="331"/>
        <v>0</v>
      </c>
      <c r="V600" s="114">
        <f t="shared" si="332"/>
        <v>0</v>
      </c>
      <c r="W600" s="179">
        <f t="shared" si="333"/>
        <v>0</v>
      </c>
      <c r="X600" s="87">
        <f t="shared" si="334"/>
        <v>0</v>
      </c>
      <c r="Y600" s="77" t="str">
        <f t="shared" si="324"/>
        <v>0</v>
      </c>
      <c r="Z600" s="302">
        <f t="shared" si="335"/>
        <v>0</v>
      </c>
      <c r="AA600" s="375"/>
      <c r="AB600" s="375"/>
      <c r="AC600" s="374">
        <f t="shared" si="336"/>
        <v>0</v>
      </c>
      <c r="AD600" s="639">
        <f t="shared" si="337"/>
        <v>0</v>
      </c>
      <c r="AE600" s="640"/>
      <c r="AF600" s="177">
        <f t="shared" si="325"/>
        <v>0</v>
      </c>
      <c r="AG600" s="177">
        <f t="shared" si="326"/>
        <v>0</v>
      </c>
      <c r="AH600" s="299"/>
      <c r="AI600" s="36"/>
      <c r="AJ600" s="134"/>
      <c r="AK600" s="37"/>
      <c r="AL600" s="134"/>
      <c r="AM600" s="37"/>
      <c r="AN600" s="134"/>
      <c r="AO600" s="135"/>
      <c r="AP600" s="136"/>
      <c r="AQ600" s="252"/>
      <c r="AR600" s="252"/>
      <c r="AS600" s="252"/>
      <c r="AT600" s="252"/>
      <c r="AU600" s="37"/>
      <c r="AV600" s="303">
        <f t="shared" si="338"/>
        <v>0</v>
      </c>
      <c r="AW600" s="139">
        <f t="shared" si="339"/>
        <v>0</v>
      </c>
      <c r="AX600" s="139">
        <f t="shared" si="340"/>
        <v>0</v>
      </c>
      <c r="AY600" s="139">
        <f t="shared" si="341"/>
        <v>0</v>
      </c>
      <c r="AZ600" s="139">
        <f t="shared" si="342"/>
        <v>0</v>
      </c>
      <c r="BA600" s="303">
        <f t="shared" si="343"/>
        <v>0</v>
      </c>
      <c r="BB600" s="139">
        <f t="shared" si="344"/>
        <v>0</v>
      </c>
      <c r="BC600" s="139">
        <f t="shared" si="345"/>
        <v>0</v>
      </c>
      <c r="BD600" s="139">
        <f t="shared" si="346"/>
        <v>0</v>
      </c>
      <c r="BE600" s="139">
        <f t="shared" si="347"/>
        <v>0</v>
      </c>
      <c r="BF600" s="304">
        <f t="shared" si="348"/>
        <v>0</v>
      </c>
      <c r="BG600" s="142">
        <f t="shared" si="349"/>
        <v>0</v>
      </c>
      <c r="BH600" s="142">
        <f t="shared" si="350"/>
        <v>0</v>
      </c>
      <c r="BI600" s="142">
        <f t="shared" si="351"/>
        <v>0</v>
      </c>
      <c r="BJ600" s="142">
        <f t="shared" si="352"/>
        <v>0</v>
      </c>
      <c r="BK600" s="145">
        <f t="shared" si="353"/>
        <v>0</v>
      </c>
      <c r="BL600" s="95">
        <f t="shared" si="354"/>
        <v>0</v>
      </c>
      <c r="BM600" s="95">
        <f t="shared" si="355"/>
        <v>0</v>
      </c>
      <c r="BN600" s="95">
        <f t="shared" si="356"/>
        <v>0</v>
      </c>
      <c r="BO600" s="95">
        <f t="shared" si="357"/>
        <v>0</v>
      </c>
      <c r="BP600" s="96">
        <f t="shared" si="358"/>
        <v>0</v>
      </c>
      <c r="BQ600" s="184">
        <f>IF($AH600="3/3",$S600*参照!$J$4,IF($AH600="2/3",$S600*参照!$J$5,IF($AH600="1/3",$S600*参照!$J$6,IF($AH600="1/4(多子)",$S600*参照!$J$7,IF($AH600="1/4(工･農)",$S600*参照!$J$7,)))))</f>
        <v>0</v>
      </c>
      <c r="BR600" s="185" t="b">
        <f>IF(AJ600="3/3",$O600*参照!$I$4,IF(AJ600="2/3",$O600*参照!$I$5,IF(AJ600="1/3",$O600*参照!$I$6,IF(AJ600="1/4(多子)",$O600*参照!$I$7,IF(AJ600="1/4(工･農)",$O600*参照!$I$7,IF(AJ600="対象外",0))))))</f>
        <v>0</v>
      </c>
      <c r="BS600" s="185" t="b">
        <f>IF(AK600="3/3",$O600*参照!$I$4,IF(AK600="2/3",$O600*参照!$I$5,IF(AK600="1/3",$O600*参照!$I$6,IF(AK600="1/4(多子)",$O600*参照!$I$7,IF(AK600="1/4(工･農)",$O600*参照!$I$7,IF(AK600="対象外",0))))))</f>
        <v>0</v>
      </c>
      <c r="BT600" s="185" t="b">
        <f>IF(AL600="3/3",$O600*参照!$I$4,IF(AL600="2/3",$O600*参照!$I$5,IF(AL600="1/3",$O600*参照!$I$6,IF(AL600="1/4(多子)",$O600*参照!$I$7,IF(AL600="1/4(工･農)",$O600*参照!$I$7,IF(AL600="対象外",0))))))</f>
        <v>0</v>
      </c>
      <c r="BU600" s="185" t="b">
        <f>IF(AM600="3/3",$O600*参照!$I$4,IF(AM600="2/3",$O600*参照!$I$5,IF(AM600="1/3",$O600*参照!$I$6,IF(AM600="1/4(多子)",$O600*参照!$I$7,IF(AM600="1/4(工･農)",$O600*参照!$I$7,IF(AM600="対象外",0))))))</f>
        <v>0</v>
      </c>
      <c r="BV600" s="185" t="b">
        <f>IF(AN600="3/3",$O600*参照!$I$4,IF(AN600="2/3",$O600*参照!$I$5,IF(AN600="1/3",$O600*参照!$I$6,IF(AN600="1/4(多子)",$O600*参照!$I$7,IF(AN600="1/4(工･農)",$O600*参照!$I$7,IF(AN600="対象外",0))))))</f>
        <v>0</v>
      </c>
      <c r="BW600" s="185" t="b">
        <f>IF(AO600="3/3",$O600*参照!$I$4,IF(AO600="2/3",$O600*参照!$I$5,IF(AO600="1/3",$O600*参照!$I$6,IF(AO600="1/4(多子)",$O600*参照!$I$7,IF(AO600="1/4(工･農)",$O600*参照!$I$7,IF(AO600="対象外",0))))))</f>
        <v>0</v>
      </c>
      <c r="BX600" s="185" t="b">
        <f>IF(AP600="3/3",$O600*参照!$I$4,IF(AP600="2/3",$O600*参照!$I$5,IF(AP600="1/3",$O600*参照!$I$6,IF(AP600="1/4(多子)",$O600*参照!$I$7,IF(AP600="1/4(工･農)",$O600*参照!$I$7,IF(AP600="対象外",0))))))</f>
        <v>0</v>
      </c>
      <c r="BY600" s="185" t="b">
        <f>IF(AQ600="3/3",$O600*参照!$I$4,IF(AQ600="2/3",$O600*参照!$I$5,IF(AQ600="1/3",$O600*参照!$I$6,IF(AQ600="1/4(多子)",$O600*参照!$I$7,IF(AQ600="1/4(工･農)",$O600*参照!$I$7,IF(AQ600="対象外",0))))))</f>
        <v>0</v>
      </c>
      <c r="BZ600" s="185" t="b">
        <f>IF(AR600="3/3",$O600*参照!$I$4,IF(AR600="2/3",$O600*参照!$I$5,IF(AR600="1/3",$O600*参照!$I$6,IF(AR600="1/4(多子)",$O600*参照!$I$7,IF(AR600="1/4(工･農)",$O600*参照!$I$7,IF(AR600="対象外",0))))))</f>
        <v>0</v>
      </c>
      <c r="CA600" s="185" t="b">
        <f>IF(AS600="3/3",$O600*参照!$I$4,IF(AS600="2/3",$O600*参照!$I$5,IF(AS600="1/3",$O600*参照!$I$6,IF(AS600="1/4(多子)",$O600*参照!$I$7,IF(AS600="1/4(工･農)",$O600*参照!$I$7,IF(AS600="対象外",0))))))</f>
        <v>0</v>
      </c>
      <c r="CB600" s="185" t="b">
        <f>IF(AT600="3/3",$O600*参照!$I$4,IF(AT600="2/3",$O600*参照!$I$5,IF(AT600="1/3",$O600*参照!$I$6,IF(AT600="1/4(多子)",$O600*参照!$I$7,IF(AT600="1/4(工･農)",$O600*参照!$I$7,IF(AT600="対象外",0))))))</f>
        <v>0</v>
      </c>
      <c r="CC600" s="185" t="b">
        <f>IF(AU600="3/3",$O600*参照!$I$4,IF(AU600="2/3",$O600*参照!$I$5,IF(AU600="1/3",$O600*参照!$I$6,IF(AU600="1/4(多子)",$O600*参照!$I$7,IF(AU600="1/4(工･農)",$O600*参照!$I$7,IF(AU600="対象外",0))))))</f>
        <v>0</v>
      </c>
      <c r="CD600" s="185">
        <f t="shared" si="359"/>
        <v>0</v>
      </c>
      <c r="CE600" s="98"/>
      <c r="CF600" s="252"/>
      <c r="CG600" s="252"/>
      <c r="CH600" s="252"/>
      <c r="CI600" s="252"/>
      <c r="CJ600" s="252"/>
      <c r="CK600" s="254"/>
      <c r="CL600" s="137"/>
      <c r="CM600" s="252"/>
      <c r="CN600" s="252"/>
      <c r="CO600" s="252"/>
      <c r="CP600" s="252"/>
      <c r="CQ600" s="252"/>
      <c r="CR600" s="253">
        <f t="shared" si="360"/>
        <v>0</v>
      </c>
      <c r="CS600" s="111">
        <f>IF(BP600=0,0,(ROUNDUP(P600*(BK600*参照!$C$5+BL600*参照!$C$6+BM600*参照!$C$7+BN600*参照!$C$8+BO600*参照!$C$9)/BP600,-2)))</f>
        <v>0</v>
      </c>
      <c r="CT600" s="239" t="str">
        <f t="shared" si="327"/>
        <v>B</v>
      </c>
    </row>
    <row r="601" spans="1:98" ht="14.4">
      <c r="A601" s="242">
        <v>571</v>
      </c>
      <c r="B601" s="634"/>
      <c r="C601" s="635"/>
      <c r="D601" s="636"/>
      <c r="E601" s="635"/>
      <c r="F601" s="358"/>
      <c r="G601" s="358"/>
      <c r="H601" s="305"/>
      <c r="I601" s="359"/>
      <c r="J601" s="636"/>
      <c r="K601" s="635"/>
      <c r="L601" s="362">
        <v>0</v>
      </c>
      <c r="M601" s="307">
        <f>IF(F601="昼間",参照!$E$4,IF(F601="夜間等",参照!$E$5,IF(F601="通信",参照!$E$6,0)))</f>
        <v>0</v>
      </c>
      <c r="N601" s="57">
        <f t="shared" si="328"/>
        <v>0</v>
      </c>
      <c r="O601" s="301">
        <f t="shared" si="329"/>
        <v>0</v>
      </c>
      <c r="P601" s="56"/>
      <c r="Q601" s="387">
        <v>0</v>
      </c>
      <c r="R601" s="309">
        <f>IF(F601="昼間",参照!$F$4,IF(F601="夜間等",参照!$F$5,IF(F601="通信",参照!$F$6,0)))</f>
        <v>0</v>
      </c>
      <c r="S601" s="308">
        <f t="shared" si="330"/>
        <v>0</v>
      </c>
      <c r="T601" s="361"/>
      <c r="U601" s="32">
        <f t="shared" si="331"/>
        <v>0</v>
      </c>
      <c r="V601" s="114">
        <f t="shared" si="332"/>
        <v>0</v>
      </c>
      <c r="W601" s="179">
        <f t="shared" si="333"/>
        <v>0</v>
      </c>
      <c r="X601" s="87">
        <f t="shared" si="334"/>
        <v>0</v>
      </c>
      <c r="Y601" s="77" t="str">
        <f t="shared" si="324"/>
        <v>0</v>
      </c>
      <c r="Z601" s="302">
        <f t="shared" si="335"/>
        <v>0</v>
      </c>
      <c r="AA601" s="375"/>
      <c r="AB601" s="375"/>
      <c r="AC601" s="374">
        <f t="shared" si="336"/>
        <v>0</v>
      </c>
      <c r="AD601" s="639">
        <f t="shared" si="337"/>
        <v>0</v>
      </c>
      <c r="AE601" s="640"/>
      <c r="AF601" s="177">
        <f t="shared" si="325"/>
        <v>0</v>
      </c>
      <c r="AG601" s="177">
        <f t="shared" si="326"/>
        <v>0</v>
      </c>
      <c r="AH601" s="299"/>
      <c r="AI601" s="36"/>
      <c r="AJ601" s="134"/>
      <c r="AK601" s="37"/>
      <c r="AL601" s="134"/>
      <c r="AM601" s="37"/>
      <c r="AN601" s="134"/>
      <c r="AO601" s="135"/>
      <c r="AP601" s="136"/>
      <c r="AQ601" s="252"/>
      <c r="AR601" s="252"/>
      <c r="AS601" s="252"/>
      <c r="AT601" s="252"/>
      <c r="AU601" s="37"/>
      <c r="AV601" s="303">
        <f t="shared" si="338"/>
        <v>0</v>
      </c>
      <c r="AW601" s="139">
        <f t="shared" si="339"/>
        <v>0</v>
      </c>
      <c r="AX601" s="139">
        <f t="shared" si="340"/>
        <v>0</v>
      </c>
      <c r="AY601" s="139">
        <f t="shared" si="341"/>
        <v>0</v>
      </c>
      <c r="AZ601" s="139">
        <f t="shared" si="342"/>
        <v>0</v>
      </c>
      <c r="BA601" s="303">
        <f t="shared" si="343"/>
        <v>0</v>
      </c>
      <c r="BB601" s="139">
        <f t="shared" si="344"/>
        <v>0</v>
      </c>
      <c r="BC601" s="139">
        <f t="shared" si="345"/>
        <v>0</v>
      </c>
      <c r="BD601" s="139">
        <f t="shared" si="346"/>
        <v>0</v>
      </c>
      <c r="BE601" s="139">
        <f t="shared" si="347"/>
        <v>0</v>
      </c>
      <c r="BF601" s="304">
        <f t="shared" si="348"/>
        <v>0</v>
      </c>
      <c r="BG601" s="142">
        <f t="shared" si="349"/>
        <v>0</v>
      </c>
      <c r="BH601" s="142">
        <f t="shared" si="350"/>
        <v>0</v>
      </c>
      <c r="BI601" s="142">
        <f t="shared" si="351"/>
        <v>0</v>
      </c>
      <c r="BJ601" s="142">
        <f t="shared" si="352"/>
        <v>0</v>
      </c>
      <c r="BK601" s="145">
        <f t="shared" si="353"/>
        <v>0</v>
      </c>
      <c r="BL601" s="95">
        <f t="shared" si="354"/>
        <v>0</v>
      </c>
      <c r="BM601" s="95">
        <f t="shared" si="355"/>
        <v>0</v>
      </c>
      <c r="BN601" s="95">
        <f t="shared" si="356"/>
        <v>0</v>
      </c>
      <c r="BO601" s="95">
        <f t="shared" si="357"/>
        <v>0</v>
      </c>
      <c r="BP601" s="96">
        <f t="shared" si="358"/>
        <v>0</v>
      </c>
      <c r="BQ601" s="184">
        <f>IF($AH601="3/3",$S601*参照!$J$4,IF($AH601="2/3",$S601*参照!$J$5,IF($AH601="1/3",$S601*参照!$J$6,IF($AH601="1/4(多子)",$S601*参照!$J$7,IF($AH601="1/4(工･農)",$S601*参照!$J$7,)))))</f>
        <v>0</v>
      </c>
      <c r="BR601" s="185" t="b">
        <f>IF(AJ601="3/3",$O601*参照!$I$4,IF(AJ601="2/3",$O601*参照!$I$5,IF(AJ601="1/3",$O601*参照!$I$6,IF(AJ601="1/4(多子)",$O601*参照!$I$7,IF(AJ601="1/4(工･農)",$O601*参照!$I$7,IF(AJ601="対象外",0))))))</f>
        <v>0</v>
      </c>
      <c r="BS601" s="185" t="b">
        <f>IF(AK601="3/3",$O601*参照!$I$4,IF(AK601="2/3",$O601*参照!$I$5,IF(AK601="1/3",$O601*参照!$I$6,IF(AK601="1/4(多子)",$O601*参照!$I$7,IF(AK601="1/4(工･農)",$O601*参照!$I$7,IF(AK601="対象外",0))))))</f>
        <v>0</v>
      </c>
      <c r="BT601" s="185" t="b">
        <f>IF(AL601="3/3",$O601*参照!$I$4,IF(AL601="2/3",$O601*参照!$I$5,IF(AL601="1/3",$O601*参照!$I$6,IF(AL601="1/4(多子)",$O601*参照!$I$7,IF(AL601="1/4(工･農)",$O601*参照!$I$7,IF(AL601="対象外",0))))))</f>
        <v>0</v>
      </c>
      <c r="BU601" s="185" t="b">
        <f>IF(AM601="3/3",$O601*参照!$I$4,IF(AM601="2/3",$O601*参照!$I$5,IF(AM601="1/3",$O601*参照!$I$6,IF(AM601="1/4(多子)",$O601*参照!$I$7,IF(AM601="1/4(工･農)",$O601*参照!$I$7,IF(AM601="対象外",0))))))</f>
        <v>0</v>
      </c>
      <c r="BV601" s="185" t="b">
        <f>IF(AN601="3/3",$O601*参照!$I$4,IF(AN601="2/3",$O601*参照!$I$5,IF(AN601="1/3",$O601*参照!$I$6,IF(AN601="1/4(多子)",$O601*参照!$I$7,IF(AN601="1/4(工･農)",$O601*参照!$I$7,IF(AN601="対象外",0))))))</f>
        <v>0</v>
      </c>
      <c r="BW601" s="185" t="b">
        <f>IF(AO601="3/3",$O601*参照!$I$4,IF(AO601="2/3",$O601*参照!$I$5,IF(AO601="1/3",$O601*参照!$I$6,IF(AO601="1/4(多子)",$O601*参照!$I$7,IF(AO601="1/4(工･農)",$O601*参照!$I$7,IF(AO601="対象外",0))))))</f>
        <v>0</v>
      </c>
      <c r="BX601" s="185" t="b">
        <f>IF(AP601="3/3",$O601*参照!$I$4,IF(AP601="2/3",$O601*参照!$I$5,IF(AP601="1/3",$O601*参照!$I$6,IF(AP601="1/4(多子)",$O601*参照!$I$7,IF(AP601="1/4(工･農)",$O601*参照!$I$7,IF(AP601="対象外",0))))))</f>
        <v>0</v>
      </c>
      <c r="BY601" s="185" t="b">
        <f>IF(AQ601="3/3",$O601*参照!$I$4,IF(AQ601="2/3",$O601*参照!$I$5,IF(AQ601="1/3",$O601*参照!$I$6,IF(AQ601="1/4(多子)",$O601*参照!$I$7,IF(AQ601="1/4(工･農)",$O601*参照!$I$7,IF(AQ601="対象外",0))))))</f>
        <v>0</v>
      </c>
      <c r="BZ601" s="185" t="b">
        <f>IF(AR601="3/3",$O601*参照!$I$4,IF(AR601="2/3",$O601*参照!$I$5,IF(AR601="1/3",$O601*参照!$I$6,IF(AR601="1/4(多子)",$O601*参照!$I$7,IF(AR601="1/4(工･農)",$O601*参照!$I$7,IF(AR601="対象外",0))))))</f>
        <v>0</v>
      </c>
      <c r="CA601" s="185" t="b">
        <f>IF(AS601="3/3",$O601*参照!$I$4,IF(AS601="2/3",$O601*参照!$I$5,IF(AS601="1/3",$O601*参照!$I$6,IF(AS601="1/4(多子)",$O601*参照!$I$7,IF(AS601="1/4(工･農)",$O601*参照!$I$7,IF(AS601="対象外",0))))))</f>
        <v>0</v>
      </c>
      <c r="CB601" s="185" t="b">
        <f>IF(AT601="3/3",$O601*参照!$I$4,IF(AT601="2/3",$O601*参照!$I$5,IF(AT601="1/3",$O601*参照!$I$6,IF(AT601="1/4(多子)",$O601*参照!$I$7,IF(AT601="1/4(工･農)",$O601*参照!$I$7,IF(AT601="対象外",0))))))</f>
        <v>0</v>
      </c>
      <c r="CC601" s="185" t="b">
        <f>IF(AU601="3/3",$O601*参照!$I$4,IF(AU601="2/3",$O601*参照!$I$5,IF(AU601="1/3",$O601*参照!$I$6,IF(AU601="1/4(多子)",$O601*参照!$I$7,IF(AU601="1/4(工･農)",$O601*参照!$I$7,IF(AU601="対象外",0))))))</f>
        <v>0</v>
      </c>
      <c r="CD601" s="185">
        <f t="shared" si="359"/>
        <v>0</v>
      </c>
      <c r="CE601" s="98"/>
      <c r="CF601" s="252"/>
      <c r="CG601" s="252"/>
      <c r="CH601" s="252"/>
      <c r="CI601" s="252"/>
      <c r="CJ601" s="252"/>
      <c r="CK601" s="254"/>
      <c r="CL601" s="137"/>
      <c r="CM601" s="252"/>
      <c r="CN601" s="252"/>
      <c r="CO601" s="252"/>
      <c r="CP601" s="252"/>
      <c r="CQ601" s="252"/>
      <c r="CR601" s="253">
        <f t="shared" si="360"/>
        <v>0</v>
      </c>
      <c r="CS601" s="111">
        <f>IF(BP601=0,0,(ROUNDUP(P601*(BK601*参照!$C$5+BL601*参照!$C$6+BM601*参照!$C$7+BN601*参照!$C$8+BO601*参照!$C$9)/BP601,-2)))</f>
        <v>0</v>
      </c>
      <c r="CT601" s="239" t="str">
        <f t="shared" si="327"/>
        <v>B</v>
      </c>
    </row>
    <row r="602" spans="1:98" ht="14.4">
      <c r="A602" s="242">
        <v>572</v>
      </c>
      <c r="B602" s="634"/>
      <c r="C602" s="635"/>
      <c r="D602" s="636"/>
      <c r="E602" s="635"/>
      <c r="F602" s="358"/>
      <c r="G602" s="358"/>
      <c r="H602" s="305"/>
      <c r="I602" s="359"/>
      <c r="J602" s="636"/>
      <c r="K602" s="635"/>
      <c r="L602" s="362">
        <v>0</v>
      </c>
      <c r="M602" s="307">
        <f>IF(F602="昼間",参照!$E$4,IF(F602="夜間等",参照!$E$5,IF(F602="通信",参照!$E$6,0)))</f>
        <v>0</v>
      </c>
      <c r="N602" s="57">
        <f t="shared" si="328"/>
        <v>0</v>
      </c>
      <c r="O602" s="301">
        <f t="shared" si="329"/>
        <v>0</v>
      </c>
      <c r="P602" s="56"/>
      <c r="Q602" s="387">
        <v>0</v>
      </c>
      <c r="R602" s="309">
        <f>IF(F602="昼間",参照!$F$4,IF(F602="夜間等",参照!$F$5,IF(F602="通信",参照!$F$6,0)))</f>
        <v>0</v>
      </c>
      <c r="S602" s="308">
        <f t="shared" si="330"/>
        <v>0</v>
      </c>
      <c r="T602" s="361"/>
      <c r="U602" s="32">
        <f t="shared" si="331"/>
        <v>0</v>
      </c>
      <c r="V602" s="114">
        <f t="shared" si="332"/>
        <v>0</v>
      </c>
      <c r="W602" s="179">
        <f t="shared" si="333"/>
        <v>0</v>
      </c>
      <c r="X602" s="87">
        <f t="shared" si="334"/>
        <v>0</v>
      </c>
      <c r="Y602" s="77" t="str">
        <f t="shared" si="324"/>
        <v>0</v>
      </c>
      <c r="Z602" s="302">
        <f t="shared" si="335"/>
        <v>0</v>
      </c>
      <c r="AA602" s="375"/>
      <c r="AB602" s="375"/>
      <c r="AC602" s="374">
        <f t="shared" si="336"/>
        <v>0</v>
      </c>
      <c r="AD602" s="639">
        <f t="shared" si="337"/>
        <v>0</v>
      </c>
      <c r="AE602" s="640"/>
      <c r="AF602" s="177">
        <f t="shared" si="325"/>
        <v>0</v>
      </c>
      <c r="AG602" s="177">
        <f t="shared" si="326"/>
        <v>0</v>
      </c>
      <c r="AH602" s="299"/>
      <c r="AI602" s="36"/>
      <c r="AJ602" s="134"/>
      <c r="AK602" s="37"/>
      <c r="AL602" s="134"/>
      <c r="AM602" s="37"/>
      <c r="AN602" s="134"/>
      <c r="AO602" s="135"/>
      <c r="AP602" s="136"/>
      <c r="AQ602" s="252"/>
      <c r="AR602" s="252"/>
      <c r="AS602" s="252"/>
      <c r="AT602" s="252"/>
      <c r="AU602" s="37"/>
      <c r="AV602" s="303">
        <f t="shared" si="338"/>
        <v>0</v>
      </c>
      <c r="AW602" s="139">
        <f t="shared" si="339"/>
        <v>0</v>
      </c>
      <c r="AX602" s="139">
        <f t="shared" si="340"/>
        <v>0</v>
      </c>
      <c r="AY602" s="139">
        <f t="shared" si="341"/>
        <v>0</v>
      </c>
      <c r="AZ602" s="139">
        <f t="shared" si="342"/>
        <v>0</v>
      </c>
      <c r="BA602" s="303">
        <f t="shared" si="343"/>
        <v>0</v>
      </c>
      <c r="BB602" s="139">
        <f t="shared" si="344"/>
        <v>0</v>
      </c>
      <c r="BC602" s="139">
        <f t="shared" si="345"/>
        <v>0</v>
      </c>
      <c r="BD602" s="139">
        <f t="shared" si="346"/>
        <v>0</v>
      </c>
      <c r="BE602" s="139">
        <f t="shared" si="347"/>
        <v>0</v>
      </c>
      <c r="BF602" s="304">
        <f t="shared" si="348"/>
        <v>0</v>
      </c>
      <c r="BG602" s="142">
        <f t="shared" si="349"/>
        <v>0</v>
      </c>
      <c r="BH602" s="142">
        <f t="shared" si="350"/>
        <v>0</v>
      </c>
      <c r="BI602" s="142">
        <f t="shared" si="351"/>
        <v>0</v>
      </c>
      <c r="BJ602" s="142">
        <f t="shared" si="352"/>
        <v>0</v>
      </c>
      <c r="BK602" s="145">
        <f t="shared" si="353"/>
        <v>0</v>
      </c>
      <c r="BL602" s="95">
        <f t="shared" si="354"/>
        <v>0</v>
      </c>
      <c r="BM602" s="95">
        <f t="shared" si="355"/>
        <v>0</v>
      </c>
      <c r="BN602" s="95">
        <f t="shared" si="356"/>
        <v>0</v>
      </c>
      <c r="BO602" s="95">
        <f t="shared" si="357"/>
        <v>0</v>
      </c>
      <c r="BP602" s="96">
        <f t="shared" si="358"/>
        <v>0</v>
      </c>
      <c r="BQ602" s="184">
        <f>IF($AH602="3/3",$S602*参照!$J$4,IF($AH602="2/3",$S602*参照!$J$5,IF($AH602="1/3",$S602*参照!$J$6,IF($AH602="1/4(多子)",$S602*参照!$J$7,IF($AH602="1/4(工･農)",$S602*参照!$J$7,)))))</f>
        <v>0</v>
      </c>
      <c r="BR602" s="185" t="b">
        <f>IF(AJ602="3/3",$O602*参照!$I$4,IF(AJ602="2/3",$O602*参照!$I$5,IF(AJ602="1/3",$O602*参照!$I$6,IF(AJ602="1/4(多子)",$O602*参照!$I$7,IF(AJ602="1/4(工･農)",$O602*参照!$I$7,IF(AJ602="対象外",0))))))</f>
        <v>0</v>
      </c>
      <c r="BS602" s="185" t="b">
        <f>IF(AK602="3/3",$O602*参照!$I$4,IF(AK602="2/3",$O602*参照!$I$5,IF(AK602="1/3",$O602*参照!$I$6,IF(AK602="1/4(多子)",$O602*参照!$I$7,IF(AK602="1/4(工･農)",$O602*参照!$I$7,IF(AK602="対象外",0))))))</f>
        <v>0</v>
      </c>
      <c r="BT602" s="185" t="b">
        <f>IF(AL602="3/3",$O602*参照!$I$4,IF(AL602="2/3",$O602*参照!$I$5,IF(AL602="1/3",$O602*参照!$I$6,IF(AL602="1/4(多子)",$O602*参照!$I$7,IF(AL602="1/4(工･農)",$O602*参照!$I$7,IF(AL602="対象外",0))))))</f>
        <v>0</v>
      </c>
      <c r="BU602" s="185" t="b">
        <f>IF(AM602="3/3",$O602*参照!$I$4,IF(AM602="2/3",$O602*参照!$I$5,IF(AM602="1/3",$O602*参照!$I$6,IF(AM602="1/4(多子)",$O602*参照!$I$7,IF(AM602="1/4(工･農)",$O602*参照!$I$7,IF(AM602="対象外",0))))))</f>
        <v>0</v>
      </c>
      <c r="BV602" s="185" t="b">
        <f>IF(AN602="3/3",$O602*参照!$I$4,IF(AN602="2/3",$O602*参照!$I$5,IF(AN602="1/3",$O602*参照!$I$6,IF(AN602="1/4(多子)",$O602*参照!$I$7,IF(AN602="1/4(工･農)",$O602*参照!$I$7,IF(AN602="対象外",0))))))</f>
        <v>0</v>
      </c>
      <c r="BW602" s="185" t="b">
        <f>IF(AO602="3/3",$O602*参照!$I$4,IF(AO602="2/3",$O602*参照!$I$5,IF(AO602="1/3",$O602*参照!$I$6,IF(AO602="1/4(多子)",$O602*参照!$I$7,IF(AO602="1/4(工･農)",$O602*参照!$I$7,IF(AO602="対象外",0))))))</f>
        <v>0</v>
      </c>
      <c r="BX602" s="185" t="b">
        <f>IF(AP602="3/3",$O602*参照!$I$4,IF(AP602="2/3",$O602*参照!$I$5,IF(AP602="1/3",$O602*参照!$I$6,IF(AP602="1/4(多子)",$O602*参照!$I$7,IF(AP602="1/4(工･農)",$O602*参照!$I$7,IF(AP602="対象外",0))))))</f>
        <v>0</v>
      </c>
      <c r="BY602" s="185" t="b">
        <f>IF(AQ602="3/3",$O602*参照!$I$4,IF(AQ602="2/3",$O602*参照!$I$5,IF(AQ602="1/3",$O602*参照!$I$6,IF(AQ602="1/4(多子)",$O602*参照!$I$7,IF(AQ602="1/4(工･農)",$O602*参照!$I$7,IF(AQ602="対象外",0))))))</f>
        <v>0</v>
      </c>
      <c r="BZ602" s="185" t="b">
        <f>IF(AR602="3/3",$O602*参照!$I$4,IF(AR602="2/3",$O602*参照!$I$5,IF(AR602="1/3",$O602*参照!$I$6,IF(AR602="1/4(多子)",$O602*参照!$I$7,IF(AR602="1/4(工･農)",$O602*参照!$I$7,IF(AR602="対象外",0))))))</f>
        <v>0</v>
      </c>
      <c r="CA602" s="185" t="b">
        <f>IF(AS602="3/3",$O602*参照!$I$4,IF(AS602="2/3",$O602*参照!$I$5,IF(AS602="1/3",$O602*参照!$I$6,IF(AS602="1/4(多子)",$O602*参照!$I$7,IF(AS602="1/4(工･農)",$O602*参照!$I$7,IF(AS602="対象外",0))))))</f>
        <v>0</v>
      </c>
      <c r="CB602" s="185" t="b">
        <f>IF(AT602="3/3",$O602*参照!$I$4,IF(AT602="2/3",$O602*参照!$I$5,IF(AT602="1/3",$O602*参照!$I$6,IF(AT602="1/4(多子)",$O602*参照!$I$7,IF(AT602="1/4(工･農)",$O602*参照!$I$7,IF(AT602="対象外",0))))))</f>
        <v>0</v>
      </c>
      <c r="CC602" s="185" t="b">
        <f>IF(AU602="3/3",$O602*参照!$I$4,IF(AU602="2/3",$O602*参照!$I$5,IF(AU602="1/3",$O602*参照!$I$6,IF(AU602="1/4(多子)",$O602*参照!$I$7,IF(AU602="1/4(工･農)",$O602*参照!$I$7,IF(AU602="対象外",0))))))</f>
        <v>0</v>
      </c>
      <c r="CD602" s="185">
        <f t="shared" si="359"/>
        <v>0</v>
      </c>
      <c r="CE602" s="98"/>
      <c r="CF602" s="252"/>
      <c r="CG602" s="252"/>
      <c r="CH602" s="252"/>
      <c r="CI602" s="252"/>
      <c r="CJ602" s="252"/>
      <c r="CK602" s="254"/>
      <c r="CL602" s="137"/>
      <c r="CM602" s="252"/>
      <c r="CN602" s="252"/>
      <c r="CO602" s="252"/>
      <c r="CP602" s="252"/>
      <c r="CQ602" s="252"/>
      <c r="CR602" s="253">
        <f t="shared" si="360"/>
        <v>0</v>
      </c>
      <c r="CS602" s="111">
        <f>IF(BP602=0,0,(ROUNDUP(P602*(BK602*参照!$C$5+BL602*参照!$C$6+BM602*参照!$C$7+BN602*参照!$C$8+BO602*参照!$C$9)/BP602,-2)))</f>
        <v>0</v>
      </c>
      <c r="CT602" s="239" t="str">
        <f t="shared" si="327"/>
        <v>B</v>
      </c>
    </row>
    <row r="603" spans="1:98" ht="14.4">
      <c r="A603" s="242">
        <v>573</v>
      </c>
      <c r="B603" s="634"/>
      <c r="C603" s="635"/>
      <c r="D603" s="636"/>
      <c r="E603" s="635"/>
      <c r="F603" s="358"/>
      <c r="G603" s="358"/>
      <c r="H603" s="305"/>
      <c r="I603" s="359"/>
      <c r="J603" s="636"/>
      <c r="K603" s="635"/>
      <c r="L603" s="362">
        <v>0</v>
      </c>
      <c r="M603" s="307">
        <f>IF(F603="昼間",参照!$E$4,IF(F603="夜間等",参照!$E$5,IF(F603="通信",参照!$E$6,0)))</f>
        <v>0</v>
      </c>
      <c r="N603" s="57">
        <f t="shared" si="328"/>
        <v>0</v>
      </c>
      <c r="O603" s="301">
        <f t="shared" si="329"/>
        <v>0</v>
      </c>
      <c r="P603" s="56"/>
      <c r="Q603" s="387">
        <v>0</v>
      </c>
      <c r="R603" s="309">
        <f>IF(F603="昼間",参照!$F$4,IF(F603="夜間等",参照!$F$5,IF(F603="通信",参照!$F$6,0)))</f>
        <v>0</v>
      </c>
      <c r="S603" s="308">
        <f t="shared" si="330"/>
        <v>0</v>
      </c>
      <c r="T603" s="361"/>
      <c r="U603" s="32">
        <f t="shared" si="331"/>
        <v>0</v>
      </c>
      <c r="V603" s="114">
        <f t="shared" si="332"/>
        <v>0</v>
      </c>
      <c r="W603" s="179">
        <f t="shared" si="333"/>
        <v>0</v>
      </c>
      <c r="X603" s="87">
        <f t="shared" si="334"/>
        <v>0</v>
      </c>
      <c r="Y603" s="77" t="str">
        <f t="shared" si="324"/>
        <v>0</v>
      </c>
      <c r="Z603" s="302">
        <f t="shared" si="335"/>
        <v>0</v>
      </c>
      <c r="AA603" s="375"/>
      <c r="AB603" s="375"/>
      <c r="AC603" s="374">
        <f t="shared" si="336"/>
        <v>0</v>
      </c>
      <c r="AD603" s="639">
        <f t="shared" si="337"/>
        <v>0</v>
      </c>
      <c r="AE603" s="640"/>
      <c r="AF603" s="177">
        <f t="shared" si="325"/>
        <v>0</v>
      </c>
      <c r="AG603" s="177">
        <f t="shared" si="326"/>
        <v>0</v>
      </c>
      <c r="AH603" s="299"/>
      <c r="AI603" s="36"/>
      <c r="AJ603" s="134"/>
      <c r="AK603" s="37"/>
      <c r="AL603" s="134"/>
      <c r="AM603" s="37"/>
      <c r="AN603" s="134"/>
      <c r="AO603" s="135"/>
      <c r="AP603" s="136"/>
      <c r="AQ603" s="252"/>
      <c r="AR603" s="252"/>
      <c r="AS603" s="252"/>
      <c r="AT603" s="252"/>
      <c r="AU603" s="37"/>
      <c r="AV603" s="303">
        <f t="shared" si="338"/>
        <v>0</v>
      </c>
      <c r="AW603" s="139">
        <f t="shared" si="339"/>
        <v>0</v>
      </c>
      <c r="AX603" s="139">
        <f t="shared" si="340"/>
        <v>0</v>
      </c>
      <c r="AY603" s="139">
        <f t="shared" si="341"/>
        <v>0</v>
      </c>
      <c r="AZ603" s="139">
        <f t="shared" si="342"/>
        <v>0</v>
      </c>
      <c r="BA603" s="303">
        <f t="shared" si="343"/>
        <v>0</v>
      </c>
      <c r="BB603" s="139">
        <f t="shared" si="344"/>
        <v>0</v>
      </c>
      <c r="BC603" s="139">
        <f t="shared" si="345"/>
        <v>0</v>
      </c>
      <c r="BD603" s="139">
        <f t="shared" si="346"/>
        <v>0</v>
      </c>
      <c r="BE603" s="139">
        <f t="shared" si="347"/>
        <v>0</v>
      </c>
      <c r="BF603" s="304">
        <f t="shared" si="348"/>
        <v>0</v>
      </c>
      <c r="BG603" s="142">
        <f t="shared" si="349"/>
        <v>0</v>
      </c>
      <c r="BH603" s="142">
        <f t="shared" si="350"/>
        <v>0</v>
      </c>
      <c r="BI603" s="142">
        <f t="shared" si="351"/>
        <v>0</v>
      </c>
      <c r="BJ603" s="142">
        <f t="shared" si="352"/>
        <v>0</v>
      </c>
      <c r="BK603" s="145">
        <f t="shared" si="353"/>
        <v>0</v>
      </c>
      <c r="BL603" s="95">
        <f t="shared" si="354"/>
        <v>0</v>
      </c>
      <c r="BM603" s="95">
        <f t="shared" si="355"/>
        <v>0</v>
      </c>
      <c r="BN603" s="95">
        <f t="shared" si="356"/>
        <v>0</v>
      </c>
      <c r="BO603" s="95">
        <f t="shared" si="357"/>
        <v>0</v>
      </c>
      <c r="BP603" s="96">
        <f t="shared" si="358"/>
        <v>0</v>
      </c>
      <c r="BQ603" s="184">
        <f>IF($AH603="3/3",$S603*参照!$J$4,IF($AH603="2/3",$S603*参照!$J$5,IF($AH603="1/3",$S603*参照!$J$6,IF($AH603="1/4(多子)",$S603*参照!$J$7,IF($AH603="1/4(工･農)",$S603*参照!$J$7,)))))</f>
        <v>0</v>
      </c>
      <c r="BR603" s="185" t="b">
        <f>IF(AJ603="3/3",$O603*参照!$I$4,IF(AJ603="2/3",$O603*参照!$I$5,IF(AJ603="1/3",$O603*参照!$I$6,IF(AJ603="1/4(多子)",$O603*参照!$I$7,IF(AJ603="1/4(工･農)",$O603*参照!$I$7,IF(AJ603="対象外",0))))))</f>
        <v>0</v>
      </c>
      <c r="BS603" s="185" t="b">
        <f>IF(AK603="3/3",$O603*参照!$I$4,IF(AK603="2/3",$O603*参照!$I$5,IF(AK603="1/3",$O603*参照!$I$6,IF(AK603="1/4(多子)",$O603*参照!$I$7,IF(AK603="1/4(工･農)",$O603*参照!$I$7,IF(AK603="対象外",0))))))</f>
        <v>0</v>
      </c>
      <c r="BT603" s="185" t="b">
        <f>IF(AL603="3/3",$O603*参照!$I$4,IF(AL603="2/3",$O603*参照!$I$5,IF(AL603="1/3",$O603*参照!$I$6,IF(AL603="1/4(多子)",$O603*参照!$I$7,IF(AL603="1/4(工･農)",$O603*参照!$I$7,IF(AL603="対象外",0))))))</f>
        <v>0</v>
      </c>
      <c r="BU603" s="185" t="b">
        <f>IF(AM603="3/3",$O603*参照!$I$4,IF(AM603="2/3",$O603*参照!$I$5,IF(AM603="1/3",$O603*参照!$I$6,IF(AM603="1/4(多子)",$O603*参照!$I$7,IF(AM603="1/4(工･農)",$O603*参照!$I$7,IF(AM603="対象外",0))))))</f>
        <v>0</v>
      </c>
      <c r="BV603" s="185" t="b">
        <f>IF(AN603="3/3",$O603*参照!$I$4,IF(AN603="2/3",$O603*参照!$I$5,IF(AN603="1/3",$O603*参照!$I$6,IF(AN603="1/4(多子)",$O603*参照!$I$7,IF(AN603="1/4(工･農)",$O603*参照!$I$7,IF(AN603="対象外",0))))))</f>
        <v>0</v>
      </c>
      <c r="BW603" s="185" t="b">
        <f>IF(AO603="3/3",$O603*参照!$I$4,IF(AO603="2/3",$O603*参照!$I$5,IF(AO603="1/3",$O603*参照!$I$6,IF(AO603="1/4(多子)",$O603*参照!$I$7,IF(AO603="1/4(工･農)",$O603*参照!$I$7,IF(AO603="対象外",0))))))</f>
        <v>0</v>
      </c>
      <c r="BX603" s="185" t="b">
        <f>IF(AP603="3/3",$O603*参照!$I$4,IF(AP603="2/3",$O603*参照!$I$5,IF(AP603="1/3",$O603*参照!$I$6,IF(AP603="1/4(多子)",$O603*参照!$I$7,IF(AP603="1/4(工･農)",$O603*参照!$I$7,IF(AP603="対象外",0))))))</f>
        <v>0</v>
      </c>
      <c r="BY603" s="185" t="b">
        <f>IF(AQ603="3/3",$O603*参照!$I$4,IF(AQ603="2/3",$O603*参照!$I$5,IF(AQ603="1/3",$O603*参照!$I$6,IF(AQ603="1/4(多子)",$O603*参照!$I$7,IF(AQ603="1/4(工･農)",$O603*参照!$I$7,IF(AQ603="対象外",0))))))</f>
        <v>0</v>
      </c>
      <c r="BZ603" s="185" t="b">
        <f>IF(AR603="3/3",$O603*参照!$I$4,IF(AR603="2/3",$O603*参照!$I$5,IF(AR603="1/3",$O603*参照!$I$6,IF(AR603="1/4(多子)",$O603*参照!$I$7,IF(AR603="1/4(工･農)",$O603*参照!$I$7,IF(AR603="対象外",0))))))</f>
        <v>0</v>
      </c>
      <c r="CA603" s="185" t="b">
        <f>IF(AS603="3/3",$O603*参照!$I$4,IF(AS603="2/3",$O603*参照!$I$5,IF(AS603="1/3",$O603*参照!$I$6,IF(AS603="1/4(多子)",$O603*参照!$I$7,IF(AS603="1/4(工･農)",$O603*参照!$I$7,IF(AS603="対象外",0))))))</f>
        <v>0</v>
      </c>
      <c r="CB603" s="185" t="b">
        <f>IF(AT603="3/3",$O603*参照!$I$4,IF(AT603="2/3",$O603*参照!$I$5,IF(AT603="1/3",$O603*参照!$I$6,IF(AT603="1/4(多子)",$O603*参照!$I$7,IF(AT603="1/4(工･農)",$O603*参照!$I$7,IF(AT603="対象外",0))))))</f>
        <v>0</v>
      </c>
      <c r="CC603" s="185" t="b">
        <f>IF(AU603="3/3",$O603*参照!$I$4,IF(AU603="2/3",$O603*参照!$I$5,IF(AU603="1/3",$O603*参照!$I$6,IF(AU603="1/4(多子)",$O603*参照!$I$7,IF(AU603="1/4(工･農)",$O603*参照!$I$7,IF(AU603="対象外",0))))))</f>
        <v>0</v>
      </c>
      <c r="CD603" s="185">
        <f t="shared" si="359"/>
        <v>0</v>
      </c>
      <c r="CE603" s="98"/>
      <c r="CF603" s="252"/>
      <c r="CG603" s="252"/>
      <c r="CH603" s="252"/>
      <c r="CI603" s="252"/>
      <c r="CJ603" s="252"/>
      <c r="CK603" s="254"/>
      <c r="CL603" s="137"/>
      <c r="CM603" s="252"/>
      <c r="CN603" s="252"/>
      <c r="CO603" s="252"/>
      <c r="CP603" s="252"/>
      <c r="CQ603" s="252"/>
      <c r="CR603" s="253">
        <f t="shared" si="360"/>
        <v>0</v>
      </c>
      <c r="CS603" s="111">
        <f>IF(BP603=0,0,(ROUNDUP(P603*(BK603*参照!$C$5+BL603*参照!$C$6+BM603*参照!$C$7+BN603*参照!$C$8+BO603*参照!$C$9)/BP603,-2)))</f>
        <v>0</v>
      </c>
      <c r="CT603" s="239" t="str">
        <f t="shared" si="327"/>
        <v>B</v>
      </c>
    </row>
    <row r="604" spans="1:98" ht="14.4">
      <c r="A604" s="242">
        <v>574</v>
      </c>
      <c r="B604" s="634"/>
      <c r="C604" s="635"/>
      <c r="D604" s="636"/>
      <c r="E604" s="635"/>
      <c r="F604" s="358"/>
      <c r="G604" s="358"/>
      <c r="H604" s="305"/>
      <c r="I604" s="359"/>
      <c r="J604" s="636"/>
      <c r="K604" s="635"/>
      <c r="L604" s="362">
        <v>0</v>
      </c>
      <c r="M604" s="307">
        <f>IF(F604="昼間",参照!$E$4,IF(F604="夜間等",参照!$E$5,IF(F604="通信",参照!$E$6,0)))</f>
        <v>0</v>
      </c>
      <c r="N604" s="57">
        <f t="shared" si="328"/>
        <v>0</v>
      </c>
      <c r="O604" s="301">
        <f t="shared" si="329"/>
        <v>0</v>
      </c>
      <c r="P604" s="56"/>
      <c r="Q604" s="387">
        <v>0</v>
      </c>
      <c r="R604" s="309">
        <f>IF(F604="昼間",参照!$F$4,IF(F604="夜間等",参照!$F$5,IF(F604="通信",参照!$F$6,0)))</f>
        <v>0</v>
      </c>
      <c r="S604" s="308">
        <f t="shared" si="330"/>
        <v>0</v>
      </c>
      <c r="T604" s="361"/>
      <c r="U604" s="32">
        <f t="shared" si="331"/>
        <v>0</v>
      </c>
      <c r="V604" s="114">
        <f t="shared" si="332"/>
        <v>0</v>
      </c>
      <c r="W604" s="179">
        <f t="shared" si="333"/>
        <v>0</v>
      </c>
      <c r="X604" s="87">
        <f t="shared" si="334"/>
        <v>0</v>
      </c>
      <c r="Y604" s="77" t="str">
        <f t="shared" si="324"/>
        <v>0</v>
      </c>
      <c r="Z604" s="302">
        <f t="shared" si="335"/>
        <v>0</v>
      </c>
      <c r="AA604" s="375"/>
      <c r="AB604" s="375"/>
      <c r="AC604" s="374">
        <f t="shared" si="336"/>
        <v>0</v>
      </c>
      <c r="AD604" s="639">
        <f t="shared" si="337"/>
        <v>0</v>
      </c>
      <c r="AE604" s="640"/>
      <c r="AF604" s="177">
        <f t="shared" si="325"/>
        <v>0</v>
      </c>
      <c r="AG604" s="177">
        <f t="shared" si="326"/>
        <v>0</v>
      </c>
      <c r="AH604" s="299"/>
      <c r="AI604" s="36"/>
      <c r="AJ604" s="134"/>
      <c r="AK604" s="37"/>
      <c r="AL604" s="134"/>
      <c r="AM604" s="37"/>
      <c r="AN604" s="134"/>
      <c r="AO604" s="135"/>
      <c r="AP604" s="136"/>
      <c r="AQ604" s="252"/>
      <c r="AR604" s="252"/>
      <c r="AS604" s="252"/>
      <c r="AT604" s="252"/>
      <c r="AU604" s="37"/>
      <c r="AV604" s="303">
        <f t="shared" si="338"/>
        <v>0</v>
      </c>
      <c r="AW604" s="139">
        <f t="shared" si="339"/>
        <v>0</v>
      </c>
      <c r="AX604" s="139">
        <f t="shared" si="340"/>
        <v>0</v>
      </c>
      <c r="AY604" s="139">
        <f t="shared" si="341"/>
        <v>0</v>
      </c>
      <c r="AZ604" s="139">
        <f t="shared" si="342"/>
        <v>0</v>
      </c>
      <c r="BA604" s="303">
        <f t="shared" si="343"/>
        <v>0</v>
      </c>
      <c r="BB604" s="139">
        <f t="shared" si="344"/>
        <v>0</v>
      </c>
      <c r="BC604" s="139">
        <f t="shared" si="345"/>
        <v>0</v>
      </c>
      <c r="BD604" s="139">
        <f t="shared" si="346"/>
        <v>0</v>
      </c>
      <c r="BE604" s="139">
        <f t="shared" si="347"/>
        <v>0</v>
      </c>
      <c r="BF604" s="304">
        <f t="shared" si="348"/>
        <v>0</v>
      </c>
      <c r="BG604" s="142">
        <f t="shared" si="349"/>
        <v>0</v>
      </c>
      <c r="BH604" s="142">
        <f t="shared" si="350"/>
        <v>0</v>
      </c>
      <c r="BI604" s="142">
        <f t="shared" si="351"/>
        <v>0</v>
      </c>
      <c r="BJ604" s="142">
        <f t="shared" si="352"/>
        <v>0</v>
      </c>
      <c r="BK604" s="145">
        <f t="shared" si="353"/>
        <v>0</v>
      </c>
      <c r="BL604" s="95">
        <f t="shared" si="354"/>
        <v>0</v>
      </c>
      <c r="BM604" s="95">
        <f t="shared" si="355"/>
        <v>0</v>
      </c>
      <c r="BN604" s="95">
        <f t="shared" si="356"/>
        <v>0</v>
      </c>
      <c r="BO604" s="95">
        <f t="shared" si="357"/>
        <v>0</v>
      </c>
      <c r="BP604" s="96">
        <f t="shared" si="358"/>
        <v>0</v>
      </c>
      <c r="BQ604" s="184">
        <f>IF($AH604="3/3",$S604*参照!$J$4,IF($AH604="2/3",$S604*参照!$J$5,IF($AH604="1/3",$S604*参照!$J$6,IF($AH604="1/4(多子)",$S604*参照!$J$7,IF($AH604="1/4(工･農)",$S604*参照!$J$7,)))))</f>
        <v>0</v>
      </c>
      <c r="BR604" s="185" t="b">
        <f>IF(AJ604="3/3",$O604*参照!$I$4,IF(AJ604="2/3",$O604*参照!$I$5,IF(AJ604="1/3",$O604*参照!$I$6,IF(AJ604="1/4(多子)",$O604*参照!$I$7,IF(AJ604="1/4(工･農)",$O604*参照!$I$7,IF(AJ604="対象外",0))))))</f>
        <v>0</v>
      </c>
      <c r="BS604" s="185" t="b">
        <f>IF(AK604="3/3",$O604*参照!$I$4,IF(AK604="2/3",$O604*参照!$I$5,IF(AK604="1/3",$O604*参照!$I$6,IF(AK604="1/4(多子)",$O604*参照!$I$7,IF(AK604="1/4(工･農)",$O604*参照!$I$7,IF(AK604="対象外",0))))))</f>
        <v>0</v>
      </c>
      <c r="BT604" s="185" t="b">
        <f>IF(AL604="3/3",$O604*参照!$I$4,IF(AL604="2/3",$O604*参照!$I$5,IF(AL604="1/3",$O604*参照!$I$6,IF(AL604="1/4(多子)",$O604*参照!$I$7,IF(AL604="1/4(工･農)",$O604*参照!$I$7,IF(AL604="対象外",0))))))</f>
        <v>0</v>
      </c>
      <c r="BU604" s="185" t="b">
        <f>IF(AM604="3/3",$O604*参照!$I$4,IF(AM604="2/3",$O604*参照!$I$5,IF(AM604="1/3",$O604*参照!$I$6,IF(AM604="1/4(多子)",$O604*参照!$I$7,IF(AM604="1/4(工･農)",$O604*参照!$I$7,IF(AM604="対象外",0))))))</f>
        <v>0</v>
      </c>
      <c r="BV604" s="185" t="b">
        <f>IF(AN604="3/3",$O604*参照!$I$4,IF(AN604="2/3",$O604*参照!$I$5,IF(AN604="1/3",$O604*参照!$I$6,IF(AN604="1/4(多子)",$O604*参照!$I$7,IF(AN604="1/4(工･農)",$O604*参照!$I$7,IF(AN604="対象外",0))))))</f>
        <v>0</v>
      </c>
      <c r="BW604" s="185" t="b">
        <f>IF(AO604="3/3",$O604*参照!$I$4,IF(AO604="2/3",$O604*参照!$I$5,IF(AO604="1/3",$O604*参照!$I$6,IF(AO604="1/4(多子)",$O604*参照!$I$7,IF(AO604="1/4(工･農)",$O604*参照!$I$7,IF(AO604="対象外",0))))))</f>
        <v>0</v>
      </c>
      <c r="BX604" s="185" t="b">
        <f>IF(AP604="3/3",$O604*参照!$I$4,IF(AP604="2/3",$O604*参照!$I$5,IF(AP604="1/3",$O604*参照!$I$6,IF(AP604="1/4(多子)",$O604*参照!$I$7,IF(AP604="1/4(工･農)",$O604*参照!$I$7,IF(AP604="対象外",0))))))</f>
        <v>0</v>
      </c>
      <c r="BY604" s="185" t="b">
        <f>IF(AQ604="3/3",$O604*参照!$I$4,IF(AQ604="2/3",$O604*参照!$I$5,IF(AQ604="1/3",$O604*参照!$I$6,IF(AQ604="1/4(多子)",$O604*参照!$I$7,IF(AQ604="1/4(工･農)",$O604*参照!$I$7,IF(AQ604="対象外",0))))))</f>
        <v>0</v>
      </c>
      <c r="BZ604" s="185" t="b">
        <f>IF(AR604="3/3",$O604*参照!$I$4,IF(AR604="2/3",$O604*参照!$I$5,IF(AR604="1/3",$O604*参照!$I$6,IF(AR604="1/4(多子)",$O604*参照!$I$7,IF(AR604="1/4(工･農)",$O604*参照!$I$7,IF(AR604="対象外",0))))))</f>
        <v>0</v>
      </c>
      <c r="CA604" s="185" t="b">
        <f>IF(AS604="3/3",$O604*参照!$I$4,IF(AS604="2/3",$O604*参照!$I$5,IF(AS604="1/3",$O604*参照!$I$6,IF(AS604="1/4(多子)",$O604*参照!$I$7,IF(AS604="1/4(工･農)",$O604*参照!$I$7,IF(AS604="対象外",0))))))</f>
        <v>0</v>
      </c>
      <c r="CB604" s="185" t="b">
        <f>IF(AT604="3/3",$O604*参照!$I$4,IF(AT604="2/3",$O604*参照!$I$5,IF(AT604="1/3",$O604*参照!$I$6,IF(AT604="1/4(多子)",$O604*参照!$I$7,IF(AT604="1/4(工･農)",$O604*参照!$I$7,IF(AT604="対象外",0))))))</f>
        <v>0</v>
      </c>
      <c r="CC604" s="185" t="b">
        <f>IF(AU604="3/3",$O604*参照!$I$4,IF(AU604="2/3",$O604*参照!$I$5,IF(AU604="1/3",$O604*参照!$I$6,IF(AU604="1/4(多子)",$O604*参照!$I$7,IF(AU604="1/4(工･農)",$O604*参照!$I$7,IF(AU604="対象外",0))))))</f>
        <v>0</v>
      </c>
      <c r="CD604" s="185">
        <f t="shared" si="359"/>
        <v>0</v>
      </c>
      <c r="CE604" s="98"/>
      <c r="CF604" s="252"/>
      <c r="CG604" s="252"/>
      <c r="CH604" s="252"/>
      <c r="CI604" s="252"/>
      <c r="CJ604" s="252"/>
      <c r="CK604" s="254"/>
      <c r="CL604" s="137"/>
      <c r="CM604" s="252"/>
      <c r="CN604" s="252"/>
      <c r="CO604" s="252"/>
      <c r="CP604" s="252"/>
      <c r="CQ604" s="252"/>
      <c r="CR604" s="253">
        <f t="shared" si="360"/>
        <v>0</v>
      </c>
      <c r="CS604" s="111">
        <f>IF(BP604=0,0,(ROUNDUP(P604*(BK604*参照!$C$5+BL604*参照!$C$6+BM604*参照!$C$7+BN604*参照!$C$8+BO604*参照!$C$9)/BP604,-2)))</f>
        <v>0</v>
      </c>
      <c r="CT604" s="239" t="str">
        <f t="shared" si="327"/>
        <v>B</v>
      </c>
    </row>
    <row r="605" spans="1:98" ht="14.4">
      <c r="A605" s="242">
        <v>575</v>
      </c>
      <c r="B605" s="634"/>
      <c r="C605" s="635"/>
      <c r="D605" s="636"/>
      <c r="E605" s="635"/>
      <c r="F605" s="358"/>
      <c r="G605" s="358"/>
      <c r="H605" s="305"/>
      <c r="I605" s="359"/>
      <c r="J605" s="636"/>
      <c r="K605" s="635"/>
      <c r="L605" s="362">
        <v>0</v>
      </c>
      <c r="M605" s="307">
        <f>IF(F605="昼間",参照!$E$4,IF(F605="夜間等",参照!$E$5,IF(F605="通信",参照!$E$6,0)))</f>
        <v>0</v>
      </c>
      <c r="N605" s="57">
        <f t="shared" si="328"/>
        <v>0</v>
      </c>
      <c r="O605" s="301">
        <f t="shared" si="329"/>
        <v>0</v>
      </c>
      <c r="P605" s="56"/>
      <c r="Q605" s="387">
        <v>0</v>
      </c>
      <c r="R605" s="309">
        <f>IF(F605="昼間",参照!$F$4,IF(F605="夜間等",参照!$F$5,IF(F605="通信",参照!$F$6,0)))</f>
        <v>0</v>
      </c>
      <c r="S605" s="308">
        <f t="shared" si="330"/>
        <v>0</v>
      </c>
      <c r="T605" s="361"/>
      <c r="U605" s="32">
        <f t="shared" si="331"/>
        <v>0</v>
      </c>
      <c r="V605" s="114">
        <f t="shared" si="332"/>
        <v>0</v>
      </c>
      <c r="W605" s="179">
        <f t="shared" si="333"/>
        <v>0</v>
      </c>
      <c r="X605" s="87">
        <f t="shared" si="334"/>
        <v>0</v>
      </c>
      <c r="Y605" s="77" t="str">
        <f t="shared" si="324"/>
        <v>0</v>
      </c>
      <c r="Z605" s="302">
        <f t="shared" si="335"/>
        <v>0</v>
      </c>
      <c r="AA605" s="375"/>
      <c r="AB605" s="375"/>
      <c r="AC605" s="374">
        <f t="shared" si="336"/>
        <v>0</v>
      </c>
      <c r="AD605" s="639">
        <f t="shared" si="337"/>
        <v>0</v>
      </c>
      <c r="AE605" s="640"/>
      <c r="AF605" s="177">
        <f t="shared" si="325"/>
        <v>0</v>
      </c>
      <c r="AG605" s="177">
        <f t="shared" si="326"/>
        <v>0</v>
      </c>
      <c r="AH605" s="299"/>
      <c r="AI605" s="36"/>
      <c r="AJ605" s="134"/>
      <c r="AK605" s="37"/>
      <c r="AL605" s="134"/>
      <c r="AM605" s="37"/>
      <c r="AN605" s="134"/>
      <c r="AO605" s="135"/>
      <c r="AP605" s="136"/>
      <c r="AQ605" s="252"/>
      <c r="AR605" s="252"/>
      <c r="AS605" s="252"/>
      <c r="AT605" s="252"/>
      <c r="AU605" s="37"/>
      <c r="AV605" s="303">
        <f t="shared" si="338"/>
        <v>0</v>
      </c>
      <c r="AW605" s="139">
        <f t="shared" si="339"/>
        <v>0</v>
      </c>
      <c r="AX605" s="139">
        <f t="shared" si="340"/>
        <v>0</v>
      </c>
      <c r="AY605" s="139">
        <f t="shared" si="341"/>
        <v>0</v>
      </c>
      <c r="AZ605" s="139">
        <f t="shared" si="342"/>
        <v>0</v>
      </c>
      <c r="BA605" s="303">
        <f t="shared" si="343"/>
        <v>0</v>
      </c>
      <c r="BB605" s="139">
        <f t="shared" si="344"/>
        <v>0</v>
      </c>
      <c r="BC605" s="139">
        <f t="shared" si="345"/>
        <v>0</v>
      </c>
      <c r="BD605" s="139">
        <f t="shared" si="346"/>
        <v>0</v>
      </c>
      <c r="BE605" s="139">
        <f t="shared" si="347"/>
        <v>0</v>
      </c>
      <c r="BF605" s="304">
        <f t="shared" si="348"/>
        <v>0</v>
      </c>
      <c r="BG605" s="142">
        <f t="shared" si="349"/>
        <v>0</v>
      </c>
      <c r="BH605" s="142">
        <f t="shared" si="350"/>
        <v>0</v>
      </c>
      <c r="BI605" s="142">
        <f t="shared" si="351"/>
        <v>0</v>
      </c>
      <c r="BJ605" s="142">
        <f t="shared" si="352"/>
        <v>0</v>
      </c>
      <c r="BK605" s="145">
        <f t="shared" si="353"/>
        <v>0</v>
      </c>
      <c r="BL605" s="95">
        <f t="shared" si="354"/>
        <v>0</v>
      </c>
      <c r="BM605" s="95">
        <f t="shared" si="355"/>
        <v>0</v>
      </c>
      <c r="BN605" s="95">
        <f t="shared" si="356"/>
        <v>0</v>
      </c>
      <c r="BO605" s="95">
        <f t="shared" si="357"/>
        <v>0</v>
      </c>
      <c r="BP605" s="96">
        <f t="shared" si="358"/>
        <v>0</v>
      </c>
      <c r="BQ605" s="184">
        <f>IF($AH605="3/3",$S605*参照!$J$4,IF($AH605="2/3",$S605*参照!$J$5,IF($AH605="1/3",$S605*参照!$J$6,IF($AH605="1/4(多子)",$S605*参照!$J$7,IF($AH605="1/4(工･農)",$S605*参照!$J$7,)))))</f>
        <v>0</v>
      </c>
      <c r="BR605" s="185" t="b">
        <f>IF(AJ605="3/3",$O605*参照!$I$4,IF(AJ605="2/3",$O605*参照!$I$5,IF(AJ605="1/3",$O605*参照!$I$6,IF(AJ605="1/4(多子)",$O605*参照!$I$7,IF(AJ605="1/4(工･農)",$O605*参照!$I$7,IF(AJ605="対象外",0))))))</f>
        <v>0</v>
      </c>
      <c r="BS605" s="185" t="b">
        <f>IF(AK605="3/3",$O605*参照!$I$4,IF(AK605="2/3",$O605*参照!$I$5,IF(AK605="1/3",$O605*参照!$I$6,IF(AK605="1/4(多子)",$O605*参照!$I$7,IF(AK605="1/4(工･農)",$O605*参照!$I$7,IF(AK605="対象外",0))))))</f>
        <v>0</v>
      </c>
      <c r="BT605" s="185" t="b">
        <f>IF(AL605="3/3",$O605*参照!$I$4,IF(AL605="2/3",$O605*参照!$I$5,IF(AL605="1/3",$O605*参照!$I$6,IF(AL605="1/4(多子)",$O605*参照!$I$7,IF(AL605="1/4(工･農)",$O605*参照!$I$7,IF(AL605="対象外",0))))))</f>
        <v>0</v>
      </c>
      <c r="BU605" s="185" t="b">
        <f>IF(AM605="3/3",$O605*参照!$I$4,IF(AM605="2/3",$O605*参照!$I$5,IF(AM605="1/3",$O605*参照!$I$6,IF(AM605="1/4(多子)",$O605*参照!$I$7,IF(AM605="1/4(工･農)",$O605*参照!$I$7,IF(AM605="対象外",0))))))</f>
        <v>0</v>
      </c>
      <c r="BV605" s="185" t="b">
        <f>IF(AN605="3/3",$O605*参照!$I$4,IF(AN605="2/3",$O605*参照!$I$5,IF(AN605="1/3",$O605*参照!$I$6,IF(AN605="1/4(多子)",$O605*参照!$I$7,IF(AN605="1/4(工･農)",$O605*参照!$I$7,IF(AN605="対象外",0))))))</f>
        <v>0</v>
      </c>
      <c r="BW605" s="185" t="b">
        <f>IF(AO605="3/3",$O605*参照!$I$4,IF(AO605="2/3",$O605*参照!$I$5,IF(AO605="1/3",$O605*参照!$I$6,IF(AO605="1/4(多子)",$O605*参照!$I$7,IF(AO605="1/4(工･農)",$O605*参照!$I$7,IF(AO605="対象外",0))))))</f>
        <v>0</v>
      </c>
      <c r="BX605" s="185" t="b">
        <f>IF(AP605="3/3",$O605*参照!$I$4,IF(AP605="2/3",$O605*参照!$I$5,IF(AP605="1/3",$O605*参照!$I$6,IF(AP605="1/4(多子)",$O605*参照!$I$7,IF(AP605="1/4(工･農)",$O605*参照!$I$7,IF(AP605="対象外",0))))))</f>
        <v>0</v>
      </c>
      <c r="BY605" s="185" t="b">
        <f>IF(AQ605="3/3",$O605*参照!$I$4,IF(AQ605="2/3",$O605*参照!$I$5,IF(AQ605="1/3",$O605*参照!$I$6,IF(AQ605="1/4(多子)",$O605*参照!$I$7,IF(AQ605="1/4(工･農)",$O605*参照!$I$7,IF(AQ605="対象外",0))))))</f>
        <v>0</v>
      </c>
      <c r="BZ605" s="185" t="b">
        <f>IF(AR605="3/3",$O605*参照!$I$4,IF(AR605="2/3",$O605*参照!$I$5,IF(AR605="1/3",$O605*参照!$I$6,IF(AR605="1/4(多子)",$O605*参照!$I$7,IF(AR605="1/4(工･農)",$O605*参照!$I$7,IF(AR605="対象外",0))))))</f>
        <v>0</v>
      </c>
      <c r="CA605" s="185" t="b">
        <f>IF(AS605="3/3",$O605*参照!$I$4,IF(AS605="2/3",$O605*参照!$I$5,IF(AS605="1/3",$O605*参照!$I$6,IF(AS605="1/4(多子)",$O605*参照!$I$7,IF(AS605="1/4(工･農)",$O605*参照!$I$7,IF(AS605="対象外",0))))))</f>
        <v>0</v>
      </c>
      <c r="CB605" s="185" t="b">
        <f>IF(AT605="3/3",$O605*参照!$I$4,IF(AT605="2/3",$O605*参照!$I$5,IF(AT605="1/3",$O605*参照!$I$6,IF(AT605="1/4(多子)",$O605*参照!$I$7,IF(AT605="1/4(工･農)",$O605*参照!$I$7,IF(AT605="対象外",0))))))</f>
        <v>0</v>
      </c>
      <c r="CC605" s="185" t="b">
        <f>IF(AU605="3/3",$O605*参照!$I$4,IF(AU605="2/3",$O605*参照!$I$5,IF(AU605="1/3",$O605*参照!$I$6,IF(AU605="1/4(多子)",$O605*参照!$I$7,IF(AU605="1/4(工･農)",$O605*参照!$I$7,IF(AU605="対象外",0))))))</f>
        <v>0</v>
      </c>
      <c r="CD605" s="185">
        <f t="shared" si="359"/>
        <v>0</v>
      </c>
      <c r="CE605" s="98"/>
      <c r="CF605" s="252"/>
      <c r="CG605" s="252"/>
      <c r="CH605" s="252"/>
      <c r="CI605" s="252"/>
      <c r="CJ605" s="252"/>
      <c r="CK605" s="254"/>
      <c r="CL605" s="137"/>
      <c r="CM605" s="252"/>
      <c r="CN605" s="252"/>
      <c r="CO605" s="252"/>
      <c r="CP605" s="252"/>
      <c r="CQ605" s="252"/>
      <c r="CR605" s="253">
        <f t="shared" si="360"/>
        <v>0</v>
      </c>
      <c r="CS605" s="111">
        <f>IF(BP605=0,0,(ROUNDUP(P605*(BK605*参照!$C$5+BL605*参照!$C$6+BM605*参照!$C$7+BN605*参照!$C$8+BO605*参照!$C$9)/BP605,-2)))</f>
        <v>0</v>
      </c>
      <c r="CT605" s="239" t="str">
        <f t="shared" si="327"/>
        <v>B</v>
      </c>
    </row>
    <row r="606" spans="1:98" ht="14.4">
      <c r="A606" s="242">
        <v>576</v>
      </c>
      <c r="B606" s="634"/>
      <c r="C606" s="635"/>
      <c r="D606" s="636"/>
      <c r="E606" s="635"/>
      <c r="F606" s="358"/>
      <c r="G606" s="358"/>
      <c r="H606" s="305"/>
      <c r="I606" s="359"/>
      <c r="J606" s="636"/>
      <c r="K606" s="635"/>
      <c r="L606" s="362">
        <v>0</v>
      </c>
      <c r="M606" s="307">
        <f>IF(F606="昼間",参照!$E$4,IF(F606="夜間等",参照!$E$5,IF(F606="通信",参照!$E$6,0)))</f>
        <v>0</v>
      </c>
      <c r="N606" s="57">
        <f t="shared" si="328"/>
        <v>0</v>
      </c>
      <c r="O606" s="301">
        <f t="shared" si="329"/>
        <v>0</v>
      </c>
      <c r="P606" s="56"/>
      <c r="Q606" s="387">
        <v>0</v>
      </c>
      <c r="R606" s="309">
        <f>IF(F606="昼間",参照!$F$4,IF(F606="夜間等",参照!$F$5,IF(F606="通信",参照!$F$6,0)))</f>
        <v>0</v>
      </c>
      <c r="S606" s="308">
        <f t="shared" si="330"/>
        <v>0</v>
      </c>
      <c r="T606" s="361"/>
      <c r="U606" s="32">
        <f t="shared" si="331"/>
        <v>0</v>
      </c>
      <c r="V606" s="114">
        <f t="shared" si="332"/>
        <v>0</v>
      </c>
      <c r="W606" s="179">
        <f t="shared" si="333"/>
        <v>0</v>
      </c>
      <c r="X606" s="87">
        <f t="shared" si="334"/>
        <v>0</v>
      </c>
      <c r="Y606" s="77" t="str">
        <f t="shared" si="324"/>
        <v>0</v>
      </c>
      <c r="Z606" s="302">
        <f t="shared" si="335"/>
        <v>0</v>
      </c>
      <c r="AA606" s="375"/>
      <c r="AB606" s="375"/>
      <c r="AC606" s="374">
        <f t="shared" si="336"/>
        <v>0</v>
      </c>
      <c r="AD606" s="639">
        <f t="shared" si="337"/>
        <v>0</v>
      </c>
      <c r="AE606" s="640"/>
      <c r="AF606" s="177">
        <f t="shared" si="325"/>
        <v>0</v>
      </c>
      <c r="AG606" s="177">
        <f t="shared" si="326"/>
        <v>0</v>
      </c>
      <c r="AH606" s="299"/>
      <c r="AI606" s="36"/>
      <c r="AJ606" s="134"/>
      <c r="AK606" s="37"/>
      <c r="AL606" s="134"/>
      <c r="AM606" s="37"/>
      <c r="AN606" s="134"/>
      <c r="AO606" s="135"/>
      <c r="AP606" s="136"/>
      <c r="AQ606" s="252"/>
      <c r="AR606" s="252"/>
      <c r="AS606" s="252"/>
      <c r="AT606" s="252"/>
      <c r="AU606" s="37"/>
      <c r="AV606" s="303">
        <f t="shared" si="338"/>
        <v>0</v>
      </c>
      <c r="AW606" s="139">
        <f t="shared" si="339"/>
        <v>0</v>
      </c>
      <c r="AX606" s="139">
        <f t="shared" si="340"/>
        <v>0</v>
      </c>
      <c r="AY606" s="139">
        <f t="shared" si="341"/>
        <v>0</v>
      </c>
      <c r="AZ606" s="139">
        <f t="shared" si="342"/>
        <v>0</v>
      </c>
      <c r="BA606" s="303">
        <f t="shared" si="343"/>
        <v>0</v>
      </c>
      <c r="BB606" s="139">
        <f t="shared" si="344"/>
        <v>0</v>
      </c>
      <c r="BC606" s="139">
        <f t="shared" si="345"/>
        <v>0</v>
      </c>
      <c r="BD606" s="139">
        <f t="shared" si="346"/>
        <v>0</v>
      </c>
      <c r="BE606" s="139">
        <f t="shared" si="347"/>
        <v>0</v>
      </c>
      <c r="BF606" s="304">
        <f t="shared" si="348"/>
        <v>0</v>
      </c>
      <c r="BG606" s="142">
        <f t="shared" si="349"/>
        <v>0</v>
      </c>
      <c r="BH606" s="142">
        <f t="shared" si="350"/>
        <v>0</v>
      </c>
      <c r="BI606" s="142">
        <f t="shared" si="351"/>
        <v>0</v>
      </c>
      <c r="BJ606" s="142">
        <f t="shared" si="352"/>
        <v>0</v>
      </c>
      <c r="BK606" s="145">
        <f t="shared" si="353"/>
        <v>0</v>
      </c>
      <c r="BL606" s="95">
        <f t="shared" si="354"/>
        <v>0</v>
      </c>
      <c r="BM606" s="95">
        <f t="shared" si="355"/>
        <v>0</v>
      </c>
      <c r="BN606" s="95">
        <f t="shared" si="356"/>
        <v>0</v>
      </c>
      <c r="BO606" s="95">
        <f t="shared" si="357"/>
        <v>0</v>
      </c>
      <c r="BP606" s="96">
        <f t="shared" si="358"/>
        <v>0</v>
      </c>
      <c r="BQ606" s="184">
        <f>IF($AH606="3/3",$S606*参照!$J$4,IF($AH606="2/3",$S606*参照!$J$5,IF($AH606="1/3",$S606*参照!$J$6,IF($AH606="1/4(多子)",$S606*参照!$J$7,IF($AH606="1/4(工･農)",$S606*参照!$J$7,)))))</f>
        <v>0</v>
      </c>
      <c r="BR606" s="185" t="b">
        <f>IF(AJ606="3/3",$O606*参照!$I$4,IF(AJ606="2/3",$O606*参照!$I$5,IF(AJ606="1/3",$O606*参照!$I$6,IF(AJ606="1/4(多子)",$O606*参照!$I$7,IF(AJ606="1/4(工･農)",$O606*参照!$I$7,IF(AJ606="対象外",0))))))</f>
        <v>0</v>
      </c>
      <c r="BS606" s="185" t="b">
        <f>IF(AK606="3/3",$O606*参照!$I$4,IF(AK606="2/3",$O606*参照!$I$5,IF(AK606="1/3",$O606*参照!$I$6,IF(AK606="1/4(多子)",$O606*参照!$I$7,IF(AK606="1/4(工･農)",$O606*参照!$I$7,IF(AK606="対象外",0))))))</f>
        <v>0</v>
      </c>
      <c r="BT606" s="185" t="b">
        <f>IF(AL606="3/3",$O606*参照!$I$4,IF(AL606="2/3",$O606*参照!$I$5,IF(AL606="1/3",$O606*参照!$I$6,IF(AL606="1/4(多子)",$O606*参照!$I$7,IF(AL606="1/4(工･農)",$O606*参照!$I$7,IF(AL606="対象外",0))))))</f>
        <v>0</v>
      </c>
      <c r="BU606" s="185" t="b">
        <f>IF(AM606="3/3",$O606*参照!$I$4,IF(AM606="2/3",$O606*参照!$I$5,IF(AM606="1/3",$O606*参照!$I$6,IF(AM606="1/4(多子)",$O606*参照!$I$7,IF(AM606="1/4(工･農)",$O606*参照!$I$7,IF(AM606="対象外",0))))))</f>
        <v>0</v>
      </c>
      <c r="BV606" s="185" t="b">
        <f>IF(AN606="3/3",$O606*参照!$I$4,IF(AN606="2/3",$O606*参照!$I$5,IF(AN606="1/3",$O606*参照!$I$6,IF(AN606="1/4(多子)",$O606*参照!$I$7,IF(AN606="1/4(工･農)",$O606*参照!$I$7,IF(AN606="対象外",0))))))</f>
        <v>0</v>
      </c>
      <c r="BW606" s="185" t="b">
        <f>IF(AO606="3/3",$O606*参照!$I$4,IF(AO606="2/3",$O606*参照!$I$5,IF(AO606="1/3",$O606*参照!$I$6,IF(AO606="1/4(多子)",$O606*参照!$I$7,IF(AO606="1/4(工･農)",$O606*参照!$I$7,IF(AO606="対象外",0))))))</f>
        <v>0</v>
      </c>
      <c r="BX606" s="185" t="b">
        <f>IF(AP606="3/3",$O606*参照!$I$4,IF(AP606="2/3",$O606*参照!$I$5,IF(AP606="1/3",$O606*参照!$I$6,IF(AP606="1/4(多子)",$O606*参照!$I$7,IF(AP606="1/4(工･農)",$O606*参照!$I$7,IF(AP606="対象外",0))))))</f>
        <v>0</v>
      </c>
      <c r="BY606" s="185" t="b">
        <f>IF(AQ606="3/3",$O606*参照!$I$4,IF(AQ606="2/3",$O606*参照!$I$5,IF(AQ606="1/3",$O606*参照!$I$6,IF(AQ606="1/4(多子)",$O606*参照!$I$7,IF(AQ606="1/4(工･農)",$O606*参照!$I$7,IF(AQ606="対象外",0))))))</f>
        <v>0</v>
      </c>
      <c r="BZ606" s="185" t="b">
        <f>IF(AR606="3/3",$O606*参照!$I$4,IF(AR606="2/3",$O606*参照!$I$5,IF(AR606="1/3",$O606*参照!$I$6,IF(AR606="1/4(多子)",$O606*参照!$I$7,IF(AR606="1/4(工･農)",$O606*参照!$I$7,IF(AR606="対象外",0))))))</f>
        <v>0</v>
      </c>
      <c r="CA606" s="185" t="b">
        <f>IF(AS606="3/3",$O606*参照!$I$4,IF(AS606="2/3",$O606*参照!$I$5,IF(AS606="1/3",$O606*参照!$I$6,IF(AS606="1/4(多子)",$O606*参照!$I$7,IF(AS606="1/4(工･農)",$O606*参照!$I$7,IF(AS606="対象外",0))))))</f>
        <v>0</v>
      </c>
      <c r="CB606" s="185" t="b">
        <f>IF(AT606="3/3",$O606*参照!$I$4,IF(AT606="2/3",$O606*参照!$I$5,IF(AT606="1/3",$O606*参照!$I$6,IF(AT606="1/4(多子)",$O606*参照!$I$7,IF(AT606="1/4(工･農)",$O606*参照!$I$7,IF(AT606="対象外",0))))))</f>
        <v>0</v>
      </c>
      <c r="CC606" s="185" t="b">
        <f>IF(AU606="3/3",$O606*参照!$I$4,IF(AU606="2/3",$O606*参照!$I$5,IF(AU606="1/3",$O606*参照!$I$6,IF(AU606="1/4(多子)",$O606*参照!$I$7,IF(AU606="1/4(工･農)",$O606*参照!$I$7,IF(AU606="対象外",0))))))</f>
        <v>0</v>
      </c>
      <c r="CD606" s="185">
        <f t="shared" si="359"/>
        <v>0</v>
      </c>
      <c r="CE606" s="98"/>
      <c r="CF606" s="252"/>
      <c r="CG606" s="252"/>
      <c r="CH606" s="252"/>
      <c r="CI606" s="252"/>
      <c r="CJ606" s="252"/>
      <c r="CK606" s="254"/>
      <c r="CL606" s="137"/>
      <c r="CM606" s="252"/>
      <c r="CN606" s="252"/>
      <c r="CO606" s="252"/>
      <c r="CP606" s="252"/>
      <c r="CQ606" s="252"/>
      <c r="CR606" s="253">
        <f t="shared" si="360"/>
        <v>0</v>
      </c>
      <c r="CS606" s="111">
        <f>IF(BP606=0,0,(ROUNDUP(P606*(BK606*参照!$C$5+BL606*参照!$C$6+BM606*参照!$C$7+BN606*参照!$C$8+BO606*参照!$C$9)/BP606,-2)))</f>
        <v>0</v>
      </c>
      <c r="CT606" s="239" t="str">
        <f t="shared" si="327"/>
        <v>B</v>
      </c>
    </row>
    <row r="607" spans="1:98" ht="14.4">
      <c r="A607" s="242">
        <v>577</v>
      </c>
      <c r="B607" s="634"/>
      <c r="C607" s="635"/>
      <c r="D607" s="636"/>
      <c r="E607" s="635"/>
      <c r="F607" s="358"/>
      <c r="G607" s="358"/>
      <c r="H607" s="305"/>
      <c r="I607" s="359"/>
      <c r="J607" s="636"/>
      <c r="K607" s="635"/>
      <c r="L607" s="362">
        <v>0</v>
      </c>
      <c r="M607" s="307">
        <f>IF(F607="昼間",参照!$E$4,IF(F607="夜間等",参照!$E$5,IF(F607="通信",参照!$E$6,0)))</f>
        <v>0</v>
      </c>
      <c r="N607" s="57">
        <f t="shared" si="328"/>
        <v>0</v>
      </c>
      <c r="O607" s="301">
        <f t="shared" si="329"/>
        <v>0</v>
      </c>
      <c r="P607" s="56"/>
      <c r="Q607" s="387">
        <v>0</v>
      </c>
      <c r="R607" s="309">
        <f>IF(F607="昼間",参照!$F$4,IF(F607="夜間等",参照!$F$5,IF(F607="通信",参照!$F$6,0)))</f>
        <v>0</v>
      </c>
      <c r="S607" s="308">
        <f t="shared" si="330"/>
        <v>0</v>
      </c>
      <c r="T607" s="361"/>
      <c r="U607" s="32">
        <f t="shared" si="331"/>
        <v>0</v>
      </c>
      <c r="V607" s="114">
        <f t="shared" si="332"/>
        <v>0</v>
      </c>
      <c r="W607" s="179">
        <f t="shared" si="333"/>
        <v>0</v>
      </c>
      <c r="X607" s="87">
        <f t="shared" si="334"/>
        <v>0</v>
      </c>
      <c r="Y607" s="77" t="str">
        <f t="shared" ref="Y607:Y670" si="361">IF(G607="1年",X607,"0")</f>
        <v>0</v>
      </c>
      <c r="Z607" s="302">
        <f t="shared" si="335"/>
        <v>0</v>
      </c>
      <c r="AA607" s="375"/>
      <c r="AB607" s="375"/>
      <c r="AC607" s="374">
        <f t="shared" si="336"/>
        <v>0</v>
      </c>
      <c r="AD607" s="639">
        <f t="shared" si="337"/>
        <v>0</v>
      </c>
      <c r="AE607" s="640"/>
      <c r="AF607" s="177">
        <f t="shared" ref="AF607:AF670" si="362">G607</f>
        <v>0</v>
      </c>
      <c r="AG607" s="177">
        <f t="shared" ref="AG607:AG670" si="363">H607</f>
        <v>0</v>
      </c>
      <c r="AH607" s="299"/>
      <c r="AI607" s="36"/>
      <c r="AJ607" s="134"/>
      <c r="AK607" s="37"/>
      <c r="AL607" s="134"/>
      <c r="AM607" s="37"/>
      <c r="AN607" s="134"/>
      <c r="AO607" s="135"/>
      <c r="AP607" s="136"/>
      <c r="AQ607" s="252"/>
      <c r="AR607" s="252"/>
      <c r="AS607" s="252"/>
      <c r="AT607" s="252"/>
      <c r="AU607" s="37"/>
      <c r="AV607" s="303">
        <f t="shared" si="338"/>
        <v>0</v>
      </c>
      <c r="AW607" s="139">
        <f t="shared" si="339"/>
        <v>0</v>
      </c>
      <c r="AX607" s="139">
        <f t="shared" si="340"/>
        <v>0</v>
      </c>
      <c r="AY607" s="139">
        <f t="shared" si="341"/>
        <v>0</v>
      </c>
      <c r="AZ607" s="139">
        <f t="shared" si="342"/>
        <v>0</v>
      </c>
      <c r="BA607" s="303">
        <f t="shared" si="343"/>
        <v>0</v>
      </c>
      <c r="BB607" s="139">
        <f t="shared" si="344"/>
        <v>0</v>
      </c>
      <c r="BC607" s="139">
        <f t="shared" si="345"/>
        <v>0</v>
      </c>
      <c r="BD607" s="139">
        <f t="shared" si="346"/>
        <v>0</v>
      </c>
      <c r="BE607" s="139">
        <f t="shared" si="347"/>
        <v>0</v>
      </c>
      <c r="BF607" s="304">
        <f t="shared" si="348"/>
        <v>0</v>
      </c>
      <c r="BG607" s="142">
        <f t="shared" si="349"/>
        <v>0</v>
      </c>
      <c r="BH607" s="142">
        <f t="shared" si="350"/>
        <v>0</v>
      </c>
      <c r="BI607" s="142">
        <f t="shared" si="351"/>
        <v>0</v>
      </c>
      <c r="BJ607" s="142">
        <f t="shared" si="352"/>
        <v>0</v>
      </c>
      <c r="BK607" s="145">
        <f t="shared" si="353"/>
        <v>0</v>
      </c>
      <c r="BL607" s="95">
        <f t="shared" si="354"/>
        <v>0</v>
      </c>
      <c r="BM607" s="95">
        <f t="shared" si="355"/>
        <v>0</v>
      </c>
      <c r="BN607" s="95">
        <f t="shared" si="356"/>
        <v>0</v>
      </c>
      <c r="BO607" s="95">
        <f t="shared" si="357"/>
        <v>0</v>
      </c>
      <c r="BP607" s="96">
        <f t="shared" si="358"/>
        <v>0</v>
      </c>
      <c r="BQ607" s="184">
        <f>IF($AH607="3/3",$S607*参照!$J$4,IF($AH607="2/3",$S607*参照!$J$5,IF($AH607="1/3",$S607*参照!$J$6,IF($AH607="1/4(多子)",$S607*参照!$J$7,IF($AH607="1/4(工･農)",$S607*参照!$J$7,)))))</f>
        <v>0</v>
      </c>
      <c r="BR607" s="185" t="b">
        <f>IF(AJ607="3/3",$O607*参照!$I$4,IF(AJ607="2/3",$O607*参照!$I$5,IF(AJ607="1/3",$O607*参照!$I$6,IF(AJ607="1/4(多子)",$O607*参照!$I$7,IF(AJ607="1/4(工･農)",$O607*参照!$I$7,IF(AJ607="対象外",0))))))</f>
        <v>0</v>
      </c>
      <c r="BS607" s="185" t="b">
        <f>IF(AK607="3/3",$O607*参照!$I$4,IF(AK607="2/3",$O607*参照!$I$5,IF(AK607="1/3",$O607*参照!$I$6,IF(AK607="1/4(多子)",$O607*参照!$I$7,IF(AK607="1/4(工･農)",$O607*参照!$I$7,IF(AK607="対象外",0))))))</f>
        <v>0</v>
      </c>
      <c r="BT607" s="185" t="b">
        <f>IF(AL607="3/3",$O607*参照!$I$4,IF(AL607="2/3",$O607*参照!$I$5,IF(AL607="1/3",$O607*参照!$I$6,IF(AL607="1/4(多子)",$O607*参照!$I$7,IF(AL607="1/4(工･農)",$O607*参照!$I$7,IF(AL607="対象外",0))))))</f>
        <v>0</v>
      </c>
      <c r="BU607" s="185" t="b">
        <f>IF(AM607="3/3",$O607*参照!$I$4,IF(AM607="2/3",$O607*参照!$I$5,IF(AM607="1/3",$O607*参照!$I$6,IF(AM607="1/4(多子)",$O607*参照!$I$7,IF(AM607="1/4(工･農)",$O607*参照!$I$7,IF(AM607="対象外",0))))))</f>
        <v>0</v>
      </c>
      <c r="BV607" s="185" t="b">
        <f>IF(AN607="3/3",$O607*参照!$I$4,IF(AN607="2/3",$O607*参照!$I$5,IF(AN607="1/3",$O607*参照!$I$6,IF(AN607="1/4(多子)",$O607*参照!$I$7,IF(AN607="1/4(工･農)",$O607*参照!$I$7,IF(AN607="対象外",0))))))</f>
        <v>0</v>
      </c>
      <c r="BW607" s="185" t="b">
        <f>IF(AO607="3/3",$O607*参照!$I$4,IF(AO607="2/3",$O607*参照!$I$5,IF(AO607="1/3",$O607*参照!$I$6,IF(AO607="1/4(多子)",$O607*参照!$I$7,IF(AO607="1/4(工･農)",$O607*参照!$I$7,IF(AO607="対象外",0))))))</f>
        <v>0</v>
      </c>
      <c r="BX607" s="185" t="b">
        <f>IF(AP607="3/3",$O607*参照!$I$4,IF(AP607="2/3",$O607*参照!$I$5,IF(AP607="1/3",$O607*参照!$I$6,IF(AP607="1/4(多子)",$O607*参照!$I$7,IF(AP607="1/4(工･農)",$O607*参照!$I$7,IF(AP607="対象外",0))))))</f>
        <v>0</v>
      </c>
      <c r="BY607" s="185" t="b">
        <f>IF(AQ607="3/3",$O607*参照!$I$4,IF(AQ607="2/3",$O607*参照!$I$5,IF(AQ607="1/3",$O607*参照!$I$6,IF(AQ607="1/4(多子)",$O607*参照!$I$7,IF(AQ607="1/4(工･農)",$O607*参照!$I$7,IF(AQ607="対象外",0))))))</f>
        <v>0</v>
      </c>
      <c r="BZ607" s="185" t="b">
        <f>IF(AR607="3/3",$O607*参照!$I$4,IF(AR607="2/3",$O607*参照!$I$5,IF(AR607="1/3",$O607*参照!$I$6,IF(AR607="1/4(多子)",$O607*参照!$I$7,IF(AR607="1/4(工･農)",$O607*参照!$I$7,IF(AR607="対象外",0))))))</f>
        <v>0</v>
      </c>
      <c r="CA607" s="185" t="b">
        <f>IF(AS607="3/3",$O607*参照!$I$4,IF(AS607="2/3",$O607*参照!$I$5,IF(AS607="1/3",$O607*参照!$I$6,IF(AS607="1/4(多子)",$O607*参照!$I$7,IF(AS607="1/4(工･農)",$O607*参照!$I$7,IF(AS607="対象外",0))))))</f>
        <v>0</v>
      </c>
      <c r="CB607" s="185" t="b">
        <f>IF(AT607="3/3",$O607*参照!$I$4,IF(AT607="2/3",$O607*参照!$I$5,IF(AT607="1/3",$O607*参照!$I$6,IF(AT607="1/4(多子)",$O607*参照!$I$7,IF(AT607="1/4(工･農)",$O607*参照!$I$7,IF(AT607="対象外",0))))))</f>
        <v>0</v>
      </c>
      <c r="CC607" s="185" t="b">
        <f>IF(AU607="3/3",$O607*参照!$I$4,IF(AU607="2/3",$O607*参照!$I$5,IF(AU607="1/3",$O607*参照!$I$6,IF(AU607="1/4(多子)",$O607*参照!$I$7,IF(AU607="1/4(工･農)",$O607*参照!$I$7,IF(AU607="対象外",0))))))</f>
        <v>0</v>
      </c>
      <c r="CD607" s="185">
        <f t="shared" si="359"/>
        <v>0</v>
      </c>
      <c r="CE607" s="98"/>
      <c r="CF607" s="252"/>
      <c r="CG607" s="252"/>
      <c r="CH607" s="252"/>
      <c r="CI607" s="252"/>
      <c r="CJ607" s="252"/>
      <c r="CK607" s="254"/>
      <c r="CL607" s="137"/>
      <c r="CM607" s="252"/>
      <c r="CN607" s="252"/>
      <c r="CO607" s="252"/>
      <c r="CP607" s="252"/>
      <c r="CQ607" s="252"/>
      <c r="CR607" s="253">
        <f t="shared" si="360"/>
        <v>0</v>
      </c>
      <c r="CS607" s="111">
        <f>IF(BP607=0,0,(ROUNDUP(P607*(BK607*参照!$C$5+BL607*参照!$C$6+BM607*参照!$C$7+BN607*参照!$C$8+BO607*参照!$C$9)/BP607,-2)))</f>
        <v>0</v>
      </c>
      <c r="CT607" s="239" t="str">
        <f t="shared" ref="CT607:CT670" si="364">IF(P607&lt;(N607*BP607/12),"A","B")</f>
        <v>B</v>
      </c>
    </row>
    <row r="608" spans="1:98" ht="14.4">
      <c r="A608" s="242">
        <v>578</v>
      </c>
      <c r="B608" s="634"/>
      <c r="C608" s="635"/>
      <c r="D608" s="636"/>
      <c r="E608" s="635"/>
      <c r="F608" s="358"/>
      <c r="G608" s="358"/>
      <c r="H608" s="305"/>
      <c r="I608" s="359"/>
      <c r="J608" s="636"/>
      <c r="K608" s="635"/>
      <c r="L608" s="362">
        <v>0</v>
      </c>
      <c r="M608" s="307">
        <f>IF(F608="昼間",参照!$E$4,IF(F608="夜間等",参照!$E$5,IF(F608="通信",参照!$E$6,0)))</f>
        <v>0</v>
      </c>
      <c r="N608" s="57">
        <f t="shared" ref="N608:N671" si="365">ROUNDDOWN(MIN(L608:M608),-2)</f>
        <v>0</v>
      </c>
      <c r="O608" s="301">
        <f t="shared" ref="O608:O671" si="366">N608/12</f>
        <v>0</v>
      </c>
      <c r="P608" s="56"/>
      <c r="Q608" s="387">
        <v>0</v>
      </c>
      <c r="R608" s="309">
        <f>IF(F608="昼間",参照!$F$4,IF(F608="夜間等",参照!$F$5,IF(F608="通信",参照!$F$6,0)))</f>
        <v>0</v>
      </c>
      <c r="S608" s="308">
        <f t="shared" ref="S608:S671" si="367">ROUNDDOWN(MIN(Q608:R608),-2)</f>
        <v>0</v>
      </c>
      <c r="T608" s="361"/>
      <c r="U608" s="32">
        <f t="shared" ref="U608:U671" si="368">ROUNDUP(CD608,-2)</f>
        <v>0</v>
      </c>
      <c r="V608" s="114">
        <f t="shared" ref="V608:V671" si="369">IF(P608="",0,IF(P608=0,U608,IF(CT608="A",U608-CS608,0)))</f>
        <v>0</v>
      </c>
      <c r="W608" s="179">
        <f t="shared" ref="W608:W671" si="370">U608-V608</f>
        <v>0</v>
      </c>
      <c r="X608" s="87">
        <f t="shared" ref="X608:X671" si="371">ROUNDUP(BQ608,-2)</f>
        <v>0</v>
      </c>
      <c r="Y608" s="77" t="str">
        <f t="shared" si="361"/>
        <v>0</v>
      </c>
      <c r="Z608" s="302">
        <f t="shared" ref="Z608:Z671" si="372">U608-V608+Y608</f>
        <v>0</v>
      </c>
      <c r="AA608" s="375"/>
      <c r="AB608" s="375"/>
      <c r="AC608" s="374">
        <f t="shared" ref="AC608:AC671" si="373">(W608+Y608)-(AA608+AB608)</f>
        <v>0</v>
      </c>
      <c r="AD608" s="639">
        <f t="shared" ref="AD608:AD671" si="374">J608</f>
        <v>0</v>
      </c>
      <c r="AE608" s="640"/>
      <c r="AF608" s="177">
        <f t="shared" si="362"/>
        <v>0</v>
      </c>
      <c r="AG608" s="177">
        <f t="shared" si="363"/>
        <v>0</v>
      </c>
      <c r="AH608" s="299"/>
      <c r="AI608" s="36"/>
      <c r="AJ608" s="134"/>
      <c r="AK608" s="37"/>
      <c r="AL608" s="134"/>
      <c r="AM608" s="37"/>
      <c r="AN608" s="134"/>
      <c r="AO608" s="135"/>
      <c r="AP608" s="136"/>
      <c r="AQ608" s="252"/>
      <c r="AR608" s="252"/>
      <c r="AS608" s="252"/>
      <c r="AT608" s="252"/>
      <c r="AU608" s="37"/>
      <c r="AV608" s="303">
        <f t="shared" ref="AV608:AV671" si="375">IF(U608=0,0,IF(COUNTIF($AJ608:$AO608,"3/3")&gt;0,"1","0"))</f>
        <v>0</v>
      </c>
      <c r="AW608" s="139">
        <f t="shared" ref="AW608:AW671" si="376">IF(U608=0,0,IF(COUNTIF($AJ608:$AO608,"2/3")&gt;0,"1","0"))</f>
        <v>0</v>
      </c>
      <c r="AX608" s="139">
        <f t="shared" ref="AX608:AX671" si="377">IF(U608=0,0,IF(COUNTIF($AJ608:$AO608,"1/3")&gt;0,"1","0"))</f>
        <v>0</v>
      </c>
      <c r="AY608" s="139">
        <f t="shared" ref="AY608:AY671" si="378">IF(U608=0,0,IF(COUNTIF($AJ608:$AO608,"1/4(多子)")&gt;0,"1","0"))</f>
        <v>0</v>
      </c>
      <c r="AZ608" s="139">
        <f t="shared" ref="AZ608:AZ671" si="379">IF(U608=0,0,IF(COUNTIF($AJ608:$AO608,"1/4(工･農)")&gt;0,"1","0"))</f>
        <v>0</v>
      </c>
      <c r="BA608" s="303">
        <f t="shared" ref="BA608:BA671" si="380">IF(U608=0,0,IF(COUNTIF($AP608:$AU608,"3/3")&gt;0,"1","0"))</f>
        <v>0</v>
      </c>
      <c r="BB608" s="139">
        <f t="shared" ref="BB608:BB671" si="381">IF(U608=0,0,IF(COUNTIF($AP608:$AU608,"2/3")&gt;0,"1","0"))</f>
        <v>0</v>
      </c>
      <c r="BC608" s="139">
        <f t="shared" ref="BC608:BC671" si="382">IF(U608=0,0,IF(COUNTIF($AP608:$AU608,"1/3")&gt;0,"1","0"))</f>
        <v>0</v>
      </c>
      <c r="BD608" s="139">
        <f t="shared" ref="BD608:BD671" si="383">IF(U608=0,0,IF(COUNTIF($AP608:$AU608,"1/4(多子)")&gt;0,"1","0"))</f>
        <v>0</v>
      </c>
      <c r="BE608" s="139">
        <f t="shared" ref="BE608:BE671" si="384">IF(U608=0,0,IF(COUNTIF($AP608:$AU608,"1/4(工･農)")&gt;0,"1","0"))</f>
        <v>0</v>
      </c>
      <c r="BF608" s="304">
        <f t="shared" ref="BF608:BF671" si="385">IF((COUNTIF(AV608,"1")&gt;0)+COUNTIF(BA608,"1")&gt;0,1,0)</f>
        <v>0</v>
      </c>
      <c r="BG608" s="142">
        <f t="shared" ref="BG608:BG671" si="386">IF((COUNTIF(AW608,"1")&gt;0)+COUNTIF(BB608,"1")&gt;0,1,0)</f>
        <v>0</v>
      </c>
      <c r="BH608" s="142">
        <f t="shared" ref="BH608:BH671" si="387">IF((COUNTIF(AX608,"1")&gt;0)+COUNTIF(BC608,"1")&gt;0,1,0)</f>
        <v>0</v>
      </c>
      <c r="BI608" s="142">
        <f t="shared" ref="BI608:BI671" si="388">IF((COUNTIF(AY608,"1")&gt;0)+COUNTIF(BD608,"1")&gt;0,1,0)</f>
        <v>0</v>
      </c>
      <c r="BJ608" s="142">
        <f t="shared" ref="BJ608:BJ671" si="389">IF((COUNTIF(AZ608,"1")&gt;0)+COUNTIF(BE608,"1")&gt;0,1,0)</f>
        <v>0</v>
      </c>
      <c r="BK608" s="145">
        <f t="shared" ref="BK608:BK671" si="390">COUNTIF($AJ608:$AU608,"3/3")</f>
        <v>0</v>
      </c>
      <c r="BL608" s="95">
        <f t="shared" ref="BL608:BL671" si="391">COUNTIF($AJ608:$AU608,"2/3")</f>
        <v>0</v>
      </c>
      <c r="BM608" s="95">
        <f t="shared" ref="BM608:BM671" si="392">COUNTIF($AJ608:$AU608,"1/3")</f>
        <v>0</v>
      </c>
      <c r="BN608" s="95">
        <f t="shared" ref="BN608:BN671" si="393">COUNTIF($AJ608:$AU608,"1/4(多子)")</f>
        <v>0</v>
      </c>
      <c r="BO608" s="95">
        <f t="shared" ref="BO608:BO671" si="394">COUNTIF($AJ608:$AU608,"1/4(工･農)")</f>
        <v>0</v>
      </c>
      <c r="BP608" s="96">
        <f t="shared" ref="BP608:BP671" si="395">SUM(BK608:BO608)</f>
        <v>0</v>
      </c>
      <c r="BQ608" s="184">
        <f>IF($AH608="3/3",$S608*参照!$J$4,IF($AH608="2/3",$S608*参照!$J$5,IF($AH608="1/3",$S608*参照!$J$6,IF($AH608="1/4(多子)",$S608*参照!$J$7,IF($AH608="1/4(工･農)",$S608*参照!$J$7,)))))</f>
        <v>0</v>
      </c>
      <c r="BR608" s="185" t="b">
        <f>IF(AJ608="3/3",$O608*参照!$I$4,IF(AJ608="2/3",$O608*参照!$I$5,IF(AJ608="1/3",$O608*参照!$I$6,IF(AJ608="1/4(多子)",$O608*参照!$I$7,IF(AJ608="1/4(工･農)",$O608*参照!$I$7,IF(AJ608="対象外",0))))))</f>
        <v>0</v>
      </c>
      <c r="BS608" s="185" t="b">
        <f>IF(AK608="3/3",$O608*参照!$I$4,IF(AK608="2/3",$O608*参照!$I$5,IF(AK608="1/3",$O608*参照!$I$6,IF(AK608="1/4(多子)",$O608*参照!$I$7,IF(AK608="1/4(工･農)",$O608*参照!$I$7,IF(AK608="対象外",0))))))</f>
        <v>0</v>
      </c>
      <c r="BT608" s="185" t="b">
        <f>IF(AL608="3/3",$O608*参照!$I$4,IF(AL608="2/3",$O608*参照!$I$5,IF(AL608="1/3",$O608*参照!$I$6,IF(AL608="1/4(多子)",$O608*参照!$I$7,IF(AL608="1/4(工･農)",$O608*参照!$I$7,IF(AL608="対象外",0))))))</f>
        <v>0</v>
      </c>
      <c r="BU608" s="185" t="b">
        <f>IF(AM608="3/3",$O608*参照!$I$4,IF(AM608="2/3",$O608*参照!$I$5,IF(AM608="1/3",$O608*参照!$I$6,IF(AM608="1/4(多子)",$O608*参照!$I$7,IF(AM608="1/4(工･農)",$O608*参照!$I$7,IF(AM608="対象外",0))))))</f>
        <v>0</v>
      </c>
      <c r="BV608" s="185" t="b">
        <f>IF(AN608="3/3",$O608*参照!$I$4,IF(AN608="2/3",$O608*参照!$I$5,IF(AN608="1/3",$O608*参照!$I$6,IF(AN608="1/4(多子)",$O608*参照!$I$7,IF(AN608="1/4(工･農)",$O608*参照!$I$7,IF(AN608="対象外",0))))))</f>
        <v>0</v>
      </c>
      <c r="BW608" s="185" t="b">
        <f>IF(AO608="3/3",$O608*参照!$I$4,IF(AO608="2/3",$O608*参照!$I$5,IF(AO608="1/3",$O608*参照!$I$6,IF(AO608="1/4(多子)",$O608*参照!$I$7,IF(AO608="1/4(工･農)",$O608*参照!$I$7,IF(AO608="対象外",0))))))</f>
        <v>0</v>
      </c>
      <c r="BX608" s="185" t="b">
        <f>IF(AP608="3/3",$O608*参照!$I$4,IF(AP608="2/3",$O608*参照!$I$5,IF(AP608="1/3",$O608*参照!$I$6,IF(AP608="1/4(多子)",$O608*参照!$I$7,IF(AP608="1/4(工･農)",$O608*参照!$I$7,IF(AP608="対象外",0))))))</f>
        <v>0</v>
      </c>
      <c r="BY608" s="185" t="b">
        <f>IF(AQ608="3/3",$O608*参照!$I$4,IF(AQ608="2/3",$O608*参照!$I$5,IF(AQ608="1/3",$O608*参照!$I$6,IF(AQ608="1/4(多子)",$O608*参照!$I$7,IF(AQ608="1/4(工･農)",$O608*参照!$I$7,IF(AQ608="対象外",0))))))</f>
        <v>0</v>
      </c>
      <c r="BZ608" s="185" t="b">
        <f>IF(AR608="3/3",$O608*参照!$I$4,IF(AR608="2/3",$O608*参照!$I$5,IF(AR608="1/3",$O608*参照!$I$6,IF(AR608="1/4(多子)",$O608*参照!$I$7,IF(AR608="1/4(工･農)",$O608*参照!$I$7,IF(AR608="対象外",0))))))</f>
        <v>0</v>
      </c>
      <c r="CA608" s="185" t="b">
        <f>IF(AS608="3/3",$O608*参照!$I$4,IF(AS608="2/3",$O608*参照!$I$5,IF(AS608="1/3",$O608*参照!$I$6,IF(AS608="1/4(多子)",$O608*参照!$I$7,IF(AS608="1/4(工･農)",$O608*参照!$I$7,IF(AS608="対象外",0))))))</f>
        <v>0</v>
      </c>
      <c r="CB608" s="185" t="b">
        <f>IF(AT608="3/3",$O608*参照!$I$4,IF(AT608="2/3",$O608*参照!$I$5,IF(AT608="1/3",$O608*参照!$I$6,IF(AT608="1/4(多子)",$O608*参照!$I$7,IF(AT608="1/4(工･農)",$O608*参照!$I$7,IF(AT608="対象外",0))))))</f>
        <v>0</v>
      </c>
      <c r="CC608" s="185" t="b">
        <f>IF(AU608="3/3",$O608*参照!$I$4,IF(AU608="2/3",$O608*参照!$I$5,IF(AU608="1/3",$O608*参照!$I$6,IF(AU608="1/4(多子)",$O608*参照!$I$7,IF(AU608="1/4(工･農)",$O608*参照!$I$7,IF(AU608="対象外",0))))))</f>
        <v>0</v>
      </c>
      <c r="CD608" s="185">
        <f t="shared" ref="CD608:CD671" si="396">SUM(BR608:CC608)</f>
        <v>0</v>
      </c>
      <c r="CE608" s="98"/>
      <c r="CF608" s="252"/>
      <c r="CG608" s="252"/>
      <c r="CH608" s="252"/>
      <c r="CI608" s="252"/>
      <c r="CJ608" s="252"/>
      <c r="CK608" s="254"/>
      <c r="CL608" s="137"/>
      <c r="CM608" s="252"/>
      <c r="CN608" s="252"/>
      <c r="CO608" s="252"/>
      <c r="CP608" s="252"/>
      <c r="CQ608" s="252"/>
      <c r="CR608" s="253">
        <f t="shared" ref="CR608:CR671" si="397">IF(COUNTIF(CF608:CQ608,"家計急変")&gt;0,1,0)</f>
        <v>0</v>
      </c>
      <c r="CS608" s="111">
        <f>IF(BP608=0,0,(ROUNDUP(P608*(BK608*参照!$C$5+BL608*参照!$C$6+BM608*参照!$C$7+BN608*参照!$C$8+BO608*参照!$C$9)/BP608,-2)))</f>
        <v>0</v>
      </c>
      <c r="CT608" s="239" t="str">
        <f t="shared" si="364"/>
        <v>B</v>
      </c>
    </row>
    <row r="609" spans="1:98" ht="14.4">
      <c r="A609" s="242">
        <v>579</v>
      </c>
      <c r="B609" s="634"/>
      <c r="C609" s="635"/>
      <c r="D609" s="636"/>
      <c r="E609" s="635"/>
      <c r="F609" s="358"/>
      <c r="G609" s="358"/>
      <c r="H609" s="305"/>
      <c r="I609" s="359"/>
      <c r="J609" s="636"/>
      <c r="K609" s="635"/>
      <c r="L609" s="362">
        <v>0</v>
      </c>
      <c r="M609" s="307">
        <f>IF(F609="昼間",参照!$E$4,IF(F609="夜間等",参照!$E$5,IF(F609="通信",参照!$E$6,0)))</f>
        <v>0</v>
      </c>
      <c r="N609" s="57">
        <f t="shared" si="365"/>
        <v>0</v>
      </c>
      <c r="O609" s="301">
        <f t="shared" si="366"/>
        <v>0</v>
      </c>
      <c r="P609" s="56"/>
      <c r="Q609" s="387">
        <v>0</v>
      </c>
      <c r="R609" s="309">
        <f>IF(F609="昼間",参照!$F$4,IF(F609="夜間等",参照!$F$5,IF(F609="通信",参照!$F$6,0)))</f>
        <v>0</v>
      </c>
      <c r="S609" s="308">
        <f t="shared" si="367"/>
        <v>0</v>
      </c>
      <c r="T609" s="361"/>
      <c r="U609" s="32">
        <f t="shared" si="368"/>
        <v>0</v>
      </c>
      <c r="V609" s="114">
        <f t="shared" si="369"/>
        <v>0</v>
      </c>
      <c r="W609" s="179">
        <f t="shared" si="370"/>
        <v>0</v>
      </c>
      <c r="X609" s="87">
        <f t="shared" si="371"/>
        <v>0</v>
      </c>
      <c r="Y609" s="77" t="str">
        <f t="shared" si="361"/>
        <v>0</v>
      </c>
      <c r="Z609" s="302">
        <f t="shared" si="372"/>
        <v>0</v>
      </c>
      <c r="AA609" s="375"/>
      <c r="AB609" s="375"/>
      <c r="AC609" s="374">
        <f t="shared" si="373"/>
        <v>0</v>
      </c>
      <c r="AD609" s="639">
        <f t="shared" si="374"/>
        <v>0</v>
      </c>
      <c r="AE609" s="640"/>
      <c r="AF609" s="177">
        <f t="shared" si="362"/>
        <v>0</v>
      </c>
      <c r="AG609" s="177">
        <f t="shared" si="363"/>
        <v>0</v>
      </c>
      <c r="AH609" s="299"/>
      <c r="AI609" s="36"/>
      <c r="AJ609" s="134"/>
      <c r="AK609" s="37"/>
      <c r="AL609" s="134"/>
      <c r="AM609" s="37"/>
      <c r="AN609" s="134"/>
      <c r="AO609" s="135"/>
      <c r="AP609" s="136"/>
      <c r="AQ609" s="252"/>
      <c r="AR609" s="252"/>
      <c r="AS609" s="252"/>
      <c r="AT609" s="252"/>
      <c r="AU609" s="37"/>
      <c r="AV609" s="303">
        <f t="shared" si="375"/>
        <v>0</v>
      </c>
      <c r="AW609" s="139">
        <f t="shared" si="376"/>
        <v>0</v>
      </c>
      <c r="AX609" s="139">
        <f t="shared" si="377"/>
        <v>0</v>
      </c>
      <c r="AY609" s="139">
        <f t="shared" si="378"/>
        <v>0</v>
      </c>
      <c r="AZ609" s="139">
        <f t="shared" si="379"/>
        <v>0</v>
      </c>
      <c r="BA609" s="303">
        <f t="shared" si="380"/>
        <v>0</v>
      </c>
      <c r="BB609" s="139">
        <f t="shared" si="381"/>
        <v>0</v>
      </c>
      <c r="BC609" s="139">
        <f t="shared" si="382"/>
        <v>0</v>
      </c>
      <c r="BD609" s="139">
        <f t="shared" si="383"/>
        <v>0</v>
      </c>
      <c r="BE609" s="139">
        <f t="shared" si="384"/>
        <v>0</v>
      </c>
      <c r="BF609" s="304">
        <f t="shared" si="385"/>
        <v>0</v>
      </c>
      <c r="BG609" s="142">
        <f t="shared" si="386"/>
        <v>0</v>
      </c>
      <c r="BH609" s="142">
        <f t="shared" si="387"/>
        <v>0</v>
      </c>
      <c r="BI609" s="142">
        <f t="shared" si="388"/>
        <v>0</v>
      </c>
      <c r="BJ609" s="142">
        <f t="shared" si="389"/>
        <v>0</v>
      </c>
      <c r="BK609" s="145">
        <f t="shared" si="390"/>
        <v>0</v>
      </c>
      <c r="BL609" s="95">
        <f t="shared" si="391"/>
        <v>0</v>
      </c>
      <c r="BM609" s="95">
        <f t="shared" si="392"/>
        <v>0</v>
      </c>
      <c r="BN609" s="95">
        <f t="shared" si="393"/>
        <v>0</v>
      </c>
      <c r="BO609" s="95">
        <f t="shared" si="394"/>
        <v>0</v>
      </c>
      <c r="BP609" s="96">
        <f t="shared" si="395"/>
        <v>0</v>
      </c>
      <c r="BQ609" s="184">
        <f>IF($AH609="3/3",$S609*参照!$J$4,IF($AH609="2/3",$S609*参照!$J$5,IF($AH609="1/3",$S609*参照!$J$6,IF($AH609="1/4(多子)",$S609*参照!$J$7,IF($AH609="1/4(工･農)",$S609*参照!$J$7,)))))</f>
        <v>0</v>
      </c>
      <c r="BR609" s="185" t="b">
        <f>IF(AJ609="3/3",$O609*参照!$I$4,IF(AJ609="2/3",$O609*参照!$I$5,IF(AJ609="1/3",$O609*参照!$I$6,IF(AJ609="1/4(多子)",$O609*参照!$I$7,IF(AJ609="1/4(工･農)",$O609*参照!$I$7,IF(AJ609="対象外",0))))))</f>
        <v>0</v>
      </c>
      <c r="BS609" s="185" t="b">
        <f>IF(AK609="3/3",$O609*参照!$I$4,IF(AK609="2/3",$O609*参照!$I$5,IF(AK609="1/3",$O609*参照!$I$6,IF(AK609="1/4(多子)",$O609*参照!$I$7,IF(AK609="1/4(工･農)",$O609*参照!$I$7,IF(AK609="対象外",0))))))</f>
        <v>0</v>
      </c>
      <c r="BT609" s="185" t="b">
        <f>IF(AL609="3/3",$O609*参照!$I$4,IF(AL609="2/3",$O609*参照!$I$5,IF(AL609="1/3",$O609*参照!$I$6,IF(AL609="1/4(多子)",$O609*参照!$I$7,IF(AL609="1/4(工･農)",$O609*参照!$I$7,IF(AL609="対象外",0))))))</f>
        <v>0</v>
      </c>
      <c r="BU609" s="185" t="b">
        <f>IF(AM609="3/3",$O609*参照!$I$4,IF(AM609="2/3",$O609*参照!$I$5,IF(AM609="1/3",$O609*参照!$I$6,IF(AM609="1/4(多子)",$O609*参照!$I$7,IF(AM609="1/4(工･農)",$O609*参照!$I$7,IF(AM609="対象外",0))))))</f>
        <v>0</v>
      </c>
      <c r="BV609" s="185" t="b">
        <f>IF(AN609="3/3",$O609*参照!$I$4,IF(AN609="2/3",$O609*参照!$I$5,IF(AN609="1/3",$O609*参照!$I$6,IF(AN609="1/4(多子)",$O609*参照!$I$7,IF(AN609="1/4(工･農)",$O609*参照!$I$7,IF(AN609="対象外",0))))))</f>
        <v>0</v>
      </c>
      <c r="BW609" s="185" t="b">
        <f>IF(AO609="3/3",$O609*参照!$I$4,IF(AO609="2/3",$O609*参照!$I$5,IF(AO609="1/3",$O609*参照!$I$6,IF(AO609="1/4(多子)",$O609*参照!$I$7,IF(AO609="1/4(工･農)",$O609*参照!$I$7,IF(AO609="対象外",0))))))</f>
        <v>0</v>
      </c>
      <c r="BX609" s="185" t="b">
        <f>IF(AP609="3/3",$O609*参照!$I$4,IF(AP609="2/3",$O609*参照!$I$5,IF(AP609="1/3",$O609*参照!$I$6,IF(AP609="1/4(多子)",$O609*参照!$I$7,IF(AP609="1/4(工･農)",$O609*参照!$I$7,IF(AP609="対象外",0))))))</f>
        <v>0</v>
      </c>
      <c r="BY609" s="185" t="b">
        <f>IF(AQ609="3/3",$O609*参照!$I$4,IF(AQ609="2/3",$O609*参照!$I$5,IF(AQ609="1/3",$O609*参照!$I$6,IF(AQ609="1/4(多子)",$O609*参照!$I$7,IF(AQ609="1/4(工･農)",$O609*参照!$I$7,IF(AQ609="対象外",0))))))</f>
        <v>0</v>
      </c>
      <c r="BZ609" s="185" t="b">
        <f>IF(AR609="3/3",$O609*参照!$I$4,IF(AR609="2/3",$O609*参照!$I$5,IF(AR609="1/3",$O609*参照!$I$6,IF(AR609="1/4(多子)",$O609*参照!$I$7,IF(AR609="1/4(工･農)",$O609*参照!$I$7,IF(AR609="対象外",0))))))</f>
        <v>0</v>
      </c>
      <c r="CA609" s="185" t="b">
        <f>IF(AS609="3/3",$O609*参照!$I$4,IF(AS609="2/3",$O609*参照!$I$5,IF(AS609="1/3",$O609*参照!$I$6,IF(AS609="1/4(多子)",$O609*参照!$I$7,IF(AS609="1/4(工･農)",$O609*参照!$I$7,IF(AS609="対象外",0))))))</f>
        <v>0</v>
      </c>
      <c r="CB609" s="185" t="b">
        <f>IF(AT609="3/3",$O609*参照!$I$4,IF(AT609="2/3",$O609*参照!$I$5,IF(AT609="1/3",$O609*参照!$I$6,IF(AT609="1/4(多子)",$O609*参照!$I$7,IF(AT609="1/4(工･農)",$O609*参照!$I$7,IF(AT609="対象外",0))))))</f>
        <v>0</v>
      </c>
      <c r="CC609" s="185" t="b">
        <f>IF(AU609="3/3",$O609*参照!$I$4,IF(AU609="2/3",$O609*参照!$I$5,IF(AU609="1/3",$O609*参照!$I$6,IF(AU609="1/4(多子)",$O609*参照!$I$7,IF(AU609="1/4(工･農)",$O609*参照!$I$7,IF(AU609="対象外",0))))))</f>
        <v>0</v>
      </c>
      <c r="CD609" s="185">
        <f t="shared" si="396"/>
        <v>0</v>
      </c>
      <c r="CE609" s="98"/>
      <c r="CF609" s="252"/>
      <c r="CG609" s="252"/>
      <c r="CH609" s="252"/>
      <c r="CI609" s="252"/>
      <c r="CJ609" s="252"/>
      <c r="CK609" s="254"/>
      <c r="CL609" s="137"/>
      <c r="CM609" s="252"/>
      <c r="CN609" s="252"/>
      <c r="CO609" s="252"/>
      <c r="CP609" s="252"/>
      <c r="CQ609" s="252"/>
      <c r="CR609" s="253">
        <f t="shared" si="397"/>
        <v>0</v>
      </c>
      <c r="CS609" s="111">
        <f>IF(BP609=0,0,(ROUNDUP(P609*(BK609*参照!$C$5+BL609*参照!$C$6+BM609*参照!$C$7+BN609*参照!$C$8+BO609*参照!$C$9)/BP609,-2)))</f>
        <v>0</v>
      </c>
      <c r="CT609" s="239" t="str">
        <f t="shared" si="364"/>
        <v>B</v>
      </c>
    </row>
    <row r="610" spans="1:98" ht="14.4">
      <c r="A610" s="242">
        <v>580</v>
      </c>
      <c r="B610" s="634"/>
      <c r="C610" s="635"/>
      <c r="D610" s="636"/>
      <c r="E610" s="635"/>
      <c r="F610" s="358"/>
      <c r="G610" s="358"/>
      <c r="H610" s="305"/>
      <c r="I610" s="359"/>
      <c r="J610" s="636"/>
      <c r="K610" s="635"/>
      <c r="L610" s="362">
        <v>0</v>
      </c>
      <c r="M610" s="307">
        <f>IF(F610="昼間",参照!$E$4,IF(F610="夜間等",参照!$E$5,IF(F610="通信",参照!$E$6,0)))</f>
        <v>0</v>
      </c>
      <c r="N610" s="57">
        <f t="shared" si="365"/>
        <v>0</v>
      </c>
      <c r="O610" s="301">
        <f t="shared" si="366"/>
        <v>0</v>
      </c>
      <c r="P610" s="56"/>
      <c r="Q610" s="387">
        <v>0</v>
      </c>
      <c r="R610" s="309">
        <f>IF(F610="昼間",参照!$F$4,IF(F610="夜間等",参照!$F$5,IF(F610="通信",参照!$F$6,0)))</f>
        <v>0</v>
      </c>
      <c r="S610" s="308">
        <f t="shared" si="367"/>
        <v>0</v>
      </c>
      <c r="T610" s="361"/>
      <c r="U610" s="32">
        <f t="shared" si="368"/>
        <v>0</v>
      </c>
      <c r="V610" s="114">
        <f t="shared" si="369"/>
        <v>0</v>
      </c>
      <c r="W610" s="179">
        <f t="shared" si="370"/>
        <v>0</v>
      </c>
      <c r="X610" s="87">
        <f t="shared" si="371"/>
        <v>0</v>
      </c>
      <c r="Y610" s="77" t="str">
        <f t="shared" si="361"/>
        <v>0</v>
      </c>
      <c r="Z610" s="302">
        <f t="shared" si="372"/>
        <v>0</v>
      </c>
      <c r="AA610" s="375"/>
      <c r="AB610" s="375"/>
      <c r="AC610" s="374">
        <f t="shared" si="373"/>
        <v>0</v>
      </c>
      <c r="AD610" s="639">
        <f t="shared" si="374"/>
        <v>0</v>
      </c>
      <c r="AE610" s="640"/>
      <c r="AF610" s="177">
        <f t="shared" si="362"/>
        <v>0</v>
      </c>
      <c r="AG610" s="177">
        <f t="shared" si="363"/>
        <v>0</v>
      </c>
      <c r="AH610" s="299"/>
      <c r="AI610" s="36"/>
      <c r="AJ610" s="134"/>
      <c r="AK610" s="37"/>
      <c r="AL610" s="134"/>
      <c r="AM610" s="37"/>
      <c r="AN610" s="134"/>
      <c r="AO610" s="135"/>
      <c r="AP610" s="136"/>
      <c r="AQ610" s="252"/>
      <c r="AR610" s="252"/>
      <c r="AS610" s="252"/>
      <c r="AT610" s="252"/>
      <c r="AU610" s="37"/>
      <c r="AV610" s="303">
        <f t="shared" si="375"/>
        <v>0</v>
      </c>
      <c r="AW610" s="139">
        <f t="shared" si="376"/>
        <v>0</v>
      </c>
      <c r="AX610" s="139">
        <f t="shared" si="377"/>
        <v>0</v>
      </c>
      <c r="AY610" s="139">
        <f t="shared" si="378"/>
        <v>0</v>
      </c>
      <c r="AZ610" s="139">
        <f t="shared" si="379"/>
        <v>0</v>
      </c>
      <c r="BA610" s="303">
        <f t="shared" si="380"/>
        <v>0</v>
      </c>
      <c r="BB610" s="139">
        <f t="shared" si="381"/>
        <v>0</v>
      </c>
      <c r="BC610" s="139">
        <f t="shared" si="382"/>
        <v>0</v>
      </c>
      <c r="BD610" s="139">
        <f t="shared" si="383"/>
        <v>0</v>
      </c>
      <c r="BE610" s="139">
        <f t="shared" si="384"/>
        <v>0</v>
      </c>
      <c r="BF610" s="304">
        <f t="shared" si="385"/>
        <v>0</v>
      </c>
      <c r="BG610" s="142">
        <f t="shared" si="386"/>
        <v>0</v>
      </c>
      <c r="BH610" s="142">
        <f t="shared" si="387"/>
        <v>0</v>
      </c>
      <c r="BI610" s="142">
        <f t="shared" si="388"/>
        <v>0</v>
      </c>
      <c r="BJ610" s="142">
        <f t="shared" si="389"/>
        <v>0</v>
      </c>
      <c r="BK610" s="145">
        <f t="shared" si="390"/>
        <v>0</v>
      </c>
      <c r="BL610" s="95">
        <f t="shared" si="391"/>
        <v>0</v>
      </c>
      <c r="BM610" s="95">
        <f t="shared" si="392"/>
        <v>0</v>
      </c>
      <c r="BN610" s="95">
        <f t="shared" si="393"/>
        <v>0</v>
      </c>
      <c r="BO610" s="95">
        <f t="shared" si="394"/>
        <v>0</v>
      </c>
      <c r="BP610" s="96">
        <f t="shared" si="395"/>
        <v>0</v>
      </c>
      <c r="BQ610" s="184">
        <f>IF($AH610="3/3",$S610*参照!$J$4,IF($AH610="2/3",$S610*参照!$J$5,IF($AH610="1/3",$S610*参照!$J$6,IF($AH610="1/4(多子)",$S610*参照!$J$7,IF($AH610="1/4(工･農)",$S610*参照!$J$7,)))))</f>
        <v>0</v>
      </c>
      <c r="BR610" s="185" t="b">
        <f>IF(AJ610="3/3",$O610*参照!$I$4,IF(AJ610="2/3",$O610*参照!$I$5,IF(AJ610="1/3",$O610*参照!$I$6,IF(AJ610="1/4(多子)",$O610*参照!$I$7,IF(AJ610="1/4(工･農)",$O610*参照!$I$7,IF(AJ610="対象外",0))))))</f>
        <v>0</v>
      </c>
      <c r="BS610" s="185" t="b">
        <f>IF(AK610="3/3",$O610*参照!$I$4,IF(AK610="2/3",$O610*参照!$I$5,IF(AK610="1/3",$O610*参照!$I$6,IF(AK610="1/4(多子)",$O610*参照!$I$7,IF(AK610="1/4(工･農)",$O610*参照!$I$7,IF(AK610="対象外",0))))))</f>
        <v>0</v>
      </c>
      <c r="BT610" s="185" t="b">
        <f>IF(AL610="3/3",$O610*参照!$I$4,IF(AL610="2/3",$O610*参照!$I$5,IF(AL610="1/3",$O610*参照!$I$6,IF(AL610="1/4(多子)",$O610*参照!$I$7,IF(AL610="1/4(工･農)",$O610*参照!$I$7,IF(AL610="対象外",0))))))</f>
        <v>0</v>
      </c>
      <c r="BU610" s="185" t="b">
        <f>IF(AM610="3/3",$O610*参照!$I$4,IF(AM610="2/3",$O610*参照!$I$5,IF(AM610="1/3",$O610*参照!$I$6,IF(AM610="1/4(多子)",$O610*参照!$I$7,IF(AM610="1/4(工･農)",$O610*参照!$I$7,IF(AM610="対象外",0))))))</f>
        <v>0</v>
      </c>
      <c r="BV610" s="185" t="b">
        <f>IF(AN610="3/3",$O610*参照!$I$4,IF(AN610="2/3",$O610*参照!$I$5,IF(AN610="1/3",$O610*参照!$I$6,IF(AN610="1/4(多子)",$O610*参照!$I$7,IF(AN610="1/4(工･農)",$O610*参照!$I$7,IF(AN610="対象外",0))))))</f>
        <v>0</v>
      </c>
      <c r="BW610" s="185" t="b">
        <f>IF(AO610="3/3",$O610*参照!$I$4,IF(AO610="2/3",$O610*参照!$I$5,IF(AO610="1/3",$O610*参照!$I$6,IF(AO610="1/4(多子)",$O610*参照!$I$7,IF(AO610="1/4(工･農)",$O610*参照!$I$7,IF(AO610="対象外",0))))))</f>
        <v>0</v>
      </c>
      <c r="BX610" s="185" t="b">
        <f>IF(AP610="3/3",$O610*参照!$I$4,IF(AP610="2/3",$O610*参照!$I$5,IF(AP610="1/3",$O610*参照!$I$6,IF(AP610="1/4(多子)",$O610*参照!$I$7,IF(AP610="1/4(工･農)",$O610*参照!$I$7,IF(AP610="対象外",0))))))</f>
        <v>0</v>
      </c>
      <c r="BY610" s="185" t="b">
        <f>IF(AQ610="3/3",$O610*参照!$I$4,IF(AQ610="2/3",$O610*参照!$I$5,IF(AQ610="1/3",$O610*参照!$I$6,IF(AQ610="1/4(多子)",$O610*参照!$I$7,IF(AQ610="1/4(工･農)",$O610*参照!$I$7,IF(AQ610="対象外",0))))))</f>
        <v>0</v>
      </c>
      <c r="BZ610" s="185" t="b">
        <f>IF(AR610="3/3",$O610*参照!$I$4,IF(AR610="2/3",$O610*参照!$I$5,IF(AR610="1/3",$O610*参照!$I$6,IF(AR610="1/4(多子)",$O610*参照!$I$7,IF(AR610="1/4(工･農)",$O610*参照!$I$7,IF(AR610="対象外",0))))))</f>
        <v>0</v>
      </c>
      <c r="CA610" s="185" t="b">
        <f>IF(AS610="3/3",$O610*参照!$I$4,IF(AS610="2/3",$O610*参照!$I$5,IF(AS610="1/3",$O610*参照!$I$6,IF(AS610="1/4(多子)",$O610*参照!$I$7,IF(AS610="1/4(工･農)",$O610*参照!$I$7,IF(AS610="対象外",0))))))</f>
        <v>0</v>
      </c>
      <c r="CB610" s="185" t="b">
        <f>IF(AT610="3/3",$O610*参照!$I$4,IF(AT610="2/3",$O610*参照!$I$5,IF(AT610="1/3",$O610*参照!$I$6,IF(AT610="1/4(多子)",$O610*参照!$I$7,IF(AT610="1/4(工･農)",$O610*参照!$I$7,IF(AT610="対象外",0))))))</f>
        <v>0</v>
      </c>
      <c r="CC610" s="185" t="b">
        <f>IF(AU610="3/3",$O610*参照!$I$4,IF(AU610="2/3",$O610*参照!$I$5,IF(AU610="1/3",$O610*参照!$I$6,IF(AU610="1/4(多子)",$O610*参照!$I$7,IF(AU610="1/4(工･農)",$O610*参照!$I$7,IF(AU610="対象外",0))))))</f>
        <v>0</v>
      </c>
      <c r="CD610" s="185">
        <f t="shared" si="396"/>
        <v>0</v>
      </c>
      <c r="CE610" s="98"/>
      <c r="CF610" s="252"/>
      <c r="CG610" s="252"/>
      <c r="CH610" s="252"/>
      <c r="CI610" s="252"/>
      <c r="CJ610" s="252"/>
      <c r="CK610" s="254"/>
      <c r="CL610" s="137"/>
      <c r="CM610" s="252"/>
      <c r="CN610" s="252"/>
      <c r="CO610" s="252"/>
      <c r="CP610" s="252"/>
      <c r="CQ610" s="252"/>
      <c r="CR610" s="253">
        <f t="shared" si="397"/>
        <v>0</v>
      </c>
      <c r="CS610" s="111">
        <f>IF(BP610=0,0,(ROUNDUP(P610*(BK610*参照!$C$5+BL610*参照!$C$6+BM610*参照!$C$7+BN610*参照!$C$8+BO610*参照!$C$9)/BP610,-2)))</f>
        <v>0</v>
      </c>
      <c r="CT610" s="239" t="str">
        <f t="shared" si="364"/>
        <v>B</v>
      </c>
    </row>
    <row r="611" spans="1:98" ht="14.4">
      <c r="A611" s="242">
        <v>581</v>
      </c>
      <c r="B611" s="634"/>
      <c r="C611" s="635"/>
      <c r="D611" s="636"/>
      <c r="E611" s="635"/>
      <c r="F611" s="358"/>
      <c r="G611" s="358"/>
      <c r="H611" s="305"/>
      <c r="I611" s="359"/>
      <c r="J611" s="636"/>
      <c r="K611" s="635"/>
      <c r="L611" s="362">
        <v>0</v>
      </c>
      <c r="M611" s="307">
        <f>IF(F611="昼間",参照!$E$4,IF(F611="夜間等",参照!$E$5,IF(F611="通信",参照!$E$6,0)))</f>
        <v>0</v>
      </c>
      <c r="N611" s="57">
        <f t="shared" si="365"/>
        <v>0</v>
      </c>
      <c r="O611" s="301">
        <f t="shared" si="366"/>
        <v>0</v>
      </c>
      <c r="P611" s="56"/>
      <c r="Q611" s="387">
        <v>0</v>
      </c>
      <c r="R611" s="309">
        <f>IF(F611="昼間",参照!$F$4,IF(F611="夜間等",参照!$F$5,IF(F611="通信",参照!$F$6,0)))</f>
        <v>0</v>
      </c>
      <c r="S611" s="308">
        <f t="shared" si="367"/>
        <v>0</v>
      </c>
      <c r="T611" s="361"/>
      <c r="U611" s="32">
        <f t="shared" si="368"/>
        <v>0</v>
      </c>
      <c r="V611" s="114">
        <f t="shared" si="369"/>
        <v>0</v>
      </c>
      <c r="W611" s="179">
        <f t="shared" si="370"/>
        <v>0</v>
      </c>
      <c r="X611" s="87">
        <f t="shared" si="371"/>
        <v>0</v>
      </c>
      <c r="Y611" s="77" t="str">
        <f t="shared" si="361"/>
        <v>0</v>
      </c>
      <c r="Z611" s="302">
        <f t="shared" si="372"/>
        <v>0</v>
      </c>
      <c r="AA611" s="375"/>
      <c r="AB611" s="375"/>
      <c r="AC611" s="374">
        <f t="shared" si="373"/>
        <v>0</v>
      </c>
      <c r="AD611" s="639">
        <f t="shared" si="374"/>
        <v>0</v>
      </c>
      <c r="AE611" s="640"/>
      <c r="AF611" s="177">
        <f t="shared" si="362"/>
        <v>0</v>
      </c>
      <c r="AG611" s="177">
        <f t="shared" si="363"/>
        <v>0</v>
      </c>
      <c r="AH611" s="299"/>
      <c r="AI611" s="36"/>
      <c r="AJ611" s="134"/>
      <c r="AK611" s="37"/>
      <c r="AL611" s="134"/>
      <c r="AM611" s="37"/>
      <c r="AN611" s="134"/>
      <c r="AO611" s="135"/>
      <c r="AP611" s="136"/>
      <c r="AQ611" s="252"/>
      <c r="AR611" s="252"/>
      <c r="AS611" s="252"/>
      <c r="AT611" s="252"/>
      <c r="AU611" s="37"/>
      <c r="AV611" s="303">
        <f t="shared" si="375"/>
        <v>0</v>
      </c>
      <c r="AW611" s="139">
        <f t="shared" si="376"/>
        <v>0</v>
      </c>
      <c r="AX611" s="139">
        <f t="shared" si="377"/>
        <v>0</v>
      </c>
      <c r="AY611" s="139">
        <f t="shared" si="378"/>
        <v>0</v>
      </c>
      <c r="AZ611" s="139">
        <f t="shared" si="379"/>
        <v>0</v>
      </c>
      <c r="BA611" s="303">
        <f t="shared" si="380"/>
        <v>0</v>
      </c>
      <c r="BB611" s="139">
        <f t="shared" si="381"/>
        <v>0</v>
      </c>
      <c r="BC611" s="139">
        <f t="shared" si="382"/>
        <v>0</v>
      </c>
      <c r="BD611" s="139">
        <f t="shared" si="383"/>
        <v>0</v>
      </c>
      <c r="BE611" s="139">
        <f t="shared" si="384"/>
        <v>0</v>
      </c>
      <c r="BF611" s="304">
        <f t="shared" si="385"/>
        <v>0</v>
      </c>
      <c r="BG611" s="142">
        <f t="shared" si="386"/>
        <v>0</v>
      </c>
      <c r="BH611" s="142">
        <f t="shared" si="387"/>
        <v>0</v>
      </c>
      <c r="BI611" s="142">
        <f t="shared" si="388"/>
        <v>0</v>
      </c>
      <c r="BJ611" s="142">
        <f t="shared" si="389"/>
        <v>0</v>
      </c>
      <c r="BK611" s="145">
        <f t="shared" si="390"/>
        <v>0</v>
      </c>
      <c r="BL611" s="95">
        <f t="shared" si="391"/>
        <v>0</v>
      </c>
      <c r="BM611" s="95">
        <f t="shared" si="392"/>
        <v>0</v>
      </c>
      <c r="BN611" s="95">
        <f t="shared" si="393"/>
        <v>0</v>
      </c>
      <c r="BO611" s="95">
        <f t="shared" si="394"/>
        <v>0</v>
      </c>
      <c r="BP611" s="96">
        <f t="shared" si="395"/>
        <v>0</v>
      </c>
      <c r="BQ611" s="184">
        <f>IF($AH611="3/3",$S611*参照!$J$4,IF($AH611="2/3",$S611*参照!$J$5,IF($AH611="1/3",$S611*参照!$J$6,IF($AH611="1/4(多子)",$S611*参照!$J$7,IF($AH611="1/4(工･農)",$S611*参照!$J$7,)))))</f>
        <v>0</v>
      </c>
      <c r="BR611" s="185" t="b">
        <f>IF(AJ611="3/3",$O611*参照!$I$4,IF(AJ611="2/3",$O611*参照!$I$5,IF(AJ611="1/3",$O611*参照!$I$6,IF(AJ611="1/4(多子)",$O611*参照!$I$7,IF(AJ611="1/4(工･農)",$O611*参照!$I$7,IF(AJ611="対象外",0))))))</f>
        <v>0</v>
      </c>
      <c r="BS611" s="185" t="b">
        <f>IF(AK611="3/3",$O611*参照!$I$4,IF(AK611="2/3",$O611*参照!$I$5,IF(AK611="1/3",$O611*参照!$I$6,IF(AK611="1/4(多子)",$O611*参照!$I$7,IF(AK611="1/4(工･農)",$O611*参照!$I$7,IF(AK611="対象外",0))))))</f>
        <v>0</v>
      </c>
      <c r="BT611" s="185" t="b">
        <f>IF(AL611="3/3",$O611*参照!$I$4,IF(AL611="2/3",$O611*参照!$I$5,IF(AL611="1/3",$O611*参照!$I$6,IF(AL611="1/4(多子)",$O611*参照!$I$7,IF(AL611="1/4(工･農)",$O611*参照!$I$7,IF(AL611="対象外",0))))))</f>
        <v>0</v>
      </c>
      <c r="BU611" s="185" t="b">
        <f>IF(AM611="3/3",$O611*参照!$I$4,IF(AM611="2/3",$O611*参照!$I$5,IF(AM611="1/3",$O611*参照!$I$6,IF(AM611="1/4(多子)",$O611*参照!$I$7,IF(AM611="1/4(工･農)",$O611*参照!$I$7,IF(AM611="対象外",0))))))</f>
        <v>0</v>
      </c>
      <c r="BV611" s="185" t="b">
        <f>IF(AN611="3/3",$O611*参照!$I$4,IF(AN611="2/3",$O611*参照!$I$5,IF(AN611="1/3",$O611*参照!$I$6,IF(AN611="1/4(多子)",$O611*参照!$I$7,IF(AN611="1/4(工･農)",$O611*参照!$I$7,IF(AN611="対象外",0))))))</f>
        <v>0</v>
      </c>
      <c r="BW611" s="185" t="b">
        <f>IF(AO611="3/3",$O611*参照!$I$4,IF(AO611="2/3",$O611*参照!$I$5,IF(AO611="1/3",$O611*参照!$I$6,IF(AO611="1/4(多子)",$O611*参照!$I$7,IF(AO611="1/4(工･農)",$O611*参照!$I$7,IF(AO611="対象外",0))))))</f>
        <v>0</v>
      </c>
      <c r="BX611" s="185" t="b">
        <f>IF(AP611="3/3",$O611*参照!$I$4,IF(AP611="2/3",$O611*参照!$I$5,IF(AP611="1/3",$O611*参照!$I$6,IF(AP611="1/4(多子)",$O611*参照!$I$7,IF(AP611="1/4(工･農)",$O611*参照!$I$7,IF(AP611="対象外",0))))))</f>
        <v>0</v>
      </c>
      <c r="BY611" s="185" t="b">
        <f>IF(AQ611="3/3",$O611*参照!$I$4,IF(AQ611="2/3",$O611*参照!$I$5,IF(AQ611="1/3",$O611*参照!$I$6,IF(AQ611="1/4(多子)",$O611*参照!$I$7,IF(AQ611="1/4(工･農)",$O611*参照!$I$7,IF(AQ611="対象外",0))))))</f>
        <v>0</v>
      </c>
      <c r="BZ611" s="185" t="b">
        <f>IF(AR611="3/3",$O611*参照!$I$4,IF(AR611="2/3",$O611*参照!$I$5,IF(AR611="1/3",$O611*参照!$I$6,IF(AR611="1/4(多子)",$O611*参照!$I$7,IF(AR611="1/4(工･農)",$O611*参照!$I$7,IF(AR611="対象外",0))))))</f>
        <v>0</v>
      </c>
      <c r="CA611" s="185" t="b">
        <f>IF(AS611="3/3",$O611*参照!$I$4,IF(AS611="2/3",$O611*参照!$I$5,IF(AS611="1/3",$O611*参照!$I$6,IF(AS611="1/4(多子)",$O611*参照!$I$7,IF(AS611="1/4(工･農)",$O611*参照!$I$7,IF(AS611="対象外",0))))))</f>
        <v>0</v>
      </c>
      <c r="CB611" s="185" t="b">
        <f>IF(AT611="3/3",$O611*参照!$I$4,IF(AT611="2/3",$O611*参照!$I$5,IF(AT611="1/3",$O611*参照!$I$6,IF(AT611="1/4(多子)",$O611*参照!$I$7,IF(AT611="1/4(工･農)",$O611*参照!$I$7,IF(AT611="対象外",0))))))</f>
        <v>0</v>
      </c>
      <c r="CC611" s="185" t="b">
        <f>IF(AU611="3/3",$O611*参照!$I$4,IF(AU611="2/3",$O611*参照!$I$5,IF(AU611="1/3",$O611*参照!$I$6,IF(AU611="1/4(多子)",$O611*参照!$I$7,IF(AU611="1/4(工･農)",$O611*参照!$I$7,IF(AU611="対象外",0))))))</f>
        <v>0</v>
      </c>
      <c r="CD611" s="185">
        <f t="shared" si="396"/>
        <v>0</v>
      </c>
      <c r="CE611" s="98"/>
      <c r="CF611" s="252"/>
      <c r="CG611" s="252"/>
      <c r="CH611" s="252"/>
      <c r="CI611" s="252"/>
      <c r="CJ611" s="252"/>
      <c r="CK611" s="254"/>
      <c r="CL611" s="137"/>
      <c r="CM611" s="252"/>
      <c r="CN611" s="252"/>
      <c r="CO611" s="252"/>
      <c r="CP611" s="252"/>
      <c r="CQ611" s="252"/>
      <c r="CR611" s="253">
        <f t="shared" si="397"/>
        <v>0</v>
      </c>
      <c r="CS611" s="111">
        <f>IF(BP611=0,0,(ROUNDUP(P611*(BK611*参照!$C$5+BL611*参照!$C$6+BM611*参照!$C$7+BN611*参照!$C$8+BO611*参照!$C$9)/BP611,-2)))</f>
        <v>0</v>
      </c>
      <c r="CT611" s="239" t="str">
        <f t="shared" si="364"/>
        <v>B</v>
      </c>
    </row>
    <row r="612" spans="1:98" ht="14.4">
      <c r="A612" s="242">
        <v>582</v>
      </c>
      <c r="B612" s="634"/>
      <c r="C612" s="635"/>
      <c r="D612" s="636"/>
      <c r="E612" s="635"/>
      <c r="F612" s="358"/>
      <c r="G612" s="358"/>
      <c r="H612" s="305"/>
      <c r="I612" s="359"/>
      <c r="J612" s="636"/>
      <c r="K612" s="635"/>
      <c r="L612" s="362">
        <v>0</v>
      </c>
      <c r="M612" s="307">
        <f>IF(F612="昼間",参照!$E$4,IF(F612="夜間等",参照!$E$5,IF(F612="通信",参照!$E$6,0)))</f>
        <v>0</v>
      </c>
      <c r="N612" s="57">
        <f t="shared" si="365"/>
        <v>0</v>
      </c>
      <c r="O612" s="301">
        <f t="shared" si="366"/>
        <v>0</v>
      </c>
      <c r="P612" s="56"/>
      <c r="Q612" s="387">
        <v>0</v>
      </c>
      <c r="R612" s="309">
        <f>IF(F612="昼間",参照!$F$4,IF(F612="夜間等",参照!$F$5,IF(F612="通信",参照!$F$6,0)))</f>
        <v>0</v>
      </c>
      <c r="S612" s="308">
        <f t="shared" si="367"/>
        <v>0</v>
      </c>
      <c r="T612" s="361"/>
      <c r="U612" s="32">
        <f t="shared" si="368"/>
        <v>0</v>
      </c>
      <c r="V612" s="114">
        <f t="shared" si="369"/>
        <v>0</v>
      </c>
      <c r="W612" s="179">
        <f t="shared" si="370"/>
        <v>0</v>
      </c>
      <c r="X612" s="87">
        <f t="shared" si="371"/>
        <v>0</v>
      </c>
      <c r="Y612" s="77" t="str">
        <f t="shared" si="361"/>
        <v>0</v>
      </c>
      <c r="Z612" s="302">
        <f t="shared" si="372"/>
        <v>0</v>
      </c>
      <c r="AA612" s="375"/>
      <c r="AB612" s="375"/>
      <c r="AC612" s="374">
        <f t="shared" si="373"/>
        <v>0</v>
      </c>
      <c r="AD612" s="639">
        <f t="shared" si="374"/>
        <v>0</v>
      </c>
      <c r="AE612" s="640"/>
      <c r="AF612" s="177">
        <f t="shared" si="362"/>
        <v>0</v>
      </c>
      <c r="AG612" s="177">
        <f t="shared" si="363"/>
        <v>0</v>
      </c>
      <c r="AH612" s="299"/>
      <c r="AI612" s="36"/>
      <c r="AJ612" s="134"/>
      <c r="AK612" s="37"/>
      <c r="AL612" s="134"/>
      <c r="AM612" s="37"/>
      <c r="AN612" s="134"/>
      <c r="AO612" s="135"/>
      <c r="AP612" s="136"/>
      <c r="AQ612" s="252"/>
      <c r="AR612" s="252"/>
      <c r="AS612" s="252"/>
      <c r="AT612" s="252"/>
      <c r="AU612" s="37"/>
      <c r="AV612" s="303">
        <f t="shared" si="375"/>
        <v>0</v>
      </c>
      <c r="AW612" s="139">
        <f t="shared" si="376"/>
        <v>0</v>
      </c>
      <c r="AX612" s="139">
        <f t="shared" si="377"/>
        <v>0</v>
      </c>
      <c r="AY612" s="139">
        <f t="shared" si="378"/>
        <v>0</v>
      </c>
      <c r="AZ612" s="139">
        <f t="shared" si="379"/>
        <v>0</v>
      </c>
      <c r="BA612" s="303">
        <f t="shared" si="380"/>
        <v>0</v>
      </c>
      <c r="BB612" s="139">
        <f t="shared" si="381"/>
        <v>0</v>
      </c>
      <c r="BC612" s="139">
        <f t="shared" si="382"/>
        <v>0</v>
      </c>
      <c r="BD612" s="139">
        <f t="shared" si="383"/>
        <v>0</v>
      </c>
      <c r="BE612" s="139">
        <f t="shared" si="384"/>
        <v>0</v>
      </c>
      <c r="BF612" s="304">
        <f t="shared" si="385"/>
        <v>0</v>
      </c>
      <c r="BG612" s="142">
        <f t="shared" si="386"/>
        <v>0</v>
      </c>
      <c r="BH612" s="142">
        <f t="shared" si="387"/>
        <v>0</v>
      </c>
      <c r="BI612" s="142">
        <f t="shared" si="388"/>
        <v>0</v>
      </c>
      <c r="BJ612" s="142">
        <f t="shared" si="389"/>
        <v>0</v>
      </c>
      <c r="BK612" s="145">
        <f t="shared" si="390"/>
        <v>0</v>
      </c>
      <c r="BL612" s="95">
        <f t="shared" si="391"/>
        <v>0</v>
      </c>
      <c r="BM612" s="95">
        <f t="shared" si="392"/>
        <v>0</v>
      </c>
      <c r="BN612" s="95">
        <f t="shared" si="393"/>
        <v>0</v>
      </c>
      <c r="BO612" s="95">
        <f t="shared" si="394"/>
        <v>0</v>
      </c>
      <c r="BP612" s="96">
        <f t="shared" si="395"/>
        <v>0</v>
      </c>
      <c r="BQ612" s="184">
        <f>IF($AH612="3/3",$S612*参照!$J$4,IF($AH612="2/3",$S612*参照!$J$5,IF($AH612="1/3",$S612*参照!$J$6,IF($AH612="1/4(多子)",$S612*参照!$J$7,IF($AH612="1/4(工･農)",$S612*参照!$J$7,)))))</f>
        <v>0</v>
      </c>
      <c r="BR612" s="185" t="b">
        <f>IF(AJ612="3/3",$O612*参照!$I$4,IF(AJ612="2/3",$O612*参照!$I$5,IF(AJ612="1/3",$O612*参照!$I$6,IF(AJ612="1/4(多子)",$O612*参照!$I$7,IF(AJ612="1/4(工･農)",$O612*参照!$I$7,IF(AJ612="対象外",0))))))</f>
        <v>0</v>
      </c>
      <c r="BS612" s="185" t="b">
        <f>IF(AK612="3/3",$O612*参照!$I$4,IF(AK612="2/3",$O612*参照!$I$5,IF(AK612="1/3",$O612*参照!$I$6,IF(AK612="1/4(多子)",$O612*参照!$I$7,IF(AK612="1/4(工･農)",$O612*参照!$I$7,IF(AK612="対象外",0))))))</f>
        <v>0</v>
      </c>
      <c r="BT612" s="185" t="b">
        <f>IF(AL612="3/3",$O612*参照!$I$4,IF(AL612="2/3",$O612*参照!$I$5,IF(AL612="1/3",$O612*参照!$I$6,IF(AL612="1/4(多子)",$O612*参照!$I$7,IF(AL612="1/4(工･農)",$O612*参照!$I$7,IF(AL612="対象外",0))))))</f>
        <v>0</v>
      </c>
      <c r="BU612" s="185" t="b">
        <f>IF(AM612="3/3",$O612*参照!$I$4,IF(AM612="2/3",$O612*参照!$I$5,IF(AM612="1/3",$O612*参照!$I$6,IF(AM612="1/4(多子)",$O612*参照!$I$7,IF(AM612="1/4(工･農)",$O612*参照!$I$7,IF(AM612="対象外",0))))))</f>
        <v>0</v>
      </c>
      <c r="BV612" s="185" t="b">
        <f>IF(AN612="3/3",$O612*参照!$I$4,IF(AN612="2/3",$O612*参照!$I$5,IF(AN612="1/3",$O612*参照!$I$6,IF(AN612="1/4(多子)",$O612*参照!$I$7,IF(AN612="1/4(工･農)",$O612*参照!$I$7,IF(AN612="対象外",0))))))</f>
        <v>0</v>
      </c>
      <c r="BW612" s="185" t="b">
        <f>IF(AO612="3/3",$O612*参照!$I$4,IF(AO612="2/3",$O612*参照!$I$5,IF(AO612="1/3",$O612*参照!$I$6,IF(AO612="1/4(多子)",$O612*参照!$I$7,IF(AO612="1/4(工･農)",$O612*参照!$I$7,IF(AO612="対象外",0))))))</f>
        <v>0</v>
      </c>
      <c r="BX612" s="185" t="b">
        <f>IF(AP612="3/3",$O612*参照!$I$4,IF(AP612="2/3",$O612*参照!$I$5,IF(AP612="1/3",$O612*参照!$I$6,IF(AP612="1/4(多子)",$O612*参照!$I$7,IF(AP612="1/4(工･農)",$O612*参照!$I$7,IF(AP612="対象外",0))))))</f>
        <v>0</v>
      </c>
      <c r="BY612" s="185" t="b">
        <f>IF(AQ612="3/3",$O612*参照!$I$4,IF(AQ612="2/3",$O612*参照!$I$5,IF(AQ612="1/3",$O612*参照!$I$6,IF(AQ612="1/4(多子)",$O612*参照!$I$7,IF(AQ612="1/4(工･農)",$O612*参照!$I$7,IF(AQ612="対象外",0))))))</f>
        <v>0</v>
      </c>
      <c r="BZ612" s="185" t="b">
        <f>IF(AR612="3/3",$O612*参照!$I$4,IF(AR612="2/3",$O612*参照!$I$5,IF(AR612="1/3",$O612*参照!$I$6,IF(AR612="1/4(多子)",$O612*参照!$I$7,IF(AR612="1/4(工･農)",$O612*参照!$I$7,IF(AR612="対象外",0))))))</f>
        <v>0</v>
      </c>
      <c r="CA612" s="185" t="b">
        <f>IF(AS612="3/3",$O612*参照!$I$4,IF(AS612="2/3",$O612*参照!$I$5,IF(AS612="1/3",$O612*参照!$I$6,IF(AS612="1/4(多子)",$O612*参照!$I$7,IF(AS612="1/4(工･農)",$O612*参照!$I$7,IF(AS612="対象外",0))))))</f>
        <v>0</v>
      </c>
      <c r="CB612" s="185" t="b">
        <f>IF(AT612="3/3",$O612*参照!$I$4,IF(AT612="2/3",$O612*参照!$I$5,IF(AT612="1/3",$O612*参照!$I$6,IF(AT612="1/4(多子)",$O612*参照!$I$7,IF(AT612="1/4(工･農)",$O612*参照!$I$7,IF(AT612="対象外",0))))))</f>
        <v>0</v>
      </c>
      <c r="CC612" s="185" t="b">
        <f>IF(AU612="3/3",$O612*参照!$I$4,IF(AU612="2/3",$O612*参照!$I$5,IF(AU612="1/3",$O612*参照!$I$6,IF(AU612="1/4(多子)",$O612*参照!$I$7,IF(AU612="1/4(工･農)",$O612*参照!$I$7,IF(AU612="対象外",0))))))</f>
        <v>0</v>
      </c>
      <c r="CD612" s="185">
        <f t="shared" si="396"/>
        <v>0</v>
      </c>
      <c r="CE612" s="98"/>
      <c r="CF612" s="252"/>
      <c r="CG612" s="252"/>
      <c r="CH612" s="252"/>
      <c r="CI612" s="252"/>
      <c r="CJ612" s="252"/>
      <c r="CK612" s="254"/>
      <c r="CL612" s="137"/>
      <c r="CM612" s="252"/>
      <c r="CN612" s="252"/>
      <c r="CO612" s="252"/>
      <c r="CP612" s="252"/>
      <c r="CQ612" s="252"/>
      <c r="CR612" s="253">
        <f t="shared" si="397"/>
        <v>0</v>
      </c>
      <c r="CS612" s="111">
        <f>IF(BP612=0,0,(ROUNDUP(P612*(BK612*参照!$C$5+BL612*参照!$C$6+BM612*参照!$C$7+BN612*参照!$C$8+BO612*参照!$C$9)/BP612,-2)))</f>
        <v>0</v>
      </c>
      <c r="CT612" s="239" t="str">
        <f t="shared" si="364"/>
        <v>B</v>
      </c>
    </row>
    <row r="613" spans="1:98" ht="14.4">
      <c r="A613" s="242">
        <v>583</v>
      </c>
      <c r="B613" s="634"/>
      <c r="C613" s="635"/>
      <c r="D613" s="636"/>
      <c r="E613" s="635"/>
      <c r="F613" s="358"/>
      <c r="G613" s="358"/>
      <c r="H613" s="305"/>
      <c r="I613" s="359"/>
      <c r="J613" s="636"/>
      <c r="K613" s="635"/>
      <c r="L613" s="362">
        <v>0</v>
      </c>
      <c r="M613" s="307">
        <f>IF(F613="昼間",参照!$E$4,IF(F613="夜間等",参照!$E$5,IF(F613="通信",参照!$E$6,0)))</f>
        <v>0</v>
      </c>
      <c r="N613" s="57">
        <f t="shared" si="365"/>
        <v>0</v>
      </c>
      <c r="O613" s="301">
        <f t="shared" si="366"/>
        <v>0</v>
      </c>
      <c r="P613" s="56"/>
      <c r="Q613" s="387">
        <v>0</v>
      </c>
      <c r="R613" s="309">
        <f>IF(F613="昼間",参照!$F$4,IF(F613="夜間等",参照!$F$5,IF(F613="通信",参照!$F$6,0)))</f>
        <v>0</v>
      </c>
      <c r="S613" s="308">
        <f t="shared" si="367"/>
        <v>0</v>
      </c>
      <c r="T613" s="361"/>
      <c r="U613" s="32">
        <f t="shared" si="368"/>
        <v>0</v>
      </c>
      <c r="V613" s="114">
        <f t="shared" si="369"/>
        <v>0</v>
      </c>
      <c r="W613" s="179">
        <f t="shared" si="370"/>
        <v>0</v>
      </c>
      <c r="X613" s="87">
        <f t="shared" si="371"/>
        <v>0</v>
      </c>
      <c r="Y613" s="77" t="str">
        <f t="shared" si="361"/>
        <v>0</v>
      </c>
      <c r="Z613" s="302">
        <f t="shared" si="372"/>
        <v>0</v>
      </c>
      <c r="AA613" s="375"/>
      <c r="AB613" s="375"/>
      <c r="AC613" s="374">
        <f t="shared" si="373"/>
        <v>0</v>
      </c>
      <c r="AD613" s="639">
        <f t="shared" si="374"/>
        <v>0</v>
      </c>
      <c r="AE613" s="640"/>
      <c r="AF613" s="177">
        <f t="shared" si="362"/>
        <v>0</v>
      </c>
      <c r="AG613" s="177">
        <f t="shared" si="363"/>
        <v>0</v>
      </c>
      <c r="AH613" s="299"/>
      <c r="AI613" s="36"/>
      <c r="AJ613" s="134"/>
      <c r="AK613" s="37"/>
      <c r="AL613" s="134"/>
      <c r="AM613" s="37"/>
      <c r="AN613" s="134"/>
      <c r="AO613" s="135"/>
      <c r="AP613" s="136"/>
      <c r="AQ613" s="252"/>
      <c r="AR613" s="252"/>
      <c r="AS613" s="252"/>
      <c r="AT613" s="252"/>
      <c r="AU613" s="37"/>
      <c r="AV613" s="303">
        <f t="shared" si="375"/>
        <v>0</v>
      </c>
      <c r="AW613" s="139">
        <f t="shared" si="376"/>
        <v>0</v>
      </c>
      <c r="AX613" s="139">
        <f t="shared" si="377"/>
        <v>0</v>
      </c>
      <c r="AY613" s="139">
        <f t="shared" si="378"/>
        <v>0</v>
      </c>
      <c r="AZ613" s="139">
        <f t="shared" si="379"/>
        <v>0</v>
      </c>
      <c r="BA613" s="303">
        <f t="shared" si="380"/>
        <v>0</v>
      </c>
      <c r="BB613" s="139">
        <f t="shared" si="381"/>
        <v>0</v>
      </c>
      <c r="BC613" s="139">
        <f t="shared" si="382"/>
        <v>0</v>
      </c>
      <c r="BD613" s="139">
        <f t="shared" si="383"/>
        <v>0</v>
      </c>
      <c r="BE613" s="139">
        <f t="shared" si="384"/>
        <v>0</v>
      </c>
      <c r="BF613" s="304">
        <f t="shared" si="385"/>
        <v>0</v>
      </c>
      <c r="BG613" s="142">
        <f t="shared" si="386"/>
        <v>0</v>
      </c>
      <c r="BH613" s="142">
        <f t="shared" si="387"/>
        <v>0</v>
      </c>
      <c r="BI613" s="142">
        <f t="shared" si="388"/>
        <v>0</v>
      </c>
      <c r="BJ613" s="142">
        <f t="shared" si="389"/>
        <v>0</v>
      </c>
      <c r="BK613" s="145">
        <f t="shared" si="390"/>
        <v>0</v>
      </c>
      <c r="BL613" s="95">
        <f t="shared" si="391"/>
        <v>0</v>
      </c>
      <c r="BM613" s="95">
        <f t="shared" si="392"/>
        <v>0</v>
      </c>
      <c r="BN613" s="95">
        <f t="shared" si="393"/>
        <v>0</v>
      </c>
      <c r="BO613" s="95">
        <f t="shared" si="394"/>
        <v>0</v>
      </c>
      <c r="BP613" s="96">
        <f t="shared" si="395"/>
        <v>0</v>
      </c>
      <c r="BQ613" s="184">
        <f>IF($AH613="3/3",$S613*参照!$J$4,IF($AH613="2/3",$S613*参照!$J$5,IF($AH613="1/3",$S613*参照!$J$6,IF($AH613="1/4(多子)",$S613*参照!$J$7,IF($AH613="1/4(工･農)",$S613*参照!$J$7,)))))</f>
        <v>0</v>
      </c>
      <c r="BR613" s="185" t="b">
        <f>IF(AJ613="3/3",$O613*参照!$I$4,IF(AJ613="2/3",$O613*参照!$I$5,IF(AJ613="1/3",$O613*参照!$I$6,IF(AJ613="1/4(多子)",$O613*参照!$I$7,IF(AJ613="1/4(工･農)",$O613*参照!$I$7,IF(AJ613="対象外",0))))))</f>
        <v>0</v>
      </c>
      <c r="BS613" s="185" t="b">
        <f>IF(AK613="3/3",$O613*参照!$I$4,IF(AK613="2/3",$O613*参照!$I$5,IF(AK613="1/3",$O613*参照!$I$6,IF(AK613="1/4(多子)",$O613*参照!$I$7,IF(AK613="1/4(工･農)",$O613*参照!$I$7,IF(AK613="対象外",0))))))</f>
        <v>0</v>
      </c>
      <c r="BT613" s="185" t="b">
        <f>IF(AL613="3/3",$O613*参照!$I$4,IF(AL613="2/3",$O613*参照!$I$5,IF(AL613="1/3",$O613*参照!$I$6,IF(AL613="1/4(多子)",$O613*参照!$I$7,IF(AL613="1/4(工･農)",$O613*参照!$I$7,IF(AL613="対象外",0))))))</f>
        <v>0</v>
      </c>
      <c r="BU613" s="185" t="b">
        <f>IF(AM613="3/3",$O613*参照!$I$4,IF(AM613="2/3",$O613*参照!$I$5,IF(AM613="1/3",$O613*参照!$I$6,IF(AM613="1/4(多子)",$O613*参照!$I$7,IF(AM613="1/4(工･農)",$O613*参照!$I$7,IF(AM613="対象外",0))))))</f>
        <v>0</v>
      </c>
      <c r="BV613" s="185" t="b">
        <f>IF(AN613="3/3",$O613*参照!$I$4,IF(AN613="2/3",$O613*参照!$I$5,IF(AN613="1/3",$O613*参照!$I$6,IF(AN613="1/4(多子)",$O613*参照!$I$7,IF(AN613="1/4(工･農)",$O613*参照!$I$7,IF(AN613="対象外",0))))))</f>
        <v>0</v>
      </c>
      <c r="BW613" s="185" t="b">
        <f>IF(AO613="3/3",$O613*参照!$I$4,IF(AO613="2/3",$O613*参照!$I$5,IF(AO613="1/3",$O613*参照!$I$6,IF(AO613="1/4(多子)",$O613*参照!$I$7,IF(AO613="1/4(工･農)",$O613*参照!$I$7,IF(AO613="対象外",0))))))</f>
        <v>0</v>
      </c>
      <c r="BX613" s="185" t="b">
        <f>IF(AP613="3/3",$O613*参照!$I$4,IF(AP613="2/3",$O613*参照!$I$5,IF(AP613="1/3",$O613*参照!$I$6,IF(AP613="1/4(多子)",$O613*参照!$I$7,IF(AP613="1/4(工･農)",$O613*参照!$I$7,IF(AP613="対象外",0))))))</f>
        <v>0</v>
      </c>
      <c r="BY613" s="185" t="b">
        <f>IF(AQ613="3/3",$O613*参照!$I$4,IF(AQ613="2/3",$O613*参照!$I$5,IF(AQ613="1/3",$O613*参照!$I$6,IF(AQ613="1/4(多子)",$O613*参照!$I$7,IF(AQ613="1/4(工･農)",$O613*参照!$I$7,IF(AQ613="対象外",0))))))</f>
        <v>0</v>
      </c>
      <c r="BZ613" s="185" t="b">
        <f>IF(AR613="3/3",$O613*参照!$I$4,IF(AR613="2/3",$O613*参照!$I$5,IF(AR613="1/3",$O613*参照!$I$6,IF(AR613="1/4(多子)",$O613*参照!$I$7,IF(AR613="1/4(工･農)",$O613*参照!$I$7,IF(AR613="対象外",0))))))</f>
        <v>0</v>
      </c>
      <c r="CA613" s="185" t="b">
        <f>IF(AS613="3/3",$O613*参照!$I$4,IF(AS613="2/3",$O613*参照!$I$5,IF(AS613="1/3",$O613*参照!$I$6,IF(AS613="1/4(多子)",$O613*参照!$I$7,IF(AS613="1/4(工･農)",$O613*参照!$I$7,IF(AS613="対象外",0))))))</f>
        <v>0</v>
      </c>
      <c r="CB613" s="185" t="b">
        <f>IF(AT613="3/3",$O613*参照!$I$4,IF(AT613="2/3",$O613*参照!$I$5,IF(AT613="1/3",$O613*参照!$I$6,IF(AT613="1/4(多子)",$O613*参照!$I$7,IF(AT613="1/4(工･農)",$O613*参照!$I$7,IF(AT613="対象外",0))))))</f>
        <v>0</v>
      </c>
      <c r="CC613" s="185" t="b">
        <f>IF(AU613="3/3",$O613*参照!$I$4,IF(AU613="2/3",$O613*参照!$I$5,IF(AU613="1/3",$O613*参照!$I$6,IF(AU613="1/4(多子)",$O613*参照!$I$7,IF(AU613="1/4(工･農)",$O613*参照!$I$7,IF(AU613="対象外",0))))))</f>
        <v>0</v>
      </c>
      <c r="CD613" s="185">
        <f t="shared" si="396"/>
        <v>0</v>
      </c>
      <c r="CE613" s="98"/>
      <c r="CF613" s="252"/>
      <c r="CG613" s="252"/>
      <c r="CH613" s="252"/>
      <c r="CI613" s="252"/>
      <c r="CJ613" s="252"/>
      <c r="CK613" s="254"/>
      <c r="CL613" s="137"/>
      <c r="CM613" s="252"/>
      <c r="CN613" s="252"/>
      <c r="CO613" s="252"/>
      <c r="CP613" s="252"/>
      <c r="CQ613" s="252"/>
      <c r="CR613" s="253">
        <f t="shared" si="397"/>
        <v>0</v>
      </c>
      <c r="CS613" s="111">
        <f>IF(BP613=0,0,(ROUNDUP(P613*(BK613*参照!$C$5+BL613*参照!$C$6+BM613*参照!$C$7+BN613*参照!$C$8+BO613*参照!$C$9)/BP613,-2)))</f>
        <v>0</v>
      </c>
      <c r="CT613" s="239" t="str">
        <f t="shared" si="364"/>
        <v>B</v>
      </c>
    </row>
    <row r="614" spans="1:98" ht="14.4">
      <c r="A614" s="242">
        <v>584</v>
      </c>
      <c r="B614" s="634"/>
      <c r="C614" s="635"/>
      <c r="D614" s="636"/>
      <c r="E614" s="635"/>
      <c r="F614" s="358"/>
      <c r="G614" s="358"/>
      <c r="H614" s="305"/>
      <c r="I614" s="359"/>
      <c r="J614" s="636"/>
      <c r="K614" s="635"/>
      <c r="L614" s="362">
        <v>0</v>
      </c>
      <c r="M614" s="307">
        <f>IF(F614="昼間",参照!$E$4,IF(F614="夜間等",参照!$E$5,IF(F614="通信",参照!$E$6,0)))</f>
        <v>0</v>
      </c>
      <c r="N614" s="57">
        <f t="shared" si="365"/>
        <v>0</v>
      </c>
      <c r="O614" s="301">
        <f t="shared" si="366"/>
        <v>0</v>
      </c>
      <c r="P614" s="56"/>
      <c r="Q614" s="387">
        <v>0</v>
      </c>
      <c r="R614" s="309">
        <f>IF(F614="昼間",参照!$F$4,IF(F614="夜間等",参照!$F$5,IF(F614="通信",参照!$F$6,0)))</f>
        <v>0</v>
      </c>
      <c r="S614" s="308">
        <f t="shared" si="367"/>
        <v>0</v>
      </c>
      <c r="T614" s="361"/>
      <c r="U614" s="32">
        <f t="shared" si="368"/>
        <v>0</v>
      </c>
      <c r="V614" s="114">
        <f t="shared" si="369"/>
        <v>0</v>
      </c>
      <c r="W614" s="179">
        <f t="shared" si="370"/>
        <v>0</v>
      </c>
      <c r="X614" s="87">
        <f t="shared" si="371"/>
        <v>0</v>
      </c>
      <c r="Y614" s="77" t="str">
        <f t="shared" si="361"/>
        <v>0</v>
      </c>
      <c r="Z614" s="302">
        <f t="shared" si="372"/>
        <v>0</v>
      </c>
      <c r="AA614" s="375"/>
      <c r="AB614" s="375"/>
      <c r="AC614" s="374">
        <f t="shared" si="373"/>
        <v>0</v>
      </c>
      <c r="AD614" s="639">
        <f t="shared" si="374"/>
        <v>0</v>
      </c>
      <c r="AE614" s="640"/>
      <c r="AF614" s="177">
        <f t="shared" si="362"/>
        <v>0</v>
      </c>
      <c r="AG614" s="177">
        <f t="shared" si="363"/>
        <v>0</v>
      </c>
      <c r="AH614" s="299"/>
      <c r="AI614" s="36"/>
      <c r="AJ614" s="134"/>
      <c r="AK614" s="37"/>
      <c r="AL614" s="134"/>
      <c r="AM614" s="37"/>
      <c r="AN614" s="134"/>
      <c r="AO614" s="135"/>
      <c r="AP614" s="136"/>
      <c r="AQ614" s="252"/>
      <c r="AR614" s="252"/>
      <c r="AS614" s="252"/>
      <c r="AT614" s="252"/>
      <c r="AU614" s="37"/>
      <c r="AV614" s="303">
        <f t="shared" si="375"/>
        <v>0</v>
      </c>
      <c r="AW614" s="139">
        <f t="shared" si="376"/>
        <v>0</v>
      </c>
      <c r="AX614" s="139">
        <f t="shared" si="377"/>
        <v>0</v>
      </c>
      <c r="AY614" s="139">
        <f t="shared" si="378"/>
        <v>0</v>
      </c>
      <c r="AZ614" s="139">
        <f t="shared" si="379"/>
        <v>0</v>
      </c>
      <c r="BA614" s="303">
        <f t="shared" si="380"/>
        <v>0</v>
      </c>
      <c r="BB614" s="139">
        <f t="shared" si="381"/>
        <v>0</v>
      </c>
      <c r="BC614" s="139">
        <f t="shared" si="382"/>
        <v>0</v>
      </c>
      <c r="BD614" s="139">
        <f t="shared" si="383"/>
        <v>0</v>
      </c>
      <c r="BE614" s="139">
        <f t="shared" si="384"/>
        <v>0</v>
      </c>
      <c r="BF614" s="304">
        <f t="shared" si="385"/>
        <v>0</v>
      </c>
      <c r="BG614" s="142">
        <f t="shared" si="386"/>
        <v>0</v>
      </c>
      <c r="BH614" s="142">
        <f t="shared" si="387"/>
        <v>0</v>
      </c>
      <c r="BI614" s="142">
        <f t="shared" si="388"/>
        <v>0</v>
      </c>
      <c r="BJ614" s="142">
        <f t="shared" si="389"/>
        <v>0</v>
      </c>
      <c r="BK614" s="145">
        <f t="shared" si="390"/>
        <v>0</v>
      </c>
      <c r="BL614" s="95">
        <f t="shared" si="391"/>
        <v>0</v>
      </c>
      <c r="BM614" s="95">
        <f t="shared" si="392"/>
        <v>0</v>
      </c>
      <c r="BN614" s="95">
        <f t="shared" si="393"/>
        <v>0</v>
      </c>
      <c r="BO614" s="95">
        <f t="shared" si="394"/>
        <v>0</v>
      </c>
      <c r="BP614" s="96">
        <f t="shared" si="395"/>
        <v>0</v>
      </c>
      <c r="BQ614" s="184">
        <f>IF($AH614="3/3",$S614*参照!$J$4,IF($AH614="2/3",$S614*参照!$J$5,IF($AH614="1/3",$S614*参照!$J$6,IF($AH614="1/4(多子)",$S614*参照!$J$7,IF($AH614="1/4(工･農)",$S614*参照!$J$7,)))))</f>
        <v>0</v>
      </c>
      <c r="BR614" s="185" t="b">
        <f>IF(AJ614="3/3",$O614*参照!$I$4,IF(AJ614="2/3",$O614*参照!$I$5,IF(AJ614="1/3",$O614*参照!$I$6,IF(AJ614="1/4(多子)",$O614*参照!$I$7,IF(AJ614="1/4(工･農)",$O614*参照!$I$7,IF(AJ614="対象外",0))))))</f>
        <v>0</v>
      </c>
      <c r="BS614" s="185" t="b">
        <f>IF(AK614="3/3",$O614*参照!$I$4,IF(AK614="2/3",$O614*参照!$I$5,IF(AK614="1/3",$O614*参照!$I$6,IF(AK614="1/4(多子)",$O614*参照!$I$7,IF(AK614="1/4(工･農)",$O614*参照!$I$7,IF(AK614="対象外",0))))))</f>
        <v>0</v>
      </c>
      <c r="BT614" s="185" t="b">
        <f>IF(AL614="3/3",$O614*参照!$I$4,IF(AL614="2/3",$O614*参照!$I$5,IF(AL614="1/3",$O614*参照!$I$6,IF(AL614="1/4(多子)",$O614*参照!$I$7,IF(AL614="1/4(工･農)",$O614*参照!$I$7,IF(AL614="対象外",0))))))</f>
        <v>0</v>
      </c>
      <c r="BU614" s="185" t="b">
        <f>IF(AM614="3/3",$O614*参照!$I$4,IF(AM614="2/3",$O614*参照!$I$5,IF(AM614="1/3",$O614*参照!$I$6,IF(AM614="1/4(多子)",$O614*参照!$I$7,IF(AM614="1/4(工･農)",$O614*参照!$I$7,IF(AM614="対象外",0))))))</f>
        <v>0</v>
      </c>
      <c r="BV614" s="185" t="b">
        <f>IF(AN614="3/3",$O614*参照!$I$4,IF(AN614="2/3",$O614*参照!$I$5,IF(AN614="1/3",$O614*参照!$I$6,IF(AN614="1/4(多子)",$O614*参照!$I$7,IF(AN614="1/4(工･農)",$O614*参照!$I$7,IF(AN614="対象外",0))))))</f>
        <v>0</v>
      </c>
      <c r="BW614" s="185" t="b">
        <f>IF(AO614="3/3",$O614*参照!$I$4,IF(AO614="2/3",$O614*参照!$I$5,IF(AO614="1/3",$O614*参照!$I$6,IF(AO614="1/4(多子)",$O614*参照!$I$7,IF(AO614="1/4(工･農)",$O614*参照!$I$7,IF(AO614="対象外",0))))))</f>
        <v>0</v>
      </c>
      <c r="BX614" s="185" t="b">
        <f>IF(AP614="3/3",$O614*参照!$I$4,IF(AP614="2/3",$O614*参照!$I$5,IF(AP614="1/3",$O614*参照!$I$6,IF(AP614="1/4(多子)",$O614*参照!$I$7,IF(AP614="1/4(工･農)",$O614*参照!$I$7,IF(AP614="対象外",0))))))</f>
        <v>0</v>
      </c>
      <c r="BY614" s="185" t="b">
        <f>IF(AQ614="3/3",$O614*参照!$I$4,IF(AQ614="2/3",$O614*参照!$I$5,IF(AQ614="1/3",$O614*参照!$I$6,IF(AQ614="1/4(多子)",$O614*参照!$I$7,IF(AQ614="1/4(工･農)",$O614*参照!$I$7,IF(AQ614="対象外",0))))))</f>
        <v>0</v>
      </c>
      <c r="BZ614" s="185" t="b">
        <f>IF(AR614="3/3",$O614*参照!$I$4,IF(AR614="2/3",$O614*参照!$I$5,IF(AR614="1/3",$O614*参照!$I$6,IF(AR614="1/4(多子)",$O614*参照!$I$7,IF(AR614="1/4(工･農)",$O614*参照!$I$7,IF(AR614="対象外",0))))))</f>
        <v>0</v>
      </c>
      <c r="CA614" s="185" t="b">
        <f>IF(AS614="3/3",$O614*参照!$I$4,IF(AS614="2/3",$O614*参照!$I$5,IF(AS614="1/3",$O614*参照!$I$6,IF(AS614="1/4(多子)",$O614*参照!$I$7,IF(AS614="1/4(工･農)",$O614*参照!$I$7,IF(AS614="対象外",0))))))</f>
        <v>0</v>
      </c>
      <c r="CB614" s="185" t="b">
        <f>IF(AT614="3/3",$O614*参照!$I$4,IF(AT614="2/3",$O614*参照!$I$5,IF(AT614="1/3",$O614*参照!$I$6,IF(AT614="1/4(多子)",$O614*参照!$I$7,IF(AT614="1/4(工･農)",$O614*参照!$I$7,IF(AT614="対象外",0))))))</f>
        <v>0</v>
      </c>
      <c r="CC614" s="185" t="b">
        <f>IF(AU614="3/3",$O614*参照!$I$4,IF(AU614="2/3",$O614*参照!$I$5,IF(AU614="1/3",$O614*参照!$I$6,IF(AU614="1/4(多子)",$O614*参照!$I$7,IF(AU614="1/4(工･農)",$O614*参照!$I$7,IF(AU614="対象外",0))))))</f>
        <v>0</v>
      </c>
      <c r="CD614" s="185">
        <f t="shared" si="396"/>
        <v>0</v>
      </c>
      <c r="CE614" s="98"/>
      <c r="CF614" s="252"/>
      <c r="CG614" s="252"/>
      <c r="CH614" s="252"/>
      <c r="CI614" s="252"/>
      <c r="CJ614" s="252"/>
      <c r="CK614" s="254"/>
      <c r="CL614" s="137"/>
      <c r="CM614" s="252"/>
      <c r="CN614" s="252"/>
      <c r="CO614" s="252"/>
      <c r="CP614" s="252"/>
      <c r="CQ614" s="252"/>
      <c r="CR614" s="253">
        <f t="shared" si="397"/>
        <v>0</v>
      </c>
      <c r="CS614" s="111">
        <f>IF(BP614=0,0,(ROUNDUP(P614*(BK614*参照!$C$5+BL614*参照!$C$6+BM614*参照!$C$7+BN614*参照!$C$8+BO614*参照!$C$9)/BP614,-2)))</f>
        <v>0</v>
      </c>
      <c r="CT614" s="239" t="str">
        <f t="shared" si="364"/>
        <v>B</v>
      </c>
    </row>
    <row r="615" spans="1:98" ht="14.4">
      <c r="A615" s="242">
        <v>585</v>
      </c>
      <c r="B615" s="634"/>
      <c r="C615" s="635"/>
      <c r="D615" s="636"/>
      <c r="E615" s="635"/>
      <c r="F615" s="358"/>
      <c r="G615" s="358"/>
      <c r="H615" s="305"/>
      <c r="I615" s="359"/>
      <c r="J615" s="636"/>
      <c r="K615" s="635"/>
      <c r="L615" s="362">
        <v>0</v>
      </c>
      <c r="M615" s="307">
        <f>IF(F615="昼間",参照!$E$4,IF(F615="夜間等",参照!$E$5,IF(F615="通信",参照!$E$6,0)))</f>
        <v>0</v>
      </c>
      <c r="N615" s="57">
        <f t="shared" si="365"/>
        <v>0</v>
      </c>
      <c r="O615" s="301">
        <f t="shared" si="366"/>
        <v>0</v>
      </c>
      <c r="P615" s="56"/>
      <c r="Q615" s="387">
        <v>0</v>
      </c>
      <c r="R615" s="309">
        <f>IF(F615="昼間",参照!$F$4,IF(F615="夜間等",参照!$F$5,IF(F615="通信",参照!$F$6,0)))</f>
        <v>0</v>
      </c>
      <c r="S615" s="308">
        <f t="shared" si="367"/>
        <v>0</v>
      </c>
      <c r="T615" s="361"/>
      <c r="U615" s="32">
        <f t="shared" si="368"/>
        <v>0</v>
      </c>
      <c r="V615" s="114">
        <f t="shared" si="369"/>
        <v>0</v>
      </c>
      <c r="W615" s="179">
        <f t="shared" si="370"/>
        <v>0</v>
      </c>
      <c r="X615" s="87">
        <f t="shared" si="371"/>
        <v>0</v>
      </c>
      <c r="Y615" s="77" t="str">
        <f t="shared" si="361"/>
        <v>0</v>
      </c>
      <c r="Z615" s="302">
        <f t="shared" si="372"/>
        <v>0</v>
      </c>
      <c r="AA615" s="375"/>
      <c r="AB615" s="375"/>
      <c r="AC615" s="374">
        <f t="shared" si="373"/>
        <v>0</v>
      </c>
      <c r="AD615" s="639">
        <f t="shared" si="374"/>
        <v>0</v>
      </c>
      <c r="AE615" s="640"/>
      <c r="AF615" s="177">
        <f t="shared" si="362"/>
        <v>0</v>
      </c>
      <c r="AG615" s="177">
        <f t="shared" si="363"/>
        <v>0</v>
      </c>
      <c r="AH615" s="299"/>
      <c r="AI615" s="36"/>
      <c r="AJ615" s="134"/>
      <c r="AK615" s="37"/>
      <c r="AL615" s="134"/>
      <c r="AM615" s="37"/>
      <c r="AN615" s="134"/>
      <c r="AO615" s="135"/>
      <c r="AP615" s="136"/>
      <c r="AQ615" s="252"/>
      <c r="AR615" s="252"/>
      <c r="AS615" s="252"/>
      <c r="AT615" s="252"/>
      <c r="AU615" s="37"/>
      <c r="AV615" s="303">
        <f t="shared" si="375"/>
        <v>0</v>
      </c>
      <c r="AW615" s="139">
        <f t="shared" si="376"/>
        <v>0</v>
      </c>
      <c r="AX615" s="139">
        <f t="shared" si="377"/>
        <v>0</v>
      </c>
      <c r="AY615" s="139">
        <f t="shared" si="378"/>
        <v>0</v>
      </c>
      <c r="AZ615" s="139">
        <f t="shared" si="379"/>
        <v>0</v>
      </c>
      <c r="BA615" s="303">
        <f t="shared" si="380"/>
        <v>0</v>
      </c>
      <c r="BB615" s="139">
        <f t="shared" si="381"/>
        <v>0</v>
      </c>
      <c r="BC615" s="139">
        <f t="shared" si="382"/>
        <v>0</v>
      </c>
      <c r="BD615" s="139">
        <f t="shared" si="383"/>
        <v>0</v>
      </c>
      <c r="BE615" s="139">
        <f t="shared" si="384"/>
        <v>0</v>
      </c>
      <c r="BF615" s="304">
        <f t="shared" si="385"/>
        <v>0</v>
      </c>
      <c r="BG615" s="142">
        <f t="shared" si="386"/>
        <v>0</v>
      </c>
      <c r="BH615" s="142">
        <f t="shared" si="387"/>
        <v>0</v>
      </c>
      <c r="BI615" s="142">
        <f t="shared" si="388"/>
        <v>0</v>
      </c>
      <c r="BJ615" s="142">
        <f t="shared" si="389"/>
        <v>0</v>
      </c>
      <c r="BK615" s="145">
        <f t="shared" si="390"/>
        <v>0</v>
      </c>
      <c r="BL615" s="95">
        <f t="shared" si="391"/>
        <v>0</v>
      </c>
      <c r="BM615" s="95">
        <f t="shared" si="392"/>
        <v>0</v>
      </c>
      <c r="BN615" s="95">
        <f t="shared" si="393"/>
        <v>0</v>
      </c>
      <c r="BO615" s="95">
        <f t="shared" si="394"/>
        <v>0</v>
      </c>
      <c r="BP615" s="96">
        <f t="shared" si="395"/>
        <v>0</v>
      </c>
      <c r="BQ615" s="184">
        <f>IF($AH615="3/3",$S615*参照!$J$4,IF($AH615="2/3",$S615*参照!$J$5,IF($AH615="1/3",$S615*参照!$J$6,IF($AH615="1/4(多子)",$S615*参照!$J$7,IF($AH615="1/4(工･農)",$S615*参照!$J$7,)))))</f>
        <v>0</v>
      </c>
      <c r="BR615" s="185" t="b">
        <f>IF(AJ615="3/3",$O615*参照!$I$4,IF(AJ615="2/3",$O615*参照!$I$5,IF(AJ615="1/3",$O615*参照!$I$6,IF(AJ615="1/4(多子)",$O615*参照!$I$7,IF(AJ615="1/4(工･農)",$O615*参照!$I$7,IF(AJ615="対象外",0))))))</f>
        <v>0</v>
      </c>
      <c r="BS615" s="185" t="b">
        <f>IF(AK615="3/3",$O615*参照!$I$4,IF(AK615="2/3",$O615*参照!$I$5,IF(AK615="1/3",$O615*参照!$I$6,IF(AK615="1/4(多子)",$O615*参照!$I$7,IF(AK615="1/4(工･農)",$O615*参照!$I$7,IF(AK615="対象外",0))))))</f>
        <v>0</v>
      </c>
      <c r="BT615" s="185" t="b">
        <f>IF(AL615="3/3",$O615*参照!$I$4,IF(AL615="2/3",$O615*参照!$I$5,IF(AL615="1/3",$O615*参照!$I$6,IF(AL615="1/4(多子)",$O615*参照!$I$7,IF(AL615="1/4(工･農)",$O615*参照!$I$7,IF(AL615="対象外",0))))))</f>
        <v>0</v>
      </c>
      <c r="BU615" s="185" t="b">
        <f>IF(AM615="3/3",$O615*参照!$I$4,IF(AM615="2/3",$O615*参照!$I$5,IF(AM615="1/3",$O615*参照!$I$6,IF(AM615="1/4(多子)",$O615*参照!$I$7,IF(AM615="1/4(工･農)",$O615*参照!$I$7,IF(AM615="対象外",0))))))</f>
        <v>0</v>
      </c>
      <c r="BV615" s="185" t="b">
        <f>IF(AN615="3/3",$O615*参照!$I$4,IF(AN615="2/3",$O615*参照!$I$5,IF(AN615="1/3",$O615*参照!$I$6,IF(AN615="1/4(多子)",$O615*参照!$I$7,IF(AN615="1/4(工･農)",$O615*参照!$I$7,IF(AN615="対象外",0))))))</f>
        <v>0</v>
      </c>
      <c r="BW615" s="185" t="b">
        <f>IF(AO615="3/3",$O615*参照!$I$4,IF(AO615="2/3",$O615*参照!$I$5,IF(AO615="1/3",$O615*参照!$I$6,IF(AO615="1/4(多子)",$O615*参照!$I$7,IF(AO615="1/4(工･農)",$O615*参照!$I$7,IF(AO615="対象外",0))))))</f>
        <v>0</v>
      </c>
      <c r="BX615" s="185" t="b">
        <f>IF(AP615="3/3",$O615*参照!$I$4,IF(AP615="2/3",$O615*参照!$I$5,IF(AP615="1/3",$O615*参照!$I$6,IF(AP615="1/4(多子)",$O615*参照!$I$7,IF(AP615="1/4(工･農)",$O615*参照!$I$7,IF(AP615="対象外",0))))))</f>
        <v>0</v>
      </c>
      <c r="BY615" s="185" t="b">
        <f>IF(AQ615="3/3",$O615*参照!$I$4,IF(AQ615="2/3",$O615*参照!$I$5,IF(AQ615="1/3",$O615*参照!$I$6,IF(AQ615="1/4(多子)",$O615*参照!$I$7,IF(AQ615="1/4(工･農)",$O615*参照!$I$7,IF(AQ615="対象外",0))))))</f>
        <v>0</v>
      </c>
      <c r="BZ615" s="185" t="b">
        <f>IF(AR615="3/3",$O615*参照!$I$4,IF(AR615="2/3",$O615*参照!$I$5,IF(AR615="1/3",$O615*参照!$I$6,IF(AR615="1/4(多子)",$O615*参照!$I$7,IF(AR615="1/4(工･農)",$O615*参照!$I$7,IF(AR615="対象外",0))))))</f>
        <v>0</v>
      </c>
      <c r="CA615" s="185" t="b">
        <f>IF(AS615="3/3",$O615*参照!$I$4,IF(AS615="2/3",$O615*参照!$I$5,IF(AS615="1/3",$O615*参照!$I$6,IF(AS615="1/4(多子)",$O615*参照!$I$7,IF(AS615="1/4(工･農)",$O615*参照!$I$7,IF(AS615="対象外",0))))))</f>
        <v>0</v>
      </c>
      <c r="CB615" s="185" t="b">
        <f>IF(AT615="3/3",$O615*参照!$I$4,IF(AT615="2/3",$O615*参照!$I$5,IF(AT615="1/3",$O615*参照!$I$6,IF(AT615="1/4(多子)",$O615*参照!$I$7,IF(AT615="1/4(工･農)",$O615*参照!$I$7,IF(AT615="対象外",0))))))</f>
        <v>0</v>
      </c>
      <c r="CC615" s="185" t="b">
        <f>IF(AU615="3/3",$O615*参照!$I$4,IF(AU615="2/3",$O615*参照!$I$5,IF(AU615="1/3",$O615*参照!$I$6,IF(AU615="1/4(多子)",$O615*参照!$I$7,IF(AU615="1/4(工･農)",$O615*参照!$I$7,IF(AU615="対象外",0))))))</f>
        <v>0</v>
      </c>
      <c r="CD615" s="185">
        <f t="shared" si="396"/>
        <v>0</v>
      </c>
      <c r="CE615" s="98"/>
      <c r="CF615" s="252"/>
      <c r="CG615" s="252"/>
      <c r="CH615" s="252"/>
      <c r="CI615" s="252"/>
      <c r="CJ615" s="252"/>
      <c r="CK615" s="254"/>
      <c r="CL615" s="137"/>
      <c r="CM615" s="252"/>
      <c r="CN615" s="252"/>
      <c r="CO615" s="252"/>
      <c r="CP615" s="252"/>
      <c r="CQ615" s="252"/>
      <c r="CR615" s="253">
        <f t="shared" si="397"/>
        <v>0</v>
      </c>
      <c r="CS615" s="111">
        <f>IF(BP615=0,0,(ROUNDUP(P615*(BK615*参照!$C$5+BL615*参照!$C$6+BM615*参照!$C$7+BN615*参照!$C$8+BO615*参照!$C$9)/BP615,-2)))</f>
        <v>0</v>
      </c>
      <c r="CT615" s="239" t="str">
        <f t="shared" si="364"/>
        <v>B</v>
      </c>
    </row>
    <row r="616" spans="1:98" ht="14.4">
      <c r="A616" s="242">
        <v>586</v>
      </c>
      <c r="B616" s="634"/>
      <c r="C616" s="635"/>
      <c r="D616" s="636"/>
      <c r="E616" s="635"/>
      <c r="F616" s="358"/>
      <c r="G616" s="358"/>
      <c r="H616" s="305"/>
      <c r="I616" s="359"/>
      <c r="J616" s="636"/>
      <c r="K616" s="635"/>
      <c r="L616" s="362">
        <v>0</v>
      </c>
      <c r="M616" s="307">
        <f>IF(F616="昼間",参照!$E$4,IF(F616="夜間等",参照!$E$5,IF(F616="通信",参照!$E$6,0)))</f>
        <v>0</v>
      </c>
      <c r="N616" s="57">
        <f t="shared" si="365"/>
        <v>0</v>
      </c>
      <c r="O616" s="301">
        <f t="shared" si="366"/>
        <v>0</v>
      </c>
      <c r="P616" s="56"/>
      <c r="Q616" s="387">
        <v>0</v>
      </c>
      <c r="R616" s="309">
        <f>IF(F616="昼間",参照!$F$4,IF(F616="夜間等",参照!$F$5,IF(F616="通信",参照!$F$6,0)))</f>
        <v>0</v>
      </c>
      <c r="S616" s="308">
        <f t="shared" si="367"/>
        <v>0</v>
      </c>
      <c r="T616" s="361"/>
      <c r="U616" s="32">
        <f t="shared" si="368"/>
        <v>0</v>
      </c>
      <c r="V616" s="114">
        <f t="shared" si="369"/>
        <v>0</v>
      </c>
      <c r="W616" s="179">
        <f t="shared" si="370"/>
        <v>0</v>
      </c>
      <c r="X616" s="87">
        <f t="shared" si="371"/>
        <v>0</v>
      </c>
      <c r="Y616" s="77" t="str">
        <f t="shared" si="361"/>
        <v>0</v>
      </c>
      <c r="Z616" s="302">
        <f t="shared" si="372"/>
        <v>0</v>
      </c>
      <c r="AA616" s="375"/>
      <c r="AB616" s="375"/>
      <c r="AC616" s="374">
        <f t="shared" si="373"/>
        <v>0</v>
      </c>
      <c r="AD616" s="639">
        <f t="shared" si="374"/>
        <v>0</v>
      </c>
      <c r="AE616" s="640"/>
      <c r="AF616" s="177">
        <f t="shared" si="362"/>
        <v>0</v>
      </c>
      <c r="AG616" s="177">
        <f t="shared" si="363"/>
        <v>0</v>
      </c>
      <c r="AH616" s="299"/>
      <c r="AI616" s="36"/>
      <c r="AJ616" s="134"/>
      <c r="AK616" s="37"/>
      <c r="AL616" s="134"/>
      <c r="AM616" s="37"/>
      <c r="AN616" s="134"/>
      <c r="AO616" s="135"/>
      <c r="AP616" s="136"/>
      <c r="AQ616" s="252"/>
      <c r="AR616" s="252"/>
      <c r="AS616" s="252"/>
      <c r="AT616" s="252"/>
      <c r="AU616" s="37"/>
      <c r="AV616" s="303">
        <f t="shared" si="375"/>
        <v>0</v>
      </c>
      <c r="AW616" s="139">
        <f t="shared" si="376"/>
        <v>0</v>
      </c>
      <c r="AX616" s="139">
        <f t="shared" si="377"/>
        <v>0</v>
      </c>
      <c r="AY616" s="139">
        <f t="shared" si="378"/>
        <v>0</v>
      </c>
      <c r="AZ616" s="139">
        <f t="shared" si="379"/>
        <v>0</v>
      </c>
      <c r="BA616" s="303">
        <f t="shared" si="380"/>
        <v>0</v>
      </c>
      <c r="BB616" s="139">
        <f t="shared" si="381"/>
        <v>0</v>
      </c>
      <c r="BC616" s="139">
        <f t="shared" si="382"/>
        <v>0</v>
      </c>
      <c r="BD616" s="139">
        <f t="shared" si="383"/>
        <v>0</v>
      </c>
      <c r="BE616" s="139">
        <f t="shared" si="384"/>
        <v>0</v>
      </c>
      <c r="BF616" s="304">
        <f t="shared" si="385"/>
        <v>0</v>
      </c>
      <c r="BG616" s="142">
        <f t="shared" si="386"/>
        <v>0</v>
      </c>
      <c r="BH616" s="142">
        <f t="shared" si="387"/>
        <v>0</v>
      </c>
      <c r="BI616" s="142">
        <f t="shared" si="388"/>
        <v>0</v>
      </c>
      <c r="BJ616" s="142">
        <f t="shared" si="389"/>
        <v>0</v>
      </c>
      <c r="BK616" s="145">
        <f t="shared" si="390"/>
        <v>0</v>
      </c>
      <c r="BL616" s="95">
        <f t="shared" si="391"/>
        <v>0</v>
      </c>
      <c r="BM616" s="95">
        <f t="shared" si="392"/>
        <v>0</v>
      </c>
      <c r="BN616" s="95">
        <f t="shared" si="393"/>
        <v>0</v>
      </c>
      <c r="BO616" s="95">
        <f t="shared" si="394"/>
        <v>0</v>
      </c>
      <c r="BP616" s="96">
        <f t="shared" si="395"/>
        <v>0</v>
      </c>
      <c r="BQ616" s="184">
        <f>IF($AH616="3/3",$S616*参照!$J$4,IF($AH616="2/3",$S616*参照!$J$5,IF($AH616="1/3",$S616*参照!$J$6,IF($AH616="1/4(多子)",$S616*参照!$J$7,IF($AH616="1/4(工･農)",$S616*参照!$J$7,)))))</f>
        <v>0</v>
      </c>
      <c r="BR616" s="185" t="b">
        <f>IF(AJ616="3/3",$O616*参照!$I$4,IF(AJ616="2/3",$O616*参照!$I$5,IF(AJ616="1/3",$O616*参照!$I$6,IF(AJ616="1/4(多子)",$O616*参照!$I$7,IF(AJ616="1/4(工･農)",$O616*参照!$I$7,IF(AJ616="対象外",0))))))</f>
        <v>0</v>
      </c>
      <c r="BS616" s="185" t="b">
        <f>IF(AK616="3/3",$O616*参照!$I$4,IF(AK616="2/3",$O616*参照!$I$5,IF(AK616="1/3",$O616*参照!$I$6,IF(AK616="1/4(多子)",$O616*参照!$I$7,IF(AK616="1/4(工･農)",$O616*参照!$I$7,IF(AK616="対象外",0))))))</f>
        <v>0</v>
      </c>
      <c r="BT616" s="185" t="b">
        <f>IF(AL616="3/3",$O616*参照!$I$4,IF(AL616="2/3",$O616*参照!$I$5,IF(AL616="1/3",$O616*参照!$I$6,IF(AL616="1/4(多子)",$O616*参照!$I$7,IF(AL616="1/4(工･農)",$O616*参照!$I$7,IF(AL616="対象外",0))))))</f>
        <v>0</v>
      </c>
      <c r="BU616" s="185" t="b">
        <f>IF(AM616="3/3",$O616*参照!$I$4,IF(AM616="2/3",$O616*参照!$I$5,IF(AM616="1/3",$O616*参照!$I$6,IF(AM616="1/4(多子)",$O616*参照!$I$7,IF(AM616="1/4(工･農)",$O616*参照!$I$7,IF(AM616="対象外",0))))))</f>
        <v>0</v>
      </c>
      <c r="BV616" s="185" t="b">
        <f>IF(AN616="3/3",$O616*参照!$I$4,IF(AN616="2/3",$O616*参照!$I$5,IF(AN616="1/3",$O616*参照!$I$6,IF(AN616="1/4(多子)",$O616*参照!$I$7,IF(AN616="1/4(工･農)",$O616*参照!$I$7,IF(AN616="対象外",0))))))</f>
        <v>0</v>
      </c>
      <c r="BW616" s="185" t="b">
        <f>IF(AO616="3/3",$O616*参照!$I$4,IF(AO616="2/3",$O616*参照!$I$5,IF(AO616="1/3",$O616*参照!$I$6,IF(AO616="1/4(多子)",$O616*参照!$I$7,IF(AO616="1/4(工･農)",$O616*参照!$I$7,IF(AO616="対象外",0))))))</f>
        <v>0</v>
      </c>
      <c r="BX616" s="185" t="b">
        <f>IF(AP616="3/3",$O616*参照!$I$4,IF(AP616="2/3",$O616*参照!$I$5,IF(AP616="1/3",$O616*参照!$I$6,IF(AP616="1/4(多子)",$O616*参照!$I$7,IF(AP616="1/4(工･農)",$O616*参照!$I$7,IF(AP616="対象外",0))))))</f>
        <v>0</v>
      </c>
      <c r="BY616" s="185" t="b">
        <f>IF(AQ616="3/3",$O616*参照!$I$4,IF(AQ616="2/3",$O616*参照!$I$5,IF(AQ616="1/3",$O616*参照!$I$6,IF(AQ616="1/4(多子)",$O616*参照!$I$7,IF(AQ616="1/4(工･農)",$O616*参照!$I$7,IF(AQ616="対象外",0))))))</f>
        <v>0</v>
      </c>
      <c r="BZ616" s="185" t="b">
        <f>IF(AR616="3/3",$O616*参照!$I$4,IF(AR616="2/3",$O616*参照!$I$5,IF(AR616="1/3",$O616*参照!$I$6,IF(AR616="1/4(多子)",$O616*参照!$I$7,IF(AR616="1/4(工･農)",$O616*参照!$I$7,IF(AR616="対象外",0))))))</f>
        <v>0</v>
      </c>
      <c r="CA616" s="185" t="b">
        <f>IF(AS616="3/3",$O616*参照!$I$4,IF(AS616="2/3",$O616*参照!$I$5,IF(AS616="1/3",$O616*参照!$I$6,IF(AS616="1/4(多子)",$O616*参照!$I$7,IF(AS616="1/4(工･農)",$O616*参照!$I$7,IF(AS616="対象外",0))))))</f>
        <v>0</v>
      </c>
      <c r="CB616" s="185" t="b">
        <f>IF(AT616="3/3",$O616*参照!$I$4,IF(AT616="2/3",$O616*参照!$I$5,IF(AT616="1/3",$O616*参照!$I$6,IF(AT616="1/4(多子)",$O616*参照!$I$7,IF(AT616="1/4(工･農)",$O616*参照!$I$7,IF(AT616="対象外",0))))))</f>
        <v>0</v>
      </c>
      <c r="CC616" s="185" t="b">
        <f>IF(AU616="3/3",$O616*参照!$I$4,IF(AU616="2/3",$O616*参照!$I$5,IF(AU616="1/3",$O616*参照!$I$6,IF(AU616="1/4(多子)",$O616*参照!$I$7,IF(AU616="1/4(工･農)",$O616*参照!$I$7,IF(AU616="対象外",0))))))</f>
        <v>0</v>
      </c>
      <c r="CD616" s="185">
        <f t="shared" si="396"/>
        <v>0</v>
      </c>
      <c r="CE616" s="98"/>
      <c r="CF616" s="252"/>
      <c r="CG616" s="252"/>
      <c r="CH616" s="252"/>
      <c r="CI616" s="252"/>
      <c r="CJ616" s="252"/>
      <c r="CK616" s="254"/>
      <c r="CL616" s="137"/>
      <c r="CM616" s="252"/>
      <c r="CN616" s="252"/>
      <c r="CO616" s="252"/>
      <c r="CP616" s="252"/>
      <c r="CQ616" s="252"/>
      <c r="CR616" s="253">
        <f t="shared" si="397"/>
        <v>0</v>
      </c>
      <c r="CS616" s="111">
        <f>IF(BP616=0,0,(ROUNDUP(P616*(BK616*参照!$C$5+BL616*参照!$C$6+BM616*参照!$C$7+BN616*参照!$C$8+BO616*参照!$C$9)/BP616,-2)))</f>
        <v>0</v>
      </c>
      <c r="CT616" s="239" t="str">
        <f t="shared" si="364"/>
        <v>B</v>
      </c>
    </row>
    <row r="617" spans="1:98" ht="14.4">
      <c r="A617" s="242">
        <v>587</v>
      </c>
      <c r="B617" s="634"/>
      <c r="C617" s="635"/>
      <c r="D617" s="636"/>
      <c r="E617" s="635"/>
      <c r="F617" s="358"/>
      <c r="G617" s="358"/>
      <c r="H617" s="305"/>
      <c r="I617" s="359"/>
      <c r="J617" s="636"/>
      <c r="K617" s="635"/>
      <c r="L617" s="362">
        <v>0</v>
      </c>
      <c r="M617" s="307">
        <f>IF(F617="昼間",参照!$E$4,IF(F617="夜間等",参照!$E$5,IF(F617="通信",参照!$E$6,0)))</f>
        <v>0</v>
      </c>
      <c r="N617" s="57">
        <f t="shared" si="365"/>
        <v>0</v>
      </c>
      <c r="O617" s="301">
        <f t="shared" si="366"/>
        <v>0</v>
      </c>
      <c r="P617" s="56"/>
      <c r="Q617" s="387">
        <v>0</v>
      </c>
      <c r="R617" s="309">
        <f>IF(F617="昼間",参照!$F$4,IF(F617="夜間等",参照!$F$5,IF(F617="通信",参照!$F$6,0)))</f>
        <v>0</v>
      </c>
      <c r="S617" s="308">
        <f t="shared" si="367"/>
        <v>0</v>
      </c>
      <c r="T617" s="361"/>
      <c r="U617" s="32">
        <f t="shared" si="368"/>
        <v>0</v>
      </c>
      <c r="V617" s="114">
        <f t="shared" si="369"/>
        <v>0</v>
      </c>
      <c r="W617" s="179">
        <f t="shared" si="370"/>
        <v>0</v>
      </c>
      <c r="X617" s="87">
        <f t="shared" si="371"/>
        <v>0</v>
      </c>
      <c r="Y617" s="77" t="str">
        <f t="shared" si="361"/>
        <v>0</v>
      </c>
      <c r="Z617" s="302">
        <f t="shared" si="372"/>
        <v>0</v>
      </c>
      <c r="AA617" s="375"/>
      <c r="AB617" s="375"/>
      <c r="AC617" s="374">
        <f t="shared" si="373"/>
        <v>0</v>
      </c>
      <c r="AD617" s="639">
        <f t="shared" si="374"/>
        <v>0</v>
      </c>
      <c r="AE617" s="640"/>
      <c r="AF617" s="177">
        <f t="shared" si="362"/>
        <v>0</v>
      </c>
      <c r="AG617" s="177">
        <f t="shared" si="363"/>
        <v>0</v>
      </c>
      <c r="AH617" s="299"/>
      <c r="AI617" s="36"/>
      <c r="AJ617" s="134"/>
      <c r="AK617" s="37"/>
      <c r="AL617" s="134"/>
      <c r="AM617" s="37"/>
      <c r="AN617" s="134"/>
      <c r="AO617" s="135"/>
      <c r="AP617" s="136"/>
      <c r="AQ617" s="252"/>
      <c r="AR617" s="252"/>
      <c r="AS617" s="252"/>
      <c r="AT617" s="252"/>
      <c r="AU617" s="37"/>
      <c r="AV617" s="303">
        <f t="shared" si="375"/>
        <v>0</v>
      </c>
      <c r="AW617" s="139">
        <f t="shared" si="376"/>
        <v>0</v>
      </c>
      <c r="AX617" s="139">
        <f t="shared" si="377"/>
        <v>0</v>
      </c>
      <c r="AY617" s="139">
        <f t="shared" si="378"/>
        <v>0</v>
      </c>
      <c r="AZ617" s="139">
        <f t="shared" si="379"/>
        <v>0</v>
      </c>
      <c r="BA617" s="303">
        <f t="shared" si="380"/>
        <v>0</v>
      </c>
      <c r="BB617" s="139">
        <f t="shared" si="381"/>
        <v>0</v>
      </c>
      <c r="BC617" s="139">
        <f t="shared" si="382"/>
        <v>0</v>
      </c>
      <c r="BD617" s="139">
        <f t="shared" si="383"/>
        <v>0</v>
      </c>
      <c r="BE617" s="139">
        <f t="shared" si="384"/>
        <v>0</v>
      </c>
      <c r="BF617" s="304">
        <f t="shared" si="385"/>
        <v>0</v>
      </c>
      <c r="BG617" s="142">
        <f t="shared" si="386"/>
        <v>0</v>
      </c>
      <c r="BH617" s="142">
        <f t="shared" si="387"/>
        <v>0</v>
      </c>
      <c r="BI617" s="142">
        <f t="shared" si="388"/>
        <v>0</v>
      </c>
      <c r="BJ617" s="142">
        <f t="shared" si="389"/>
        <v>0</v>
      </c>
      <c r="BK617" s="145">
        <f t="shared" si="390"/>
        <v>0</v>
      </c>
      <c r="BL617" s="95">
        <f t="shared" si="391"/>
        <v>0</v>
      </c>
      <c r="BM617" s="95">
        <f t="shared" si="392"/>
        <v>0</v>
      </c>
      <c r="BN617" s="95">
        <f t="shared" si="393"/>
        <v>0</v>
      </c>
      <c r="BO617" s="95">
        <f t="shared" si="394"/>
        <v>0</v>
      </c>
      <c r="BP617" s="96">
        <f t="shared" si="395"/>
        <v>0</v>
      </c>
      <c r="BQ617" s="184">
        <f>IF($AH617="3/3",$S617*参照!$J$4,IF($AH617="2/3",$S617*参照!$J$5,IF($AH617="1/3",$S617*参照!$J$6,IF($AH617="1/4(多子)",$S617*参照!$J$7,IF($AH617="1/4(工･農)",$S617*参照!$J$7,)))))</f>
        <v>0</v>
      </c>
      <c r="BR617" s="185" t="b">
        <f>IF(AJ617="3/3",$O617*参照!$I$4,IF(AJ617="2/3",$O617*参照!$I$5,IF(AJ617="1/3",$O617*参照!$I$6,IF(AJ617="1/4(多子)",$O617*参照!$I$7,IF(AJ617="1/4(工･農)",$O617*参照!$I$7,IF(AJ617="対象外",0))))))</f>
        <v>0</v>
      </c>
      <c r="BS617" s="185" t="b">
        <f>IF(AK617="3/3",$O617*参照!$I$4,IF(AK617="2/3",$O617*参照!$I$5,IF(AK617="1/3",$O617*参照!$I$6,IF(AK617="1/4(多子)",$O617*参照!$I$7,IF(AK617="1/4(工･農)",$O617*参照!$I$7,IF(AK617="対象外",0))))))</f>
        <v>0</v>
      </c>
      <c r="BT617" s="185" t="b">
        <f>IF(AL617="3/3",$O617*参照!$I$4,IF(AL617="2/3",$O617*参照!$I$5,IF(AL617="1/3",$O617*参照!$I$6,IF(AL617="1/4(多子)",$O617*参照!$I$7,IF(AL617="1/4(工･農)",$O617*参照!$I$7,IF(AL617="対象外",0))))))</f>
        <v>0</v>
      </c>
      <c r="BU617" s="185" t="b">
        <f>IF(AM617="3/3",$O617*参照!$I$4,IF(AM617="2/3",$O617*参照!$I$5,IF(AM617="1/3",$O617*参照!$I$6,IF(AM617="1/4(多子)",$O617*参照!$I$7,IF(AM617="1/4(工･農)",$O617*参照!$I$7,IF(AM617="対象外",0))))))</f>
        <v>0</v>
      </c>
      <c r="BV617" s="185" t="b">
        <f>IF(AN617="3/3",$O617*参照!$I$4,IF(AN617="2/3",$O617*参照!$I$5,IF(AN617="1/3",$O617*参照!$I$6,IF(AN617="1/4(多子)",$O617*参照!$I$7,IF(AN617="1/4(工･農)",$O617*参照!$I$7,IF(AN617="対象外",0))))))</f>
        <v>0</v>
      </c>
      <c r="BW617" s="185" t="b">
        <f>IF(AO617="3/3",$O617*参照!$I$4,IF(AO617="2/3",$O617*参照!$I$5,IF(AO617="1/3",$O617*参照!$I$6,IF(AO617="1/4(多子)",$O617*参照!$I$7,IF(AO617="1/4(工･農)",$O617*参照!$I$7,IF(AO617="対象外",0))))))</f>
        <v>0</v>
      </c>
      <c r="BX617" s="185" t="b">
        <f>IF(AP617="3/3",$O617*参照!$I$4,IF(AP617="2/3",$O617*参照!$I$5,IF(AP617="1/3",$O617*参照!$I$6,IF(AP617="1/4(多子)",$O617*参照!$I$7,IF(AP617="1/4(工･農)",$O617*参照!$I$7,IF(AP617="対象外",0))))))</f>
        <v>0</v>
      </c>
      <c r="BY617" s="185" t="b">
        <f>IF(AQ617="3/3",$O617*参照!$I$4,IF(AQ617="2/3",$O617*参照!$I$5,IF(AQ617="1/3",$O617*参照!$I$6,IF(AQ617="1/4(多子)",$O617*参照!$I$7,IF(AQ617="1/4(工･農)",$O617*参照!$I$7,IF(AQ617="対象外",0))))))</f>
        <v>0</v>
      </c>
      <c r="BZ617" s="185" t="b">
        <f>IF(AR617="3/3",$O617*参照!$I$4,IF(AR617="2/3",$O617*参照!$I$5,IF(AR617="1/3",$O617*参照!$I$6,IF(AR617="1/4(多子)",$O617*参照!$I$7,IF(AR617="1/4(工･農)",$O617*参照!$I$7,IF(AR617="対象外",0))))))</f>
        <v>0</v>
      </c>
      <c r="CA617" s="185" t="b">
        <f>IF(AS617="3/3",$O617*参照!$I$4,IF(AS617="2/3",$O617*参照!$I$5,IF(AS617="1/3",$O617*参照!$I$6,IF(AS617="1/4(多子)",$O617*参照!$I$7,IF(AS617="1/4(工･農)",$O617*参照!$I$7,IF(AS617="対象外",0))))))</f>
        <v>0</v>
      </c>
      <c r="CB617" s="185" t="b">
        <f>IF(AT617="3/3",$O617*参照!$I$4,IF(AT617="2/3",$O617*参照!$I$5,IF(AT617="1/3",$O617*参照!$I$6,IF(AT617="1/4(多子)",$O617*参照!$I$7,IF(AT617="1/4(工･農)",$O617*参照!$I$7,IF(AT617="対象外",0))))))</f>
        <v>0</v>
      </c>
      <c r="CC617" s="185" t="b">
        <f>IF(AU617="3/3",$O617*参照!$I$4,IF(AU617="2/3",$O617*参照!$I$5,IF(AU617="1/3",$O617*参照!$I$6,IF(AU617="1/4(多子)",$O617*参照!$I$7,IF(AU617="1/4(工･農)",$O617*参照!$I$7,IF(AU617="対象外",0))))))</f>
        <v>0</v>
      </c>
      <c r="CD617" s="185">
        <f t="shared" si="396"/>
        <v>0</v>
      </c>
      <c r="CE617" s="98"/>
      <c r="CF617" s="252"/>
      <c r="CG617" s="252"/>
      <c r="CH617" s="252"/>
      <c r="CI617" s="252"/>
      <c r="CJ617" s="252"/>
      <c r="CK617" s="254"/>
      <c r="CL617" s="137"/>
      <c r="CM617" s="252"/>
      <c r="CN617" s="252"/>
      <c r="CO617" s="252"/>
      <c r="CP617" s="252"/>
      <c r="CQ617" s="252"/>
      <c r="CR617" s="253">
        <f t="shared" si="397"/>
        <v>0</v>
      </c>
      <c r="CS617" s="111">
        <f>IF(BP617=0,0,(ROUNDUP(P617*(BK617*参照!$C$5+BL617*参照!$C$6+BM617*参照!$C$7+BN617*参照!$C$8+BO617*参照!$C$9)/BP617,-2)))</f>
        <v>0</v>
      </c>
      <c r="CT617" s="239" t="str">
        <f t="shared" si="364"/>
        <v>B</v>
      </c>
    </row>
    <row r="618" spans="1:98" ht="14.4">
      <c r="A618" s="242">
        <v>588</v>
      </c>
      <c r="B618" s="634"/>
      <c r="C618" s="635"/>
      <c r="D618" s="636"/>
      <c r="E618" s="635"/>
      <c r="F618" s="358"/>
      <c r="G618" s="358"/>
      <c r="H618" s="305"/>
      <c r="I618" s="359"/>
      <c r="J618" s="636"/>
      <c r="K618" s="635"/>
      <c r="L618" s="362">
        <v>0</v>
      </c>
      <c r="M618" s="307">
        <f>IF(F618="昼間",参照!$E$4,IF(F618="夜間等",参照!$E$5,IF(F618="通信",参照!$E$6,0)))</f>
        <v>0</v>
      </c>
      <c r="N618" s="57">
        <f t="shared" si="365"/>
        <v>0</v>
      </c>
      <c r="O618" s="301">
        <f t="shared" si="366"/>
        <v>0</v>
      </c>
      <c r="P618" s="56"/>
      <c r="Q618" s="387">
        <v>0</v>
      </c>
      <c r="R618" s="309">
        <f>IF(F618="昼間",参照!$F$4,IF(F618="夜間等",参照!$F$5,IF(F618="通信",参照!$F$6,0)))</f>
        <v>0</v>
      </c>
      <c r="S618" s="308">
        <f t="shared" si="367"/>
        <v>0</v>
      </c>
      <c r="T618" s="361"/>
      <c r="U618" s="32">
        <f t="shared" si="368"/>
        <v>0</v>
      </c>
      <c r="V618" s="114">
        <f t="shared" si="369"/>
        <v>0</v>
      </c>
      <c r="W618" s="179">
        <f t="shared" si="370"/>
        <v>0</v>
      </c>
      <c r="X618" s="87">
        <f t="shared" si="371"/>
        <v>0</v>
      </c>
      <c r="Y618" s="77" t="str">
        <f t="shared" si="361"/>
        <v>0</v>
      </c>
      <c r="Z618" s="302">
        <f t="shared" si="372"/>
        <v>0</v>
      </c>
      <c r="AA618" s="375"/>
      <c r="AB618" s="375"/>
      <c r="AC618" s="374">
        <f t="shared" si="373"/>
        <v>0</v>
      </c>
      <c r="AD618" s="639">
        <f t="shared" si="374"/>
        <v>0</v>
      </c>
      <c r="AE618" s="640"/>
      <c r="AF618" s="177">
        <f t="shared" si="362"/>
        <v>0</v>
      </c>
      <c r="AG618" s="177">
        <f t="shared" si="363"/>
        <v>0</v>
      </c>
      <c r="AH618" s="299"/>
      <c r="AI618" s="36"/>
      <c r="AJ618" s="134"/>
      <c r="AK618" s="37"/>
      <c r="AL618" s="134"/>
      <c r="AM618" s="37"/>
      <c r="AN618" s="134"/>
      <c r="AO618" s="135"/>
      <c r="AP618" s="136"/>
      <c r="AQ618" s="252"/>
      <c r="AR618" s="252"/>
      <c r="AS618" s="252"/>
      <c r="AT618" s="252"/>
      <c r="AU618" s="37"/>
      <c r="AV618" s="303">
        <f t="shared" si="375"/>
        <v>0</v>
      </c>
      <c r="AW618" s="139">
        <f t="shared" si="376"/>
        <v>0</v>
      </c>
      <c r="AX618" s="139">
        <f t="shared" si="377"/>
        <v>0</v>
      </c>
      <c r="AY618" s="139">
        <f t="shared" si="378"/>
        <v>0</v>
      </c>
      <c r="AZ618" s="139">
        <f t="shared" si="379"/>
        <v>0</v>
      </c>
      <c r="BA618" s="303">
        <f t="shared" si="380"/>
        <v>0</v>
      </c>
      <c r="BB618" s="139">
        <f t="shared" si="381"/>
        <v>0</v>
      </c>
      <c r="BC618" s="139">
        <f t="shared" si="382"/>
        <v>0</v>
      </c>
      <c r="BD618" s="139">
        <f t="shared" si="383"/>
        <v>0</v>
      </c>
      <c r="BE618" s="139">
        <f t="shared" si="384"/>
        <v>0</v>
      </c>
      <c r="BF618" s="304">
        <f t="shared" si="385"/>
        <v>0</v>
      </c>
      <c r="BG618" s="142">
        <f t="shared" si="386"/>
        <v>0</v>
      </c>
      <c r="BH618" s="142">
        <f t="shared" si="387"/>
        <v>0</v>
      </c>
      <c r="BI618" s="142">
        <f t="shared" si="388"/>
        <v>0</v>
      </c>
      <c r="BJ618" s="142">
        <f t="shared" si="389"/>
        <v>0</v>
      </c>
      <c r="BK618" s="145">
        <f t="shared" si="390"/>
        <v>0</v>
      </c>
      <c r="BL618" s="95">
        <f t="shared" si="391"/>
        <v>0</v>
      </c>
      <c r="BM618" s="95">
        <f t="shared" si="392"/>
        <v>0</v>
      </c>
      <c r="BN618" s="95">
        <f t="shared" si="393"/>
        <v>0</v>
      </c>
      <c r="BO618" s="95">
        <f t="shared" si="394"/>
        <v>0</v>
      </c>
      <c r="BP618" s="96">
        <f t="shared" si="395"/>
        <v>0</v>
      </c>
      <c r="BQ618" s="184">
        <f>IF($AH618="3/3",$S618*参照!$J$4,IF($AH618="2/3",$S618*参照!$J$5,IF($AH618="1/3",$S618*参照!$J$6,IF($AH618="1/4(多子)",$S618*参照!$J$7,IF($AH618="1/4(工･農)",$S618*参照!$J$7,)))))</f>
        <v>0</v>
      </c>
      <c r="BR618" s="185" t="b">
        <f>IF(AJ618="3/3",$O618*参照!$I$4,IF(AJ618="2/3",$O618*参照!$I$5,IF(AJ618="1/3",$O618*参照!$I$6,IF(AJ618="1/4(多子)",$O618*参照!$I$7,IF(AJ618="1/4(工･農)",$O618*参照!$I$7,IF(AJ618="対象外",0))))))</f>
        <v>0</v>
      </c>
      <c r="BS618" s="185" t="b">
        <f>IF(AK618="3/3",$O618*参照!$I$4,IF(AK618="2/3",$O618*参照!$I$5,IF(AK618="1/3",$O618*参照!$I$6,IF(AK618="1/4(多子)",$O618*参照!$I$7,IF(AK618="1/4(工･農)",$O618*参照!$I$7,IF(AK618="対象外",0))))))</f>
        <v>0</v>
      </c>
      <c r="BT618" s="185" t="b">
        <f>IF(AL618="3/3",$O618*参照!$I$4,IF(AL618="2/3",$O618*参照!$I$5,IF(AL618="1/3",$O618*参照!$I$6,IF(AL618="1/4(多子)",$O618*参照!$I$7,IF(AL618="1/4(工･農)",$O618*参照!$I$7,IF(AL618="対象外",0))))))</f>
        <v>0</v>
      </c>
      <c r="BU618" s="185" t="b">
        <f>IF(AM618="3/3",$O618*参照!$I$4,IF(AM618="2/3",$O618*参照!$I$5,IF(AM618="1/3",$O618*参照!$I$6,IF(AM618="1/4(多子)",$O618*参照!$I$7,IF(AM618="1/4(工･農)",$O618*参照!$I$7,IF(AM618="対象外",0))))))</f>
        <v>0</v>
      </c>
      <c r="BV618" s="185" t="b">
        <f>IF(AN618="3/3",$O618*参照!$I$4,IF(AN618="2/3",$O618*参照!$I$5,IF(AN618="1/3",$O618*参照!$I$6,IF(AN618="1/4(多子)",$O618*参照!$I$7,IF(AN618="1/4(工･農)",$O618*参照!$I$7,IF(AN618="対象外",0))))))</f>
        <v>0</v>
      </c>
      <c r="BW618" s="185" t="b">
        <f>IF(AO618="3/3",$O618*参照!$I$4,IF(AO618="2/3",$O618*参照!$I$5,IF(AO618="1/3",$O618*参照!$I$6,IF(AO618="1/4(多子)",$O618*参照!$I$7,IF(AO618="1/4(工･農)",$O618*参照!$I$7,IF(AO618="対象外",0))))))</f>
        <v>0</v>
      </c>
      <c r="BX618" s="185" t="b">
        <f>IF(AP618="3/3",$O618*参照!$I$4,IF(AP618="2/3",$O618*参照!$I$5,IF(AP618="1/3",$O618*参照!$I$6,IF(AP618="1/4(多子)",$O618*参照!$I$7,IF(AP618="1/4(工･農)",$O618*参照!$I$7,IF(AP618="対象外",0))))))</f>
        <v>0</v>
      </c>
      <c r="BY618" s="185" t="b">
        <f>IF(AQ618="3/3",$O618*参照!$I$4,IF(AQ618="2/3",$O618*参照!$I$5,IF(AQ618="1/3",$O618*参照!$I$6,IF(AQ618="1/4(多子)",$O618*参照!$I$7,IF(AQ618="1/4(工･農)",$O618*参照!$I$7,IF(AQ618="対象外",0))))))</f>
        <v>0</v>
      </c>
      <c r="BZ618" s="185" t="b">
        <f>IF(AR618="3/3",$O618*参照!$I$4,IF(AR618="2/3",$O618*参照!$I$5,IF(AR618="1/3",$O618*参照!$I$6,IF(AR618="1/4(多子)",$O618*参照!$I$7,IF(AR618="1/4(工･農)",$O618*参照!$I$7,IF(AR618="対象外",0))))))</f>
        <v>0</v>
      </c>
      <c r="CA618" s="185" t="b">
        <f>IF(AS618="3/3",$O618*参照!$I$4,IF(AS618="2/3",$O618*参照!$I$5,IF(AS618="1/3",$O618*参照!$I$6,IF(AS618="1/4(多子)",$O618*参照!$I$7,IF(AS618="1/4(工･農)",$O618*参照!$I$7,IF(AS618="対象外",0))))))</f>
        <v>0</v>
      </c>
      <c r="CB618" s="185" t="b">
        <f>IF(AT618="3/3",$O618*参照!$I$4,IF(AT618="2/3",$O618*参照!$I$5,IF(AT618="1/3",$O618*参照!$I$6,IF(AT618="1/4(多子)",$O618*参照!$I$7,IF(AT618="1/4(工･農)",$O618*参照!$I$7,IF(AT618="対象外",0))))))</f>
        <v>0</v>
      </c>
      <c r="CC618" s="185" t="b">
        <f>IF(AU618="3/3",$O618*参照!$I$4,IF(AU618="2/3",$O618*参照!$I$5,IF(AU618="1/3",$O618*参照!$I$6,IF(AU618="1/4(多子)",$O618*参照!$I$7,IF(AU618="1/4(工･農)",$O618*参照!$I$7,IF(AU618="対象外",0))))))</f>
        <v>0</v>
      </c>
      <c r="CD618" s="185">
        <f t="shared" si="396"/>
        <v>0</v>
      </c>
      <c r="CE618" s="98"/>
      <c r="CF618" s="252"/>
      <c r="CG618" s="252"/>
      <c r="CH618" s="252"/>
      <c r="CI618" s="252"/>
      <c r="CJ618" s="252"/>
      <c r="CK618" s="254"/>
      <c r="CL618" s="137"/>
      <c r="CM618" s="252"/>
      <c r="CN618" s="252"/>
      <c r="CO618" s="252"/>
      <c r="CP618" s="252"/>
      <c r="CQ618" s="252"/>
      <c r="CR618" s="253">
        <f t="shared" si="397"/>
        <v>0</v>
      </c>
      <c r="CS618" s="111">
        <f>IF(BP618=0,0,(ROUNDUP(P618*(BK618*参照!$C$5+BL618*参照!$C$6+BM618*参照!$C$7+BN618*参照!$C$8+BO618*参照!$C$9)/BP618,-2)))</f>
        <v>0</v>
      </c>
      <c r="CT618" s="239" t="str">
        <f t="shared" si="364"/>
        <v>B</v>
      </c>
    </row>
    <row r="619" spans="1:98" ht="14.4">
      <c r="A619" s="242">
        <v>589</v>
      </c>
      <c r="B619" s="634"/>
      <c r="C619" s="635"/>
      <c r="D619" s="636"/>
      <c r="E619" s="635"/>
      <c r="F619" s="358"/>
      <c r="G619" s="358"/>
      <c r="H619" s="305"/>
      <c r="I619" s="359"/>
      <c r="J619" s="636"/>
      <c r="K619" s="635"/>
      <c r="L619" s="362">
        <v>0</v>
      </c>
      <c r="M619" s="307">
        <f>IF(F619="昼間",参照!$E$4,IF(F619="夜間等",参照!$E$5,IF(F619="通信",参照!$E$6,0)))</f>
        <v>0</v>
      </c>
      <c r="N619" s="57">
        <f t="shared" si="365"/>
        <v>0</v>
      </c>
      <c r="O619" s="301">
        <f t="shared" si="366"/>
        <v>0</v>
      </c>
      <c r="P619" s="56"/>
      <c r="Q619" s="387">
        <v>0</v>
      </c>
      <c r="R619" s="309">
        <f>IF(F619="昼間",参照!$F$4,IF(F619="夜間等",参照!$F$5,IF(F619="通信",参照!$F$6,0)))</f>
        <v>0</v>
      </c>
      <c r="S619" s="308">
        <f t="shared" si="367"/>
        <v>0</v>
      </c>
      <c r="T619" s="361"/>
      <c r="U619" s="32">
        <f t="shared" si="368"/>
        <v>0</v>
      </c>
      <c r="V619" s="114">
        <f t="shared" si="369"/>
        <v>0</v>
      </c>
      <c r="W619" s="179">
        <f t="shared" si="370"/>
        <v>0</v>
      </c>
      <c r="X619" s="87">
        <f t="shared" si="371"/>
        <v>0</v>
      </c>
      <c r="Y619" s="77" t="str">
        <f t="shared" si="361"/>
        <v>0</v>
      </c>
      <c r="Z619" s="302">
        <f t="shared" si="372"/>
        <v>0</v>
      </c>
      <c r="AA619" s="375"/>
      <c r="AB619" s="375"/>
      <c r="AC619" s="374">
        <f t="shared" si="373"/>
        <v>0</v>
      </c>
      <c r="AD619" s="639">
        <f t="shared" si="374"/>
        <v>0</v>
      </c>
      <c r="AE619" s="640"/>
      <c r="AF619" s="177">
        <f t="shared" si="362"/>
        <v>0</v>
      </c>
      <c r="AG619" s="177">
        <f t="shared" si="363"/>
        <v>0</v>
      </c>
      <c r="AH619" s="299"/>
      <c r="AI619" s="36"/>
      <c r="AJ619" s="134"/>
      <c r="AK619" s="37"/>
      <c r="AL619" s="134"/>
      <c r="AM619" s="37"/>
      <c r="AN619" s="134"/>
      <c r="AO619" s="135"/>
      <c r="AP619" s="136"/>
      <c r="AQ619" s="252"/>
      <c r="AR619" s="252"/>
      <c r="AS619" s="252"/>
      <c r="AT619" s="252"/>
      <c r="AU619" s="37"/>
      <c r="AV619" s="303">
        <f t="shared" si="375"/>
        <v>0</v>
      </c>
      <c r="AW619" s="139">
        <f t="shared" si="376"/>
        <v>0</v>
      </c>
      <c r="AX619" s="139">
        <f t="shared" si="377"/>
        <v>0</v>
      </c>
      <c r="AY619" s="139">
        <f t="shared" si="378"/>
        <v>0</v>
      </c>
      <c r="AZ619" s="139">
        <f t="shared" si="379"/>
        <v>0</v>
      </c>
      <c r="BA619" s="303">
        <f t="shared" si="380"/>
        <v>0</v>
      </c>
      <c r="BB619" s="139">
        <f t="shared" si="381"/>
        <v>0</v>
      </c>
      <c r="BC619" s="139">
        <f t="shared" si="382"/>
        <v>0</v>
      </c>
      <c r="BD619" s="139">
        <f t="shared" si="383"/>
        <v>0</v>
      </c>
      <c r="BE619" s="139">
        <f t="shared" si="384"/>
        <v>0</v>
      </c>
      <c r="BF619" s="304">
        <f t="shared" si="385"/>
        <v>0</v>
      </c>
      <c r="BG619" s="142">
        <f t="shared" si="386"/>
        <v>0</v>
      </c>
      <c r="BH619" s="142">
        <f t="shared" si="387"/>
        <v>0</v>
      </c>
      <c r="BI619" s="142">
        <f t="shared" si="388"/>
        <v>0</v>
      </c>
      <c r="BJ619" s="142">
        <f t="shared" si="389"/>
        <v>0</v>
      </c>
      <c r="BK619" s="145">
        <f t="shared" si="390"/>
        <v>0</v>
      </c>
      <c r="BL619" s="95">
        <f t="shared" si="391"/>
        <v>0</v>
      </c>
      <c r="BM619" s="95">
        <f t="shared" si="392"/>
        <v>0</v>
      </c>
      <c r="BN619" s="95">
        <f t="shared" si="393"/>
        <v>0</v>
      </c>
      <c r="BO619" s="95">
        <f t="shared" si="394"/>
        <v>0</v>
      </c>
      <c r="BP619" s="96">
        <f t="shared" si="395"/>
        <v>0</v>
      </c>
      <c r="BQ619" s="184">
        <f>IF($AH619="3/3",$S619*参照!$J$4,IF($AH619="2/3",$S619*参照!$J$5,IF($AH619="1/3",$S619*参照!$J$6,IF($AH619="1/4(多子)",$S619*参照!$J$7,IF($AH619="1/4(工･農)",$S619*参照!$J$7,)))))</f>
        <v>0</v>
      </c>
      <c r="BR619" s="185" t="b">
        <f>IF(AJ619="3/3",$O619*参照!$I$4,IF(AJ619="2/3",$O619*参照!$I$5,IF(AJ619="1/3",$O619*参照!$I$6,IF(AJ619="1/4(多子)",$O619*参照!$I$7,IF(AJ619="1/4(工･農)",$O619*参照!$I$7,IF(AJ619="対象外",0))))))</f>
        <v>0</v>
      </c>
      <c r="BS619" s="185" t="b">
        <f>IF(AK619="3/3",$O619*参照!$I$4,IF(AK619="2/3",$O619*参照!$I$5,IF(AK619="1/3",$O619*参照!$I$6,IF(AK619="1/4(多子)",$O619*参照!$I$7,IF(AK619="1/4(工･農)",$O619*参照!$I$7,IF(AK619="対象外",0))))))</f>
        <v>0</v>
      </c>
      <c r="BT619" s="185" t="b">
        <f>IF(AL619="3/3",$O619*参照!$I$4,IF(AL619="2/3",$O619*参照!$I$5,IF(AL619="1/3",$O619*参照!$I$6,IF(AL619="1/4(多子)",$O619*参照!$I$7,IF(AL619="1/4(工･農)",$O619*参照!$I$7,IF(AL619="対象外",0))))))</f>
        <v>0</v>
      </c>
      <c r="BU619" s="185" t="b">
        <f>IF(AM619="3/3",$O619*参照!$I$4,IF(AM619="2/3",$O619*参照!$I$5,IF(AM619="1/3",$O619*参照!$I$6,IF(AM619="1/4(多子)",$O619*参照!$I$7,IF(AM619="1/4(工･農)",$O619*参照!$I$7,IF(AM619="対象外",0))))))</f>
        <v>0</v>
      </c>
      <c r="BV619" s="185" t="b">
        <f>IF(AN619="3/3",$O619*参照!$I$4,IF(AN619="2/3",$O619*参照!$I$5,IF(AN619="1/3",$O619*参照!$I$6,IF(AN619="1/4(多子)",$O619*参照!$I$7,IF(AN619="1/4(工･農)",$O619*参照!$I$7,IF(AN619="対象外",0))))))</f>
        <v>0</v>
      </c>
      <c r="BW619" s="185" t="b">
        <f>IF(AO619="3/3",$O619*参照!$I$4,IF(AO619="2/3",$O619*参照!$I$5,IF(AO619="1/3",$O619*参照!$I$6,IF(AO619="1/4(多子)",$O619*参照!$I$7,IF(AO619="1/4(工･農)",$O619*参照!$I$7,IF(AO619="対象外",0))))))</f>
        <v>0</v>
      </c>
      <c r="BX619" s="185" t="b">
        <f>IF(AP619="3/3",$O619*参照!$I$4,IF(AP619="2/3",$O619*参照!$I$5,IF(AP619="1/3",$O619*参照!$I$6,IF(AP619="1/4(多子)",$O619*参照!$I$7,IF(AP619="1/4(工･農)",$O619*参照!$I$7,IF(AP619="対象外",0))))))</f>
        <v>0</v>
      </c>
      <c r="BY619" s="185" t="b">
        <f>IF(AQ619="3/3",$O619*参照!$I$4,IF(AQ619="2/3",$O619*参照!$I$5,IF(AQ619="1/3",$O619*参照!$I$6,IF(AQ619="1/4(多子)",$O619*参照!$I$7,IF(AQ619="1/4(工･農)",$O619*参照!$I$7,IF(AQ619="対象外",0))))))</f>
        <v>0</v>
      </c>
      <c r="BZ619" s="185" t="b">
        <f>IF(AR619="3/3",$O619*参照!$I$4,IF(AR619="2/3",$O619*参照!$I$5,IF(AR619="1/3",$O619*参照!$I$6,IF(AR619="1/4(多子)",$O619*参照!$I$7,IF(AR619="1/4(工･農)",$O619*参照!$I$7,IF(AR619="対象外",0))))))</f>
        <v>0</v>
      </c>
      <c r="CA619" s="185" t="b">
        <f>IF(AS619="3/3",$O619*参照!$I$4,IF(AS619="2/3",$O619*参照!$I$5,IF(AS619="1/3",$O619*参照!$I$6,IF(AS619="1/4(多子)",$O619*参照!$I$7,IF(AS619="1/4(工･農)",$O619*参照!$I$7,IF(AS619="対象外",0))))))</f>
        <v>0</v>
      </c>
      <c r="CB619" s="185" t="b">
        <f>IF(AT619="3/3",$O619*参照!$I$4,IF(AT619="2/3",$O619*参照!$I$5,IF(AT619="1/3",$O619*参照!$I$6,IF(AT619="1/4(多子)",$O619*参照!$I$7,IF(AT619="1/4(工･農)",$O619*参照!$I$7,IF(AT619="対象外",0))))))</f>
        <v>0</v>
      </c>
      <c r="CC619" s="185" t="b">
        <f>IF(AU619="3/3",$O619*参照!$I$4,IF(AU619="2/3",$O619*参照!$I$5,IF(AU619="1/3",$O619*参照!$I$6,IF(AU619="1/4(多子)",$O619*参照!$I$7,IF(AU619="1/4(工･農)",$O619*参照!$I$7,IF(AU619="対象外",0))))))</f>
        <v>0</v>
      </c>
      <c r="CD619" s="185">
        <f t="shared" si="396"/>
        <v>0</v>
      </c>
      <c r="CE619" s="98"/>
      <c r="CF619" s="252"/>
      <c r="CG619" s="252"/>
      <c r="CH619" s="252"/>
      <c r="CI619" s="252"/>
      <c r="CJ619" s="252"/>
      <c r="CK619" s="254"/>
      <c r="CL619" s="137"/>
      <c r="CM619" s="252"/>
      <c r="CN619" s="252"/>
      <c r="CO619" s="252"/>
      <c r="CP619" s="252"/>
      <c r="CQ619" s="252"/>
      <c r="CR619" s="253">
        <f t="shared" si="397"/>
        <v>0</v>
      </c>
      <c r="CS619" s="111">
        <f>IF(BP619=0,0,(ROUNDUP(P619*(BK619*参照!$C$5+BL619*参照!$C$6+BM619*参照!$C$7+BN619*参照!$C$8+BO619*参照!$C$9)/BP619,-2)))</f>
        <v>0</v>
      </c>
      <c r="CT619" s="239" t="str">
        <f t="shared" si="364"/>
        <v>B</v>
      </c>
    </row>
    <row r="620" spans="1:98" ht="14.4">
      <c r="A620" s="242">
        <v>590</v>
      </c>
      <c r="B620" s="634"/>
      <c r="C620" s="635"/>
      <c r="D620" s="636"/>
      <c r="E620" s="635"/>
      <c r="F620" s="358"/>
      <c r="G620" s="358"/>
      <c r="H620" s="305"/>
      <c r="I620" s="359"/>
      <c r="J620" s="636"/>
      <c r="K620" s="635"/>
      <c r="L620" s="362">
        <v>0</v>
      </c>
      <c r="M620" s="307">
        <f>IF(F620="昼間",参照!$E$4,IF(F620="夜間等",参照!$E$5,IF(F620="通信",参照!$E$6,0)))</f>
        <v>0</v>
      </c>
      <c r="N620" s="57">
        <f t="shared" si="365"/>
        <v>0</v>
      </c>
      <c r="O620" s="301">
        <f t="shared" si="366"/>
        <v>0</v>
      </c>
      <c r="P620" s="56"/>
      <c r="Q620" s="387">
        <v>0</v>
      </c>
      <c r="R620" s="309">
        <f>IF(F620="昼間",参照!$F$4,IF(F620="夜間等",参照!$F$5,IF(F620="通信",参照!$F$6,0)))</f>
        <v>0</v>
      </c>
      <c r="S620" s="308">
        <f t="shared" si="367"/>
        <v>0</v>
      </c>
      <c r="T620" s="361"/>
      <c r="U620" s="32">
        <f t="shared" si="368"/>
        <v>0</v>
      </c>
      <c r="V620" s="114">
        <f t="shared" si="369"/>
        <v>0</v>
      </c>
      <c r="W620" s="179">
        <f t="shared" si="370"/>
        <v>0</v>
      </c>
      <c r="X620" s="87">
        <f t="shared" si="371"/>
        <v>0</v>
      </c>
      <c r="Y620" s="77" t="str">
        <f t="shared" si="361"/>
        <v>0</v>
      </c>
      <c r="Z620" s="302">
        <f t="shared" si="372"/>
        <v>0</v>
      </c>
      <c r="AA620" s="375"/>
      <c r="AB620" s="375"/>
      <c r="AC620" s="374">
        <f t="shared" si="373"/>
        <v>0</v>
      </c>
      <c r="AD620" s="639">
        <f t="shared" si="374"/>
        <v>0</v>
      </c>
      <c r="AE620" s="640"/>
      <c r="AF620" s="177">
        <f t="shared" si="362"/>
        <v>0</v>
      </c>
      <c r="AG620" s="177">
        <f t="shared" si="363"/>
        <v>0</v>
      </c>
      <c r="AH620" s="299"/>
      <c r="AI620" s="36"/>
      <c r="AJ620" s="134"/>
      <c r="AK620" s="37"/>
      <c r="AL620" s="134"/>
      <c r="AM620" s="37"/>
      <c r="AN620" s="134"/>
      <c r="AO620" s="135"/>
      <c r="AP620" s="136"/>
      <c r="AQ620" s="252"/>
      <c r="AR620" s="252"/>
      <c r="AS620" s="252"/>
      <c r="AT620" s="252"/>
      <c r="AU620" s="37"/>
      <c r="AV620" s="303">
        <f t="shared" si="375"/>
        <v>0</v>
      </c>
      <c r="AW620" s="139">
        <f t="shared" si="376"/>
        <v>0</v>
      </c>
      <c r="AX620" s="139">
        <f t="shared" si="377"/>
        <v>0</v>
      </c>
      <c r="AY620" s="139">
        <f t="shared" si="378"/>
        <v>0</v>
      </c>
      <c r="AZ620" s="139">
        <f t="shared" si="379"/>
        <v>0</v>
      </c>
      <c r="BA620" s="303">
        <f t="shared" si="380"/>
        <v>0</v>
      </c>
      <c r="BB620" s="139">
        <f t="shared" si="381"/>
        <v>0</v>
      </c>
      <c r="BC620" s="139">
        <f t="shared" si="382"/>
        <v>0</v>
      </c>
      <c r="BD620" s="139">
        <f t="shared" si="383"/>
        <v>0</v>
      </c>
      <c r="BE620" s="139">
        <f t="shared" si="384"/>
        <v>0</v>
      </c>
      <c r="BF620" s="304">
        <f t="shared" si="385"/>
        <v>0</v>
      </c>
      <c r="BG620" s="142">
        <f t="shared" si="386"/>
        <v>0</v>
      </c>
      <c r="BH620" s="142">
        <f t="shared" si="387"/>
        <v>0</v>
      </c>
      <c r="BI620" s="142">
        <f t="shared" si="388"/>
        <v>0</v>
      </c>
      <c r="BJ620" s="142">
        <f t="shared" si="389"/>
        <v>0</v>
      </c>
      <c r="BK620" s="145">
        <f t="shared" si="390"/>
        <v>0</v>
      </c>
      <c r="BL620" s="95">
        <f t="shared" si="391"/>
        <v>0</v>
      </c>
      <c r="BM620" s="95">
        <f t="shared" si="392"/>
        <v>0</v>
      </c>
      <c r="BN620" s="95">
        <f t="shared" si="393"/>
        <v>0</v>
      </c>
      <c r="BO620" s="95">
        <f t="shared" si="394"/>
        <v>0</v>
      </c>
      <c r="BP620" s="96">
        <f t="shared" si="395"/>
        <v>0</v>
      </c>
      <c r="BQ620" s="184">
        <f>IF($AH620="3/3",$S620*参照!$J$4,IF($AH620="2/3",$S620*参照!$J$5,IF($AH620="1/3",$S620*参照!$J$6,IF($AH620="1/4(多子)",$S620*参照!$J$7,IF($AH620="1/4(工･農)",$S620*参照!$J$7,)))))</f>
        <v>0</v>
      </c>
      <c r="BR620" s="185" t="b">
        <f>IF(AJ620="3/3",$O620*参照!$I$4,IF(AJ620="2/3",$O620*参照!$I$5,IF(AJ620="1/3",$O620*参照!$I$6,IF(AJ620="1/4(多子)",$O620*参照!$I$7,IF(AJ620="1/4(工･農)",$O620*参照!$I$7,IF(AJ620="対象外",0))))))</f>
        <v>0</v>
      </c>
      <c r="BS620" s="185" t="b">
        <f>IF(AK620="3/3",$O620*参照!$I$4,IF(AK620="2/3",$O620*参照!$I$5,IF(AK620="1/3",$O620*参照!$I$6,IF(AK620="1/4(多子)",$O620*参照!$I$7,IF(AK620="1/4(工･農)",$O620*参照!$I$7,IF(AK620="対象外",0))))))</f>
        <v>0</v>
      </c>
      <c r="BT620" s="185" t="b">
        <f>IF(AL620="3/3",$O620*参照!$I$4,IF(AL620="2/3",$O620*参照!$I$5,IF(AL620="1/3",$O620*参照!$I$6,IF(AL620="1/4(多子)",$O620*参照!$I$7,IF(AL620="1/4(工･農)",$O620*参照!$I$7,IF(AL620="対象外",0))))))</f>
        <v>0</v>
      </c>
      <c r="BU620" s="185" t="b">
        <f>IF(AM620="3/3",$O620*参照!$I$4,IF(AM620="2/3",$O620*参照!$I$5,IF(AM620="1/3",$O620*参照!$I$6,IF(AM620="1/4(多子)",$O620*参照!$I$7,IF(AM620="1/4(工･農)",$O620*参照!$I$7,IF(AM620="対象外",0))))))</f>
        <v>0</v>
      </c>
      <c r="BV620" s="185" t="b">
        <f>IF(AN620="3/3",$O620*参照!$I$4,IF(AN620="2/3",$O620*参照!$I$5,IF(AN620="1/3",$O620*参照!$I$6,IF(AN620="1/4(多子)",$O620*参照!$I$7,IF(AN620="1/4(工･農)",$O620*参照!$I$7,IF(AN620="対象外",0))))))</f>
        <v>0</v>
      </c>
      <c r="BW620" s="185" t="b">
        <f>IF(AO620="3/3",$O620*参照!$I$4,IF(AO620="2/3",$O620*参照!$I$5,IF(AO620="1/3",$O620*参照!$I$6,IF(AO620="1/4(多子)",$O620*参照!$I$7,IF(AO620="1/4(工･農)",$O620*参照!$I$7,IF(AO620="対象外",0))))))</f>
        <v>0</v>
      </c>
      <c r="BX620" s="185" t="b">
        <f>IF(AP620="3/3",$O620*参照!$I$4,IF(AP620="2/3",$O620*参照!$I$5,IF(AP620="1/3",$O620*参照!$I$6,IF(AP620="1/4(多子)",$O620*参照!$I$7,IF(AP620="1/4(工･農)",$O620*参照!$I$7,IF(AP620="対象外",0))))))</f>
        <v>0</v>
      </c>
      <c r="BY620" s="185" t="b">
        <f>IF(AQ620="3/3",$O620*参照!$I$4,IF(AQ620="2/3",$O620*参照!$I$5,IF(AQ620="1/3",$O620*参照!$I$6,IF(AQ620="1/4(多子)",$O620*参照!$I$7,IF(AQ620="1/4(工･農)",$O620*参照!$I$7,IF(AQ620="対象外",0))))))</f>
        <v>0</v>
      </c>
      <c r="BZ620" s="185" t="b">
        <f>IF(AR620="3/3",$O620*参照!$I$4,IF(AR620="2/3",$O620*参照!$I$5,IF(AR620="1/3",$O620*参照!$I$6,IF(AR620="1/4(多子)",$O620*参照!$I$7,IF(AR620="1/4(工･農)",$O620*参照!$I$7,IF(AR620="対象外",0))))))</f>
        <v>0</v>
      </c>
      <c r="CA620" s="185" t="b">
        <f>IF(AS620="3/3",$O620*参照!$I$4,IF(AS620="2/3",$O620*参照!$I$5,IF(AS620="1/3",$O620*参照!$I$6,IF(AS620="1/4(多子)",$O620*参照!$I$7,IF(AS620="1/4(工･農)",$O620*参照!$I$7,IF(AS620="対象外",0))))))</f>
        <v>0</v>
      </c>
      <c r="CB620" s="185" t="b">
        <f>IF(AT620="3/3",$O620*参照!$I$4,IF(AT620="2/3",$O620*参照!$I$5,IF(AT620="1/3",$O620*参照!$I$6,IF(AT620="1/4(多子)",$O620*参照!$I$7,IF(AT620="1/4(工･農)",$O620*参照!$I$7,IF(AT620="対象外",0))))))</f>
        <v>0</v>
      </c>
      <c r="CC620" s="185" t="b">
        <f>IF(AU620="3/3",$O620*参照!$I$4,IF(AU620="2/3",$O620*参照!$I$5,IF(AU620="1/3",$O620*参照!$I$6,IF(AU620="1/4(多子)",$O620*参照!$I$7,IF(AU620="1/4(工･農)",$O620*参照!$I$7,IF(AU620="対象外",0))))))</f>
        <v>0</v>
      </c>
      <c r="CD620" s="185">
        <f t="shared" si="396"/>
        <v>0</v>
      </c>
      <c r="CE620" s="98"/>
      <c r="CF620" s="252"/>
      <c r="CG620" s="252"/>
      <c r="CH620" s="252"/>
      <c r="CI620" s="252"/>
      <c r="CJ620" s="252"/>
      <c r="CK620" s="254"/>
      <c r="CL620" s="137"/>
      <c r="CM620" s="252"/>
      <c r="CN620" s="252"/>
      <c r="CO620" s="252"/>
      <c r="CP620" s="252"/>
      <c r="CQ620" s="252"/>
      <c r="CR620" s="253">
        <f t="shared" si="397"/>
        <v>0</v>
      </c>
      <c r="CS620" s="111">
        <f>IF(BP620=0,0,(ROUNDUP(P620*(BK620*参照!$C$5+BL620*参照!$C$6+BM620*参照!$C$7+BN620*参照!$C$8+BO620*参照!$C$9)/BP620,-2)))</f>
        <v>0</v>
      </c>
      <c r="CT620" s="239" t="str">
        <f t="shared" si="364"/>
        <v>B</v>
      </c>
    </row>
    <row r="621" spans="1:98" ht="14.4">
      <c r="A621" s="242">
        <v>591</v>
      </c>
      <c r="B621" s="634"/>
      <c r="C621" s="635"/>
      <c r="D621" s="636"/>
      <c r="E621" s="635"/>
      <c r="F621" s="358"/>
      <c r="G621" s="358"/>
      <c r="H621" s="305"/>
      <c r="I621" s="359"/>
      <c r="J621" s="636"/>
      <c r="K621" s="635"/>
      <c r="L621" s="362">
        <v>0</v>
      </c>
      <c r="M621" s="307">
        <f>IF(F621="昼間",参照!$E$4,IF(F621="夜間等",参照!$E$5,IF(F621="通信",参照!$E$6,0)))</f>
        <v>0</v>
      </c>
      <c r="N621" s="57">
        <f t="shared" si="365"/>
        <v>0</v>
      </c>
      <c r="O621" s="301">
        <f t="shared" si="366"/>
        <v>0</v>
      </c>
      <c r="P621" s="56"/>
      <c r="Q621" s="387">
        <v>0</v>
      </c>
      <c r="R621" s="309">
        <f>IF(F621="昼間",参照!$F$4,IF(F621="夜間等",参照!$F$5,IF(F621="通信",参照!$F$6,0)))</f>
        <v>0</v>
      </c>
      <c r="S621" s="308">
        <f t="shared" si="367"/>
        <v>0</v>
      </c>
      <c r="T621" s="361"/>
      <c r="U621" s="32">
        <f t="shared" si="368"/>
        <v>0</v>
      </c>
      <c r="V621" s="114">
        <f t="shared" si="369"/>
        <v>0</v>
      </c>
      <c r="W621" s="179">
        <f t="shared" si="370"/>
        <v>0</v>
      </c>
      <c r="X621" s="87">
        <f t="shared" si="371"/>
        <v>0</v>
      </c>
      <c r="Y621" s="77" t="str">
        <f t="shared" si="361"/>
        <v>0</v>
      </c>
      <c r="Z621" s="302">
        <f t="shared" si="372"/>
        <v>0</v>
      </c>
      <c r="AA621" s="375"/>
      <c r="AB621" s="375"/>
      <c r="AC621" s="374">
        <f t="shared" si="373"/>
        <v>0</v>
      </c>
      <c r="AD621" s="639">
        <f t="shared" si="374"/>
        <v>0</v>
      </c>
      <c r="AE621" s="640"/>
      <c r="AF621" s="177">
        <f t="shared" si="362"/>
        <v>0</v>
      </c>
      <c r="AG621" s="177">
        <f t="shared" si="363"/>
        <v>0</v>
      </c>
      <c r="AH621" s="299"/>
      <c r="AI621" s="36"/>
      <c r="AJ621" s="134"/>
      <c r="AK621" s="37"/>
      <c r="AL621" s="134"/>
      <c r="AM621" s="37"/>
      <c r="AN621" s="134"/>
      <c r="AO621" s="135"/>
      <c r="AP621" s="136"/>
      <c r="AQ621" s="252"/>
      <c r="AR621" s="252"/>
      <c r="AS621" s="252"/>
      <c r="AT621" s="252"/>
      <c r="AU621" s="37"/>
      <c r="AV621" s="303">
        <f t="shared" si="375"/>
        <v>0</v>
      </c>
      <c r="AW621" s="139">
        <f t="shared" si="376"/>
        <v>0</v>
      </c>
      <c r="AX621" s="139">
        <f t="shared" si="377"/>
        <v>0</v>
      </c>
      <c r="AY621" s="139">
        <f t="shared" si="378"/>
        <v>0</v>
      </c>
      <c r="AZ621" s="139">
        <f t="shared" si="379"/>
        <v>0</v>
      </c>
      <c r="BA621" s="303">
        <f t="shared" si="380"/>
        <v>0</v>
      </c>
      <c r="BB621" s="139">
        <f t="shared" si="381"/>
        <v>0</v>
      </c>
      <c r="BC621" s="139">
        <f t="shared" si="382"/>
        <v>0</v>
      </c>
      <c r="BD621" s="139">
        <f t="shared" si="383"/>
        <v>0</v>
      </c>
      <c r="BE621" s="139">
        <f t="shared" si="384"/>
        <v>0</v>
      </c>
      <c r="BF621" s="304">
        <f t="shared" si="385"/>
        <v>0</v>
      </c>
      <c r="BG621" s="142">
        <f t="shared" si="386"/>
        <v>0</v>
      </c>
      <c r="BH621" s="142">
        <f t="shared" si="387"/>
        <v>0</v>
      </c>
      <c r="BI621" s="142">
        <f t="shared" si="388"/>
        <v>0</v>
      </c>
      <c r="BJ621" s="142">
        <f t="shared" si="389"/>
        <v>0</v>
      </c>
      <c r="BK621" s="145">
        <f t="shared" si="390"/>
        <v>0</v>
      </c>
      <c r="BL621" s="95">
        <f t="shared" si="391"/>
        <v>0</v>
      </c>
      <c r="BM621" s="95">
        <f t="shared" si="392"/>
        <v>0</v>
      </c>
      <c r="BN621" s="95">
        <f t="shared" si="393"/>
        <v>0</v>
      </c>
      <c r="BO621" s="95">
        <f t="shared" si="394"/>
        <v>0</v>
      </c>
      <c r="BP621" s="96">
        <f t="shared" si="395"/>
        <v>0</v>
      </c>
      <c r="BQ621" s="184">
        <f>IF($AH621="3/3",$S621*参照!$J$4,IF($AH621="2/3",$S621*参照!$J$5,IF($AH621="1/3",$S621*参照!$J$6,IF($AH621="1/4(多子)",$S621*参照!$J$7,IF($AH621="1/4(工･農)",$S621*参照!$J$7,)))))</f>
        <v>0</v>
      </c>
      <c r="BR621" s="185" t="b">
        <f>IF(AJ621="3/3",$O621*参照!$I$4,IF(AJ621="2/3",$O621*参照!$I$5,IF(AJ621="1/3",$O621*参照!$I$6,IF(AJ621="1/4(多子)",$O621*参照!$I$7,IF(AJ621="1/4(工･農)",$O621*参照!$I$7,IF(AJ621="対象外",0))))))</f>
        <v>0</v>
      </c>
      <c r="BS621" s="185" t="b">
        <f>IF(AK621="3/3",$O621*参照!$I$4,IF(AK621="2/3",$O621*参照!$I$5,IF(AK621="1/3",$O621*参照!$I$6,IF(AK621="1/4(多子)",$O621*参照!$I$7,IF(AK621="1/4(工･農)",$O621*参照!$I$7,IF(AK621="対象外",0))))))</f>
        <v>0</v>
      </c>
      <c r="BT621" s="185" t="b">
        <f>IF(AL621="3/3",$O621*参照!$I$4,IF(AL621="2/3",$O621*参照!$I$5,IF(AL621="1/3",$O621*参照!$I$6,IF(AL621="1/4(多子)",$O621*参照!$I$7,IF(AL621="1/4(工･農)",$O621*参照!$I$7,IF(AL621="対象外",0))))))</f>
        <v>0</v>
      </c>
      <c r="BU621" s="185" t="b">
        <f>IF(AM621="3/3",$O621*参照!$I$4,IF(AM621="2/3",$O621*参照!$I$5,IF(AM621="1/3",$O621*参照!$I$6,IF(AM621="1/4(多子)",$O621*参照!$I$7,IF(AM621="1/4(工･農)",$O621*参照!$I$7,IF(AM621="対象外",0))))))</f>
        <v>0</v>
      </c>
      <c r="BV621" s="185" t="b">
        <f>IF(AN621="3/3",$O621*参照!$I$4,IF(AN621="2/3",$O621*参照!$I$5,IF(AN621="1/3",$O621*参照!$I$6,IF(AN621="1/4(多子)",$O621*参照!$I$7,IF(AN621="1/4(工･農)",$O621*参照!$I$7,IF(AN621="対象外",0))))))</f>
        <v>0</v>
      </c>
      <c r="BW621" s="185" t="b">
        <f>IF(AO621="3/3",$O621*参照!$I$4,IF(AO621="2/3",$O621*参照!$I$5,IF(AO621="1/3",$O621*参照!$I$6,IF(AO621="1/4(多子)",$O621*参照!$I$7,IF(AO621="1/4(工･農)",$O621*参照!$I$7,IF(AO621="対象外",0))))))</f>
        <v>0</v>
      </c>
      <c r="BX621" s="185" t="b">
        <f>IF(AP621="3/3",$O621*参照!$I$4,IF(AP621="2/3",$O621*参照!$I$5,IF(AP621="1/3",$O621*参照!$I$6,IF(AP621="1/4(多子)",$O621*参照!$I$7,IF(AP621="1/4(工･農)",$O621*参照!$I$7,IF(AP621="対象外",0))))))</f>
        <v>0</v>
      </c>
      <c r="BY621" s="185" t="b">
        <f>IF(AQ621="3/3",$O621*参照!$I$4,IF(AQ621="2/3",$O621*参照!$I$5,IF(AQ621="1/3",$O621*参照!$I$6,IF(AQ621="1/4(多子)",$O621*参照!$I$7,IF(AQ621="1/4(工･農)",$O621*参照!$I$7,IF(AQ621="対象外",0))))))</f>
        <v>0</v>
      </c>
      <c r="BZ621" s="185" t="b">
        <f>IF(AR621="3/3",$O621*参照!$I$4,IF(AR621="2/3",$O621*参照!$I$5,IF(AR621="1/3",$O621*参照!$I$6,IF(AR621="1/4(多子)",$O621*参照!$I$7,IF(AR621="1/4(工･農)",$O621*参照!$I$7,IF(AR621="対象外",0))))))</f>
        <v>0</v>
      </c>
      <c r="CA621" s="185" t="b">
        <f>IF(AS621="3/3",$O621*参照!$I$4,IF(AS621="2/3",$O621*参照!$I$5,IF(AS621="1/3",$O621*参照!$I$6,IF(AS621="1/4(多子)",$O621*参照!$I$7,IF(AS621="1/4(工･農)",$O621*参照!$I$7,IF(AS621="対象外",0))))))</f>
        <v>0</v>
      </c>
      <c r="CB621" s="185" t="b">
        <f>IF(AT621="3/3",$O621*参照!$I$4,IF(AT621="2/3",$O621*参照!$I$5,IF(AT621="1/3",$O621*参照!$I$6,IF(AT621="1/4(多子)",$O621*参照!$I$7,IF(AT621="1/4(工･農)",$O621*参照!$I$7,IF(AT621="対象外",0))))))</f>
        <v>0</v>
      </c>
      <c r="CC621" s="185" t="b">
        <f>IF(AU621="3/3",$O621*参照!$I$4,IF(AU621="2/3",$O621*参照!$I$5,IF(AU621="1/3",$O621*参照!$I$6,IF(AU621="1/4(多子)",$O621*参照!$I$7,IF(AU621="1/4(工･農)",$O621*参照!$I$7,IF(AU621="対象外",0))))))</f>
        <v>0</v>
      </c>
      <c r="CD621" s="185">
        <f t="shared" si="396"/>
        <v>0</v>
      </c>
      <c r="CE621" s="98"/>
      <c r="CF621" s="252"/>
      <c r="CG621" s="252"/>
      <c r="CH621" s="252"/>
      <c r="CI621" s="252"/>
      <c r="CJ621" s="252"/>
      <c r="CK621" s="254"/>
      <c r="CL621" s="137"/>
      <c r="CM621" s="252"/>
      <c r="CN621" s="252"/>
      <c r="CO621" s="252"/>
      <c r="CP621" s="252"/>
      <c r="CQ621" s="252"/>
      <c r="CR621" s="253">
        <f t="shared" si="397"/>
        <v>0</v>
      </c>
      <c r="CS621" s="111">
        <f>IF(BP621=0,0,(ROUNDUP(P621*(BK621*参照!$C$5+BL621*参照!$C$6+BM621*参照!$C$7+BN621*参照!$C$8+BO621*参照!$C$9)/BP621,-2)))</f>
        <v>0</v>
      </c>
      <c r="CT621" s="239" t="str">
        <f t="shared" si="364"/>
        <v>B</v>
      </c>
    </row>
    <row r="622" spans="1:98" ht="14.4">
      <c r="A622" s="242">
        <v>592</v>
      </c>
      <c r="B622" s="634"/>
      <c r="C622" s="635"/>
      <c r="D622" s="636"/>
      <c r="E622" s="635"/>
      <c r="F622" s="358"/>
      <c r="G622" s="358"/>
      <c r="H622" s="305"/>
      <c r="I622" s="359"/>
      <c r="J622" s="636"/>
      <c r="K622" s="635"/>
      <c r="L622" s="362">
        <v>0</v>
      </c>
      <c r="M622" s="307">
        <f>IF(F622="昼間",参照!$E$4,IF(F622="夜間等",参照!$E$5,IF(F622="通信",参照!$E$6,0)))</f>
        <v>0</v>
      </c>
      <c r="N622" s="57">
        <f t="shared" si="365"/>
        <v>0</v>
      </c>
      <c r="O622" s="301">
        <f t="shared" si="366"/>
        <v>0</v>
      </c>
      <c r="P622" s="56"/>
      <c r="Q622" s="387">
        <v>0</v>
      </c>
      <c r="R622" s="309">
        <f>IF(F622="昼間",参照!$F$4,IF(F622="夜間等",参照!$F$5,IF(F622="通信",参照!$F$6,0)))</f>
        <v>0</v>
      </c>
      <c r="S622" s="308">
        <f t="shared" si="367"/>
        <v>0</v>
      </c>
      <c r="T622" s="361"/>
      <c r="U622" s="32">
        <f t="shared" si="368"/>
        <v>0</v>
      </c>
      <c r="V622" s="114">
        <f t="shared" si="369"/>
        <v>0</v>
      </c>
      <c r="W622" s="179">
        <f t="shared" si="370"/>
        <v>0</v>
      </c>
      <c r="X622" s="87">
        <f t="shared" si="371"/>
        <v>0</v>
      </c>
      <c r="Y622" s="77" t="str">
        <f t="shared" si="361"/>
        <v>0</v>
      </c>
      <c r="Z622" s="302">
        <f t="shared" si="372"/>
        <v>0</v>
      </c>
      <c r="AA622" s="375"/>
      <c r="AB622" s="375"/>
      <c r="AC622" s="374">
        <f t="shared" si="373"/>
        <v>0</v>
      </c>
      <c r="AD622" s="639">
        <f t="shared" si="374"/>
        <v>0</v>
      </c>
      <c r="AE622" s="640"/>
      <c r="AF622" s="177">
        <f t="shared" si="362"/>
        <v>0</v>
      </c>
      <c r="AG622" s="177">
        <f t="shared" si="363"/>
        <v>0</v>
      </c>
      <c r="AH622" s="299"/>
      <c r="AI622" s="36"/>
      <c r="AJ622" s="134"/>
      <c r="AK622" s="37"/>
      <c r="AL622" s="134"/>
      <c r="AM622" s="37"/>
      <c r="AN622" s="134"/>
      <c r="AO622" s="135"/>
      <c r="AP622" s="136"/>
      <c r="AQ622" s="252"/>
      <c r="AR622" s="252"/>
      <c r="AS622" s="252"/>
      <c r="AT622" s="252"/>
      <c r="AU622" s="37"/>
      <c r="AV622" s="303">
        <f t="shared" si="375"/>
        <v>0</v>
      </c>
      <c r="AW622" s="139">
        <f t="shared" si="376"/>
        <v>0</v>
      </c>
      <c r="AX622" s="139">
        <f t="shared" si="377"/>
        <v>0</v>
      </c>
      <c r="AY622" s="139">
        <f t="shared" si="378"/>
        <v>0</v>
      </c>
      <c r="AZ622" s="139">
        <f t="shared" si="379"/>
        <v>0</v>
      </c>
      <c r="BA622" s="303">
        <f t="shared" si="380"/>
        <v>0</v>
      </c>
      <c r="BB622" s="139">
        <f t="shared" si="381"/>
        <v>0</v>
      </c>
      <c r="BC622" s="139">
        <f t="shared" si="382"/>
        <v>0</v>
      </c>
      <c r="BD622" s="139">
        <f t="shared" si="383"/>
        <v>0</v>
      </c>
      <c r="BE622" s="139">
        <f t="shared" si="384"/>
        <v>0</v>
      </c>
      <c r="BF622" s="304">
        <f t="shared" si="385"/>
        <v>0</v>
      </c>
      <c r="BG622" s="142">
        <f t="shared" si="386"/>
        <v>0</v>
      </c>
      <c r="BH622" s="142">
        <f t="shared" si="387"/>
        <v>0</v>
      </c>
      <c r="BI622" s="142">
        <f t="shared" si="388"/>
        <v>0</v>
      </c>
      <c r="BJ622" s="142">
        <f t="shared" si="389"/>
        <v>0</v>
      </c>
      <c r="BK622" s="145">
        <f t="shared" si="390"/>
        <v>0</v>
      </c>
      <c r="BL622" s="95">
        <f t="shared" si="391"/>
        <v>0</v>
      </c>
      <c r="BM622" s="95">
        <f t="shared" si="392"/>
        <v>0</v>
      </c>
      <c r="BN622" s="95">
        <f t="shared" si="393"/>
        <v>0</v>
      </c>
      <c r="BO622" s="95">
        <f t="shared" si="394"/>
        <v>0</v>
      </c>
      <c r="BP622" s="96">
        <f t="shared" si="395"/>
        <v>0</v>
      </c>
      <c r="BQ622" s="184">
        <f>IF($AH622="3/3",$S622*参照!$J$4,IF($AH622="2/3",$S622*参照!$J$5,IF($AH622="1/3",$S622*参照!$J$6,IF($AH622="1/4(多子)",$S622*参照!$J$7,IF($AH622="1/4(工･農)",$S622*参照!$J$7,)))))</f>
        <v>0</v>
      </c>
      <c r="BR622" s="185" t="b">
        <f>IF(AJ622="3/3",$O622*参照!$I$4,IF(AJ622="2/3",$O622*参照!$I$5,IF(AJ622="1/3",$O622*参照!$I$6,IF(AJ622="1/4(多子)",$O622*参照!$I$7,IF(AJ622="1/4(工･農)",$O622*参照!$I$7,IF(AJ622="対象外",0))))))</f>
        <v>0</v>
      </c>
      <c r="BS622" s="185" t="b">
        <f>IF(AK622="3/3",$O622*参照!$I$4,IF(AK622="2/3",$O622*参照!$I$5,IF(AK622="1/3",$O622*参照!$I$6,IF(AK622="1/4(多子)",$O622*参照!$I$7,IF(AK622="1/4(工･農)",$O622*参照!$I$7,IF(AK622="対象外",0))))))</f>
        <v>0</v>
      </c>
      <c r="BT622" s="185" t="b">
        <f>IF(AL622="3/3",$O622*参照!$I$4,IF(AL622="2/3",$O622*参照!$I$5,IF(AL622="1/3",$O622*参照!$I$6,IF(AL622="1/4(多子)",$O622*参照!$I$7,IF(AL622="1/4(工･農)",$O622*参照!$I$7,IF(AL622="対象外",0))))))</f>
        <v>0</v>
      </c>
      <c r="BU622" s="185" t="b">
        <f>IF(AM622="3/3",$O622*参照!$I$4,IF(AM622="2/3",$O622*参照!$I$5,IF(AM622="1/3",$O622*参照!$I$6,IF(AM622="1/4(多子)",$O622*参照!$I$7,IF(AM622="1/4(工･農)",$O622*参照!$I$7,IF(AM622="対象外",0))))))</f>
        <v>0</v>
      </c>
      <c r="BV622" s="185" t="b">
        <f>IF(AN622="3/3",$O622*参照!$I$4,IF(AN622="2/3",$O622*参照!$I$5,IF(AN622="1/3",$O622*参照!$I$6,IF(AN622="1/4(多子)",$O622*参照!$I$7,IF(AN622="1/4(工･農)",$O622*参照!$I$7,IF(AN622="対象外",0))))))</f>
        <v>0</v>
      </c>
      <c r="BW622" s="185" t="b">
        <f>IF(AO622="3/3",$O622*参照!$I$4,IF(AO622="2/3",$O622*参照!$I$5,IF(AO622="1/3",$O622*参照!$I$6,IF(AO622="1/4(多子)",$O622*参照!$I$7,IF(AO622="1/4(工･農)",$O622*参照!$I$7,IF(AO622="対象外",0))))))</f>
        <v>0</v>
      </c>
      <c r="BX622" s="185" t="b">
        <f>IF(AP622="3/3",$O622*参照!$I$4,IF(AP622="2/3",$O622*参照!$I$5,IF(AP622="1/3",$O622*参照!$I$6,IF(AP622="1/4(多子)",$O622*参照!$I$7,IF(AP622="1/4(工･農)",$O622*参照!$I$7,IF(AP622="対象外",0))))))</f>
        <v>0</v>
      </c>
      <c r="BY622" s="185" t="b">
        <f>IF(AQ622="3/3",$O622*参照!$I$4,IF(AQ622="2/3",$O622*参照!$I$5,IF(AQ622="1/3",$O622*参照!$I$6,IF(AQ622="1/4(多子)",$O622*参照!$I$7,IF(AQ622="1/4(工･農)",$O622*参照!$I$7,IF(AQ622="対象外",0))))))</f>
        <v>0</v>
      </c>
      <c r="BZ622" s="185" t="b">
        <f>IF(AR622="3/3",$O622*参照!$I$4,IF(AR622="2/3",$O622*参照!$I$5,IF(AR622="1/3",$O622*参照!$I$6,IF(AR622="1/4(多子)",$O622*参照!$I$7,IF(AR622="1/4(工･農)",$O622*参照!$I$7,IF(AR622="対象外",0))))))</f>
        <v>0</v>
      </c>
      <c r="CA622" s="185" t="b">
        <f>IF(AS622="3/3",$O622*参照!$I$4,IF(AS622="2/3",$O622*参照!$I$5,IF(AS622="1/3",$O622*参照!$I$6,IF(AS622="1/4(多子)",$O622*参照!$I$7,IF(AS622="1/4(工･農)",$O622*参照!$I$7,IF(AS622="対象外",0))))))</f>
        <v>0</v>
      </c>
      <c r="CB622" s="185" t="b">
        <f>IF(AT622="3/3",$O622*参照!$I$4,IF(AT622="2/3",$O622*参照!$I$5,IF(AT622="1/3",$O622*参照!$I$6,IF(AT622="1/4(多子)",$O622*参照!$I$7,IF(AT622="1/4(工･農)",$O622*参照!$I$7,IF(AT622="対象外",0))))))</f>
        <v>0</v>
      </c>
      <c r="CC622" s="185" t="b">
        <f>IF(AU622="3/3",$O622*参照!$I$4,IF(AU622="2/3",$O622*参照!$I$5,IF(AU622="1/3",$O622*参照!$I$6,IF(AU622="1/4(多子)",$O622*参照!$I$7,IF(AU622="1/4(工･農)",$O622*参照!$I$7,IF(AU622="対象外",0))))))</f>
        <v>0</v>
      </c>
      <c r="CD622" s="185">
        <f t="shared" si="396"/>
        <v>0</v>
      </c>
      <c r="CE622" s="98"/>
      <c r="CF622" s="252"/>
      <c r="CG622" s="252"/>
      <c r="CH622" s="252"/>
      <c r="CI622" s="252"/>
      <c r="CJ622" s="252"/>
      <c r="CK622" s="254"/>
      <c r="CL622" s="137"/>
      <c r="CM622" s="252"/>
      <c r="CN622" s="252"/>
      <c r="CO622" s="252"/>
      <c r="CP622" s="252"/>
      <c r="CQ622" s="252"/>
      <c r="CR622" s="253">
        <f t="shared" si="397"/>
        <v>0</v>
      </c>
      <c r="CS622" s="111">
        <f>IF(BP622=0,0,(ROUNDUP(P622*(BK622*参照!$C$5+BL622*参照!$C$6+BM622*参照!$C$7+BN622*参照!$C$8+BO622*参照!$C$9)/BP622,-2)))</f>
        <v>0</v>
      </c>
      <c r="CT622" s="239" t="str">
        <f t="shared" si="364"/>
        <v>B</v>
      </c>
    </row>
    <row r="623" spans="1:98" ht="14.4">
      <c r="A623" s="242">
        <v>593</v>
      </c>
      <c r="B623" s="634"/>
      <c r="C623" s="635"/>
      <c r="D623" s="636"/>
      <c r="E623" s="635"/>
      <c r="F623" s="358"/>
      <c r="G623" s="358"/>
      <c r="H623" s="305"/>
      <c r="I623" s="359"/>
      <c r="J623" s="636"/>
      <c r="K623" s="635"/>
      <c r="L623" s="362">
        <v>0</v>
      </c>
      <c r="M623" s="307">
        <f>IF(F623="昼間",参照!$E$4,IF(F623="夜間等",参照!$E$5,IF(F623="通信",参照!$E$6,0)))</f>
        <v>0</v>
      </c>
      <c r="N623" s="57">
        <f t="shared" si="365"/>
        <v>0</v>
      </c>
      <c r="O623" s="301">
        <f t="shared" si="366"/>
        <v>0</v>
      </c>
      <c r="P623" s="56"/>
      <c r="Q623" s="387">
        <v>0</v>
      </c>
      <c r="R623" s="309">
        <f>IF(F623="昼間",参照!$F$4,IF(F623="夜間等",参照!$F$5,IF(F623="通信",参照!$F$6,0)))</f>
        <v>0</v>
      </c>
      <c r="S623" s="308">
        <f t="shared" si="367"/>
        <v>0</v>
      </c>
      <c r="T623" s="361"/>
      <c r="U623" s="32">
        <f t="shared" si="368"/>
        <v>0</v>
      </c>
      <c r="V623" s="114">
        <f t="shared" si="369"/>
        <v>0</v>
      </c>
      <c r="W623" s="179">
        <f t="shared" si="370"/>
        <v>0</v>
      </c>
      <c r="X623" s="87">
        <f t="shared" si="371"/>
        <v>0</v>
      </c>
      <c r="Y623" s="77" t="str">
        <f t="shared" si="361"/>
        <v>0</v>
      </c>
      <c r="Z623" s="302">
        <f t="shared" si="372"/>
        <v>0</v>
      </c>
      <c r="AA623" s="375"/>
      <c r="AB623" s="375"/>
      <c r="AC623" s="374">
        <f t="shared" si="373"/>
        <v>0</v>
      </c>
      <c r="AD623" s="639">
        <f t="shared" si="374"/>
        <v>0</v>
      </c>
      <c r="AE623" s="640"/>
      <c r="AF623" s="177">
        <f t="shared" si="362"/>
        <v>0</v>
      </c>
      <c r="AG623" s="177">
        <f t="shared" si="363"/>
        <v>0</v>
      </c>
      <c r="AH623" s="299"/>
      <c r="AI623" s="36"/>
      <c r="AJ623" s="134"/>
      <c r="AK623" s="37"/>
      <c r="AL623" s="134"/>
      <c r="AM623" s="37"/>
      <c r="AN623" s="134"/>
      <c r="AO623" s="135"/>
      <c r="AP623" s="136"/>
      <c r="AQ623" s="252"/>
      <c r="AR623" s="252"/>
      <c r="AS623" s="252"/>
      <c r="AT623" s="252"/>
      <c r="AU623" s="37"/>
      <c r="AV623" s="303">
        <f t="shared" si="375"/>
        <v>0</v>
      </c>
      <c r="AW623" s="139">
        <f t="shared" si="376"/>
        <v>0</v>
      </c>
      <c r="AX623" s="139">
        <f t="shared" si="377"/>
        <v>0</v>
      </c>
      <c r="AY623" s="139">
        <f t="shared" si="378"/>
        <v>0</v>
      </c>
      <c r="AZ623" s="139">
        <f t="shared" si="379"/>
        <v>0</v>
      </c>
      <c r="BA623" s="303">
        <f t="shared" si="380"/>
        <v>0</v>
      </c>
      <c r="BB623" s="139">
        <f t="shared" si="381"/>
        <v>0</v>
      </c>
      <c r="BC623" s="139">
        <f t="shared" si="382"/>
        <v>0</v>
      </c>
      <c r="BD623" s="139">
        <f t="shared" si="383"/>
        <v>0</v>
      </c>
      <c r="BE623" s="139">
        <f t="shared" si="384"/>
        <v>0</v>
      </c>
      <c r="BF623" s="304">
        <f t="shared" si="385"/>
        <v>0</v>
      </c>
      <c r="BG623" s="142">
        <f t="shared" si="386"/>
        <v>0</v>
      </c>
      <c r="BH623" s="142">
        <f t="shared" si="387"/>
        <v>0</v>
      </c>
      <c r="BI623" s="142">
        <f t="shared" si="388"/>
        <v>0</v>
      </c>
      <c r="BJ623" s="142">
        <f t="shared" si="389"/>
        <v>0</v>
      </c>
      <c r="BK623" s="145">
        <f t="shared" si="390"/>
        <v>0</v>
      </c>
      <c r="BL623" s="95">
        <f t="shared" si="391"/>
        <v>0</v>
      </c>
      <c r="BM623" s="95">
        <f t="shared" si="392"/>
        <v>0</v>
      </c>
      <c r="BN623" s="95">
        <f t="shared" si="393"/>
        <v>0</v>
      </c>
      <c r="BO623" s="95">
        <f t="shared" si="394"/>
        <v>0</v>
      </c>
      <c r="BP623" s="96">
        <f t="shared" si="395"/>
        <v>0</v>
      </c>
      <c r="BQ623" s="184">
        <f>IF($AH623="3/3",$S623*参照!$J$4,IF($AH623="2/3",$S623*参照!$J$5,IF($AH623="1/3",$S623*参照!$J$6,IF($AH623="1/4(多子)",$S623*参照!$J$7,IF($AH623="1/4(工･農)",$S623*参照!$J$7,)))))</f>
        <v>0</v>
      </c>
      <c r="BR623" s="185" t="b">
        <f>IF(AJ623="3/3",$O623*参照!$I$4,IF(AJ623="2/3",$O623*参照!$I$5,IF(AJ623="1/3",$O623*参照!$I$6,IF(AJ623="1/4(多子)",$O623*参照!$I$7,IF(AJ623="1/4(工･農)",$O623*参照!$I$7,IF(AJ623="対象外",0))))))</f>
        <v>0</v>
      </c>
      <c r="BS623" s="185" t="b">
        <f>IF(AK623="3/3",$O623*参照!$I$4,IF(AK623="2/3",$O623*参照!$I$5,IF(AK623="1/3",$O623*参照!$I$6,IF(AK623="1/4(多子)",$O623*参照!$I$7,IF(AK623="1/4(工･農)",$O623*参照!$I$7,IF(AK623="対象外",0))))))</f>
        <v>0</v>
      </c>
      <c r="BT623" s="185" t="b">
        <f>IF(AL623="3/3",$O623*参照!$I$4,IF(AL623="2/3",$O623*参照!$I$5,IF(AL623="1/3",$O623*参照!$I$6,IF(AL623="1/4(多子)",$O623*参照!$I$7,IF(AL623="1/4(工･農)",$O623*参照!$I$7,IF(AL623="対象外",0))))))</f>
        <v>0</v>
      </c>
      <c r="BU623" s="185" t="b">
        <f>IF(AM623="3/3",$O623*参照!$I$4,IF(AM623="2/3",$O623*参照!$I$5,IF(AM623="1/3",$O623*参照!$I$6,IF(AM623="1/4(多子)",$O623*参照!$I$7,IF(AM623="1/4(工･農)",$O623*参照!$I$7,IF(AM623="対象外",0))))))</f>
        <v>0</v>
      </c>
      <c r="BV623" s="185" t="b">
        <f>IF(AN623="3/3",$O623*参照!$I$4,IF(AN623="2/3",$O623*参照!$I$5,IF(AN623="1/3",$O623*参照!$I$6,IF(AN623="1/4(多子)",$O623*参照!$I$7,IF(AN623="1/4(工･農)",$O623*参照!$I$7,IF(AN623="対象外",0))))))</f>
        <v>0</v>
      </c>
      <c r="BW623" s="185" t="b">
        <f>IF(AO623="3/3",$O623*参照!$I$4,IF(AO623="2/3",$O623*参照!$I$5,IF(AO623="1/3",$O623*参照!$I$6,IF(AO623="1/4(多子)",$O623*参照!$I$7,IF(AO623="1/4(工･農)",$O623*参照!$I$7,IF(AO623="対象外",0))))))</f>
        <v>0</v>
      </c>
      <c r="BX623" s="185" t="b">
        <f>IF(AP623="3/3",$O623*参照!$I$4,IF(AP623="2/3",$O623*参照!$I$5,IF(AP623="1/3",$O623*参照!$I$6,IF(AP623="1/4(多子)",$O623*参照!$I$7,IF(AP623="1/4(工･農)",$O623*参照!$I$7,IF(AP623="対象外",0))))))</f>
        <v>0</v>
      </c>
      <c r="BY623" s="185" t="b">
        <f>IF(AQ623="3/3",$O623*参照!$I$4,IF(AQ623="2/3",$O623*参照!$I$5,IF(AQ623="1/3",$O623*参照!$I$6,IF(AQ623="1/4(多子)",$O623*参照!$I$7,IF(AQ623="1/4(工･農)",$O623*参照!$I$7,IF(AQ623="対象外",0))))))</f>
        <v>0</v>
      </c>
      <c r="BZ623" s="185" t="b">
        <f>IF(AR623="3/3",$O623*参照!$I$4,IF(AR623="2/3",$O623*参照!$I$5,IF(AR623="1/3",$O623*参照!$I$6,IF(AR623="1/4(多子)",$O623*参照!$I$7,IF(AR623="1/4(工･農)",$O623*参照!$I$7,IF(AR623="対象外",0))))))</f>
        <v>0</v>
      </c>
      <c r="CA623" s="185" t="b">
        <f>IF(AS623="3/3",$O623*参照!$I$4,IF(AS623="2/3",$O623*参照!$I$5,IF(AS623="1/3",$O623*参照!$I$6,IF(AS623="1/4(多子)",$O623*参照!$I$7,IF(AS623="1/4(工･農)",$O623*参照!$I$7,IF(AS623="対象外",0))))))</f>
        <v>0</v>
      </c>
      <c r="CB623" s="185" t="b">
        <f>IF(AT623="3/3",$O623*参照!$I$4,IF(AT623="2/3",$O623*参照!$I$5,IF(AT623="1/3",$O623*参照!$I$6,IF(AT623="1/4(多子)",$O623*参照!$I$7,IF(AT623="1/4(工･農)",$O623*参照!$I$7,IF(AT623="対象外",0))))))</f>
        <v>0</v>
      </c>
      <c r="CC623" s="185" t="b">
        <f>IF(AU623="3/3",$O623*参照!$I$4,IF(AU623="2/3",$O623*参照!$I$5,IF(AU623="1/3",$O623*参照!$I$6,IF(AU623="1/4(多子)",$O623*参照!$I$7,IF(AU623="1/4(工･農)",$O623*参照!$I$7,IF(AU623="対象外",0))))))</f>
        <v>0</v>
      </c>
      <c r="CD623" s="185">
        <f t="shared" si="396"/>
        <v>0</v>
      </c>
      <c r="CE623" s="98"/>
      <c r="CF623" s="252"/>
      <c r="CG623" s="252"/>
      <c r="CH623" s="252"/>
      <c r="CI623" s="252"/>
      <c r="CJ623" s="252"/>
      <c r="CK623" s="254"/>
      <c r="CL623" s="137"/>
      <c r="CM623" s="252"/>
      <c r="CN623" s="252"/>
      <c r="CO623" s="252"/>
      <c r="CP623" s="252"/>
      <c r="CQ623" s="252"/>
      <c r="CR623" s="253">
        <f t="shared" si="397"/>
        <v>0</v>
      </c>
      <c r="CS623" s="111">
        <f>IF(BP623=0,0,(ROUNDUP(P623*(BK623*参照!$C$5+BL623*参照!$C$6+BM623*参照!$C$7+BN623*参照!$C$8+BO623*参照!$C$9)/BP623,-2)))</f>
        <v>0</v>
      </c>
      <c r="CT623" s="239" t="str">
        <f t="shared" si="364"/>
        <v>B</v>
      </c>
    </row>
    <row r="624" spans="1:98" ht="14.4">
      <c r="A624" s="242">
        <v>594</v>
      </c>
      <c r="B624" s="634"/>
      <c r="C624" s="635"/>
      <c r="D624" s="636"/>
      <c r="E624" s="635"/>
      <c r="F624" s="358"/>
      <c r="G624" s="358"/>
      <c r="H624" s="305"/>
      <c r="I624" s="359"/>
      <c r="J624" s="636"/>
      <c r="K624" s="635"/>
      <c r="L624" s="362">
        <v>0</v>
      </c>
      <c r="M624" s="307">
        <f>IF(F624="昼間",参照!$E$4,IF(F624="夜間等",参照!$E$5,IF(F624="通信",参照!$E$6,0)))</f>
        <v>0</v>
      </c>
      <c r="N624" s="57">
        <f t="shared" si="365"/>
        <v>0</v>
      </c>
      <c r="O624" s="301">
        <f t="shared" si="366"/>
        <v>0</v>
      </c>
      <c r="P624" s="56"/>
      <c r="Q624" s="387">
        <v>0</v>
      </c>
      <c r="R624" s="309">
        <f>IF(F624="昼間",参照!$F$4,IF(F624="夜間等",参照!$F$5,IF(F624="通信",参照!$F$6,0)))</f>
        <v>0</v>
      </c>
      <c r="S624" s="308">
        <f t="shared" si="367"/>
        <v>0</v>
      </c>
      <c r="T624" s="361"/>
      <c r="U624" s="32">
        <f t="shared" si="368"/>
        <v>0</v>
      </c>
      <c r="V624" s="114">
        <f t="shared" si="369"/>
        <v>0</v>
      </c>
      <c r="W624" s="179">
        <f t="shared" si="370"/>
        <v>0</v>
      </c>
      <c r="X624" s="87">
        <f t="shared" si="371"/>
        <v>0</v>
      </c>
      <c r="Y624" s="77" t="str">
        <f t="shared" si="361"/>
        <v>0</v>
      </c>
      <c r="Z624" s="302">
        <f t="shared" si="372"/>
        <v>0</v>
      </c>
      <c r="AA624" s="375"/>
      <c r="AB624" s="375"/>
      <c r="AC624" s="374">
        <f t="shared" si="373"/>
        <v>0</v>
      </c>
      <c r="AD624" s="639">
        <f t="shared" si="374"/>
        <v>0</v>
      </c>
      <c r="AE624" s="640"/>
      <c r="AF624" s="177">
        <f t="shared" si="362"/>
        <v>0</v>
      </c>
      <c r="AG624" s="177">
        <f t="shared" si="363"/>
        <v>0</v>
      </c>
      <c r="AH624" s="299"/>
      <c r="AI624" s="36"/>
      <c r="AJ624" s="134"/>
      <c r="AK624" s="37"/>
      <c r="AL624" s="134"/>
      <c r="AM624" s="37"/>
      <c r="AN624" s="134"/>
      <c r="AO624" s="135"/>
      <c r="AP624" s="136"/>
      <c r="AQ624" s="252"/>
      <c r="AR624" s="252"/>
      <c r="AS624" s="252"/>
      <c r="AT624" s="252"/>
      <c r="AU624" s="37"/>
      <c r="AV624" s="303">
        <f t="shared" si="375"/>
        <v>0</v>
      </c>
      <c r="AW624" s="139">
        <f t="shared" si="376"/>
        <v>0</v>
      </c>
      <c r="AX624" s="139">
        <f t="shared" si="377"/>
        <v>0</v>
      </c>
      <c r="AY624" s="139">
        <f t="shared" si="378"/>
        <v>0</v>
      </c>
      <c r="AZ624" s="139">
        <f t="shared" si="379"/>
        <v>0</v>
      </c>
      <c r="BA624" s="303">
        <f t="shared" si="380"/>
        <v>0</v>
      </c>
      <c r="BB624" s="139">
        <f t="shared" si="381"/>
        <v>0</v>
      </c>
      <c r="BC624" s="139">
        <f t="shared" si="382"/>
        <v>0</v>
      </c>
      <c r="BD624" s="139">
        <f t="shared" si="383"/>
        <v>0</v>
      </c>
      <c r="BE624" s="139">
        <f t="shared" si="384"/>
        <v>0</v>
      </c>
      <c r="BF624" s="304">
        <f t="shared" si="385"/>
        <v>0</v>
      </c>
      <c r="BG624" s="142">
        <f t="shared" si="386"/>
        <v>0</v>
      </c>
      <c r="BH624" s="142">
        <f t="shared" si="387"/>
        <v>0</v>
      </c>
      <c r="BI624" s="142">
        <f t="shared" si="388"/>
        <v>0</v>
      </c>
      <c r="BJ624" s="142">
        <f t="shared" si="389"/>
        <v>0</v>
      </c>
      <c r="BK624" s="145">
        <f t="shared" si="390"/>
        <v>0</v>
      </c>
      <c r="BL624" s="95">
        <f t="shared" si="391"/>
        <v>0</v>
      </c>
      <c r="BM624" s="95">
        <f t="shared" si="392"/>
        <v>0</v>
      </c>
      <c r="BN624" s="95">
        <f t="shared" si="393"/>
        <v>0</v>
      </c>
      <c r="BO624" s="95">
        <f t="shared" si="394"/>
        <v>0</v>
      </c>
      <c r="BP624" s="96">
        <f t="shared" si="395"/>
        <v>0</v>
      </c>
      <c r="BQ624" s="184">
        <f>IF($AH624="3/3",$S624*参照!$J$4,IF($AH624="2/3",$S624*参照!$J$5,IF($AH624="1/3",$S624*参照!$J$6,IF($AH624="1/4(多子)",$S624*参照!$J$7,IF($AH624="1/4(工･農)",$S624*参照!$J$7,)))))</f>
        <v>0</v>
      </c>
      <c r="BR624" s="185" t="b">
        <f>IF(AJ624="3/3",$O624*参照!$I$4,IF(AJ624="2/3",$O624*参照!$I$5,IF(AJ624="1/3",$O624*参照!$I$6,IF(AJ624="1/4(多子)",$O624*参照!$I$7,IF(AJ624="1/4(工･農)",$O624*参照!$I$7,IF(AJ624="対象外",0))))))</f>
        <v>0</v>
      </c>
      <c r="BS624" s="185" t="b">
        <f>IF(AK624="3/3",$O624*参照!$I$4,IF(AK624="2/3",$O624*参照!$I$5,IF(AK624="1/3",$O624*参照!$I$6,IF(AK624="1/4(多子)",$O624*参照!$I$7,IF(AK624="1/4(工･農)",$O624*参照!$I$7,IF(AK624="対象外",0))))))</f>
        <v>0</v>
      </c>
      <c r="BT624" s="185" t="b">
        <f>IF(AL624="3/3",$O624*参照!$I$4,IF(AL624="2/3",$O624*参照!$I$5,IF(AL624="1/3",$O624*参照!$I$6,IF(AL624="1/4(多子)",$O624*参照!$I$7,IF(AL624="1/4(工･農)",$O624*参照!$I$7,IF(AL624="対象外",0))))))</f>
        <v>0</v>
      </c>
      <c r="BU624" s="185" t="b">
        <f>IF(AM624="3/3",$O624*参照!$I$4,IF(AM624="2/3",$O624*参照!$I$5,IF(AM624="1/3",$O624*参照!$I$6,IF(AM624="1/4(多子)",$O624*参照!$I$7,IF(AM624="1/4(工･農)",$O624*参照!$I$7,IF(AM624="対象外",0))))))</f>
        <v>0</v>
      </c>
      <c r="BV624" s="185" t="b">
        <f>IF(AN624="3/3",$O624*参照!$I$4,IF(AN624="2/3",$O624*参照!$I$5,IF(AN624="1/3",$O624*参照!$I$6,IF(AN624="1/4(多子)",$O624*参照!$I$7,IF(AN624="1/4(工･農)",$O624*参照!$I$7,IF(AN624="対象外",0))))))</f>
        <v>0</v>
      </c>
      <c r="BW624" s="185" t="b">
        <f>IF(AO624="3/3",$O624*参照!$I$4,IF(AO624="2/3",$O624*参照!$I$5,IF(AO624="1/3",$O624*参照!$I$6,IF(AO624="1/4(多子)",$O624*参照!$I$7,IF(AO624="1/4(工･農)",$O624*参照!$I$7,IF(AO624="対象外",0))))))</f>
        <v>0</v>
      </c>
      <c r="BX624" s="185" t="b">
        <f>IF(AP624="3/3",$O624*参照!$I$4,IF(AP624="2/3",$O624*参照!$I$5,IF(AP624="1/3",$O624*参照!$I$6,IF(AP624="1/4(多子)",$O624*参照!$I$7,IF(AP624="1/4(工･農)",$O624*参照!$I$7,IF(AP624="対象外",0))))))</f>
        <v>0</v>
      </c>
      <c r="BY624" s="185" t="b">
        <f>IF(AQ624="3/3",$O624*参照!$I$4,IF(AQ624="2/3",$O624*参照!$I$5,IF(AQ624="1/3",$O624*参照!$I$6,IF(AQ624="1/4(多子)",$O624*参照!$I$7,IF(AQ624="1/4(工･農)",$O624*参照!$I$7,IF(AQ624="対象外",0))))))</f>
        <v>0</v>
      </c>
      <c r="BZ624" s="185" t="b">
        <f>IF(AR624="3/3",$O624*参照!$I$4,IF(AR624="2/3",$O624*参照!$I$5,IF(AR624="1/3",$O624*参照!$I$6,IF(AR624="1/4(多子)",$O624*参照!$I$7,IF(AR624="1/4(工･農)",$O624*参照!$I$7,IF(AR624="対象外",0))))))</f>
        <v>0</v>
      </c>
      <c r="CA624" s="185" t="b">
        <f>IF(AS624="3/3",$O624*参照!$I$4,IF(AS624="2/3",$O624*参照!$I$5,IF(AS624="1/3",$O624*参照!$I$6,IF(AS624="1/4(多子)",$O624*参照!$I$7,IF(AS624="1/4(工･農)",$O624*参照!$I$7,IF(AS624="対象外",0))))))</f>
        <v>0</v>
      </c>
      <c r="CB624" s="185" t="b">
        <f>IF(AT624="3/3",$O624*参照!$I$4,IF(AT624="2/3",$O624*参照!$I$5,IF(AT624="1/3",$O624*参照!$I$6,IF(AT624="1/4(多子)",$O624*参照!$I$7,IF(AT624="1/4(工･農)",$O624*参照!$I$7,IF(AT624="対象外",0))))))</f>
        <v>0</v>
      </c>
      <c r="CC624" s="185" t="b">
        <f>IF(AU624="3/3",$O624*参照!$I$4,IF(AU624="2/3",$O624*参照!$I$5,IF(AU624="1/3",$O624*参照!$I$6,IF(AU624="1/4(多子)",$O624*参照!$I$7,IF(AU624="1/4(工･農)",$O624*参照!$I$7,IF(AU624="対象外",0))))))</f>
        <v>0</v>
      </c>
      <c r="CD624" s="185">
        <f t="shared" si="396"/>
        <v>0</v>
      </c>
      <c r="CE624" s="98"/>
      <c r="CF624" s="252"/>
      <c r="CG624" s="252"/>
      <c r="CH624" s="252"/>
      <c r="CI624" s="252"/>
      <c r="CJ624" s="252"/>
      <c r="CK624" s="254"/>
      <c r="CL624" s="137"/>
      <c r="CM624" s="252"/>
      <c r="CN624" s="252"/>
      <c r="CO624" s="252"/>
      <c r="CP624" s="252"/>
      <c r="CQ624" s="252"/>
      <c r="CR624" s="253">
        <f t="shared" si="397"/>
        <v>0</v>
      </c>
      <c r="CS624" s="111">
        <f>IF(BP624=0,0,(ROUNDUP(P624*(BK624*参照!$C$5+BL624*参照!$C$6+BM624*参照!$C$7+BN624*参照!$C$8+BO624*参照!$C$9)/BP624,-2)))</f>
        <v>0</v>
      </c>
      <c r="CT624" s="239" t="str">
        <f t="shared" si="364"/>
        <v>B</v>
      </c>
    </row>
    <row r="625" spans="1:98" ht="14.4">
      <c r="A625" s="242">
        <v>595</v>
      </c>
      <c r="B625" s="634"/>
      <c r="C625" s="635"/>
      <c r="D625" s="636"/>
      <c r="E625" s="635"/>
      <c r="F625" s="358"/>
      <c r="G625" s="358"/>
      <c r="H625" s="305"/>
      <c r="I625" s="359"/>
      <c r="J625" s="636"/>
      <c r="K625" s="635"/>
      <c r="L625" s="362">
        <v>0</v>
      </c>
      <c r="M625" s="307">
        <f>IF(F625="昼間",参照!$E$4,IF(F625="夜間等",参照!$E$5,IF(F625="通信",参照!$E$6,0)))</f>
        <v>0</v>
      </c>
      <c r="N625" s="57">
        <f t="shared" si="365"/>
        <v>0</v>
      </c>
      <c r="O625" s="301">
        <f t="shared" si="366"/>
        <v>0</v>
      </c>
      <c r="P625" s="56"/>
      <c r="Q625" s="387">
        <v>0</v>
      </c>
      <c r="R625" s="309">
        <f>IF(F625="昼間",参照!$F$4,IF(F625="夜間等",参照!$F$5,IF(F625="通信",参照!$F$6,0)))</f>
        <v>0</v>
      </c>
      <c r="S625" s="308">
        <f t="shared" si="367"/>
        <v>0</v>
      </c>
      <c r="T625" s="361"/>
      <c r="U625" s="32">
        <f t="shared" si="368"/>
        <v>0</v>
      </c>
      <c r="V625" s="114">
        <f t="shared" si="369"/>
        <v>0</v>
      </c>
      <c r="W625" s="179">
        <f t="shared" si="370"/>
        <v>0</v>
      </c>
      <c r="X625" s="87">
        <f t="shared" si="371"/>
        <v>0</v>
      </c>
      <c r="Y625" s="77" t="str">
        <f t="shared" si="361"/>
        <v>0</v>
      </c>
      <c r="Z625" s="302">
        <f t="shared" si="372"/>
        <v>0</v>
      </c>
      <c r="AA625" s="375"/>
      <c r="AB625" s="375"/>
      <c r="AC625" s="374">
        <f t="shared" si="373"/>
        <v>0</v>
      </c>
      <c r="AD625" s="639">
        <f t="shared" si="374"/>
        <v>0</v>
      </c>
      <c r="AE625" s="640"/>
      <c r="AF625" s="177">
        <f t="shared" si="362"/>
        <v>0</v>
      </c>
      <c r="AG625" s="177">
        <f t="shared" si="363"/>
        <v>0</v>
      </c>
      <c r="AH625" s="299"/>
      <c r="AI625" s="36"/>
      <c r="AJ625" s="134"/>
      <c r="AK625" s="37"/>
      <c r="AL625" s="134"/>
      <c r="AM625" s="37"/>
      <c r="AN625" s="134"/>
      <c r="AO625" s="135"/>
      <c r="AP625" s="136"/>
      <c r="AQ625" s="252"/>
      <c r="AR625" s="252"/>
      <c r="AS625" s="252"/>
      <c r="AT625" s="252"/>
      <c r="AU625" s="37"/>
      <c r="AV625" s="303">
        <f t="shared" si="375"/>
        <v>0</v>
      </c>
      <c r="AW625" s="139">
        <f t="shared" si="376"/>
        <v>0</v>
      </c>
      <c r="AX625" s="139">
        <f t="shared" si="377"/>
        <v>0</v>
      </c>
      <c r="AY625" s="139">
        <f t="shared" si="378"/>
        <v>0</v>
      </c>
      <c r="AZ625" s="139">
        <f t="shared" si="379"/>
        <v>0</v>
      </c>
      <c r="BA625" s="303">
        <f t="shared" si="380"/>
        <v>0</v>
      </c>
      <c r="BB625" s="139">
        <f t="shared" si="381"/>
        <v>0</v>
      </c>
      <c r="BC625" s="139">
        <f t="shared" si="382"/>
        <v>0</v>
      </c>
      <c r="BD625" s="139">
        <f t="shared" si="383"/>
        <v>0</v>
      </c>
      <c r="BE625" s="139">
        <f t="shared" si="384"/>
        <v>0</v>
      </c>
      <c r="BF625" s="304">
        <f t="shared" si="385"/>
        <v>0</v>
      </c>
      <c r="BG625" s="142">
        <f t="shared" si="386"/>
        <v>0</v>
      </c>
      <c r="BH625" s="142">
        <f t="shared" si="387"/>
        <v>0</v>
      </c>
      <c r="BI625" s="142">
        <f t="shared" si="388"/>
        <v>0</v>
      </c>
      <c r="BJ625" s="142">
        <f t="shared" si="389"/>
        <v>0</v>
      </c>
      <c r="BK625" s="145">
        <f t="shared" si="390"/>
        <v>0</v>
      </c>
      <c r="BL625" s="95">
        <f t="shared" si="391"/>
        <v>0</v>
      </c>
      <c r="BM625" s="95">
        <f t="shared" si="392"/>
        <v>0</v>
      </c>
      <c r="BN625" s="95">
        <f t="shared" si="393"/>
        <v>0</v>
      </c>
      <c r="BO625" s="95">
        <f t="shared" si="394"/>
        <v>0</v>
      </c>
      <c r="BP625" s="96">
        <f t="shared" si="395"/>
        <v>0</v>
      </c>
      <c r="BQ625" s="184">
        <f>IF($AH625="3/3",$S625*参照!$J$4,IF($AH625="2/3",$S625*参照!$J$5,IF($AH625="1/3",$S625*参照!$J$6,IF($AH625="1/4(多子)",$S625*参照!$J$7,IF($AH625="1/4(工･農)",$S625*参照!$J$7,)))))</f>
        <v>0</v>
      </c>
      <c r="BR625" s="185" t="b">
        <f>IF(AJ625="3/3",$O625*参照!$I$4,IF(AJ625="2/3",$O625*参照!$I$5,IF(AJ625="1/3",$O625*参照!$I$6,IF(AJ625="1/4(多子)",$O625*参照!$I$7,IF(AJ625="1/4(工･農)",$O625*参照!$I$7,IF(AJ625="対象外",0))))))</f>
        <v>0</v>
      </c>
      <c r="BS625" s="185" t="b">
        <f>IF(AK625="3/3",$O625*参照!$I$4,IF(AK625="2/3",$O625*参照!$I$5,IF(AK625="1/3",$O625*参照!$I$6,IF(AK625="1/4(多子)",$O625*参照!$I$7,IF(AK625="1/4(工･農)",$O625*参照!$I$7,IF(AK625="対象外",0))))))</f>
        <v>0</v>
      </c>
      <c r="BT625" s="185" t="b">
        <f>IF(AL625="3/3",$O625*参照!$I$4,IF(AL625="2/3",$O625*参照!$I$5,IF(AL625="1/3",$O625*参照!$I$6,IF(AL625="1/4(多子)",$O625*参照!$I$7,IF(AL625="1/4(工･農)",$O625*参照!$I$7,IF(AL625="対象外",0))))))</f>
        <v>0</v>
      </c>
      <c r="BU625" s="185" t="b">
        <f>IF(AM625="3/3",$O625*参照!$I$4,IF(AM625="2/3",$O625*参照!$I$5,IF(AM625="1/3",$O625*参照!$I$6,IF(AM625="1/4(多子)",$O625*参照!$I$7,IF(AM625="1/4(工･農)",$O625*参照!$I$7,IF(AM625="対象外",0))))))</f>
        <v>0</v>
      </c>
      <c r="BV625" s="185" t="b">
        <f>IF(AN625="3/3",$O625*参照!$I$4,IF(AN625="2/3",$O625*参照!$I$5,IF(AN625="1/3",$O625*参照!$I$6,IF(AN625="1/4(多子)",$O625*参照!$I$7,IF(AN625="1/4(工･農)",$O625*参照!$I$7,IF(AN625="対象外",0))))))</f>
        <v>0</v>
      </c>
      <c r="BW625" s="185" t="b">
        <f>IF(AO625="3/3",$O625*参照!$I$4,IF(AO625="2/3",$O625*参照!$I$5,IF(AO625="1/3",$O625*参照!$I$6,IF(AO625="1/4(多子)",$O625*参照!$I$7,IF(AO625="1/4(工･農)",$O625*参照!$I$7,IF(AO625="対象外",0))))))</f>
        <v>0</v>
      </c>
      <c r="BX625" s="185" t="b">
        <f>IF(AP625="3/3",$O625*参照!$I$4,IF(AP625="2/3",$O625*参照!$I$5,IF(AP625="1/3",$O625*参照!$I$6,IF(AP625="1/4(多子)",$O625*参照!$I$7,IF(AP625="1/4(工･農)",$O625*参照!$I$7,IF(AP625="対象外",0))))))</f>
        <v>0</v>
      </c>
      <c r="BY625" s="185" t="b">
        <f>IF(AQ625="3/3",$O625*参照!$I$4,IF(AQ625="2/3",$O625*参照!$I$5,IF(AQ625="1/3",$O625*参照!$I$6,IF(AQ625="1/4(多子)",$O625*参照!$I$7,IF(AQ625="1/4(工･農)",$O625*参照!$I$7,IF(AQ625="対象外",0))))))</f>
        <v>0</v>
      </c>
      <c r="BZ625" s="185" t="b">
        <f>IF(AR625="3/3",$O625*参照!$I$4,IF(AR625="2/3",$O625*参照!$I$5,IF(AR625="1/3",$O625*参照!$I$6,IF(AR625="1/4(多子)",$O625*参照!$I$7,IF(AR625="1/4(工･農)",$O625*参照!$I$7,IF(AR625="対象外",0))))))</f>
        <v>0</v>
      </c>
      <c r="CA625" s="185" t="b">
        <f>IF(AS625="3/3",$O625*参照!$I$4,IF(AS625="2/3",$O625*参照!$I$5,IF(AS625="1/3",$O625*参照!$I$6,IF(AS625="1/4(多子)",$O625*参照!$I$7,IF(AS625="1/4(工･農)",$O625*参照!$I$7,IF(AS625="対象外",0))))))</f>
        <v>0</v>
      </c>
      <c r="CB625" s="185" t="b">
        <f>IF(AT625="3/3",$O625*参照!$I$4,IF(AT625="2/3",$O625*参照!$I$5,IF(AT625="1/3",$O625*参照!$I$6,IF(AT625="1/4(多子)",$O625*参照!$I$7,IF(AT625="1/4(工･農)",$O625*参照!$I$7,IF(AT625="対象外",0))))))</f>
        <v>0</v>
      </c>
      <c r="CC625" s="185" t="b">
        <f>IF(AU625="3/3",$O625*参照!$I$4,IF(AU625="2/3",$O625*参照!$I$5,IF(AU625="1/3",$O625*参照!$I$6,IF(AU625="1/4(多子)",$O625*参照!$I$7,IF(AU625="1/4(工･農)",$O625*参照!$I$7,IF(AU625="対象外",0))))))</f>
        <v>0</v>
      </c>
      <c r="CD625" s="185">
        <f t="shared" si="396"/>
        <v>0</v>
      </c>
      <c r="CE625" s="98"/>
      <c r="CF625" s="252"/>
      <c r="CG625" s="252"/>
      <c r="CH625" s="252"/>
      <c r="CI625" s="252"/>
      <c r="CJ625" s="252"/>
      <c r="CK625" s="254"/>
      <c r="CL625" s="137"/>
      <c r="CM625" s="252"/>
      <c r="CN625" s="252"/>
      <c r="CO625" s="252"/>
      <c r="CP625" s="252"/>
      <c r="CQ625" s="252"/>
      <c r="CR625" s="253">
        <f t="shared" si="397"/>
        <v>0</v>
      </c>
      <c r="CS625" s="111">
        <f>IF(BP625=0,0,(ROUNDUP(P625*(BK625*参照!$C$5+BL625*参照!$C$6+BM625*参照!$C$7+BN625*参照!$C$8+BO625*参照!$C$9)/BP625,-2)))</f>
        <v>0</v>
      </c>
      <c r="CT625" s="239" t="str">
        <f t="shared" si="364"/>
        <v>B</v>
      </c>
    </row>
    <row r="626" spans="1:98" ht="14.4">
      <c r="A626" s="242">
        <v>596</v>
      </c>
      <c r="B626" s="634"/>
      <c r="C626" s="635"/>
      <c r="D626" s="636"/>
      <c r="E626" s="635"/>
      <c r="F626" s="358"/>
      <c r="G626" s="358"/>
      <c r="H626" s="305"/>
      <c r="I626" s="359"/>
      <c r="J626" s="636"/>
      <c r="K626" s="635"/>
      <c r="L626" s="362">
        <v>0</v>
      </c>
      <c r="M626" s="307">
        <f>IF(F626="昼間",参照!$E$4,IF(F626="夜間等",参照!$E$5,IF(F626="通信",参照!$E$6,0)))</f>
        <v>0</v>
      </c>
      <c r="N626" s="57">
        <f t="shared" si="365"/>
        <v>0</v>
      </c>
      <c r="O626" s="301">
        <f t="shared" si="366"/>
        <v>0</v>
      </c>
      <c r="P626" s="56"/>
      <c r="Q626" s="387">
        <v>0</v>
      </c>
      <c r="R626" s="309">
        <f>IF(F626="昼間",参照!$F$4,IF(F626="夜間等",参照!$F$5,IF(F626="通信",参照!$F$6,0)))</f>
        <v>0</v>
      </c>
      <c r="S626" s="308">
        <f t="shared" si="367"/>
        <v>0</v>
      </c>
      <c r="T626" s="361"/>
      <c r="U626" s="32">
        <f t="shared" si="368"/>
        <v>0</v>
      </c>
      <c r="V626" s="114">
        <f t="shared" si="369"/>
        <v>0</v>
      </c>
      <c r="W626" s="179">
        <f t="shared" si="370"/>
        <v>0</v>
      </c>
      <c r="X626" s="87">
        <f t="shared" si="371"/>
        <v>0</v>
      </c>
      <c r="Y626" s="77" t="str">
        <f t="shared" si="361"/>
        <v>0</v>
      </c>
      <c r="Z626" s="302">
        <f t="shared" si="372"/>
        <v>0</v>
      </c>
      <c r="AA626" s="375"/>
      <c r="AB626" s="375"/>
      <c r="AC626" s="374">
        <f t="shared" si="373"/>
        <v>0</v>
      </c>
      <c r="AD626" s="639">
        <f t="shared" si="374"/>
        <v>0</v>
      </c>
      <c r="AE626" s="640"/>
      <c r="AF626" s="177">
        <f t="shared" si="362"/>
        <v>0</v>
      </c>
      <c r="AG626" s="177">
        <f t="shared" si="363"/>
        <v>0</v>
      </c>
      <c r="AH626" s="299"/>
      <c r="AI626" s="36"/>
      <c r="AJ626" s="134"/>
      <c r="AK626" s="37"/>
      <c r="AL626" s="134"/>
      <c r="AM626" s="37"/>
      <c r="AN626" s="134"/>
      <c r="AO626" s="135"/>
      <c r="AP626" s="136"/>
      <c r="AQ626" s="252"/>
      <c r="AR626" s="252"/>
      <c r="AS626" s="252"/>
      <c r="AT626" s="252"/>
      <c r="AU626" s="37"/>
      <c r="AV626" s="303">
        <f t="shared" si="375"/>
        <v>0</v>
      </c>
      <c r="AW626" s="139">
        <f t="shared" si="376"/>
        <v>0</v>
      </c>
      <c r="AX626" s="139">
        <f t="shared" si="377"/>
        <v>0</v>
      </c>
      <c r="AY626" s="139">
        <f t="shared" si="378"/>
        <v>0</v>
      </c>
      <c r="AZ626" s="139">
        <f t="shared" si="379"/>
        <v>0</v>
      </c>
      <c r="BA626" s="303">
        <f t="shared" si="380"/>
        <v>0</v>
      </c>
      <c r="BB626" s="139">
        <f t="shared" si="381"/>
        <v>0</v>
      </c>
      <c r="BC626" s="139">
        <f t="shared" si="382"/>
        <v>0</v>
      </c>
      <c r="BD626" s="139">
        <f t="shared" si="383"/>
        <v>0</v>
      </c>
      <c r="BE626" s="139">
        <f t="shared" si="384"/>
        <v>0</v>
      </c>
      <c r="BF626" s="304">
        <f t="shared" si="385"/>
        <v>0</v>
      </c>
      <c r="BG626" s="142">
        <f t="shared" si="386"/>
        <v>0</v>
      </c>
      <c r="BH626" s="142">
        <f t="shared" si="387"/>
        <v>0</v>
      </c>
      <c r="BI626" s="142">
        <f t="shared" si="388"/>
        <v>0</v>
      </c>
      <c r="BJ626" s="142">
        <f t="shared" si="389"/>
        <v>0</v>
      </c>
      <c r="BK626" s="145">
        <f t="shared" si="390"/>
        <v>0</v>
      </c>
      <c r="BL626" s="95">
        <f t="shared" si="391"/>
        <v>0</v>
      </c>
      <c r="BM626" s="95">
        <f t="shared" si="392"/>
        <v>0</v>
      </c>
      <c r="BN626" s="95">
        <f t="shared" si="393"/>
        <v>0</v>
      </c>
      <c r="BO626" s="95">
        <f t="shared" si="394"/>
        <v>0</v>
      </c>
      <c r="BP626" s="96">
        <f t="shared" si="395"/>
        <v>0</v>
      </c>
      <c r="BQ626" s="184">
        <f>IF($AH626="3/3",$S626*参照!$J$4,IF($AH626="2/3",$S626*参照!$J$5,IF($AH626="1/3",$S626*参照!$J$6,IF($AH626="1/4(多子)",$S626*参照!$J$7,IF($AH626="1/4(工･農)",$S626*参照!$J$7,)))))</f>
        <v>0</v>
      </c>
      <c r="BR626" s="185" t="b">
        <f>IF(AJ626="3/3",$O626*参照!$I$4,IF(AJ626="2/3",$O626*参照!$I$5,IF(AJ626="1/3",$O626*参照!$I$6,IF(AJ626="1/4(多子)",$O626*参照!$I$7,IF(AJ626="1/4(工･農)",$O626*参照!$I$7,IF(AJ626="対象外",0))))))</f>
        <v>0</v>
      </c>
      <c r="BS626" s="185" t="b">
        <f>IF(AK626="3/3",$O626*参照!$I$4,IF(AK626="2/3",$O626*参照!$I$5,IF(AK626="1/3",$O626*参照!$I$6,IF(AK626="1/4(多子)",$O626*参照!$I$7,IF(AK626="1/4(工･農)",$O626*参照!$I$7,IF(AK626="対象外",0))))))</f>
        <v>0</v>
      </c>
      <c r="BT626" s="185" t="b">
        <f>IF(AL626="3/3",$O626*参照!$I$4,IF(AL626="2/3",$O626*参照!$I$5,IF(AL626="1/3",$O626*参照!$I$6,IF(AL626="1/4(多子)",$O626*参照!$I$7,IF(AL626="1/4(工･農)",$O626*参照!$I$7,IF(AL626="対象外",0))))))</f>
        <v>0</v>
      </c>
      <c r="BU626" s="185" t="b">
        <f>IF(AM626="3/3",$O626*参照!$I$4,IF(AM626="2/3",$O626*参照!$I$5,IF(AM626="1/3",$O626*参照!$I$6,IF(AM626="1/4(多子)",$O626*参照!$I$7,IF(AM626="1/4(工･農)",$O626*参照!$I$7,IF(AM626="対象外",0))))))</f>
        <v>0</v>
      </c>
      <c r="BV626" s="185" t="b">
        <f>IF(AN626="3/3",$O626*参照!$I$4,IF(AN626="2/3",$O626*参照!$I$5,IF(AN626="1/3",$O626*参照!$I$6,IF(AN626="1/4(多子)",$O626*参照!$I$7,IF(AN626="1/4(工･農)",$O626*参照!$I$7,IF(AN626="対象外",0))))))</f>
        <v>0</v>
      </c>
      <c r="BW626" s="185" t="b">
        <f>IF(AO626="3/3",$O626*参照!$I$4,IF(AO626="2/3",$O626*参照!$I$5,IF(AO626="1/3",$O626*参照!$I$6,IF(AO626="1/4(多子)",$O626*参照!$I$7,IF(AO626="1/4(工･農)",$O626*参照!$I$7,IF(AO626="対象外",0))))))</f>
        <v>0</v>
      </c>
      <c r="BX626" s="185" t="b">
        <f>IF(AP626="3/3",$O626*参照!$I$4,IF(AP626="2/3",$O626*参照!$I$5,IF(AP626="1/3",$O626*参照!$I$6,IF(AP626="1/4(多子)",$O626*参照!$I$7,IF(AP626="1/4(工･農)",$O626*参照!$I$7,IF(AP626="対象外",0))))))</f>
        <v>0</v>
      </c>
      <c r="BY626" s="185" t="b">
        <f>IF(AQ626="3/3",$O626*参照!$I$4,IF(AQ626="2/3",$O626*参照!$I$5,IF(AQ626="1/3",$O626*参照!$I$6,IF(AQ626="1/4(多子)",$O626*参照!$I$7,IF(AQ626="1/4(工･農)",$O626*参照!$I$7,IF(AQ626="対象外",0))))))</f>
        <v>0</v>
      </c>
      <c r="BZ626" s="185" t="b">
        <f>IF(AR626="3/3",$O626*参照!$I$4,IF(AR626="2/3",$O626*参照!$I$5,IF(AR626="1/3",$O626*参照!$I$6,IF(AR626="1/4(多子)",$O626*参照!$I$7,IF(AR626="1/4(工･農)",$O626*参照!$I$7,IF(AR626="対象外",0))))))</f>
        <v>0</v>
      </c>
      <c r="CA626" s="185" t="b">
        <f>IF(AS626="3/3",$O626*参照!$I$4,IF(AS626="2/3",$O626*参照!$I$5,IF(AS626="1/3",$O626*参照!$I$6,IF(AS626="1/4(多子)",$O626*参照!$I$7,IF(AS626="1/4(工･農)",$O626*参照!$I$7,IF(AS626="対象外",0))))))</f>
        <v>0</v>
      </c>
      <c r="CB626" s="185" t="b">
        <f>IF(AT626="3/3",$O626*参照!$I$4,IF(AT626="2/3",$O626*参照!$I$5,IF(AT626="1/3",$O626*参照!$I$6,IF(AT626="1/4(多子)",$O626*参照!$I$7,IF(AT626="1/4(工･農)",$O626*参照!$I$7,IF(AT626="対象外",0))))))</f>
        <v>0</v>
      </c>
      <c r="CC626" s="185" t="b">
        <f>IF(AU626="3/3",$O626*参照!$I$4,IF(AU626="2/3",$O626*参照!$I$5,IF(AU626="1/3",$O626*参照!$I$6,IF(AU626="1/4(多子)",$O626*参照!$I$7,IF(AU626="1/4(工･農)",$O626*参照!$I$7,IF(AU626="対象外",0))))))</f>
        <v>0</v>
      </c>
      <c r="CD626" s="185">
        <f t="shared" si="396"/>
        <v>0</v>
      </c>
      <c r="CE626" s="98"/>
      <c r="CF626" s="252"/>
      <c r="CG626" s="252"/>
      <c r="CH626" s="252"/>
      <c r="CI626" s="252"/>
      <c r="CJ626" s="252"/>
      <c r="CK626" s="254"/>
      <c r="CL626" s="137"/>
      <c r="CM626" s="252"/>
      <c r="CN626" s="252"/>
      <c r="CO626" s="252"/>
      <c r="CP626" s="252"/>
      <c r="CQ626" s="252"/>
      <c r="CR626" s="253">
        <f t="shared" si="397"/>
        <v>0</v>
      </c>
      <c r="CS626" s="111">
        <f>IF(BP626=0,0,(ROUNDUP(P626*(BK626*参照!$C$5+BL626*参照!$C$6+BM626*参照!$C$7+BN626*参照!$C$8+BO626*参照!$C$9)/BP626,-2)))</f>
        <v>0</v>
      </c>
      <c r="CT626" s="239" t="str">
        <f t="shared" si="364"/>
        <v>B</v>
      </c>
    </row>
    <row r="627" spans="1:98" ht="14.4">
      <c r="A627" s="242">
        <v>597</v>
      </c>
      <c r="B627" s="634"/>
      <c r="C627" s="635"/>
      <c r="D627" s="636"/>
      <c r="E627" s="635"/>
      <c r="F627" s="358"/>
      <c r="G627" s="358"/>
      <c r="H627" s="305"/>
      <c r="I627" s="359"/>
      <c r="J627" s="636"/>
      <c r="K627" s="635"/>
      <c r="L627" s="362">
        <v>0</v>
      </c>
      <c r="M627" s="307">
        <f>IF(F627="昼間",参照!$E$4,IF(F627="夜間等",参照!$E$5,IF(F627="通信",参照!$E$6,0)))</f>
        <v>0</v>
      </c>
      <c r="N627" s="57">
        <f t="shared" si="365"/>
        <v>0</v>
      </c>
      <c r="O627" s="301">
        <f t="shared" si="366"/>
        <v>0</v>
      </c>
      <c r="P627" s="56"/>
      <c r="Q627" s="387">
        <v>0</v>
      </c>
      <c r="R627" s="309">
        <f>IF(F627="昼間",参照!$F$4,IF(F627="夜間等",参照!$F$5,IF(F627="通信",参照!$F$6,0)))</f>
        <v>0</v>
      </c>
      <c r="S627" s="308">
        <f t="shared" si="367"/>
        <v>0</v>
      </c>
      <c r="T627" s="361"/>
      <c r="U627" s="32">
        <f t="shared" si="368"/>
        <v>0</v>
      </c>
      <c r="V627" s="114">
        <f t="shared" si="369"/>
        <v>0</v>
      </c>
      <c r="W627" s="179">
        <f t="shared" si="370"/>
        <v>0</v>
      </c>
      <c r="X627" s="87">
        <f t="shared" si="371"/>
        <v>0</v>
      </c>
      <c r="Y627" s="77" t="str">
        <f t="shared" si="361"/>
        <v>0</v>
      </c>
      <c r="Z627" s="302">
        <f t="shared" si="372"/>
        <v>0</v>
      </c>
      <c r="AA627" s="375"/>
      <c r="AB627" s="375"/>
      <c r="AC627" s="374">
        <f t="shared" si="373"/>
        <v>0</v>
      </c>
      <c r="AD627" s="639">
        <f t="shared" si="374"/>
        <v>0</v>
      </c>
      <c r="AE627" s="640"/>
      <c r="AF627" s="177">
        <f t="shared" si="362"/>
        <v>0</v>
      </c>
      <c r="AG627" s="177">
        <f t="shared" si="363"/>
        <v>0</v>
      </c>
      <c r="AH627" s="299"/>
      <c r="AI627" s="36"/>
      <c r="AJ627" s="134"/>
      <c r="AK627" s="37"/>
      <c r="AL627" s="134"/>
      <c r="AM627" s="37"/>
      <c r="AN627" s="134"/>
      <c r="AO627" s="135"/>
      <c r="AP627" s="136"/>
      <c r="AQ627" s="252"/>
      <c r="AR627" s="252"/>
      <c r="AS627" s="252"/>
      <c r="AT627" s="252"/>
      <c r="AU627" s="37"/>
      <c r="AV627" s="303">
        <f t="shared" si="375"/>
        <v>0</v>
      </c>
      <c r="AW627" s="139">
        <f t="shared" si="376"/>
        <v>0</v>
      </c>
      <c r="AX627" s="139">
        <f t="shared" si="377"/>
        <v>0</v>
      </c>
      <c r="AY627" s="139">
        <f t="shared" si="378"/>
        <v>0</v>
      </c>
      <c r="AZ627" s="139">
        <f t="shared" si="379"/>
        <v>0</v>
      </c>
      <c r="BA627" s="303">
        <f t="shared" si="380"/>
        <v>0</v>
      </c>
      <c r="BB627" s="139">
        <f t="shared" si="381"/>
        <v>0</v>
      </c>
      <c r="BC627" s="139">
        <f t="shared" si="382"/>
        <v>0</v>
      </c>
      <c r="BD627" s="139">
        <f t="shared" si="383"/>
        <v>0</v>
      </c>
      <c r="BE627" s="139">
        <f t="shared" si="384"/>
        <v>0</v>
      </c>
      <c r="BF627" s="304">
        <f t="shared" si="385"/>
        <v>0</v>
      </c>
      <c r="BG627" s="142">
        <f t="shared" si="386"/>
        <v>0</v>
      </c>
      <c r="BH627" s="142">
        <f t="shared" si="387"/>
        <v>0</v>
      </c>
      <c r="BI627" s="142">
        <f t="shared" si="388"/>
        <v>0</v>
      </c>
      <c r="BJ627" s="142">
        <f t="shared" si="389"/>
        <v>0</v>
      </c>
      <c r="BK627" s="145">
        <f t="shared" si="390"/>
        <v>0</v>
      </c>
      <c r="BL627" s="95">
        <f t="shared" si="391"/>
        <v>0</v>
      </c>
      <c r="BM627" s="95">
        <f t="shared" si="392"/>
        <v>0</v>
      </c>
      <c r="BN627" s="95">
        <f t="shared" si="393"/>
        <v>0</v>
      </c>
      <c r="BO627" s="95">
        <f t="shared" si="394"/>
        <v>0</v>
      </c>
      <c r="BP627" s="96">
        <f t="shared" si="395"/>
        <v>0</v>
      </c>
      <c r="BQ627" s="184">
        <f>IF($AH627="3/3",$S627*参照!$J$4,IF($AH627="2/3",$S627*参照!$J$5,IF($AH627="1/3",$S627*参照!$J$6,IF($AH627="1/4(多子)",$S627*参照!$J$7,IF($AH627="1/4(工･農)",$S627*参照!$J$7,)))))</f>
        <v>0</v>
      </c>
      <c r="BR627" s="185" t="b">
        <f>IF(AJ627="3/3",$O627*参照!$I$4,IF(AJ627="2/3",$O627*参照!$I$5,IF(AJ627="1/3",$O627*参照!$I$6,IF(AJ627="1/4(多子)",$O627*参照!$I$7,IF(AJ627="1/4(工･農)",$O627*参照!$I$7,IF(AJ627="対象外",0))))))</f>
        <v>0</v>
      </c>
      <c r="BS627" s="185" t="b">
        <f>IF(AK627="3/3",$O627*参照!$I$4,IF(AK627="2/3",$O627*参照!$I$5,IF(AK627="1/3",$O627*参照!$I$6,IF(AK627="1/4(多子)",$O627*参照!$I$7,IF(AK627="1/4(工･農)",$O627*参照!$I$7,IF(AK627="対象外",0))))))</f>
        <v>0</v>
      </c>
      <c r="BT627" s="185" t="b">
        <f>IF(AL627="3/3",$O627*参照!$I$4,IF(AL627="2/3",$O627*参照!$I$5,IF(AL627="1/3",$O627*参照!$I$6,IF(AL627="1/4(多子)",$O627*参照!$I$7,IF(AL627="1/4(工･農)",$O627*参照!$I$7,IF(AL627="対象外",0))))))</f>
        <v>0</v>
      </c>
      <c r="BU627" s="185" t="b">
        <f>IF(AM627="3/3",$O627*参照!$I$4,IF(AM627="2/3",$O627*参照!$I$5,IF(AM627="1/3",$O627*参照!$I$6,IF(AM627="1/4(多子)",$O627*参照!$I$7,IF(AM627="1/4(工･農)",$O627*参照!$I$7,IF(AM627="対象外",0))))))</f>
        <v>0</v>
      </c>
      <c r="BV627" s="185" t="b">
        <f>IF(AN627="3/3",$O627*参照!$I$4,IF(AN627="2/3",$O627*参照!$I$5,IF(AN627="1/3",$O627*参照!$I$6,IF(AN627="1/4(多子)",$O627*参照!$I$7,IF(AN627="1/4(工･農)",$O627*参照!$I$7,IF(AN627="対象外",0))))))</f>
        <v>0</v>
      </c>
      <c r="BW627" s="185" t="b">
        <f>IF(AO627="3/3",$O627*参照!$I$4,IF(AO627="2/3",$O627*参照!$I$5,IF(AO627="1/3",$O627*参照!$I$6,IF(AO627="1/4(多子)",$O627*参照!$I$7,IF(AO627="1/4(工･農)",$O627*参照!$I$7,IF(AO627="対象外",0))))))</f>
        <v>0</v>
      </c>
      <c r="BX627" s="185" t="b">
        <f>IF(AP627="3/3",$O627*参照!$I$4,IF(AP627="2/3",$O627*参照!$I$5,IF(AP627="1/3",$O627*参照!$I$6,IF(AP627="1/4(多子)",$O627*参照!$I$7,IF(AP627="1/4(工･農)",$O627*参照!$I$7,IF(AP627="対象外",0))))))</f>
        <v>0</v>
      </c>
      <c r="BY627" s="185" t="b">
        <f>IF(AQ627="3/3",$O627*参照!$I$4,IF(AQ627="2/3",$O627*参照!$I$5,IF(AQ627="1/3",$O627*参照!$I$6,IF(AQ627="1/4(多子)",$O627*参照!$I$7,IF(AQ627="1/4(工･農)",$O627*参照!$I$7,IF(AQ627="対象外",0))))))</f>
        <v>0</v>
      </c>
      <c r="BZ627" s="185" t="b">
        <f>IF(AR627="3/3",$O627*参照!$I$4,IF(AR627="2/3",$O627*参照!$I$5,IF(AR627="1/3",$O627*参照!$I$6,IF(AR627="1/4(多子)",$O627*参照!$I$7,IF(AR627="1/4(工･農)",$O627*参照!$I$7,IF(AR627="対象外",0))))))</f>
        <v>0</v>
      </c>
      <c r="CA627" s="185" t="b">
        <f>IF(AS627="3/3",$O627*参照!$I$4,IF(AS627="2/3",$O627*参照!$I$5,IF(AS627="1/3",$O627*参照!$I$6,IF(AS627="1/4(多子)",$O627*参照!$I$7,IF(AS627="1/4(工･農)",$O627*参照!$I$7,IF(AS627="対象外",0))))))</f>
        <v>0</v>
      </c>
      <c r="CB627" s="185" t="b">
        <f>IF(AT627="3/3",$O627*参照!$I$4,IF(AT627="2/3",$O627*参照!$I$5,IF(AT627="1/3",$O627*参照!$I$6,IF(AT627="1/4(多子)",$O627*参照!$I$7,IF(AT627="1/4(工･農)",$O627*参照!$I$7,IF(AT627="対象外",0))))))</f>
        <v>0</v>
      </c>
      <c r="CC627" s="185" t="b">
        <f>IF(AU627="3/3",$O627*参照!$I$4,IF(AU627="2/3",$O627*参照!$I$5,IF(AU627="1/3",$O627*参照!$I$6,IF(AU627="1/4(多子)",$O627*参照!$I$7,IF(AU627="1/4(工･農)",$O627*参照!$I$7,IF(AU627="対象外",0))))))</f>
        <v>0</v>
      </c>
      <c r="CD627" s="185">
        <f t="shared" si="396"/>
        <v>0</v>
      </c>
      <c r="CE627" s="98"/>
      <c r="CF627" s="252"/>
      <c r="CG627" s="252"/>
      <c r="CH627" s="252"/>
      <c r="CI627" s="252"/>
      <c r="CJ627" s="252"/>
      <c r="CK627" s="254"/>
      <c r="CL627" s="137"/>
      <c r="CM627" s="252"/>
      <c r="CN627" s="252"/>
      <c r="CO627" s="252"/>
      <c r="CP627" s="252"/>
      <c r="CQ627" s="252"/>
      <c r="CR627" s="253">
        <f t="shared" si="397"/>
        <v>0</v>
      </c>
      <c r="CS627" s="111">
        <f>IF(BP627=0,0,(ROUNDUP(P627*(BK627*参照!$C$5+BL627*参照!$C$6+BM627*参照!$C$7+BN627*参照!$C$8+BO627*参照!$C$9)/BP627,-2)))</f>
        <v>0</v>
      </c>
      <c r="CT627" s="239" t="str">
        <f t="shared" si="364"/>
        <v>B</v>
      </c>
    </row>
    <row r="628" spans="1:98" ht="14.4">
      <c r="A628" s="242">
        <v>598</v>
      </c>
      <c r="B628" s="634"/>
      <c r="C628" s="635"/>
      <c r="D628" s="636"/>
      <c r="E628" s="635"/>
      <c r="F628" s="358"/>
      <c r="G628" s="358"/>
      <c r="H628" s="305"/>
      <c r="I628" s="359"/>
      <c r="J628" s="636"/>
      <c r="K628" s="635"/>
      <c r="L628" s="362">
        <v>0</v>
      </c>
      <c r="M628" s="307">
        <f>IF(F628="昼間",参照!$E$4,IF(F628="夜間等",参照!$E$5,IF(F628="通信",参照!$E$6,0)))</f>
        <v>0</v>
      </c>
      <c r="N628" s="57">
        <f t="shared" si="365"/>
        <v>0</v>
      </c>
      <c r="O628" s="301">
        <f t="shared" si="366"/>
        <v>0</v>
      </c>
      <c r="P628" s="56"/>
      <c r="Q628" s="387">
        <v>0</v>
      </c>
      <c r="R628" s="309">
        <f>IF(F628="昼間",参照!$F$4,IF(F628="夜間等",参照!$F$5,IF(F628="通信",参照!$F$6,0)))</f>
        <v>0</v>
      </c>
      <c r="S628" s="308">
        <f t="shared" si="367"/>
        <v>0</v>
      </c>
      <c r="T628" s="361"/>
      <c r="U628" s="32">
        <f t="shared" si="368"/>
        <v>0</v>
      </c>
      <c r="V628" s="114">
        <f t="shared" si="369"/>
        <v>0</v>
      </c>
      <c r="W628" s="179">
        <f t="shared" si="370"/>
        <v>0</v>
      </c>
      <c r="X628" s="87">
        <f t="shared" si="371"/>
        <v>0</v>
      </c>
      <c r="Y628" s="77" t="str">
        <f t="shared" si="361"/>
        <v>0</v>
      </c>
      <c r="Z628" s="302">
        <f t="shared" si="372"/>
        <v>0</v>
      </c>
      <c r="AA628" s="375"/>
      <c r="AB628" s="375"/>
      <c r="AC628" s="374">
        <f t="shared" si="373"/>
        <v>0</v>
      </c>
      <c r="AD628" s="639">
        <f t="shared" si="374"/>
        <v>0</v>
      </c>
      <c r="AE628" s="640"/>
      <c r="AF628" s="177">
        <f t="shared" si="362"/>
        <v>0</v>
      </c>
      <c r="AG628" s="177">
        <f t="shared" si="363"/>
        <v>0</v>
      </c>
      <c r="AH628" s="299"/>
      <c r="AI628" s="36"/>
      <c r="AJ628" s="134"/>
      <c r="AK628" s="37"/>
      <c r="AL628" s="134"/>
      <c r="AM628" s="37"/>
      <c r="AN628" s="134"/>
      <c r="AO628" s="135"/>
      <c r="AP628" s="136"/>
      <c r="AQ628" s="252"/>
      <c r="AR628" s="252"/>
      <c r="AS628" s="252"/>
      <c r="AT628" s="252"/>
      <c r="AU628" s="37"/>
      <c r="AV628" s="303">
        <f t="shared" si="375"/>
        <v>0</v>
      </c>
      <c r="AW628" s="139">
        <f t="shared" si="376"/>
        <v>0</v>
      </c>
      <c r="AX628" s="139">
        <f t="shared" si="377"/>
        <v>0</v>
      </c>
      <c r="AY628" s="139">
        <f t="shared" si="378"/>
        <v>0</v>
      </c>
      <c r="AZ628" s="139">
        <f t="shared" si="379"/>
        <v>0</v>
      </c>
      <c r="BA628" s="303">
        <f t="shared" si="380"/>
        <v>0</v>
      </c>
      <c r="BB628" s="139">
        <f t="shared" si="381"/>
        <v>0</v>
      </c>
      <c r="BC628" s="139">
        <f t="shared" si="382"/>
        <v>0</v>
      </c>
      <c r="BD628" s="139">
        <f t="shared" si="383"/>
        <v>0</v>
      </c>
      <c r="BE628" s="139">
        <f t="shared" si="384"/>
        <v>0</v>
      </c>
      <c r="BF628" s="304">
        <f t="shared" si="385"/>
        <v>0</v>
      </c>
      <c r="BG628" s="142">
        <f t="shared" si="386"/>
        <v>0</v>
      </c>
      <c r="BH628" s="142">
        <f t="shared" si="387"/>
        <v>0</v>
      </c>
      <c r="BI628" s="142">
        <f t="shared" si="388"/>
        <v>0</v>
      </c>
      <c r="BJ628" s="142">
        <f t="shared" si="389"/>
        <v>0</v>
      </c>
      <c r="BK628" s="145">
        <f t="shared" si="390"/>
        <v>0</v>
      </c>
      <c r="BL628" s="95">
        <f t="shared" si="391"/>
        <v>0</v>
      </c>
      <c r="BM628" s="95">
        <f t="shared" si="392"/>
        <v>0</v>
      </c>
      <c r="BN628" s="95">
        <f t="shared" si="393"/>
        <v>0</v>
      </c>
      <c r="BO628" s="95">
        <f t="shared" si="394"/>
        <v>0</v>
      </c>
      <c r="BP628" s="96">
        <f t="shared" si="395"/>
        <v>0</v>
      </c>
      <c r="BQ628" s="184">
        <f>IF($AH628="3/3",$S628*参照!$J$4,IF($AH628="2/3",$S628*参照!$J$5,IF($AH628="1/3",$S628*参照!$J$6,IF($AH628="1/4(多子)",$S628*参照!$J$7,IF($AH628="1/4(工･農)",$S628*参照!$J$7,)))))</f>
        <v>0</v>
      </c>
      <c r="BR628" s="185" t="b">
        <f>IF(AJ628="3/3",$O628*参照!$I$4,IF(AJ628="2/3",$O628*参照!$I$5,IF(AJ628="1/3",$O628*参照!$I$6,IF(AJ628="1/4(多子)",$O628*参照!$I$7,IF(AJ628="1/4(工･農)",$O628*参照!$I$7,IF(AJ628="対象外",0))))))</f>
        <v>0</v>
      </c>
      <c r="BS628" s="185" t="b">
        <f>IF(AK628="3/3",$O628*参照!$I$4,IF(AK628="2/3",$O628*参照!$I$5,IF(AK628="1/3",$O628*参照!$I$6,IF(AK628="1/4(多子)",$O628*参照!$I$7,IF(AK628="1/4(工･農)",$O628*参照!$I$7,IF(AK628="対象外",0))))))</f>
        <v>0</v>
      </c>
      <c r="BT628" s="185" t="b">
        <f>IF(AL628="3/3",$O628*参照!$I$4,IF(AL628="2/3",$O628*参照!$I$5,IF(AL628="1/3",$O628*参照!$I$6,IF(AL628="1/4(多子)",$O628*参照!$I$7,IF(AL628="1/4(工･農)",$O628*参照!$I$7,IF(AL628="対象外",0))))))</f>
        <v>0</v>
      </c>
      <c r="BU628" s="185" t="b">
        <f>IF(AM628="3/3",$O628*参照!$I$4,IF(AM628="2/3",$O628*参照!$I$5,IF(AM628="1/3",$O628*参照!$I$6,IF(AM628="1/4(多子)",$O628*参照!$I$7,IF(AM628="1/4(工･農)",$O628*参照!$I$7,IF(AM628="対象外",0))))))</f>
        <v>0</v>
      </c>
      <c r="BV628" s="185" t="b">
        <f>IF(AN628="3/3",$O628*参照!$I$4,IF(AN628="2/3",$O628*参照!$I$5,IF(AN628="1/3",$O628*参照!$I$6,IF(AN628="1/4(多子)",$O628*参照!$I$7,IF(AN628="1/4(工･農)",$O628*参照!$I$7,IF(AN628="対象外",0))))))</f>
        <v>0</v>
      </c>
      <c r="BW628" s="185" t="b">
        <f>IF(AO628="3/3",$O628*参照!$I$4,IF(AO628="2/3",$O628*参照!$I$5,IF(AO628="1/3",$O628*参照!$I$6,IF(AO628="1/4(多子)",$O628*参照!$I$7,IF(AO628="1/4(工･農)",$O628*参照!$I$7,IF(AO628="対象外",0))))))</f>
        <v>0</v>
      </c>
      <c r="BX628" s="185" t="b">
        <f>IF(AP628="3/3",$O628*参照!$I$4,IF(AP628="2/3",$O628*参照!$I$5,IF(AP628="1/3",$O628*参照!$I$6,IF(AP628="1/4(多子)",$O628*参照!$I$7,IF(AP628="1/4(工･農)",$O628*参照!$I$7,IF(AP628="対象外",0))))))</f>
        <v>0</v>
      </c>
      <c r="BY628" s="185" t="b">
        <f>IF(AQ628="3/3",$O628*参照!$I$4,IF(AQ628="2/3",$O628*参照!$I$5,IF(AQ628="1/3",$O628*参照!$I$6,IF(AQ628="1/4(多子)",$O628*参照!$I$7,IF(AQ628="1/4(工･農)",$O628*参照!$I$7,IF(AQ628="対象外",0))))))</f>
        <v>0</v>
      </c>
      <c r="BZ628" s="185" t="b">
        <f>IF(AR628="3/3",$O628*参照!$I$4,IF(AR628="2/3",$O628*参照!$I$5,IF(AR628="1/3",$O628*参照!$I$6,IF(AR628="1/4(多子)",$O628*参照!$I$7,IF(AR628="1/4(工･農)",$O628*参照!$I$7,IF(AR628="対象外",0))))))</f>
        <v>0</v>
      </c>
      <c r="CA628" s="185" t="b">
        <f>IF(AS628="3/3",$O628*参照!$I$4,IF(AS628="2/3",$O628*参照!$I$5,IF(AS628="1/3",$O628*参照!$I$6,IF(AS628="1/4(多子)",$O628*参照!$I$7,IF(AS628="1/4(工･農)",$O628*参照!$I$7,IF(AS628="対象外",0))))))</f>
        <v>0</v>
      </c>
      <c r="CB628" s="185" t="b">
        <f>IF(AT628="3/3",$O628*参照!$I$4,IF(AT628="2/3",$O628*参照!$I$5,IF(AT628="1/3",$O628*参照!$I$6,IF(AT628="1/4(多子)",$O628*参照!$I$7,IF(AT628="1/4(工･農)",$O628*参照!$I$7,IF(AT628="対象外",0))))))</f>
        <v>0</v>
      </c>
      <c r="CC628" s="185" t="b">
        <f>IF(AU628="3/3",$O628*参照!$I$4,IF(AU628="2/3",$O628*参照!$I$5,IF(AU628="1/3",$O628*参照!$I$6,IF(AU628="1/4(多子)",$O628*参照!$I$7,IF(AU628="1/4(工･農)",$O628*参照!$I$7,IF(AU628="対象外",0))))))</f>
        <v>0</v>
      </c>
      <c r="CD628" s="185">
        <f t="shared" si="396"/>
        <v>0</v>
      </c>
      <c r="CE628" s="98"/>
      <c r="CF628" s="252"/>
      <c r="CG628" s="252"/>
      <c r="CH628" s="252"/>
      <c r="CI628" s="252"/>
      <c r="CJ628" s="252"/>
      <c r="CK628" s="254"/>
      <c r="CL628" s="137"/>
      <c r="CM628" s="252"/>
      <c r="CN628" s="252"/>
      <c r="CO628" s="252"/>
      <c r="CP628" s="252"/>
      <c r="CQ628" s="252"/>
      <c r="CR628" s="253">
        <f t="shared" si="397"/>
        <v>0</v>
      </c>
      <c r="CS628" s="111">
        <f>IF(BP628=0,0,(ROUNDUP(P628*(BK628*参照!$C$5+BL628*参照!$C$6+BM628*参照!$C$7+BN628*参照!$C$8+BO628*参照!$C$9)/BP628,-2)))</f>
        <v>0</v>
      </c>
      <c r="CT628" s="239" t="str">
        <f t="shared" si="364"/>
        <v>B</v>
      </c>
    </row>
    <row r="629" spans="1:98" ht="14.4">
      <c r="A629" s="242">
        <v>599</v>
      </c>
      <c r="B629" s="634"/>
      <c r="C629" s="635"/>
      <c r="D629" s="636"/>
      <c r="E629" s="635"/>
      <c r="F629" s="358"/>
      <c r="G629" s="358"/>
      <c r="H629" s="305"/>
      <c r="I629" s="359"/>
      <c r="J629" s="636"/>
      <c r="K629" s="635"/>
      <c r="L629" s="362">
        <v>0</v>
      </c>
      <c r="M629" s="307">
        <f>IF(F629="昼間",参照!$E$4,IF(F629="夜間等",参照!$E$5,IF(F629="通信",参照!$E$6,0)))</f>
        <v>0</v>
      </c>
      <c r="N629" s="57">
        <f t="shared" si="365"/>
        <v>0</v>
      </c>
      <c r="O629" s="301">
        <f t="shared" si="366"/>
        <v>0</v>
      </c>
      <c r="P629" s="56"/>
      <c r="Q629" s="387">
        <v>0</v>
      </c>
      <c r="R629" s="309">
        <f>IF(F629="昼間",参照!$F$4,IF(F629="夜間等",参照!$F$5,IF(F629="通信",参照!$F$6,0)))</f>
        <v>0</v>
      </c>
      <c r="S629" s="308">
        <f t="shared" si="367"/>
        <v>0</v>
      </c>
      <c r="T629" s="361"/>
      <c r="U629" s="32">
        <f t="shared" si="368"/>
        <v>0</v>
      </c>
      <c r="V629" s="114">
        <f t="shared" si="369"/>
        <v>0</v>
      </c>
      <c r="W629" s="179">
        <f t="shared" si="370"/>
        <v>0</v>
      </c>
      <c r="X629" s="87">
        <f t="shared" si="371"/>
        <v>0</v>
      </c>
      <c r="Y629" s="77" t="str">
        <f t="shared" si="361"/>
        <v>0</v>
      </c>
      <c r="Z629" s="302">
        <f t="shared" si="372"/>
        <v>0</v>
      </c>
      <c r="AA629" s="375"/>
      <c r="AB629" s="375"/>
      <c r="AC629" s="374">
        <f t="shared" si="373"/>
        <v>0</v>
      </c>
      <c r="AD629" s="639">
        <f t="shared" si="374"/>
        <v>0</v>
      </c>
      <c r="AE629" s="640"/>
      <c r="AF629" s="177">
        <f t="shared" si="362"/>
        <v>0</v>
      </c>
      <c r="AG629" s="177">
        <f t="shared" si="363"/>
        <v>0</v>
      </c>
      <c r="AH629" s="299"/>
      <c r="AI629" s="36"/>
      <c r="AJ629" s="134"/>
      <c r="AK629" s="37"/>
      <c r="AL629" s="134"/>
      <c r="AM629" s="37"/>
      <c r="AN629" s="134"/>
      <c r="AO629" s="135"/>
      <c r="AP629" s="136"/>
      <c r="AQ629" s="252"/>
      <c r="AR629" s="252"/>
      <c r="AS629" s="252"/>
      <c r="AT629" s="252"/>
      <c r="AU629" s="37"/>
      <c r="AV629" s="303">
        <f t="shared" si="375"/>
        <v>0</v>
      </c>
      <c r="AW629" s="139">
        <f t="shared" si="376"/>
        <v>0</v>
      </c>
      <c r="AX629" s="139">
        <f t="shared" si="377"/>
        <v>0</v>
      </c>
      <c r="AY629" s="139">
        <f t="shared" si="378"/>
        <v>0</v>
      </c>
      <c r="AZ629" s="139">
        <f t="shared" si="379"/>
        <v>0</v>
      </c>
      <c r="BA629" s="303">
        <f t="shared" si="380"/>
        <v>0</v>
      </c>
      <c r="BB629" s="139">
        <f t="shared" si="381"/>
        <v>0</v>
      </c>
      <c r="BC629" s="139">
        <f t="shared" si="382"/>
        <v>0</v>
      </c>
      <c r="BD629" s="139">
        <f t="shared" si="383"/>
        <v>0</v>
      </c>
      <c r="BE629" s="139">
        <f t="shared" si="384"/>
        <v>0</v>
      </c>
      <c r="BF629" s="304">
        <f t="shared" si="385"/>
        <v>0</v>
      </c>
      <c r="BG629" s="142">
        <f t="shared" si="386"/>
        <v>0</v>
      </c>
      <c r="BH629" s="142">
        <f t="shared" si="387"/>
        <v>0</v>
      </c>
      <c r="BI629" s="142">
        <f t="shared" si="388"/>
        <v>0</v>
      </c>
      <c r="BJ629" s="142">
        <f t="shared" si="389"/>
        <v>0</v>
      </c>
      <c r="BK629" s="145">
        <f t="shared" si="390"/>
        <v>0</v>
      </c>
      <c r="BL629" s="95">
        <f t="shared" si="391"/>
        <v>0</v>
      </c>
      <c r="BM629" s="95">
        <f t="shared" si="392"/>
        <v>0</v>
      </c>
      <c r="BN629" s="95">
        <f t="shared" si="393"/>
        <v>0</v>
      </c>
      <c r="BO629" s="95">
        <f t="shared" si="394"/>
        <v>0</v>
      </c>
      <c r="BP629" s="96">
        <f t="shared" si="395"/>
        <v>0</v>
      </c>
      <c r="BQ629" s="184">
        <f>IF($AH629="3/3",$S629*参照!$J$4,IF($AH629="2/3",$S629*参照!$J$5,IF($AH629="1/3",$S629*参照!$J$6,IF($AH629="1/4(多子)",$S629*参照!$J$7,IF($AH629="1/4(工･農)",$S629*参照!$J$7,)))))</f>
        <v>0</v>
      </c>
      <c r="BR629" s="185" t="b">
        <f>IF(AJ629="3/3",$O629*参照!$I$4,IF(AJ629="2/3",$O629*参照!$I$5,IF(AJ629="1/3",$O629*参照!$I$6,IF(AJ629="1/4(多子)",$O629*参照!$I$7,IF(AJ629="1/4(工･農)",$O629*参照!$I$7,IF(AJ629="対象外",0))))))</f>
        <v>0</v>
      </c>
      <c r="BS629" s="185" t="b">
        <f>IF(AK629="3/3",$O629*参照!$I$4,IF(AK629="2/3",$O629*参照!$I$5,IF(AK629="1/3",$O629*参照!$I$6,IF(AK629="1/4(多子)",$O629*参照!$I$7,IF(AK629="1/4(工･農)",$O629*参照!$I$7,IF(AK629="対象外",0))))))</f>
        <v>0</v>
      </c>
      <c r="BT629" s="185" t="b">
        <f>IF(AL629="3/3",$O629*参照!$I$4,IF(AL629="2/3",$O629*参照!$I$5,IF(AL629="1/3",$O629*参照!$I$6,IF(AL629="1/4(多子)",$O629*参照!$I$7,IF(AL629="1/4(工･農)",$O629*参照!$I$7,IF(AL629="対象外",0))))))</f>
        <v>0</v>
      </c>
      <c r="BU629" s="185" t="b">
        <f>IF(AM629="3/3",$O629*参照!$I$4,IF(AM629="2/3",$O629*参照!$I$5,IF(AM629="1/3",$O629*参照!$I$6,IF(AM629="1/4(多子)",$O629*参照!$I$7,IF(AM629="1/4(工･農)",$O629*参照!$I$7,IF(AM629="対象外",0))))))</f>
        <v>0</v>
      </c>
      <c r="BV629" s="185" t="b">
        <f>IF(AN629="3/3",$O629*参照!$I$4,IF(AN629="2/3",$O629*参照!$I$5,IF(AN629="1/3",$O629*参照!$I$6,IF(AN629="1/4(多子)",$O629*参照!$I$7,IF(AN629="1/4(工･農)",$O629*参照!$I$7,IF(AN629="対象外",0))))))</f>
        <v>0</v>
      </c>
      <c r="BW629" s="185" t="b">
        <f>IF(AO629="3/3",$O629*参照!$I$4,IF(AO629="2/3",$O629*参照!$I$5,IF(AO629="1/3",$O629*参照!$I$6,IF(AO629="1/4(多子)",$O629*参照!$I$7,IF(AO629="1/4(工･農)",$O629*参照!$I$7,IF(AO629="対象外",0))))))</f>
        <v>0</v>
      </c>
      <c r="BX629" s="185" t="b">
        <f>IF(AP629="3/3",$O629*参照!$I$4,IF(AP629="2/3",$O629*参照!$I$5,IF(AP629="1/3",$O629*参照!$I$6,IF(AP629="1/4(多子)",$O629*参照!$I$7,IF(AP629="1/4(工･農)",$O629*参照!$I$7,IF(AP629="対象外",0))))))</f>
        <v>0</v>
      </c>
      <c r="BY629" s="185" t="b">
        <f>IF(AQ629="3/3",$O629*参照!$I$4,IF(AQ629="2/3",$O629*参照!$I$5,IF(AQ629="1/3",$O629*参照!$I$6,IF(AQ629="1/4(多子)",$O629*参照!$I$7,IF(AQ629="1/4(工･農)",$O629*参照!$I$7,IF(AQ629="対象外",0))))))</f>
        <v>0</v>
      </c>
      <c r="BZ629" s="185" t="b">
        <f>IF(AR629="3/3",$O629*参照!$I$4,IF(AR629="2/3",$O629*参照!$I$5,IF(AR629="1/3",$O629*参照!$I$6,IF(AR629="1/4(多子)",$O629*参照!$I$7,IF(AR629="1/4(工･農)",$O629*参照!$I$7,IF(AR629="対象外",0))))))</f>
        <v>0</v>
      </c>
      <c r="CA629" s="185" t="b">
        <f>IF(AS629="3/3",$O629*参照!$I$4,IF(AS629="2/3",$O629*参照!$I$5,IF(AS629="1/3",$O629*参照!$I$6,IF(AS629="1/4(多子)",$O629*参照!$I$7,IF(AS629="1/4(工･農)",$O629*参照!$I$7,IF(AS629="対象外",0))))))</f>
        <v>0</v>
      </c>
      <c r="CB629" s="185" t="b">
        <f>IF(AT629="3/3",$O629*参照!$I$4,IF(AT629="2/3",$O629*参照!$I$5,IF(AT629="1/3",$O629*参照!$I$6,IF(AT629="1/4(多子)",$O629*参照!$I$7,IF(AT629="1/4(工･農)",$O629*参照!$I$7,IF(AT629="対象外",0))))))</f>
        <v>0</v>
      </c>
      <c r="CC629" s="185" t="b">
        <f>IF(AU629="3/3",$O629*参照!$I$4,IF(AU629="2/3",$O629*参照!$I$5,IF(AU629="1/3",$O629*参照!$I$6,IF(AU629="1/4(多子)",$O629*参照!$I$7,IF(AU629="1/4(工･農)",$O629*参照!$I$7,IF(AU629="対象外",0))))))</f>
        <v>0</v>
      </c>
      <c r="CD629" s="185">
        <f t="shared" si="396"/>
        <v>0</v>
      </c>
      <c r="CE629" s="98"/>
      <c r="CF629" s="252"/>
      <c r="CG629" s="252"/>
      <c r="CH629" s="252"/>
      <c r="CI629" s="252"/>
      <c r="CJ629" s="252"/>
      <c r="CK629" s="254"/>
      <c r="CL629" s="137"/>
      <c r="CM629" s="252"/>
      <c r="CN629" s="252"/>
      <c r="CO629" s="252"/>
      <c r="CP629" s="252"/>
      <c r="CQ629" s="252"/>
      <c r="CR629" s="253">
        <f t="shared" si="397"/>
        <v>0</v>
      </c>
      <c r="CS629" s="111">
        <f>IF(BP629=0,0,(ROUNDUP(P629*(BK629*参照!$C$5+BL629*参照!$C$6+BM629*参照!$C$7+BN629*参照!$C$8+BO629*参照!$C$9)/BP629,-2)))</f>
        <v>0</v>
      </c>
      <c r="CT629" s="239" t="str">
        <f t="shared" si="364"/>
        <v>B</v>
      </c>
    </row>
    <row r="630" spans="1:98" ht="14.4">
      <c r="A630" s="242">
        <v>600</v>
      </c>
      <c r="B630" s="634"/>
      <c r="C630" s="635"/>
      <c r="D630" s="636"/>
      <c r="E630" s="635"/>
      <c r="F630" s="358"/>
      <c r="G630" s="358"/>
      <c r="H630" s="305"/>
      <c r="I630" s="359"/>
      <c r="J630" s="636"/>
      <c r="K630" s="635"/>
      <c r="L630" s="362">
        <v>0</v>
      </c>
      <c r="M630" s="307">
        <f>IF(F630="昼間",参照!$E$4,IF(F630="夜間等",参照!$E$5,IF(F630="通信",参照!$E$6,0)))</f>
        <v>0</v>
      </c>
      <c r="N630" s="57">
        <f t="shared" si="365"/>
        <v>0</v>
      </c>
      <c r="O630" s="301">
        <f t="shared" si="366"/>
        <v>0</v>
      </c>
      <c r="P630" s="56"/>
      <c r="Q630" s="387">
        <v>0</v>
      </c>
      <c r="R630" s="309">
        <f>IF(F630="昼間",参照!$F$4,IF(F630="夜間等",参照!$F$5,IF(F630="通信",参照!$F$6,0)))</f>
        <v>0</v>
      </c>
      <c r="S630" s="308">
        <f t="shared" si="367"/>
        <v>0</v>
      </c>
      <c r="T630" s="361"/>
      <c r="U630" s="32">
        <f t="shared" si="368"/>
        <v>0</v>
      </c>
      <c r="V630" s="114">
        <f t="shared" si="369"/>
        <v>0</v>
      </c>
      <c r="W630" s="179">
        <f t="shared" si="370"/>
        <v>0</v>
      </c>
      <c r="X630" s="87">
        <f t="shared" si="371"/>
        <v>0</v>
      </c>
      <c r="Y630" s="77" t="str">
        <f t="shared" si="361"/>
        <v>0</v>
      </c>
      <c r="Z630" s="302">
        <f t="shared" si="372"/>
        <v>0</v>
      </c>
      <c r="AA630" s="375"/>
      <c r="AB630" s="375"/>
      <c r="AC630" s="374">
        <f t="shared" si="373"/>
        <v>0</v>
      </c>
      <c r="AD630" s="639">
        <f t="shared" si="374"/>
        <v>0</v>
      </c>
      <c r="AE630" s="640"/>
      <c r="AF630" s="177">
        <f t="shared" si="362"/>
        <v>0</v>
      </c>
      <c r="AG630" s="177">
        <f t="shared" si="363"/>
        <v>0</v>
      </c>
      <c r="AH630" s="299"/>
      <c r="AI630" s="36"/>
      <c r="AJ630" s="134"/>
      <c r="AK630" s="37"/>
      <c r="AL630" s="134"/>
      <c r="AM630" s="37"/>
      <c r="AN630" s="134"/>
      <c r="AO630" s="135"/>
      <c r="AP630" s="136"/>
      <c r="AQ630" s="252"/>
      <c r="AR630" s="252"/>
      <c r="AS630" s="252"/>
      <c r="AT630" s="252"/>
      <c r="AU630" s="37"/>
      <c r="AV630" s="303">
        <f t="shared" si="375"/>
        <v>0</v>
      </c>
      <c r="AW630" s="139">
        <f t="shared" si="376"/>
        <v>0</v>
      </c>
      <c r="AX630" s="139">
        <f t="shared" si="377"/>
        <v>0</v>
      </c>
      <c r="AY630" s="139">
        <f t="shared" si="378"/>
        <v>0</v>
      </c>
      <c r="AZ630" s="139">
        <f t="shared" si="379"/>
        <v>0</v>
      </c>
      <c r="BA630" s="303">
        <f t="shared" si="380"/>
        <v>0</v>
      </c>
      <c r="BB630" s="139">
        <f t="shared" si="381"/>
        <v>0</v>
      </c>
      <c r="BC630" s="139">
        <f t="shared" si="382"/>
        <v>0</v>
      </c>
      <c r="BD630" s="139">
        <f t="shared" si="383"/>
        <v>0</v>
      </c>
      <c r="BE630" s="139">
        <f t="shared" si="384"/>
        <v>0</v>
      </c>
      <c r="BF630" s="304">
        <f t="shared" si="385"/>
        <v>0</v>
      </c>
      <c r="BG630" s="142">
        <f t="shared" si="386"/>
        <v>0</v>
      </c>
      <c r="BH630" s="142">
        <f t="shared" si="387"/>
        <v>0</v>
      </c>
      <c r="BI630" s="142">
        <f t="shared" si="388"/>
        <v>0</v>
      </c>
      <c r="BJ630" s="142">
        <f t="shared" si="389"/>
        <v>0</v>
      </c>
      <c r="BK630" s="145">
        <f t="shared" si="390"/>
        <v>0</v>
      </c>
      <c r="BL630" s="95">
        <f t="shared" si="391"/>
        <v>0</v>
      </c>
      <c r="BM630" s="95">
        <f t="shared" si="392"/>
        <v>0</v>
      </c>
      <c r="BN630" s="95">
        <f t="shared" si="393"/>
        <v>0</v>
      </c>
      <c r="BO630" s="95">
        <f t="shared" si="394"/>
        <v>0</v>
      </c>
      <c r="BP630" s="96">
        <f t="shared" si="395"/>
        <v>0</v>
      </c>
      <c r="BQ630" s="184">
        <f>IF($AH630="3/3",$S630*参照!$J$4,IF($AH630="2/3",$S630*参照!$J$5,IF($AH630="1/3",$S630*参照!$J$6,IF($AH630="1/4(多子)",$S630*参照!$J$7,IF($AH630="1/4(工･農)",$S630*参照!$J$7,)))))</f>
        <v>0</v>
      </c>
      <c r="BR630" s="185" t="b">
        <f>IF(AJ630="3/3",$O630*参照!$I$4,IF(AJ630="2/3",$O630*参照!$I$5,IF(AJ630="1/3",$O630*参照!$I$6,IF(AJ630="1/4(多子)",$O630*参照!$I$7,IF(AJ630="1/4(工･農)",$O630*参照!$I$7,IF(AJ630="対象外",0))))))</f>
        <v>0</v>
      </c>
      <c r="BS630" s="185" t="b">
        <f>IF(AK630="3/3",$O630*参照!$I$4,IF(AK630="2/3",$O630*参照!$I$5,IF(AK630="1/3",$O630*参照!$I$6,IF(AK630="1/4(多子)",$O630*参照!$I$7,IF(AK630="1/4(工･農)",$O630*参照!$I$7,IF(AK630="対象外",0))))))</f>
        <v>0</v>
      </c>
      <c r="BT630" s="185" t="b">
        <f>IF(AL630="3/3",$O630*参照!$I$4,IF(AL630="2/3",$O630*参照!$I$5,IF(AL630="1/3",$O630*参照!$I$6,IF(AL630="1/4(多子)",$O630*参照!$I$7,IF(AL630="1/4(工･農)",$O630*参照!$I$7,IF(AL630="対象外",0))))))</f>
        <v>0</v>
      </c>
      <c r="BU630" s="185" t="b">
        <f>IF(AM630="3/3",$O630*参照!$I$4,IF(AM630="2/3",$O630*参照!$I$5,IF(AM630="1/3",$O630*参照!$I$6,IF(AM630="1/4(多子)",$O630*参照!$I$7,IF(AM630="1/4(工･農)",$O630*参照!$I$7,IF(AM630="対象外",0))))))</f>
        <v>0</v>
      </c>
      <c r="BV630" s="185" t="b">
        <f>IF(AN630="3/3",$O630*参照!$I$4,IF(AN630="2/3",$O630*参照!$I$5,IF(AN630="1/3",$O630*参照!$I$6,IF(AN630="1/4(多子)",$O630*参照!$I$7,IF(AN630="1/4(工･農)",$O630*参照!$I$7,IF(AN630="対象外",0))))))</f>
        <v>0</v>
      </c>
      <c r="BW630" s="185" t="b">
        <f>IF(AO630="3/3",$O630*参照!$I$4,IF(AO630="2/3",$O630*参照!$I$5,IF(AO630="1/3",$O630*参照!$I$6,IF(AO630="1/4(多子)",$O630*参照!$I$7,IF(AO630="1/4(工･農)",$O630*参照!$I$7,IF(AO630="対象外",0))))))</f>
        <v>0</v>
      </c>
      <c r="BX630" s="185" t="b">
        <f>IF(AP630="3/3",$O630*参照!$I$4,IF(AP630="2/3",$O630*参照!$I$5,IF(AP630="1/3",$O630*参照!$I$6,IF(AP630="1/4(多子)",$O630*参照!$I$7,IF(AP630="1/4(工･農)",$O630*参照!$I$7,IF(AP630="対象外",0))))))</f>
        <v>0</v>
      </c>
      <c r="BY630" s="185" t="b">
        <f>IF(AQ630="3/3",$O630*参照!$I$4,IF(AQ630="2/3",$O630*参照!$I$5,IF(AQ630="1/3",$O630*参照!$I$6,IF(AQ630="1/4(多子)",$O630*参照!$I$7,IF(AQ630="1/4(工･農)",$O630*参照!$I$7,IF(AQ630="対象外",0))))))</f>
        <v>0</v>
      </c>
      <c r="BZ630" s="185" t="b">
        <f>IF(AR630="3/3",$O630*参照!$I$4,IF(AR630="2/3",$O630*参照!$I$5,IF(AR630="1/3",$O630*参照!$I$6,IF(AR630="1/4(多子)",$O630*参照!$I$7,IF(AR630="1/4(工･農)",$O630*参照!$I$7,IF(AR630="対象外",0))))))</f>
        <v>0</v>
      </c>
      <c r="CA630" s="185" t="b">
        <f>IF(AS630="3/3",$O630*参照!$I$4,IF(AS630="2/3",$O630*参照!$I$5,IF(AS630="1/3",$O630*参照!$I$6,IF(AS630="1/4(多子)",$O630*参照!$I$7,IF(AS630="1/4(工･農)",$O630*参照!$I$7,IF(AS630="対象外",0))))))</f>
        <v>0</v>
      </c>
      <c r="CB630" s="185" t="b">
        <f>IF(AT630="3/3",$O630*参照!$I$4,IF(AT630="2/3",$O630*参照!$I$5,IF(AT630="1/3",$O630*参照!$I$6,IF(AT630="1/4(多子)",$O630*参照!$I$7,IF(AT630="1/4(工･農)",$O630*参照!$I$7,IF(AT630="対象外",0))))))</f>
        <v>0</v>
      </c>
      <c r="CC630" s="185" t="b">
        <f>IF(AU630="3/3",$O630*参照!$I$4,IF(AU630="2/3",$O630*参照!$I$5,IF(AU630="1/3",$O630*参照!$I$6,IF(AU630="1/4(多子)",$O630*参照!$I$7,IF(AU630="1/4(工･農)",$O630*参照!$I$7,IF(AU630="対象外",0))))))</f>
        <v>0</v>
      </c>
      <c r="CD630" s="185">
        <f t="shared" si="396"/>
        <v>0</v>
      </c>
      <c r="CE630" s="98"/>
      <c r="CF630" s="252"/>
      <c r="CG630" s="252"/>
      <c r="CH630" s="252"/>
      <c r="CI630" s="252"/>
      <c r="CJ630" s="252"/>
      <c r="CK630" s="254"/>
      <c r="CL630" s="137"/>
      <c r="CM630" s="252"/>
      <c r="CN630" s="252"/>
      <c r="CO630" s="252"/>
      <c r="CP630" s="252"/>
      <c r="CQ630" s="252"/>
      <c r="CR630" s="253">
        <f t="shared" si="397"/>
        <v>0</v>
      </c>
      <c r="CS630" s="111">
        <f>IF(BP630=0,0,(ROUNDUP(P630*(BK630*参照!$C$5+BL630*参照!$C$6+BM630*参照!$C$7+BN630*参照!$C$8+BO630*参照!$C$9)/BP630,-2)))</f>
        <v>0</v>
      </c>
      <c r="CT630" s="239" t="str">
        <f t="shared" si="364"/>
        <v>B</v>
      </c>
    </row>
    <row r="631" spans="1:98" ht="14.4">
      <c r="A631" s="242">
        <v>601</v>
      </c>
      <c r="B631" s="634"/>
      <c r="C631" s="635"/>
      <c r="D631" s="636"/>
      <c r="E631" s="635"/>
      <c r="F631" s="358"/>
      <c r="G631" s="358"/>
      <c r="H631" s="305"/>
      <c r="I631" s="359"/>
      <c r="J631" s="636"/>
      <c r="K631" s="635"/>
      <c r="L631" s="362">
        <v>0</v>
      </c>
      <c r="M631" s="307">
        <f>IF(F631="昼間",参照!$E$4,IF(F631="夜間等",参照!$E$5,IF(F631="通信",参照!$E$6,0)))</f>
        <v>0</v>
      </c>
      <c r="N631" s="57">
        <f t="shared" si="365"/>
        <v>0</v>
      </c>
      <c r="O631" s="301">
        <f t="shared" si="366"/>
        <v>0</v>
      </c>
      <c r="P631" s="56"/>
      <c r="Q631" s="387">
        <v>0</v>
      </c>
      <c r="R631" s="309">
        <f>IF(F631="昼間",参照!$F$4,IF(F631="夜間等",参照!$F$5,IF(F631="通信",参照!$F$6,0)))</f>
        <v>0</v>
      </c>
      <c r="S631" s="308">
        <f t="shared" si="367"/>
        <v>0</v>
      </c>
      <c r="T631" s="361"/>
      <c r="U631" s="32">
        <f t="shared" si="368"/>
        <v>0</v>
      </c>
      <c r="V631" s="114">
        <f t="shared" si="369"/>
        <v>0</v>
      </c>
      <c r="W631" s="179">
        <f t="shared" si="370"/>
        <v>0</v>
      </c>
      <c r="X631" s="87">
        <f t="shared" si="371"/>
        <v>0</v>
      </c>
      <c r="Y631" s="77" t="str">
        <f t="shared" si="361"/>
        <v>0</v>
      </c>
      <c r="Z631" s="302">
        <f t="shared" si="372"/>
        <v>0</v>
      </c>
      <c r="AA631" s="375"/>
      <c r="AB631" s="375"/>
      <c r="AC631" s="374">
        <f t="shared" si="373"/>
        <v>0</v>
      </c>
      <c r="AD631" s="639">
        <f t="shared" si="374"/>
        <v>0</v>
      </c>
      <c r="AE631" s="640"/>
      <c r="AF631" s="177">
        <f t="shared" si="362"/>
        <v>0</v>
      </c>
      <c r="AG631" s="177">
        <f t="shared" si="363"/>
        <v>0</v>
      </c>
      <c r="AH631" s="299"/>
      <c r="AI631" s="36"/>
      <c r="AJ631" s="134"/>
      <c r="AK631" s="37"/>
      <c r="AL631" s="134"/>
      <c r="AM631" s="37"/>
      <c r="AN631" s="134"/>
      <c r="AO631" s="135"/>
      <c r="AP631" s="136"/>
      <c r="AQ631" s="252"/>
      <c r="AR631" s="252"/>
      <c r="AS631" s="252"/>
      <c r="AT631" s="252"/>
      <c r="AU631" s="37"/>
      <c r="AV631" s="303">
        <f t="shared" si="375"/>
        <v>0</v>
      </c>
      <c r="AW631" s="139">
        <f t="shared" si="376"/>
        <v>0</v>
      </c>
      <c r="AX631" s="139">
        <f t="shared" si="377"/>
        <v>0</v>
      </c>
      <c r="AY631" s="139">
        <f t="shared" si="378"/>
        <v>0</v>
      </c>
      <c r="AZ631" s="139">
        <f t="shared" si="379"/>
        <v>0</v>
      </c>
      <c r="BA631" s="303">
        <f t="shared" si="380"/>
        <v>0</v>
      </c>
      <c r="BB631" s="139">
        <f t="shared" si="381"/>
        <v>0</v>
      </c>
      <c r="BC631" s="139">
        <f t="shared" si="382"/>
        <v>0</v>
      </c>
      <c r="BD631" s="139">
        <f t="shared" si="383"/>
        <v>0</v>
      </c>
      <c r="BE631" s="139">
        <f t="shared" si="384"/>
        <v>0</v>
      </c>
      <c r="BF631" s="304">
        <f t="shared" si="385"/>
        <v>0</v>
      </c>
      <c r="BG631" s="142">
        <f t="shared" si="386"/>
        <v>0</v>
      </c>
      <c r="BH631" s="142">
        <f t="shared" si="387"/>
        <v>0</v>
      </c>
      <c r="BI631" s="142">
        <f t="shared" si="388"/>
        <v>0</v>
      </c>
      <c r="BJ631" s="142">
        <f t="shared" si="389"/>
        <v>0</v>
      </c>
      <c r="BK631" s="145">
        <f t="shared" si="390"/>
        <v>0</v>
      </c>
      <c r="BL631" s="95">
        <f t="shared" si="391"/>
        <v>0</v>
      </c>
      <c r="BM631" s="95">
        <f t="shared" si="392"/>
        <v>0</v>
      </c>
      <c r="BN631" s="95">
        <f t="shared" si="393"/>
        <v>0</v>
      </c>
      <c r="BO631" s="95">
        <f t="shared" si="394"/>
        <v>0</v>
      </c>
      <c r="BP631" s="96">
        <f t="shared" si="395"/>
        <v>0</v>
      </c>
      <c r="BQ631" s="184">
        <f>IF($AH631="3/3",$S631*参照!$J$4,IF($AH631="2/3",$S631*参照!$J$5,IF($AH631="1/3",$S631*参照!$J$6,IF($AH631="1/4(多子)",$S631*参照!$J$7,IF($AH631="1/4(工･農)",$S631*参照!$J$7,)))))</f>
        <v>0</v>
      </c>
      <c r="BR631" s="185" t="b">
        <f>IF(AJ631="3/3",$O631*参照!$I$4,IF(AJ631="2/3",$O631*参照!$I$5,IF(AJ631="1/3",$O631*参照!$I$6,IF(AJ631="1/4(多子)",$O631*参照!$I$7,IF(AJ631="1/4(工･農)",$O631*参照!$I$7,IF(AJ631="対象外",0))))))</f>
        <v>0</v>
      </c>
      <c r="BS631" s="185" t="b">
        <f>IF(AK631="3/3",$O631*参照!$I$4,IF(AK631="2/3",$O631*参照!$I$5,IF(AK631="1/3",$O631*参照!$I$6,IF(AK631="1/4(多子)",$O631*参照!$I$7,IF(AK631="1/4(工･農)",$O631*参照!$I$7,IF(AK631="対象外",0))))))</f>
        <v>0</v>
      </c>
      <c r="BT631" s="185" t="b">
        <f>IF(AL631="3/3",$O631*参照!$I$4,IF(AL631="2/3",$O631*参照!$I$5,IF(AL631="1/3",$O631*参照!$I$6,IF(AL631="1/4(多子)",$O631*参照!$I$7,IF(AL631="1/4(工･農)",$O631*参照!$I$7,IF(AL631="対象外",0))))))</f>
        <v>0</v>
      </c>
      <c r="BU631" s="185" t="b">
        <f>IF(AM631="3/3",$O631*参照!$I$4,IF(AM631="2/3",$O631*参照!$I$5,IF(AM631="1/3",$O631*参照!$I$6,IF(AM631="1/4(多子)",$O631*参照!$I$7,IF(AM631="1/4(工･農)",$O631*参照!$I$7,IF(AM631="対象外",0))))))</f>
        <v>0</v>
      </c>
      <c r="BV631" s="185" t="b">
        <f>IF(AN631="3/3",$O631*参照!$I$4,IF(AN631="2/3",$O631*参照!$I$5,IF(AN631="1/3",$O631*参照!$I$6,IF(AN631="1/4(多子)",$O631*参照!$I$7,IF(AN631="1/4(工･農)",$O631*参照!$I$7,IF(AN631="対象外",0))))))</f>
        <v>0</v>
      </c>
      <c r="BW631" s="185" t="b">
        <f>IF(AO631="3/3",$O631*参照!$I$4,IF(AO631="2/3",$O631*参照!$I$5,IF(AO631="1/3",$O631*参照!$I$6,IF(AO631="1/4(多子)",$O631*参照!$I$7,IF(AO631="1/4(工･農)",$O631*参照!$I$7,IF(AO631="対象外",0))))))</f>
        <v>0</v>
      </c>
      <c r="BX631" s="185" t="b">
        <f>IF(AP631="3/3",$O631*参照!$I$4,IF(AP631="2/3",$O631*参照!$I$5,IF(AP631="1/3",$O631*参照!$I$6,IF(AP631="1/4(多子)",$O631*参照!$I$7,IF(AP631="1/4(工･農)",$O631*参照!$I$7,IF(AP631="対象外",0))))))</f>
        <v>0</v>
      </c>
      <c r="BY631" s="185" t="b">
        <f>IF(AQ631="3/3",$O631*参照!$I$4,IF(AQ631="2/3",$O631*参照!$I$5,IF(AQ631="1/3",$O631*参照!$I$6,IF(AQ631="1/4(多子)",$O631*参照!$I$7,IF(AQ631="1/4(工･農)",$O631*参照!$I$7,IF(AQ631="対象外",0))))))</f>
        <v>0</v>
      </c>
      <c r="BZ631" s="185" t="b">
        <f>IF(AR631="3/3",$O631*参照!$I$4,IF(AR631="2/3",$O631*参照!$I$5,IF(AR631="1/3",$O631*参照!$I$6,IF(AR631="1/4(多子)",$O631*参照!$I$7,IF(AR631="1/4(工･農)",$O631*参照!$I$7,IF(AR631="対象外",0))))))</f>
        <v>0</v>
      </c>
      <c r="CA631" s="185" t="b">
        <f>IF(AS631="3/3",$O631*参照!$I$4,IF(AS631="2/3",$O631*参照!$I$5,IF(AS631="1/3",$O631*参照!$I$6,IF(AS631="1/4(多子)",$O631*参照!$I$7,IF(AS631="1/4(工･農)",$O631*参照!$I$7,IF(AS631="対象外",0))))))</f>
        <v>0</v>
      </c>
      <c r="CB631" s="185" t="b">
        <f>IF(AT631="3/3",$O631*参照!$I$4,IF(AT631="2/3",$O631*参照!$I$5,IF(AT631="1/3",$O631*参照!$I$6,IF(AT631="1/4(多子)",$O631*参照!$I$7,IF(AT631="1/4(工･農)",$O631*参照!$I$7,IF(AT631="対象外",0))))))</f>
        <v>0</v>
      </c>
      <c r="CC631" s="185" t="b">
        <f>IF(AU631="3/3",$O631*参照!$I$4,IF(AU631="2/3",$O631*参照!$I$5,IF(AU631="1/3",$O631*参照!$I$6,IF(AU631="1/4(多子)",$O631*参照!$I$7,IF(AU631="1/4(工･農)",$O631*参照!$I$7,IF(AU631="対象外",0))))))</f>
        <v>0</v>
      </c>
      <c r="CD631" s="185">
        <f t="shared" si="396"/>
        <v>0</v>
      </c>
      <c r="CE631" s="98"/>
      <c r="CF631" s="252"/>
      <c r="CG631" s="252"/>
      <c r="CH631" s="252"/>
      <c r="CI631" s="252"/>
      <c r="CJ631" s="252"/>
      <c r="CK631" s="254"/>
      <c r="CL631" s="137"/>
      <c r="CM631" s="252"/>
      <c r="CN631" s="252"/>
      <c r="CO631" s="252"/>
      <c r="CP631" s="252"/>
      <c r="CQ631" s="252"/>
      <c r="CR631" s="253">
        <f t="shared" si="397"/>
        <v>0</v>
      </c>
      <c r="CS631" s="111">
        <f>IF(BP631=0,0,(ROUNDUP(P631*(BK631*参照!$C$5+BL631*参照!$C$6+BM631*参照!$C$7+BN631*参照!$C$8+BO631*参照!$C$9)/BP631,-2)))</f>
        <v>0</v>
      </c>
      <c r="CT631" s="239" t="str">
        <f t="shared" si="364"/>
        <v>B</v>
      </c>
    </row>
    <row r="632" spans="1:98" ht="14.4">
      <c r="A632" s="242">
        <v>602</v>
      </c>
      <c r="B632" s="634"/>
      <c r="C632" s="635"/>
      <c r="D632" s="636"/>
      <c r="E632" s="635"/>
      <c r="F632" s="358"/>
      <c r="G632" s="358"/>
      <c r="H632" s="305"/>
      <c r="I632" s="359"/>
      <c r="J632" s="636"/>
      <c r="K632" s="635"/>
      <c r="L632" s="362">
        <v>0</v>
      </c>
      <c r="M632" s="307">
        <f>IF(F632="昼間",参照!$E$4,IF(F632="夜間等",参照!$E$5,IF(F632="通信",参照!$E$6,0)))</f>
        <v>0</v>
      </c>
      <c r="N632" s="57">
        <f t="shared" si="365"/>
        <v>0</v>
      </c>
      <c r="O632" s="301">
        <f t="shared" si="366"/>
        <v>0</v>
      </c>
      <c r="P632" s="56"/>
      <c r="Q632" s="387">
        <v>0</v>
      </c>
      <c r="R632" s="309">
        <f>IF(F632="昼間",参照!$F$4,IF(F632="夜間等",参照!$F$5,IF(F632="通信",参照!$F$6,0)))</f>
        <v>0</v>
      </c>
      <c r="S632" s="308">
        <f t="shared" si="367"/>
        <v>0</v>
      </c>
      <c r="T632" s="361"/>
      <c r="U632" s="32">
        <f t="shared" si="368"/>
        <v>0</v>
      </c>
      <c r="V632" s="114">
        <f t="shared" si="369"/>
        <v>0</v>
      </c>
      <c r="W632" s="179">
        <f t="shared" si="370"/>
        <v>0</v>
      </c>
      <c r="X632" s="87">
        <f t="shared" si="371"/>
        <v>0</v>
      </c>
      <c r="Y632" s="77" t="str">
        <f t="shared" si="361"/>
        <v>0</v>
      </c>
      <c r="Z632" s="302">
        <f t="shared" si="372"/>
        <v>0</v>
      </c>
      <c r="AA632" s="375"/>
      <c r="AB632" s="375"/>
      <c r="AC632" s="374">
        <f t="shared" si="373"/>
        <v>0</v>
      </c>
      <c r="AD632" s="639">
        <f t="shared" si="374"/>
        <v>0</v>
      </c>
      <c r="AE632" s="640"/>
      <c r="AF632" s="177">
        <f t="shared" si="362"/>
        <v>0</v>
      </c>
      <c r="AG632" s="177">
        <f t="shared" si="363"/>
        <v>0</v>
      </c>
      <c r="AH632" s="299"/>
      <c r="AI632" s="36"/>
      <c r="AJ632" s="134"/>
      <c r="AK632" s="37"/>
      <c r="AL632" s="134"/>
      <c r="AM632" s="37"/>
      <c r="AN632" s="134"/>
      <c r="AO632" s="135"/>
      <c r="AP632" s="136"/>
      <c r="AQ632" s="252"/>
      <c r="AR632" s="252"/>
      <c r="AS632" s="252"/>
      <c r="AT632" s="252"/>
      <c r="AU632" s="37"/>
      <c r="AV632" s="303">
        <f t="shared" si="375"/>
        <v>0</v>
      </c>
      <c r="AW632" s="139">
        <f t="shared" si="376"/>
        <v>0</v>
      </c>
      <c r="AX632" s="139">
        <f t="shared" si="377"/>
        <v>0</v>
      </c>
      <c r="AY632" s="139">
        <f t="shared" si="378"/>
        <v>0</v>
      </c>
      <c r="AZ632" s="139">
        <f t="shared" si="379"/>
        <v>0</v>
      </c>
      <c r="BA632" s="303">
        <f t="shared" si="380"/>
        <v>0</v>
      </c>
      <c r="BB632" s="139">
        <f t="shared" si="381"/>
        <v>0</v>
      </c>
      <c r="BC632" s="139">
        <f t="shared" si="382"/>
        <v>0</v>
      </c>
      <c r="BD632" s="139">
        <f t="shared" si="383"/>
        <v>0</v>
      </c>
      <c r="BE632" s="139">
        <f t="shared" si="384"/>
        <v>0</v>
      </c>
      <c r="BF632" s="304">
        <f t="shared" si="385"/>
        <v>0</v>
      </c>
      <c r="BG632" s="142">
        <f t="shared" si="386"/>
        <v>0</v>
      </c>
      <c r="BH632" s="142">
        <f t="shared" si="387"/>
        <v>0</v>
      </c>
      <c r="BI632" s="142">
        <f t="shared" si="388"/>
        <v>0</v>
      </c>
      <c r="BJ632" s="142">
        <f t="shared" si="389"/>
        <v>0</v>
      </c>
      <c r="BK632" s="145">
        <f t="shared" si="390"/>
        <v>0</v>
      </c>
      <c r="BL632" s="95">
        <f t="shared" si="391"/>
        <v>0</v>
      </c>
      <c r="BM632" s="95">
        <f t="shared" si="392"/>
        <v>0</v>
      </c>
      <c r="BN632" s="95">
        <f t="shared" si="393"/>
        <v>0</v>
      </c>
      <c r="BO632" s="95">
        <f t="shared" si="394"/>
        <v>0</v>
      </c>
      <c r="BP632" s="96">
        <f t="shared" si="395"/>
        <v>0</v>
      </c>
      <c r="BQ632" s="184">
        <f>IF($AH632="3/3",$S632*参照!$J$4,IF($AH632="2/3",$S632*参照!$J$5,IF($AH632="1/3",$S632*参照!$J$6,IF($AH632="1/4(多子)",$S632*参照!$J$7,IF($AH632="1/4(工･農)",$S632*参照!$J$7,)))))</f>
        <v>0</v>
      </c>
      <c r="BR632" s="185" t="b">
        <f>IF(AJ632="3/3",$O632*参照!$I$4,IF(AJ632="2/3",$O632*参照!$I$5,IF(AJ632="1/3",$O632*参照!$I$6,IF(AJ632="1/4(多子)",$O632*参照!$I$7,IF(AJ632="1/4(工･農)",$O632*参照!$I$7,IF(AJ632="対象外",0))))))</f>
        <v>0</v>
      </c>
      <c r="BS632" s="185" t="b">
        <f>IF(AK632="3/3",$O632*参照!$I$4,IF(AK632="2/3",$O632*参照!$I$5,IF(AK632="1/3",$O632*参照!$I$6,IF(AK632="1/4(多子)",$O632*参照!$I$7,IF(AK632="1/4(工･農)",$O632*参照!$I$7,IF(AK632="対象外",0))))))</f>
        <v>0</v>
      </c>
      <c r="BT632" s="185" t="b">
        <f>IF(AL632="3/3",$O632*参照!$I$4,IF(AL632="2/3",$O632*参照!$I$5,IF(AL632="1/3",$O632*参照!$I$6,IF(AL632="1/4(多子)",$O632*参照!$I$7,IF(AL632="1/4(工･農)",$O632*参照!$I$7,IF(AL632="対象外",0))))))</f>
        <v>0</v>
      </c>
      <c r="BU632" s="185" t="b">
        <f>IF(AM632="3/3",$O632*参照!$I$4,IF(AM632="2/3",$O632*参照!$I$5,IF(AM632="1/3",$O632*参照!$I$6,IF(AM632="1/4(多子)",$O632*参照!$I$7,IF(AM632="1/4(工･農)",$O632*参照!$I$7,IF(AM632="対象外",0))))))</f>
        <v>0</v>
      </c>
      <c r="BV632" s="185" t="b">
        <f>IF(AN632="3/3",$O632*参照!$I$4,IF(AN632="2/3",$O632*参照!$I$5,IF(AN632="1/3",$O632*参照!$I$6,IF(AN632="1/4(多子)",$O632*参照!$I$7,IF(AN632="1/4(工･農)",$O632*参照!$I$7,IF(AN632="対象外",0))))))</f>
        <v>0</v>
      </c>
      <c r="BW632" s="185" t="b">
        <f>IF(AO632="3/3",$O632*参照!$I$4,IF(AO632="2/3",$O632*参照!$I$5,IF(AO632="1/3",$O632*参照!$I$6,IF(AO632="1/4(多子)",$O632*参照!$I$7,IF(AO632="1/4(工･農)",$O632*参照!$I$7,IF(AO632="対象外",0))))))</f>
        <v>0</v>
      </c>
      <c r="BX632" s="185" t="b">
        <f>IF(AP632="3/3",$O632*参照!$I$4,IF(AP632="2/3",$O632*参照!$I$5,IF(AP632="1/3",$O632*参照!$I$6,IF(AP632="1/4(多子)",$O632*参照!$I$7,IF(AP632="1/4(工･農)",$O632*参照!$I$7,IF(AP632="対象外",0))))))</f>
        <v>0</v>
      </c>
      <c r="BY632" s="185" t="b">
        <f>IF(AQ632="3/3",$O632*参照!$I$4,IF(AQ632="2/3",$O632*参照!$I$5,IF(AQ632="1/3",$O632*参照!$I$6,IF(AQ632="1/4(多子)",$O632*参照!$I$7,IF(AQ632="1/4(工･農)",$O632*参照!$I$7,IF(AQ632="対象外",0))))))</f>
        <v>0</v>
      </c>
      <c r="BZ632" s="185" t="b">
        <f>IF(AR632="3/3",$O632*参照!$I$4,IF(AR632="2/3",$O632*参照!$I$5,IF(AR632="1/3",$O632*参照!$I$6,IF(AR632="1/4(多子)",$O632*参照!$I$7,IF(AR632="1/4(工･農)",$O632*参照!$I$7,IF(AR632="対象外",0))))))</f>
        <v>0</v>
      </c>
      <c r="CA632" s="185" t="b">
        <f>IF(AS632="3/3",$O632*参照!$I$4,IF(AS632="2/3",$O632*参照!$I$5,IF(AS632="1/3",$O632*参照!$I$6,IF(AS632="1/4(多子)",$O632*参照!$I$7,IF(AS632="1/4(工･農)",$O632*参照!$I$7,IF(AS632="対象外",0))))))</f>
        <v>0</v>
      </c>
      <c r="CB632" s="185" t="b">
        <f>IF(AT632="3/3",$O632*参照!$I$4,IF(AT632="2/3",$O632*参照!$I$5,IF(AT632="1/3",$O632*参照!$I$6,IF(AT632="1/4(多子)",$O632*参照!$I$7,IF(AT632="1/4(工･農)",$O632*参照!$I$7,IF(AT632="対象外",0))))))</f>
        <v>0</v>
      </c>
      <c r="CC632" s="185" t="b">
        <f>IF(AU632="3/3",$O632*参照!$I$4,IF(AU632="2/3",$O632*参照!$I$5,IF(AU632="1/3",$O632*参照!$I$6,IF(AU632="1/4(多子)",$O632*参照!$I$7,IF(AU632="1/4(工･農)",$O632*参照!$I$7,IF(AU632="対象外",0))))))</f>
        <v>0</v>
      </c>
      <c r="CD632" s="185">
        <f t="shared" si="396"/>
        <v>0</v>
      </c>
      <c r="CE632" s="98"/>
      <c r="CF632" s="252"/>
      <c r="CG632" s="252"/>
      <c r="CH632" s="252"/>
      <c r="CI632" s="252"/>
      <c r="CJ632" s="252"/>
      <c r="CK632" s="254"/>
      <c r="CL632" s="137"/>
      <c r="CM632" s="252"/>
      <c r="CN632" s="252"/>
      <c r="CO632" s="252"/>
      <c r="CP632" s="252"/>
      <c r="CQ632" s="252"/>
      <c r="CR632" s="253">
        <f t="shared" si="397"/>
        <v>0</v>
      </c>
      <c r="CS632" s="111">
        <f>IF(BP632=0,0,(ROUNDUP(P632*(BK632*参照!$C$5+BL632*参照!$C$6+BM632*参照!$C$7+BN632*参照!$C$8+BO632*参照!$C$9)/BP632,-2)))</f>
        <v>0</v>
      </c>
      <c r="CT632" s="239" t="str">
        <f t="shared" si="364"/>
        <v>B</v>
      </c>
    </row>
    <row r="633" spans="1:98" ht="14.4">
      <c r="A633" s="242">
        <v>603</v>
      </c>
      <c r="B633" s="634"/>
      <c r="C633" s="635"/>
      <c r="D633" s="636"/>
      <c r="E633" s="635"/>
      <c r="F633" s="358"/>
      <c r="G633" s="358"/>
      <c r="H633" s="305"/>
      <c r="I633" s="359"/>
      <c r="J633" s="636"/>
      <c r="K633" s="635"/>
      <c r="L633" s="362">
        <v>0</v>
      </c>
      <c r="M633" s="307">
        <f>IF(F633="昼間",参照!$E$4,IF(F633="夜間等",参照!$E$5,IF(F633="通信",参照!$E$6,0)))</f>
        <v>0</v>
      </c>
      <c r="N633" s="57">
        <f t="shared" si="365"/>
        <v>0</v>
      </c>
      <c r="O633" s="301">
        <f t="shared" si="366"/>
        <v>0</v>
      </c>
      <c r="P633" s="56"/>
      <c r="Q633" s="387">
        <v>0</v>
      </c>
      <c r="R633" s="309">
        <f>IF(F633="昼間",参照!$F$4,IF(F633="夜間等",参照!$F$5,IF(F633="通信",参照!$F$6,0)))</f>
        <v>0</v>
      </c>
      <c r="S633" s="308">
        <f t="shared" si="367"/>
        <v>0</v>
      </c>
      <c r="T633" s="361"/>
      <c r="U633" s="32">
        <f t="shared" si="368"/>
        <v>0</v>
      </c>
      <c r="V633" s="114">
        <f t="shared" si="369"/>
        <v>0</v>
      </c>
      <c r="W633" s="179">
        <f t="shared" si="370"/>
        <v>0</v>
      </c>
      <c r="X633" s="87">
        <f t="shared" si="371"/>
        <v>0</v>
      </c>
      <c r="Y633" s="77" t="str">
        <f t="shared" si="361"/>
        <v>0</v>
      </c>
      <c r="Z633" s="302">
        <f t="shared" si="372"/>
        <v>0</v>
      </c>
      <c r="AA633" s="375"/>
      <c r="AB633" s="375"/>
      <c r="AC633" s="374">
        <f t="shared" si="373"/>
        <v>0</v>
      </c>
      <c r="AD633" s="639">
        <f t="shared" si="374"/>
        <v>0</v>
      </c>
      <c r="AE633" s="640"/>
      <c r="AF633" s="177">
        <f t="shared" si="362"/>
        <v>0</v>
      </c>
      <c r="AG633" s="177">
        <f t="shared" si="363"/>
        <v>0</v>
      </c>
      <c r="AH633" s="299"/>
      <c r="AI633" s="36"/>
      <c r="AJ633" s="134"/>
      <c r="AK633" s="37"/>
      <c r="AL633" s="134"/>
      <c r="AM633" s="37"/>
      <c r="AN633" s="134"/>
      <c r="AO633" s="135"/>
      <c r="AP633" s="136"/>
      <c r="AQ633" s="252"/>
      <c r="AR633" s="252"/>
      <c r="AS633" s="252"/>
      <c r="AT633" s="252"/>
      <c r="AU633" s="37"/>
      <c r="AV633" s="303">
        <f t="shared" si="375"/>
        <v>0</v>
      </c>
      <c r="AW633" s="139">
        <f t="shared" si="376"/>
        <v>0</v>
      </c>
      <c r="AX633" s="139">
        <f t="shared" si="377"/>
        <v>0</v>
      </c>
      <c r="AY633" s="139">
        <f t="shared" si="378"/>
        <v>0</v>
      </c>
      <c r="AZ633" s="139">
        <f t="shared" si="379"/>
        <v>0</v>
      </c>
      <c r="BA633" s="303">
        <f t="shared" si="380"/>
        <v>0</v>
      </c>
      <c r="BB633" s="139">
        <f t="shared" si="381"/>
        <v>0</v>
      </c>
      <c r="BC633" s="139">
        <f t="shared" si="382"/>
        <v>0</v>
      </c>
      <c r="BD633" s="139">
        <f t="shared" si="383"/>
        <v>0</v>
      </c>
      <c r="BE633" s="139">
        <f t="shared" si="384"/>
        <v>0</v>
      </c>
      <c r="BF633" s="304">
        <f t="shared" si="385"/>
        <v>0</v>
      </c>
      <c r="BG633" s="142">
        <f t="shared" si="386"/>
        <v>0</v>
      </c>
      <c r="BH633" s="142">
        <f t="shared" si="387"/>
        <v>0</v>
      </c>
      <c r="BI633" s="142">
        <f t="shared" si="388"/>
        <v>0</v>
      </c>
      <c r="BJ633" s="142">
        <f t="shared" si="389"/>
        <v>0</v>
      </c>
      <c r="BK633" s="145">
        <f t="shared" si="390"/>
        <v>0</v>
      </c>
      <c r="BL633" s="95">
        <f t="shared" si="391"/>
        <v>0</v>
      </c>
      <c r="BM633" s="95">
        <f t="shared" si="392"/>
        <v>0</v>
      </c>
      <c r="BN633" s="95">
        <f t="shared" si="393"/>
        <v>0</v>
      </c>
      <c r="BO633" s="95">
        <f t="shared" si="394"/>
        <v>0</v>
      </c>
      <c r="BP633" s="96">
        <f t="shared" si="395"/>
        <v>0</v>
      </c>
      <c r="BQ633" s="184">
        <f>IF($AH633="3/3",$S633*参照!$J$4,IF($AH633="2/3",$S633*参照!$J$5,IF($AH633="1/3",$S633*参照!$J$6,IF($AH633="1/4(多子)",$S633*参照!$J$7,IF($AH633="1/4(工･農)",$S633*参照!$J$7,)))))</f>
        <v>0</v>
      </c>
      <c r="BR633" s="185" t="b">
        <f>IF(AJ633="3/3",$O633*参照!$I$4,IF(AJ633="2/3",$O633*参照!$I$5,IF(AJ633="1/3",$O633*参照!$I$6,IF(AJ633="1/4(多子)",$O633*参照!$I$7,IF(AJ633="1/4(工･農)",$O633*参照!$I$7,IF(AJ633="対象外",0))))))</f>
        <v>0</v>
      </c>
      <c r="BS633" s="185" t="b">
        <f>IF(AK633="3/3",$O633*参照!$I$4,IF(AK633="2/3",$O633*参照!$I$5,IF(AK633="1/3",$O633*参照!$I$6,IF(AK633="1/4(多子)",$O633*参照!$I$7,IF(AK633="1/4(工･農)",$O633*参照!$I$7,IF(AK633="対象外",0))))))</f>
        <v>0</v>
      </c>
      <c r="BT633" s="185" t="b">
        <f>IF(AL633="3/3",$O633*参照!$I$4,IF(AL633="2/3",$O633*参照!$I$5,IF(AL633="1/3",$O633*参照!$I$6,IF(AL633="1/4(多子)",$O633*参照!$I$7,IF(AL633="1/4(工･農)",$O633*参照!$I$7,IF(AL633="対象外",0))))))</f>
        <v>0</v>
      </c>
      <c r="BU633" s="185" t="b">
        <f>IF(AM633="3/3",$O633*参照!$I$4,IF(AM633="2/3",$O633*参照!$I$5,IF(AM633="1/3",$O633*参照!$I$6,IF(AM633="1/4(多子)",$O633*参照!$I$7,IF(AM633="1/4(工･農)",$O633*参照!$I$7,IF(AM633="対象外",0))))))</f>
        <v>0</v>
      </c>
      <c r="BV633" s="185" t="b">
        <f>IF(AN633="3/3",$O633*参照!$I$4,IF(AN633="2/3",$O633*参照!$I$5,IF(AN633="1/3",$O633*参照!$I$6,IF(AN633="1/4(多子)",$O633*参照!$I$7,IF(AN633="1/4(工･農)",$O633*参照!$I$7,IF(AN633="対象外",0))))))</f>
        <v>0</v>
      </c>
      <c r="BW633" s="185" t="b">
        <f>IF(AO633="3/3",$O633*参照!$I$4,IF(AO633="2/3",$O633*参照!$I$5,IF(AO633="1/3",$O633*参照!$I$6,IF(AO633="1/4(多子)",$O633*参照!$I$7,IF(AO633="1/4(工･農)",$O633*参照!$I$7,IF(AO633="対象外",0))))))</f>
        <v>0</v>
      </c>
      <c r="BX633" s="185" t="b">
        <f>IF(AP633="3/3",$O633*参照!$I$4,IF(AP633="2/3",$O633*参照!$I$5,IF(AP633="1/3",$O633*参照!$I$6,IF(AP633="1/4(多子)",$O633*参照!$I$7,IF(AP633="1/4(工･農)",$O633*参照!$I$7,IF(AP633="対象外",0))))))</f>
        <v>0</v>
      </c>
      <c r="BY633" s="185" t="b">
        <f>IF(AQ633="3/3",$O633*参照!$I$4,IF(AQ633="2/3",$O633*参照!$I$5,IF(AQ633="1/3",$O633*参照!$I$6,IF(AQ633="1/4(多子)",$O633*参照!$I$7,IF(AQ633="1/4(工･農)",$O633*参照!$I$7,IF(AQ633="対象外",0))))))</f>
        <v>0</v>
      </c>
      <c r="BZ633" s="185" t="b">
        <f>IF(AR633="3/3",$O633*参照!$I$4,IF(AR633="2/3",$O633*参照!$I$5,IF(AR633="1/3",$O633*参照!$I$6,IF(AR633="1/4(多子)",$O633*参照!$I$7,IF(AR633="1/4(工･農)",$O633*参照!$I$7,IF(AR633="対象外",0))))))</f>
        <v>0</v>
      </c>
      <c r="CA633" s="185" t="b">
        <f>IF(AS633="3/3",$O633*参照!$I$4,IF(AS633="2/3",$O633*参照!$I$5,IF(AS633="1/3",$O633*参照!$I$6,IF(AS633="1/4(多子)",$O633*参照!$I$7,IF(AS633="1/4(工･農)",$O633*参照!$I$7,IF(AS633="対象外",0))))))</f>
        <v>0</v>
      </c>
      <c r="CB633" s="185" t="b">
        <f>IF(AT633="3/3",$O633*参照!$I$4,IF(AT633="2/3",$O633*参照!$I$5,IF(AT633="1/3",$O633*参照!$I$6,IF(AT633="1/4(多子)",$O633*参照!$I$7,IF(AT633="1/4(工･農)",$O633*参照!$I$7,IF(AT633="対象外",0))))))</f>
        <v>0</v>
      </c>
      <c r="CC633" s="185" t="b">
        <f>IF(AU633="3/3",$O633*参照!$I$4,IF(AU633="2/3",$O633*参照!$I$5,IF(AU633="1/3",$O633*参照!$I$6,IF(AU633="1/4(多子)",$O633*参照!$I$7,IF(AU633="1/4(工･農)",$O633*参照!$I$7,IF(AU633="対象外",0))))))</f>
        <v>0</v>
      </c>
      <c r="CD633" s="185">
        <f t="shared" si="396"/>
        <v>0</v>
      </c>
      <c r="CE633" s="98"/>
      <c r="CF633" s="252"/>
      <c r="CG633" s="252"/>
      <c r="CH633" s="252"/>
      <c r="CI633" s="252"/>
      <c r="CJ633" s="252"/>
      <c r="CK633" s="254"/>
      <c r="CL633" s="137"/>
      <c r="CM633" s="252"/>
      <c r="CN633" s="252"/>
      <c r="CO633" s="252"/>
      <c r="CP633" s="252"/>
      <c r="CQ633" s="252"/>
      <c r="CR633" s="253">
        <f t="shared" si="397"/>
        <v>0</v>
      </c>
      <c r="CS633" s="111">
        <f>IF(BP633=0,0,(ROUNDUP(P633*(BK633*参照!$C$5+BL633*参照!$C$6+BM633*参照!$C$7+BN633*参照!$C$8+BO633*参照!$C$9)/BP633,-2)))</f>
        <v>0</v>
      </c>
      <c r="CT633" s="239" t="str">
        <f t="shared" si="364"/>
        <v>B</v>
      </c>
    </row>
    <row r="634" spans="1:98" ht="14.4">
      <c r="A634" s="242">
        <v>604</v>
      </c>
      <c r="B634" s="634"/>
      <c r="C634" s="635"/>
      <c r="D634" s="636"/>
      <c r="E634" s="635"/>
      <c r="F634" s="358"/>
      <c r="G634" s="358"/>
      <c r="H634" s="305"/>
      <c r="I634" s="359"/>
      <c r="J634" s="636"/>
      <c r="K634" s="635"/>
      <c r="L634" s="362">
        <v>0</v>
      </c>
      <c r="M634" s="307">
        <f>IF(F634="昼間",参照!$E$4,IF(F634="夜間等",参照!$E$5,IF(F634="通信",参照!$E$6,0)))</f>
        <v>0</v>
      </c>
      <c r="N634" s="57">
        <f t="shared" si="365"/>
        <v>0</v>
      </c>
      <c r="O634" s="301">
        <f t="shared" si="366"/>
        <v>0</v>
      </c>
      <c r="P634" s="56"/>
      <c r="Q634" s="387">
        <v>0</v>
      </c>
      <c r="R634" s="309">
        <f>IF(F634="昼間",参照!$F$4,IF(F634="夜間等",参照!$F$5,IF(F634="通信",参照!$F$6,0)))</f>
        <v>0</v>
      </c>
      <c r="S634" s="308">
        <f t="shared" si="367"/>
        <v>0</v>
      </c>
      <c r="T634" s="361"/>
      <c r="U634" s="32">
        <f t="shared" si="368"/>
        <v>0</v>
      </c>
      <c r="V634" s="114">
        <f t="shared" si="369"/>
        <v>0</v>
      </c>
      <c r="W634" s="179">
        <f t="shared" si="370"/>
        <v>0</v>
      </c>
      <c r="X634" s="87">
        <f t="shared" si="371"/>
        <v>0</v>
      </c>
      <c r="Y634" s="77" t="str">
        <f t="shared" si="361"/>
        <v>0</v>
      </c>
      <c r="Z634" s="302">
        <f t="shared" si="372"/>
        <v>0</v>
      </c>
      <c r="AA634" s="375"/>
      <c r="AB634" s="375"/>
      <c r="AC634" s="374">
        <f t="shared" si="373"/>
        <v>0</v>
      </c>
      <c r="AD634" s="639">
        <f t="shared" si="374"/>
        <v>0</v>
      </c>
      <c r="AE634" s="640"/>
      <c r="AF634" s="177">
        <f t="shared" si="362"/>
        <v>0</v>
      </c>
      <c r="AG634" s="177">
        <f t="shared" si="363"/>
        <v>0</v>
      </c>
      <c r="AH634" s="299"/>
      <c r="AI634" s="36"/>
      <c r="AJ634" s="134"/>
      <c r="AK634" s="37"/>
      <c r="AL634" s="134"/>
      <c r="AM634" s="37"/>
      <c r="AN634" s="134"/>
      <c r="AO634" s="135"/>
      <c r="AP634" s="136"/>
      <c r="AQ634" s="252"/>
      <c r="AR634" s="252"/>
      <c r="AS634" s="252"/>
      <c r="AT634" s="252"/>
      <c r="AU634" s="37"/>
      <c r="AV634" s="303">
        <f t="shared" si="375"/>
        <v>0</v>
      </c>
      <c r="AW634" s="139">
        <f t="shared" si="376"/>
        <v>0</v>
      </c>
      <c r="AX634" s="139">
        <f t="shared" si="377"/>
        <v>0</v>
      </c>
      <c r="AY634" s="139">
        <f t="shared" si="378"/>
        <v>0</v>
      </c>
      <c r="AZ634" s="139">
        <f t="shared" si="379"/>
        <v>0</v>
      </c>
      <c r="BA634" s="303">
        <f t="shared" si="380"/>
        <v>0</v>
      </c>
      <c r="BB634" s="139">
        <f t="shared" si="381"/>
        <v>0</v>
      </c>
      <c r="BC634" s="139">
        <f t="shared" si="382"/>
        <v>0</v>
      </c>
      <c r="BD634" s="139">
        <f t="shared" si="383"/>
        <v>0</v>
      </c>
      <c r="BE634" s="139">
        <f t="shared" si="384"/>
        <v>0</v>
      </c>
      <c r="BF634" s="304">
        <f t="shared" si="385"/>
        <v>0</v>
      </c>
      <c r="BG634" s="142">
        <f t="shared" si="386"/>
        <v>0</v>
      </c>
      <c r="BH634" s="142">
        <f t="shared" si="387"/>
        <v>0</v>
      </c>
      <c r="BI634" s="142">
        <f t="shared" si="388"/>
        <v>0</v>
      </c>
      <c r="BJ634" s="142">
        <f t="shared" si="389"/>
        <v>0</v>
      </c>
      <c r="BK634" s="145">
        <f t="shared" si="390"/>
        <v>0</v>
      </c>
      <c r="BL634" s="95">
        <f t="shared" si="391"/>
        <v>0</v>
      </c>
      <c r="BM634" s="95">
        <f t="shared" si="392"/>
        <v>0</v>
      </c>
      <c r="BN634" s="95">
        <f t="shared" si="393"/>
        <v>0</v>
      </c>
      <c r="BO634" s="95">
        <f t="shared" si="394"/>
        <v>0</v>
      </c>
      <c r="BP634" s="96">
        <f t="shared" si="395"/>
        <v>0</v>
      </c>
      <c r="BQ634" s="184">
        <f>IF($AH634="3/3",$S634*参照!$J$4,IF($AH634="2/3",$S634*参照!$J$5,IF($AH634="1/3",$S634*参照!$J$6,IF($AH634="1/4(多子)",$S634*参照!$J$7,IF($AH634="1/4(工･農)",$S634*参照!$J$7,)))))</f>
        <v>0</v>
      </c>
      <c r="BR634" s="185" t="b">
        <f>IF(AJ634="3/3",$O634*参照!$I$4,IF(AJ634="2/3",$O634*参照!$I$5,IF(AJ634="1/3",$O634*参照!$I$6,IF(AJ634="1/4(多子)",$O634*参照!$I$7,IF(AJ634="1/4(工･農)",$O634*参照!$I$7,IF(AJ634="対象外",0))))))</f>
        <v>0</v>
      </c>
      <c r="BS634" s="185" t="b">
        <f>IF(AK634="3/3",$O634*参照!$I$4,IF(AK634="2/3",$O634*参照!$I$5,IF(AK634="1/3",$O634*参照!$I$6,IF(AK634="1/4(多子)",$O634*参照!$I$7,IF(AK634="1/4(工･農)",$O634*参照!$I$7,IF(AK634="対象外",0))))))</f>
        <v>0</v>
      </c>
      <c r="BT634" s="185" t="b">
        <f>IF(AL634="3/3",$O634*参照!$I$4,IF(AL634="2/3",$O634*参照!$I$5,IF(AL634="1/3",$O634*参照!$I$6,IF(AL634="1/4(多子)",$O634*参照!$I$7,IF(AL634="1/4(工･農)",$O634*参照!$I$7,IF(AL634="対象外",0))))))</f>
        <v>0</v>
      </c>
      <c r="BU634" s="185" t="b">
        <f>IF(AM634="3/3",$O634*参照!$I$4,IF(AM634="2/3",$O634*参照!$I$5,IF(AM634="1/3",$O634*参照!$I$6,IF(AM634="1/4(多子)",$O634*参照!$I$7,IF(AM634="1/4(工･農)",$O634*参照!$I$7,IF(AM634="対象外",0))))))</f>
        <v>0</v>
      </c>
      <c r="BV634" s="185" t="b">
        <f>IF(AN634="3/3",$O634*参照!$I$4,IF(AN634="2/3",$O634*参照!$I$5,IF(AN634="1/3",$O634*参照!$I$6,IF(AN634="1/4(多子)",$O634*参照!$I$7,IF(AN634="1/4(工･農)",$O634*参照!$I$7,IF(AN634="対象外",0))))))</f>
        <v>0</v>
      </c>
      <c r="BW634" s="185" t="b">
        <f>IF(AO634="3/3",$O634*参照!$I$4,IF(AO634="2/3",$O634*参照!$I$5,IF(AO634="1/3",$O634*参照!$I$6,IF(AO634="1/4(多子)",$O634*参照!$I$7,IF(AO634="1/4(工･農)",$O634*参照!$I$7,IF(AO634="対象外",0))))))</f>
        <v>0</v>
      </c>
      <c r="BX634" s="185" t="b">
        <f>IF(AP634="3/3",$O634*参照!$I$4,IF(AP634="2/3",$O634*参照!$I$5,IF(AP634="1/3",$O634*参照!$I$6,IF(AP634="1/4(多子)",$O634*参照!$I$7,IF(AP634="1/4(工･農)",$O634*参照!$I$7,IF(AP634="対象外",0))))))</f>
        <v>0</v>
      </c>
      <c r="BY634" s="185" t="b">
        <f>IF(AQ634="3/3",$O634*参照!$I$4,IF(AQ634="2/3",$O634*参照!$I$5,IF(AQ634="1/3",$O634*参照!$I$6,IF(AQ634="1/4(多子)",$O634*参照!$I$7,IF(AQ634="1/4(工･農)",$O634*参照!$I$7,IF(AQ634="対象外",0))))))</f>
        <v>0</v>
      </c>
      <c r="BZ634" s="185" t="b">
        <f>IF(AR634="3/3",$O634*参照!$I$4,IF(AR634="2/3",$O634*参照!$I$5,IF(AR634="1/3",$O634*参照!$I$6,IF(AR634="1/4(多子)",$O634*参照!$I$7,IF(AR634="1/4(工･農)",$O634*参照!$I$7,IF(AR634="対象外",0))))))</f>
        <v>0</v>
      </c>
      <c r="CA634" s="185" t="b">
        <f>IF(AS634="3/3",$O634*参照!$I$4,IF(AS634="2/3",$O634*参照!$I$5,IF(AS634="1/3",$O634*参照!$I$6,IF(AS634="1/4(多子)",$O634*参照!$I$7,IF(AS634="1/4(工･農)",$O634*参照!$I$7,IF(AS634="対象外",0))))))</f>
        <v>0</v>
      </c>
      <c r="CB634" s="185" t="b">
        <f>IF(AT634="3/3",$O634*参照!$I$4,IF(AT634="2/3",$O634*参照!$I$5,IF(AT634="1/3",$O634*参照!$I$6,IF(AT634="1/4(多子)",$O634*参照!$I$7,IF(AT634="1/4(工･農)",$O634*参照!$I$7,IF(AT634="対象外",0))))))</f>
        <v>0</v>
      </c>
      <c r="CC634" s="185" t="b">
        <f>IF(AU634="3/3",$O634*参照!$I$4,IF(AU634="2/3",$O634*参照!$I$5,IF(AU634="1/3",$O634*参照!$I$6,IF(AU634="1/4(多子)",$O634*参照!$I$7,IF(AU634="1/4(工･農)",$O634*参照!$I$7,IF(AU634="対象外",0))))))</f>
        <v>0</v>
      </c>
      <c r="CD634" s="185">
        <f t="shared" si="396"/>
        <v>0</v>
      </c>
      <c r="CE634" s="98"/>
      <c r="CF634" s="252"/>
      <c r="CG634" s="252"/>
      <c r="CH634" s="252"/>
      <c r="CI634" s="252"/>
      <c r="CJ634" s="252"/>
      <c r="CK634" s="254"/>
      <c r="CL634" s="137"/>
      <c r="CM634" s="252"/>
      <c r="CN634" s="252"/>
      <c r="CO634" s="252"/>
      <c r="CP634" s="252"/>
      <c r="CQ634" s="252"/>
      <c r="CR634" s="253">
        <f t="shared" si="397"/>
        <v>0</v>
      </c>
      <c r="CS634" s="111">
        <f>IF(BP634=0,0,(ROUNDUP(P634*(BK634*参照!$C$5+BL634*参照!$C$6+BM634*参照!$C$7+BN634*参照!$C$8+BO634*参照!$C$9)/BP634,-2)))</f>
        <v>0</v>
      </c>
      <c r="CT634" s="239" t="str">
        <f t="shared" si="364"/>
        <v>B</v>
      </c>
    </row>
    <row r="635" spans="1:98" ht="14.4">
      <c r="A635" s="242">
        <v>605</v>
      </c>
      <c r="B635" s="634"/>
      <c r="C635" s="635"/>
      <c r="D635" s="636"/>
      <c r="E635" s="635"/>
      <c r="F635" s="358"/>
      <c r="G635" s="358"/>
      <c r="H635" s="305"/>
      <c r="I635" s="359"/>
      <c r="J635" s="636"/>
      <c r="K635" s="635"/>
      <c r="L635" s="362">
        <v>0</v>
      </c>
      <c r="M635" s="307">
        <f>IF(F635="昼間",参照!$E$4,IF(F635="夜間等",参照!$E$5,IF(F635="通信",参照!$E$6,0)))</f>
        <v>0</v>
      </c>
      <c r="N635" s="57">
        <f t="shared" si="365"/>
        <v>0</v>
      </c>
      <c r="O635" s="301">
        <f t="shared" si="366"/>
        <v>0</v>
      </c>
      <c r="P635" s="56"/>
      <c r="Q635" s="387">
        <v>0</v>
      </c>
      <c r="R635" s="309">
        <f>IF(F635="昼間",参照!$F$4,IF(F635="夜間等",参照!$F$5,IF(F635="通信",参照!$F$6,0)))</f>
        <v>0</v>
      </c>
      <c r="S635" s="308">
        <f t="shared" si="367"/>
        <v>0</v>
      </c>
      <c r="T635" s="361"/>
      <c r="U635" s="32">
        <f t="shared" si="368"/>
        <v>0</v>
      </c>
      <c r="V635" s="114">
        <f t="shared" si="369"/>
        <v>0</v>
      </c>
      <c r="W635" s="179">
        <f t="shared" si="370"/>
        <v>0</v>
      </c>
      <c r="X635" s="87">
        <f t="shared" si="371"/>
        <v>0</v>
      </c>
      <c r="Y635" s="77" t="str">
        <f t="shared" si="361"/>
        <v>0</v>
      </c>
      <c r="Z635" s="302">
        <f t="shared" si="372"/>
        <v>0</v>
      </c>
      <c r="AA635" s="375"/>
      <c r="AB635" s="375"/>
      <c r="AC635" s="374">
        <f t="shared" si="373"/>
        <v>0</v>
      </c>
      <c r="AD635" s="639">
        <f t="shared" si="374"/>
        <v>0</v>
      </c>
      <c r="AE635" s="640"/>
      <c r="AF635" s="177">
        <f t="shared" si="362"/>
        <v>0</v>
      </c>
      <c r="AG635" s="177">
        <f t="shared" si="363"/>
        <v>0</v>
      </c>
      <c r="AH635" s="299"/>
      <c r="AI635" s="36"/>
      <c r="AJ635" s="134"/>
      <c r="AK635" s="37"/>
      <c r="AL635" s="134"/>
      <c r="AM635" s="37"/>
      <c r="AN635" s="134"/>
      <c r="AO635" s="135"/>
      <c r="AP635" s="136"/>
      <c r="AQ635" s="252"/>
      <c r="AR635" s="252"/>
      <c r="AS635" s="252"/>
      <c r="AT635" s="252"/>
      <c r="AU635" s="37"/>
      <c r="AV635" s="303">
        <f t="shared" si="375"/>
        <v>0</v>
      </c>
      <c r="AW635" s="139">
        <f t="shared" si="376"/>
        <v>0</v>
      </c>
      <c r="AX635" s="139">
        <f t="shared" si="377"/>
        <v>0</v>
      </c>
      <c r="AY635" s="139">
        <f t="shared" si="378"/>
        <v>0</v>
      </c>
      <c r="AZ635" s="139">
        <f t="shared" si="379"/>
        <v>0</v>
      </c>
      <c r="BA635" s="303">
        <f t="shared" si="380"/>
        <v>0</v>
      </c>
      <c r="BB635" s="139">
        <f t="shared" si="381"/>
        <v>0</v>
      </c>
      <c r="BC635" s="139">
        <f t="shared" si="382"/>
        <v>0</v>
      </c>
      <c r="BD635" s="139">
        <f t="shared" si="383"/>
        <v>0</v>
      </c>
      <c r="BE635" s="139">
        <f t="shared" si="384"/>
        <v>0</v>
      </c>
      <c r="BF635" s="304">
        <f t="shared" si="385"/>
        <v>0</v>
      </c>
      <c r="BG635" s="142">
        <f t="shared" si="386"/>
        <v>0</v>
      </c>
      <c r="BH635" s="142">
        <f t="shared" si="387"/>
        <v>0</v>
      </c>
      <c r="BI635" s="142">
        <f t="shared" si="388"/>
        <v>0</v>
      </c>
      <c r="BJ635" s="142">
        <f t="shared" si="389"/>
        <v>0</v>
      </c>
      <c r="BK635" s="145">
        <f t="shared" si="390"/>
        <v>0</v>
      </c>
      <c r="BL635" s="95">
        <f t="shared" si="391"/>
        <v>0</v>
      </c>
      <c r="BM635" s="95">
        <f t="shared" si="392"/>
        <v>0</v>
      </c>
      <c r="BN635" s="95">
        <f t="shared" si="393"/>
        <v>0</v>
      </c>
      <c r="BO635" s="95">
        <f t="shared" si="394"/>
        <v>0</v>
      </c>
      <c r="BP635" s="96">
        <f t="shared" si="395"/>
        <v>0</v>
      </c>
      <c r="BQ635" s="184">
        <f>IF($AH635="3/3",$S635*参照!$J$4,IF($AH635="2/3",$S635*参照!$J$5,IF($AH635="1/3",$S635*参照!$J$6,IF($AH635="1/4(多子)",$S635*参照!$J$7,IF($AH635="1/4(工･農)",$S635*参照!$J$7,)))))</f>
        <v>0</v>
      </c>
      <c r="BR635" s="185" t="b">
        <f>IF(AJ635="3/3",$O635*参照!$I$4,IF(AJ635="2/3",$O635*参照!$I$5,IF(AJ635="1/3",$O635*参照!$I$6,IF(AJ635="1/4(多子)",$O635*参照!$I$7,IF(AJ635="1/4(工･農)",$O635*参照!$I$7,IF(AJ635="対象外",0))))))</f>
        <v>0</v>
      </c>
      <c r="BS635" s="185" t="b">
        <f>IF(AK635="3/3",$O635*参照!$I$4,IF(AK635="2/3",$O635*参照!$I$5,IF(AK635="1/3",$O635*参照!$I$6,IF(AK635="1/4(多子)",$O635*参照!$I$7,IF(AK635="1/4(工･農)",$O635*参照!$I$7,IF(AK635="対象外",0))))))</f>
        <v>0</v>
      </c>
      <c r="BT635" s="185" t="b">
        <f>IF(AL635="3/3",$O635*参照!$I$4,IF(AL635="2/3",$O635*参照!$I$5,IF(AL635="1/3",$O635*参照!$I$6,IF(AL635="1/4(多子)",$O635*参照!$I$7,IF(AL635="1/4(工･農)",$O635*参照!$I$7,IF(AL635="対象外",0))))))</f>
        <v>0</v>
      </c>
      <c r="BU635" s="185" t="b">
        <f>IF(AM635="3/3",$O635*参照!$I$4,IF(AM635="2/3",$O635*参照!$I$5,IF(AM635="1/3",$O635*参照!$I$6,IF(AM635="1/4(多子)",$O635*参照!$I$7,IF(AM635="1/4(工･農)",$O635*参照!$I$7,IF(AM635="対象外",0))))))</f>
        <v>0</v>
      </c>
      <c r="BV635" s="185" t="b">
        <f>IF(AN635="3/3",$O635*参照!$I$4,IF(AN635="2/3",$O635*参照!$I$5,IF(AN635="1/3",$O635*参照!$I$6,IF(AN635="1/4(多子)",$O635*参照!$I$7,IF(AN635="1/4(工･農)",$O635*参照!$I$7,IF(AN635="対象外",0))))))</f>
        <v>0</v>
      </c>
      <c r="BW635" s="185" t="b">
        <f>IF(AO635="3/3",$O635*参照!$I$4,IF(AO635="2/3",$O635*参照!$I$5,IF(AO635="1/3",$O635*参照!$I$6,IF(AO635="1/4(多子)",$O635*参照!$I$7,IF(AO635="1/4(工･農)",$O635*参照!$I$7,IF(AO635="対象外",0))))))</f>
        <v>0</v>
      </c>
      <c r="BX635" s="185" t="b">
        <f>IF(AP635="3/3",$O635*参照!$I$4,IF(AP635="2/3",$O635*参照!$I$5,IF(AP635="1/3",$O635*参照!$I$6,IF(AP635="1/4(多子)",$O635*参照!$I$7,IF(AP635="1/4(工･農)",$O635*参照!$I$7,IF(AP635="対象外",0))))))</f>
        <v>0</v>
      </c>
      <c r="BY635" s="185" t="b">
        <f>IF(AQ635="3/3",$O635*参照!$I$4,IF(AQ635="2/3",$O635*参照!$I$5,IF(AQ635="1/3",$O635*参照!$I$6,IF(AQ635="1/4(多子)",$O635*参照!$I$7,IF(AQ635="1/4(工･農)",$O635*参照!$I$7,IF(AQ635="対象外",0))))))</f>
        <v>0</v>
      </c>
      <c r="BZ635" s="185" t="b">
        <f>IF(AR635="3/3",$O635*参照!$I$4,IF(AR635="2/3",$O635*参照!$I$5,IF(AR635="1/3",$O635*参照!$I$6,IF(AR635="1/4(多子)",$O635*参照!$I$7,IF(AR635="1/4(工･農)",$O635*参照!$I$7,IF(AR635="対象外",0))))))</f>
        <v>0</v>
      </c>
      <c r="CA635" s="185" t="b">
        <f>IF(AS635="3/3",$O635*参照!$I$4,IF(AS635="2/3",$O635*参照!$I$5,IF(AS635="1/3",$O635*参照!$I$6,IF(AS635="1/4(多子)",$O635*参照!$I$7,IF(AS635="1/4(工･農)",$O635*参照!$I$7,IF(AS635="対象外",0))))))</f>
        <v>0</v>
      </c>
      <c r="CB635" s="185" t="b">
        <f>IF(AT635="3/3",$O635*参照!$I$4,IF(AT635="2/3",$O635*参照!$I$5,IF(AT635="1/3",$O635*参照!$I$6,IF(AT635="1/4(多子)",$O635*参照!$I$7,IF(AT635="1/4(工･農)",$O635*参照!$I$7,IF(AT635="対象外",0))))))</f>
        <v>0</v>
      </c>
      <c r="CC635" s="185" t="b">
        <f>IF(AU635="3/3",$O635*参照!$I$4,IF(AU635="2/3",$O635*参照!$I$5,IF(AU635="1/3",$O635*参照!$I$6,IF(AU635="1/4(多子)",$O635*参照!$I$7,IF(AU635="1/4(工･農)",$O635*参照!$I$7,IF(AU635="対象外",0))))))</f>
        <v>0</v>
      </c>
      <c r="CD635" s="185">
        <f t="shared" si="396"/>
        <v>0</v>
      </c>
      <c r="CE635" s="98"/>
      <c r="CF635" s="252"/>
      <c r="CG635" s="252"/>
      <c r="CH635" s="252"/>
      <c r="CI635" s="252"/>
      <c r="CJ635" s="252"/>
      <c r="CK635" s="254"/>
      <c r="CL635" s="137"/>
      <c r="CM635" s="252"/>
      <c r="CN635" s="252"/>
      <c r="CO635" s="252"/>
      <c r="CP635" s="252"/>
      <c r="CQ635" s="252"/>
      <c r="CR635" s="253">
        <f t="shared" si="397"/>
        <v>0</v>
      </c>
      <c r="CS635" s="111">
        <f>IF(BP635=0,0,(ROUNDUP(P635*(BK635*参照!$C$5+BL635*参照!$C$6+BM635*参照!$C$7+BN635*参照!$C$8+BO635*参照!$C$9)/BP635,-2)))</f>
        <v>0</v>
      </c>
      <c r="CT635" s="239" t="str">
        <f t="shared" si="364"/>
        <v>B</v>
      </c>
    </row>
    <row r="636" spans="1:98" ht="14.4">
      <c r="A636" s="242">
        <v>606</v>
      </c>
      <c r="B636" s="634"/>
      <c r="C636" s="635"/>
      <c r="D636" s="636"/>
      <c r="E636" s="635"/>
      <c r="F636" s="358"/>
      <c r="G636" s="358"/>
      <c r="H636" s="305"/>
      <c r="I636" s="359"/>
      <c r="J636" s="636"/>
      <c r="K636" s="635"/>
      <c r="L636" s="362">
        <v>0</v>
      </c>
      <c r="M636" s="307">
        <f>IF(F636="昼間",参照!$E$4,IF(F636="夜間等",参照!$E$5,IF(F636="通信",参照!$E$6,0)))</f>
        <v>0</v>
      </c>
      <c r="N636" s="57">
        <f t="shared" si="365"/>
        <v>0</v>
      </c>
      <c r="O636" s="301">
        <f t="shared" si="366"/>
        <v>0</v>
      </c>
      <c r="P636" s="56"/>
      <c r="Q636" s="387">
        <v>0</v>
      </c>
      <c r="R636" s="309">
        <f>IF(F636="昼間",参照!$F$4,IF(F636="夜間等",参照!$F$5,IF(F636="通信",参照!$F$6,0)))</f>
        <v>0</v>
      </c>
      <c r="S636" s="308">
        <f t="shared" si="367"/>
        <v>0</v>
      </c>
      <c r="T636" s="361"/>
      <c r="U636" s="32">
        <f t="shared" si="368"/>
        <v>0</v>
      </c>
      <c r="V636" s="114">
        <f t="shared" si="369"/>
        <v>0</v>
      </c>
      <c r="W636" s="179">
        <f t="shared" si="370"/>
        <v>0</v>
      </c>
      <c r="X636" s="87">
        <f t="shared" si="371"/>
        <v>0</v>
      </c>
      <c r="Y636" s="77" t="str">
        <f t="shared" si="361"/>
        <v>0</v>
      </c>
      <c r="Z636" s="302">
        <f t="shared" si="372"/>
        <v>0</v>
      </c>
      <c r="AA636" s="375"/>
      <c r="AB636" s="375"/>
      <c r="AC636" s="374">
        <f t="shared" si="373"/>
        <v>0</v>
      </c>
      <c r="AD636" s="639">
        <f t="shared" si="374"/>
        <v>0</v>
      </c>
      <c r="AE636" s="640"/>
      <c r="AF636" s="177">
        <f t="shared" si="362"/>
        <v>0</v>
      </c>
      <c r="AG636" s="177">
        <f t="shared" si="363"/>
        <v>0</v>
      </c>
      <c r="AH636" s="299"/>
      <c r="AI636" s="36"/>
      <c r="AJ636" s="134"/>
      <c r="AK636" s="37"/>
      <c r="AL636" s="134"/>
      <c r="AM636" s="37"/>
      <c r="AN636" s="134"/>
      <c r="AO636" s="135"/>
      <c r="AP636" s="136"/>
      <c r="AQ636" s="252"/>
      <c r="AR636" s="252"/>
      <c r="AS636" s="252"/>
      <c r="AT636" s="252"/>
      <c r="AU636" s="37"/>
      <c r="AV636" s="303">
        <f t="shared" si="375"/>
        <v>0</v>
      </c>
      <c r="AW636" s="139">
        <f t="shared" si="376"/>
        <v>0</v>
      </c>
      <c r="AX636" s="139">
        <f t="shared" si="377"/>
        <v>0</v>
      </c>
      <c r="AY636" s="139">
        <f t="shared" si="378"/>
        <v>0</v>
      </c>
      <c r="AZ636" s="139">
        <f t="shared" si="379"/>
        <v>0</v>
      </c>
      <c r="BA636" s="303">
        <f t="shared" si="380"/>
        <v>0</v>
      </c>
      <c r="BB636" s="139">
        <f t="shared" si="381"/>
        <v>0</v>
      </c>
      <c r="BC636" s="139">
        <f t="shared" si="382"/>
        <v>0</v>
      </c>
      <c r="BD636" s="139">
        <f t="shared" si="383"/>
        <v>0</v>
      </c>
      <c r="BE636" s="139">
        <f t="shared" si="384"/>
        <v>0</v>
      </c>
      <c r="BF636" s="304">
        <f t="shared" si="385"/>
        <v>0</v>
      </c>
      <c r="BG636" s="142">
        <f t="shared" si="386"/>
        <v>0</v>
      </c>
      <c r="BH636" s="142">
        <f t="shared" si="387"/>
        <v>0</v>
      </c>
      <c r="BI636" s="142">
        <f t="shared" si="388"/>
        <v>0</v>
      </c>
      <c r="BJ636" s="142">
        <f t="shared" si="389"/>
        <v>0</v>
      </c>
      <c r="BK636" s="145">
        <f t="shared" si="390"/>
        <v>0</v>
      </c>
      <c r="BL636" s="95">
        <f t="shared" si="391"/>
        <v>0</v>
      </c>
      <c r="BM636" s="95">
        <f t="shared" si="392"/>
        <v>0</v>
      </c>
      <c r="BN636" s="95">
        <f t="shared" si="393"/>
        <v>0</v>
      </c>
      <c r="BO636" s="95">
        <f t="shared" si="394"/>
        <v>0</v>
      </c>
      <c r="BP636" s="96">
        <f t="shared" si="395"/>
        <v>0</v>
      </c>
      <c r="BQ636" s="184">
        <f>IF($AH636="3/3",$S636*参照!$J$4,IF($AH636="2/3",$S636*参照!$J$5,IF($AH636="1/3",$S636*参照!$J$6,IF($AH636="1/4(多子)",$S636*参照!$J$7,IF($AH636="1/4(工･農)",$S636*参照!$J$7,)))))</f>
        <v>0</v>
      </c>
      <c r="BR636" s="185" t="b">
        <f>IF(AJ636="3/3",$O636*参照!$I$4,IF(AJ636="2/3",$O636*参照!$I$5,IF(AJ636="1/3",$O636*参照!$I$6,IF(AJ636="1/4(多子)",$O636*参照!$I$7,IF(AJ636="1/4(工･農)",$O636*参照!$I$7,IF(AJ636="対象外",0))))))</f>
        <v>0</v>
      </c>
      <c r="BS636" s="185" t="b">
        <f>IF(AK636="3/3",$O636*参照!$I$4,IF(AK636="2/3",$O636*参照!$I$5,IF(AK636="1/3",$O636*参照!$I$6,IF(AK636="1/4(多子)",$O636*参照!$I$7,IF(AK636="1/4(工･農)",$O636*参照!$I$7,IF(AK636="対象外",0))))))</f>
        <v>0</v>
      </c>
      <c r="BT636" s="185" t="b">
        <f>IF(AL636="3/3",$O636*参照!$I$4,IF(AL636="2/3",$O636*参照!$I$5,IF(AL636="1/3",$O636*参照!$I$6,IF(AL636="1/4(多子)",$O636*参照!$I$7,IF(AL636="1/4(工･農)",$O636*参照!$I$7,IF(AL636="対象外",0))))))</f>
        <v>0</v>
      </c>
      <c r="BU636" s="185" t="b">
        <f>IF(AM636="3/3",$O636*参照!$I$4,IF(AM636="2/3",$O636*参照!$I$5,IF(AM636="1/3",$O636*参照!$I$6,IF(AM636="1/4(多子)",$O636*参照!$I$7,IF(AM636="1/4(工･農)",$O636*参照!$I$7,IF(AM636="対象外",0))))))</f>
        <v>0</v>
      </c>
      <c r="BV636" s="185" t="b">
        <f>IF(AN636="3/3",$O636*参照!$I$4,IF(AN636="2/3",$O636*参照!$I$5,IF(AN636="1/3",$O636*参照!$I$6,IF(AN636="1/4(多子)",$O636*参照!$I$7,IF(AN636="1/4(工･農)",$O636*参照!$I$7,IF(AN636="対象外",0))))))</f>
        <v>0</v>
      </c>
      <c r="BW636" s="185" t="b">
        <f>IF(AO636="3/3",$O636*参照!$I$4,IF(AO636="2/3",$O636*参照!$I$5,IF(AO636="1/3",$O636*参照!$I$6,IF(AO636="1/4(多子)",$O636*参照!$I$7,IF(AO636="1/4(工･農)",$O636*参照!$I$7,IF(AO636="対象外",0))))))</f>
        <v>0</v>
      </c>
      <c r="BX636" s="185" t="b">
        <f>IF(AP636="3/3",$O636*参照!$I$4,IF(AP636="2/3",$O636*参照!$I$5,IF(AP636="1/3",$O636*参照!$I$6,IF(AP636="1/4(多子)",$O636*参照!$I$7,IF(AP636="1/4(工･農)",$O636*参照!$I$7,IF(AP636="対象外",0))))))</f>
        <v>0</v>
      </c>
      <c r="BY636" s="185" t="b">
        <f>IF(AQ636="3/3",$O636*参照!$I$4,IF(AQ636="2/3",$O636*参照!$I$5,IF(AQ636="1/3",$O636*参照!$I$6,IF(AQ636="1/4(多子)",$O636*参照!$I$7,IF(AQ636="1/4(工･農)",$O636*参照!$I$7,IF(AQ636="対象外",0))))))</f>
        <v>0</v>
      </c>
      <c r="BZ636" s="185" t="b">
        <f>IF(AR636="3/3",$O636*参照!$I$4,IF(AR636="2/3",$O636*参照!$I$5,IF(AR636="1/3",$O636*参照!$I$6,IF(AR636="1/4(多子)",$O636*参照!$I$7,IF(AR636="1/4(工･農)",$O636*参照!$I$7,IF(AR636="対象外",0))))))</f>
        <v>0</v>
      </c>
      <c r="CA636" s="185" t="b">
        <f>IF(AS636="3/3",$O636*参照!$I$4,IF(AS636="2/3",$O636*参照!$I$5,IF(AS636="1/3",$O636*参照!$I$6,IF(AS636="1/4(多子)",$O636*参照!$I$7,IF(AS636="1/4(工･農)",$O636*参照!$I$7,IF(AS636="対象外",0))))))</f>
        <v>0</v>
      </c>
      <c r="CB636" s="185" t="b">
        <f>IF(AT636="3/3",$O636*参照!$I$4,IF(AT636="2/3",$O636*参照!$I$5,IF(AT636="1/3",$O636*参照!$I$6,IF(AT636="1/4(多子)",$O636*参照!$I$7,IF(AT636="1/4(工･農)",$O636*参照!$I$7,IF(AT636="対象外",0))))))</f>
        <v>0</v>
      </c>
      <c r="CC636" s="185" t="b">
        <f>IF(AU636="3/3",$O636*参照!$I$4,IF(AU636="2/3",$O636*参照!$I$5,IF(AU636="1/3",$O636*参照!$I$6,IF(AU636="1/4(多子)",$O636*参照!$I$7,IF(AU636="1/4(工･農)",$O636*参照!$I$7,IF(AU636="対象外",0))))))</f>
        <v>0</v>
      </c>
      <c r="CD636" s="185">
        <f t="shared" si="396"/>
        <v>0</v>
      </c>
      <c r="CE636" s="98"/>
      <c r="CF636" s="252"/>
      <c r="CG636" s="252"/>
      <c r="CH636" s="252"/>
      <c r="CI636" s="252"/>
      <c r="CJ636" s="252"/>
      <c r="CK636" s="254"/>
      <c r="CL636" s="137"/>
      <c r="CM636" s="252"/>
      <c r="CN636" s="252"/>
      <c r="CO636" s="252"/>
      <c r="CP636" s="252"/>
      <c r="CQ636" s="252"/>
      <c r="CR636" s="253">
        <f t="shared" si="397"/>
        <v>0</v>
      </c>
      <c r="CS636" s="111">
        <f>IF(BP636=0,0,(ROUNDUP(P636*(BK636*参照!$C$5+BL636*参照!$C$6+BM636*参照!$C$7+BN636*参照!$C$8+BO636*参照!$C$9)/BP636,-2)))</f>
        <v>0</v>
      </c>
      <c r="CT636" s="239" t="str">
        <f t="shared" si="364"/>
        <v>B</v>
      </c>
    </row>
    <row r="637" spans="1:98" ht="14.4">
      <c r="A637" s="242">
        <v>607</v>
      </c>
      <c r="B637" s="634"/>
      <c r="C637" s="635"/>
      <c r="D637" s="636"/>
      <c r="E637" s="635"/>
      <c r="F637" s="358"/>
      <c r="G637" s="358"/>
      <c r="H637" s="305"/>
      <c r="I637" s="359"/>
      <c r="J637" s="636"/>
      <c r="K637" s="635"/>
      <c r="L637" s="362">
        <v>0</v>
      </c>
      <c r="M637" s="307">
        <f>IF(F637="昼間",参照!$E$4,IF(F637="夜間等",参照!$E$5,IF(F637="通信",参照!$E$6,0)))</f>
        <v>0</v>
      </c>
      <c r="N637" s="57">
        <f t="shared" si="365"/>
        <v>0</v>
      </c>
      <c r="O637" s="301">
        <f t="shared" si="366"/>
        <v>0</v>
      </c>
      <c r="P637" s="56"/>
      <c r="Q637" s="387">
        <v>0</v>
      </c>
      <c r="R637" s="309">
        <f>IF(F637="昼間",参照!$F$4,IF(F637="夜間等",参照!$F$5,IF(F637="通信",参照!$F$6,0)))</f>
        <v>0</v>
      </c>
      <c r="S637" s="308">
        <f t="shared" si="367"/>
        <v>0</v>
      </c>
      <c r="T637" s="361"/>
      <c r="U637" s="32">
        <f t="shared" si="368"/>
        <v>0</v>
      </c>
      <c r="V637" s="114">
        <f t="shared" si="369"/>
        <v>0</v>
      </c>
      <c r="W637" s="179">
        <f t="shared" si="370"/>
        <v>0</v>
      </c>
      <c r="X637" s="87">
        <f t="shared" si="371"/>
        <v>0</v>
      </c>
      <c r="Y637" s="77" t="str">
        <f t="shared" si="361"/>
        <v>0</v>
      </c>
      <c r="Z637" s="302">
        <f t="shared" si="372"/>
        <v>0</v>
      </c>
      <c r="AA637" s="375"/>
      <c r="AB637" s="375"/>
      <c r="AC637" s="374">
        <f t="shared" si="373"/>
        <v>0</v>
      </c>
      <c r="AD637" s="639">
        <f t="shared" si="374"/>
        <v>0</v>
      </c>
      <c r="AE637" s="640"/>
      <c r="AF637" s="177">
        <f t="shared" si="362"/>
        <v>0</v>
      </c>
      <c r="AG637" s="177">
        <f t="shared" si="363"/>
        <v>0</v>
      </c>
      <c r="AH637" s="299"/>
      <c r="AI637" s="36"/>
      <c r="AJ637" s="134"/>
      <c r="AK637" s="37"/>
      <c r="AL637" s="134"/>
      <c r="AM637" s="37"/>
      <c r="AN637" s="134"/>
      <c r="AO637" s="135"/>
      <c r="AP637" s="136"/>
      <c r="AQ637" s="252"/>
      <c r="AR637" s="252"/>
      <c r="AS637" s="252"/>
      <c r="AT637" s="252"/>
      <c r="AU637" s="37"/>
      <c r="AV637" s="303">
        <f t="shared" si="375"/>
        <v>0</v>
      </c>
      <c r="AW637" s="139">
        <f t="shared" si="376"/>
        <v>0</v>
      </c>
      <c r="AX637" s="139">
        <f t="shared" si="377"/>
        <v>0</v>
      </c>
      <c r="AY637" s="139">
        <f t="shared" si="378"/>
        <v>0</v>
      </c>
      <c r="AZ637" s="139">
        <f t="shared" si="379"/>
        <v>0</v>
      </c>
      <c r="BA637" s="303">
        <f t="shared" si="380"/>
        <v>0</v>
      </c>
      <c r="BB637" s="139">
        <f t="shared" si="381"/>
        <v>0</v>
      </c>
      <c r="BC637" s="139">
        <f t="shared" si="382"/>
        <v>0</v>
      </c>
      <c r="BD637" s="139">
        <f t="shared" si="383"/>
        <v>0</v>
      </c>
      <c r="BE637" s="139">
        <f t="shared" si="384"/>
        <v>0</v>
      </c>
      <c r="BF637" s="304">
        <f t="shared" si="385"/>
        <v>0</v>
      </c>
      <c r="BG637" s="142">
        <f t="shared" si="386"/>
        <v>0</v>
      </c>
      <c r="BH637" s="142">
        <f t="shared" si="387"/>
        <v>0</v>
      </c>
      <c r="BI637" s="142">
        <f t="shared" si="388"/>
        <v>0</v>
      </c>
      <c r="BJ637" s="142">
        <f t="shared" si="389"/>
        <v>0</v>
      </c>
      <c r="BK637" s="145">
        <f t="shared" si="390"/>
        <v>0</v>
      </c>
      <c r="BL637" s="95">
        <f t="shared" si="391"/>
        <v>0</v>
      </c>
      <c r="BM637" s="95">
        <f t="shared" si="392"/>
        <v>0</v>
      </c>
      <c r="BN637" s="95">
        <f t="shared" si="393"/>
        <v>0</v>
      </c>
      <c r="BO637" s="95">
        <f t="shared" si="394"/>
        <v>0</v>
      </c>
      <c r="BP637" s="96">
        <f t="shared" si="395"/>
        <v>0</v>
      </c>
      <c r="BQ637" s="184">
        <f>IF($AH637="3/3",$S637*参照!$J$4,IF($AH637="2/3",$S637*参照!$J$5,IF($AH637="1/3",$S637*参照!$J$6,IF($AH637="1/4(多子)",$S637*参照!$J$7,IF($AH637="1/4(工･農)",$S637*参照!$J$7,)))))</f>
        <v>0</v>
      </c>
      <c r="BR637" s="185" t="b">
        <f>IF(AJ637="3/3",$O637*参照!$I$4,IF(AJ637="2/3",$O637*参照!$I$5,IF(AJ637="1/3",$O637*参照!$I$6,IF(AJ637="1/4(多子)",$O637*参照!$I$7,IF(AJ637="1/4(工･農)",$O637*参照!$I$7,IF(AJ637="対象外",0))))))</f>
        <v>0</v>
      </c>
      <c r="BS637" s="185" t="b">
        <f>IF(AK637="3/3",$O637*参照!$I$4,IF(AK637="2/3",$O637*参照!$I$5,IF(AK637="1/3",$O637*参照!$I$6,IF(AK637="1/4(多子)",$O637*参照!$I$7,IF(AK637="1/4(工･農)",$O637*参照!$I$7,IF(AK637="対象外",0))))))</f>
        <v>0</v>
      </c>
      <c r="BT637" s="185" t="b">
        <f>IF(AL637="3/3",$O637*参照!$I$4,IF(AL637="2/3",$O637*参照!$I$5,IF(AL637="1/3",$O637*参照!$I$6,IF(AL637="1/4(多子)",$O637*参照!$I$7,IF(AL637="1/4(工･農)",$O637*参照!$I$7,IF(AL637="対象外",0))))))</f>
        <v>0</v>
      </c>
      <c r="BU637" s="185" t="b">
        <f>IF(AM637="3/3",$O637*参照!$I$4,IF(AM637="2/3",$O637*参照!$I$5,IF(AM637="1/3",$O637*参照!$I$6,IF(AM637="1/4(多子)",$O637*参照!$I$7,IF(AM637="1/4(工･農)",$O637*参照!$I$7,IF(AM637="対象外",0))))))</f>
        <v>0</v>
      </c>
      <c r="BV637" s="185" t="b">
        <f>IF(AN637="3/3",$O637*参照!$I$4,IF(AN637="2/3",$O637*参照!$I$5,IF(AN637="1/3",$O637*参照!$I$6,IF(AN637="1/4(多子)",$O637*参照!$I$7,IF(AN637="1/4(工･農)",$O637*参照!$I$7,IF(AN637="対象外",0))))))</f>
        <v>0</v>
      </c>
      <c r="BW637" s="185" t="b">
        <f>IF(AO637="3/3",$O637*参照!$I$4,IF(AO637="2/3",$O637*参照!$I$5,IF(AO637="1/3",$O637*参照!$I$6,IF(AO637="1/4(多子)",$O637*参照!$I$7,IF(AO637="1/4(工･農)",$O637*参照!$I$7,IF(AO637="対象外",0))))))</f>
        <v>0</v>
      </c>
      <c r="BX637" s="185" t="b">
        <f>IF(AP637="3/3",$O637*参照!$I$4,IF(AP637="2/3",$O637*参照!$I$5,IF(AP637="1/3",$O637*参照!$I$6,IF(AP637="1/4(多子)",$O637*参照!$I$7,IF(AP637="1/4(工･農)",$O637*参照!$I$7,IF(AP637="対象外",0))))))</f>
        <v>0</v>
      </c>
      <c r="BY637" s="185" t="b">
        <f>IF(AQ637="3/3",$O637*参照!$I$4,IF(AQ637="2/3",$O637*参照!$I$5,IF(AQ637="1/3",$O637*参照!$I$6,IF(AQ637="1/4(多子)",$O637*参照!$I$7,IF(AQ637="1/4(工･農)",$O637*参照!$I$7,IF(AQ637="対象外",0))))))</f>
        <v>0</v>
      </c>
      <c r="BZ637" s="185" t="b">
        <f>IF(AR637="3/3",$O637*参照!$I$4,IF(AR637="2/3",$O637*参照!$I$5,IF(AR637="1/3",$O637*参照!$I$6,IF(AR637="1/4(多子)",$O637*参照!$I$7,IF(AR637="1/4(工･農)",$O637*参照!$I$7,IF(AR637="対象外",0))))))</f>
        <v>0</v>
      </c>
      <c r="CA637" s="185" t="b">
        <f>IF(AS637="3/3",$O637*参照!$I$4,IF(AS637="2/3",$O637*参照!$I$5,IF(AS637="1/3",$O637*参照!$I$6,IF(AS637="1/4(多子)",$O637*参照!$I$7,IF(AS637="1/4(工･農)",$O637*参照!$I$7,IF(AS637="対象外",0))))))</f>
        <v>0</v>
      </c>
      <c r="CB637" s="185" t="b">
        <f>IF(AT637="3/3",$O637*参照!$I$4,IF(AT637="2/3",$O637*参照!$I$5,IF(AT637="1/3",$O637*参照!$I$6,IF(AT637="1/4(多子)",$O637*参照!$I$7,IF(AT637="1/4(工･農)",$O637*参照!$I$7,IF(AT637="対象外",0))))))</f>
        <v>0</v>
      </c>
      <c r="CC637" s="185" t="b">
        <f>IF(AU637="3/3",$O637*参照!$I$4,IF(AU637="2/3",$O637*参照!$I$5,IF(AU637="1/3",$O637*参照!$I$6,IF(AU637="1/4(多子)",$O637*参照!$I$7,IF(AU637="1/4(工･農)",$O637*参照!$I$7,IF(AU637="対象外",0))))))</f>
        <v>0</v>
      </c>
      <c r="CD637" s="185">
        <f t="shared" si="396"/>
        <v>0</v>
      </c>
      <c r="CE637" s="98"/>
      <c r="CF637" s="252"/>
      <c r="CG637" s="252"/>
      <c r="CH637" s="252"/>
      <c r="CI637" s="252"/>
      <c r="CJ637" s="252"/>
      <c r="CK637" s="254"/>
      <c r="CL637" s="137"/>
      <c r="CM637" s="252"/>
      <c r="CN637" s="252"/>
      <c r="CO637" s="252"/>
      <c r="CP637" s="252"/>
      <c r="CQ637" s="252"/>
      <c r="CR637" s="253">
        <f t="shared" si="397"/>
        <v>0</v>
      </c>
      <c r="CS637" s="111">
        <f>IF(BP637=0,0,(ROUNDUP(P637*(BK637*参照!$C$5+BL637*参照!$C$6+BM637*参照!$C$7+BN637*参照!$C$8+BO637*参照!$C$9)/BP637,-2)))</f>
        <v>0</v>
      </c>
      <c r="CT637" s="239" t="str">
        <f t="shared" si="364"/>
        <v>B</v>
      </c>
    </row>
    <row r="638" spans="1:98" ht="14.4">
      <c r="A638" s="242">
        <v>608</v>
      </c>
      <c r="B638" s="634"/>
      <c r="C638" s="635"/>
      <c r="D638" s="636"/>
      <c r="E638" s="635"/>
      <c r="F638" s="358"/>
      <c r="G638" s="358"/>
      <c r="H638" s="305"/>
      <c r="I638" s="359"/>
      <c r="J638" s="636"/>
      <c r="K638" s="635"/>
      <c r="L638" s="362">
        <v>0</v>
      </c>
      <c r="M638" s="307">
        <f>IF(F638="昼間",参照!$E$4,IF(F638="夜間等",参照!$E$5,IF(F638="通信",参照!$E$6,0)))</f>
        <v>0</v>
      </c>
      <c r="N638" s="57">
        <f t="shared" si="365"/>
        <v>0</v>
      </c>
      <c r="O638" s="301">
        <f t="shared" si="366"/>
        <v>0</v>
      </c>
      <c r="P638" s="56"/>
      <c r="Q638" s="387">
        <v>0</v>
      </c>
      <c r="R638" s="309">
        <f>IF(F638="昼間",参照!$F$4,IF(F638="夜間等",参照!$F$5,IF(F638="通信",参照!$F$6,0)))</f>
        <v>0</v>
      </c>
      <c r="S638" s="308">
        <f t="shared" si="367"/>
        <v>0</v>
      </c>
      <c r="T638" s="361"/>
      <c r="U638" s="32">
        <f t="shared" si="368"/>
        <v>0</v>
      </c>
      <c r="V638" s="114">
        <f t="shared" si="369"/>
        <v>0</v>
      </c>
      <c r="W638" s="179">
        <f t="shared" si="370"/>
        <v>0</v>
      </c>
      <c r="X638" s="87">
        <f t="shared" si="371"/>
        <v>0</v>
      </c>
      <c r="Y638" s="77" t="str">
        <f t="shared" si="361"/>
        <v>0</v>
      </c>
      <c r="Z638" s="302">
        <f t="shared" si="372"/>
        <v>0</v>
      </c>
      <c r="AA638" s="375"/>
      <c r="AB638" s="375"/>
      <c r="AC638" s="374">
        <f t="shared" si="373"/>
        <v>0</v>
      </c>
      <c r="AD638" s="639">
        <f t="shared" si="374"/>
        <v>0</v>
      </c>
      <c r="AE638" s="640"/>
      <c r="AF638" s="177">
        <f t="shared" si="362"/>
        <v>0</v>
      </c>
      <c r="AG638" s="177">
        <f t="shared" si="363"/>
        <v>0</v>
      </c>
      <c r="AH638" s="299"/>
      <c r="AI638" s="36"/>
      <c r="AJ638" s="134"/>
      <c r="AK638" s="37"/>
      <c r="AL638" s="134"/>
      <c r="AM638" s="37"/>
      <c r="AN638" s="134"/>
      <c r="AO638" s="135"/>
      <c r="AP638" s="136"/>
      <c r="AQ638" s="252"/>
      <c r="AR638" s="252"/>
      <c r="AS638" s="252"/>
      <c r="AT638" s="252"/>
      <c r="AU638" s="37"/>
      <c r="AV638" s="303">
        <f t="shared" si="375"/>
        <v>0</v>
      </c>
      <c r="AW638" s="139">
        <f t="shared" si="376"/>
        <v>0</v>
      </c>
      <c r="AX638" s="139">
        <f t="shared" si="377"/>
        <v>0</v>
      </c>
      <c r="AY638" s="139">
        <f t="shared" si="378"/>
        <v>0</v>
      </c>
      <c r="AZ638" s="139">
        <f t="shared" si="379"/>
        <v>0</v>
      </c>
      <c r="BA638" s="303">
        <f t="shared" si="380"/>
        <v>0</v>
      </c>
      <c r="BB638" s="139">
        <f t="shared" si="381"/>
        <v>0</v>
      </c>
      <c r="BC638" s="139">
        <f t="shared" si="382"/>
        <v>0</v>
      </c>
      <c r="BD638" s="139">
        <f t="shared" si="383"/>
        <v>0</v>
      </c>
      <c r="BE638" s="139">
        <f t="shared" si="384"/>
        <v>0</v>
      </c>
      <c r="BF638" s="304">
        <f t="shared" si="385"/>
        <v>0</v>
      </c>
      <c r="BG638" s="142">
        <f t="shared" si="386"/>
        <v>0</v>
      </c>
      <c r="BH638" s="142">
        <f t="shared" si="387"/>
        <v>0</v>
      </c>
      <c r="BI638" s="142">
        <f t="shared" si="388"/>
        <v>0</v>
      </c>
      <c r="BJ638" s="142">
        <f t="shared" si="389"/>
        <v>0</v>
      </c>
      <c r="BK638" s="145">
        <f t="shared" si="390"/>
        <v>0</v>
      </c>
      <c r="BL638" s="95">
        <f t="shared" si="391"/>
        <v>0</v>
      </c>
      <c r="BM638" s="95">
        <f t="shared" si="392"/>
        <v>0</v>
      </c>
      <c r="BN638" s="95">
        <f t="shared" si="393"/>
        <v>0</v>
      </c>
      <c r="BO638" s="95">
        <f t="shared" si="394"/>
        <v>0</v>
      </c>
      <c r="BP638" s="96">
        <f t="shared" si="395"/>
        <v>0</v>
      </c>
      <c r="BQ638" s="184">
        <f>IF($AH638="3/3",$S638*参照!$J$4,IF($AH638="2/3",$S638*参照!$J$5,IF($AH638="1/3",$S638*参照!$J$6,IF($AH638="1/4(多子)",$S638*参照!$J$7,IF($AH638="1/4(工･農)",$S638*参照!$J$7,)))))</f>
        <v>0</v>
      </c>
      <c r="BR638" s="185" t="b">
        <f>IF(AJ638="3/3",$O638*参照!$I$4,IF(AJ638="2/3",$O638*参照!$I$5,IF(AJ638="1/3",$O638*参照!$I$6,IF(AJ638="1/4(多子)",$O638*参照!$I$7,IF(AJ638="1/4(工･農)",$O638*参照!$I$7,IF(AJ638="対象外",0))))))</f>
        <v>0</v>
      </c>
      <c r="BS638" s="185" t="b">
        <f>IF(AK638="3/3",$O638*参照!$I$4,IF(AK638="2/3",$O638*参照!$I$5,IF(AK638="1/3",$O638*参照!$I$6,IF(AK638="1/4(多子)",$O638*参照!$I$7,IF(AK638="1/4(工･農)",$O638*参照!$I$7,IF(AK638="対象外",0))))))</f>
        <v>0</v>
      </c>
      <c r="BT638" s="185" t="b">
        <f>IF(AL638="3/3",$O638*参照!$I$4,IF(AL638="2/3",$O638*参照!$I$5,IF(AL638="1/3",$O638*参照!$I$6,IF(AL638="1/4(多子)",$O638*参照!$I$7,IF(AL638="1/4(工･農)",$O638*参照!$I$7,IF(AL638="対象外",0))))))</f>
        <v>0</v>
      </c>
      <c r="BU638" s="185" t="b">
        <f>IF(AM638="3/3",$O638*参照!$I$4,IF(AM638="2/3",$O638*参照!$I$5,IF(AM638="1/3",$O638*参照!$I$6,IF(AM638="1/4(多子)",$O638*参照!$I$7,IF(AM638="1/4(工･農)",$O638*参照!$I$7,IF(AM638="対象外",0))))))</f>
        <v>0</v>
      </c>
      <c r="BV638" s="185" t="b">
        <f>IF(AN638="3/3",$O638*参照!$I$4,IF(AN638="2/3",$O638*参照!$I$5,IF(AN638="1/3",$O638*参照!$I$6,IF(AN638="1/4(多子)",$O638*参照!$I$7,IF(AN638="1/4(工･農)",$O638*参照!$I$7,IF(AN638="対象外",0))))))</f>
        <v>0</v>
      </c>
      <c r="BW638" s="185" t="b">
        <f>IF(AO638="3/3",$O638*参照!$I$4,IF(AO638="2/3",$O638*参照!$I$5,IF(AO638="1/3",$O638*参照!$I$6,IF(AO638="1/4(多子)",$O638*参照!$I$7,IF(AO638="1/4(工･農)",$O638*参照!$I$7,IF(AO638="対象外",0))))))</f>
        <v>0</v>
      </c>
      <c r="BX638" s="185" t="b">
        <f>IF(AP638="3/3",$O638*参照!$I$4,IF(AP638="2/3",$O638*参照!$I$5,IF(AP638="1/3",$O638*参照!$I$6,IF(AP638="1/4(多子)",$O638*参照!$I$7,IF(AP638="1/4(工･農)",$O638*参照!$I$7,IF(AP638="対象外",0))))))</f>
        <v>0</v>
      </c>
      <c r="BY638" s="185" t="b">
        <f>IF(AQ638="3/3",$O638*参照!$I$4,IF(AQ638="2/3",$O638*参照!$I$5,IF(AQ638="1/3",$O638*参照!$I$6,IF(AQ638="1/4(多子)",$O638*参照!$I$7,IF(AQ638="1/4(工･農)",$O638*参照!$I$7,IF(AQ638="対象外",0))))))</f>
        <v>0</v>
      </c>
      <c r="BZ638" s="185" t="b">
        <f>IF(AR638="3/3",$O638*参照!$I$4,IF(AR638="2/3",$O638*参照!$I$5,IF(AR638="1/3",$O638*参照!$I$6,IF(AR638="1/4(多子)",$O638*参照!$I$7,IF(AR638="1/4(工･農)",$O638*参照!$I$7,IF(AR638="対象外",0))))))</f>
        <v>0</v>
      </c>
      <c r="CA638" s="185" t="b">
        <f>IF(AS638="3/3",$O638*参照!$I$4,IF(AS638="2/3",$O638*参照!$I$5,IF(AS638="1/3",$O638*参照!$I$6,IF(AS638="1/4(多子)",$O638*参照!$I$7,IF(AS638="1/4(工･農)",$O638*参照!$I$7,IF(AS638="対象外",0))))))</f>
        <v>0</v>
      </c>
      <c r="CB638" s="185" t="b">
        <f>IF(AT638="3/3",$O638*参照!$I$4,IF(AT638="2/3",$O638*参照!$I$5,IF(AT638="1/3",$O638*参照!$I$6,IF(AT638="1/4(多子)",$O638*参照!$I$7,IF(AT638="1/4(工･農)",$O638*参照!$I$7,IF(AT638="対象外",0))))))</f>
        <v>0</v>
      </c>
      <c r="CC638" s="185" t="b">
        <f>IF(AU638="3/3",$O638*参照!$I$4,IF(AU638="2/3",$O638*参照!$I$5,IF(AU638="1/3",$O638*参照!$I$6,IF(AU638="1/4(多子)",$O638*参照!$I$7,IF(AU638="1/4(工･農)",$O638*参照!$I$7,IF(AU638="対象外",0))))))</f>
        <v>0</v>
      </c>
      <c r="CD638" s="185">
        <f t="shared" si="396"/>
        <v>0</v>
      </c>
      <c r="CE638" s="98"/>
      <c r="CF638" s="252"/>
      <c r="CG638" s="252"/>
      <c r="CH638" s="252"/>
      <c r="CI638" s="252"/>
      <c r="CJ638" s="252"/>
      <c r="CK638" s="254"/>
      <c r="CL638" s="137"/>
      <c r="CM638" s="252"/>
      <c r="CN638" s="252"/>
      <c r="CO638" s="252"/>
      <c r="CP638" s="252"/>
      <c r="CQ638" s="252"/>
      <c r="CR638" s="253">
        <f t="shared" si="397"/>
        <v>0</v>
      </c>
      <c r="CS638" s="111">
        <f>IF(BP638=0,0,(ROUNDUP(P638*(BK638*参照!$C$5+BL638*参照!$C$6+BM638*参照!$C$7+BN638*参照!$C$8+BO638*参照!$C$9)/BP638,-2)))</f>
        <v>0</v>
      </c>
      <c r="CT638" s="239" t="str">
        <f t="shared" si="364"/>
        <v>B</v>
      </c>
    </row>
    <row r="639" spans="1:98" ht="14.4">
      <c r="A639" s="242">
        <v>609</v>
      </c>
      <c r="B639" s="634"/>
      <c r="C639" s="635"/>
      <c r="D639" s="636"/>
      <c r="E639" s="635"/>
      <c r="F639" s="358"/>
      <c r="G639" s="358"/>
      <c r="H639" s="305"/>
      <c r="I639" s="359"/>
      <c r="J639" s="636"/>
      <c r="K639" s="635"/>
      <c r="L639" s="362">
        <v>0</v>
      </c>
      <c r="M639" s="307">
        <f>IF(F639="昼間",参照!$E$4,IF(F639="夜間等",参照!$E$5,IF(F639="通信",参照!$E$6,0)))</f>
        <v>0</v>
      </c>
      <c r="N639" s="57">
        <f t="shared" si="365"/>
        <v>0</v>
      </c>
      <c r="O639" s="301">
        <f t="shared" si="366"/>
        <v>0</v>
      </c>
      <c r="P639" s="56"/>
      <c r="Q639" s="387">
        <v>0</v>
      </c>
      <c r="R639" s="309">
        <f>IF(F639="昼間",参照!$F$4,IF(F639="夜間等",参照!$F$5,IF(F639="通信",参照!$F$6,0)))</f>
        <v>0</v>
      </c>
      <c r="S639" s="308">
        <f t="shared" si="367"/>
        <v>0</v>
      </c>
      <c r="T639" s="361"/>
      <c r="U639" s="32">
        <f t="shared" si="368"/>
        <v>0</v>
      </c>
      <c r="V639" s="114">
        <f t="shared" si="369"/>
        <v>0</v>
      </c>
      <c r="W639" s="179">
        <f t="shared" si="370"/>
        <v>0</v>
      </c>
      <c r="X639" s="87">
        <f t="shared" si="371"/>
        <v>0</v>
      </c>
      <c r="Y639" s="77" t="str">
        <f t="shared" si="361"/>
        <v>0</v>
      </c>
      <c r="Z639" s="302">
        <f t="shared" si="372"/>
        <v>0</v>
      </c>
      <c r="AA639" s="375"/>
      <c r="AB639" s="375"/>
      <c r="AC639" s="374">
        <f t="shared" si="373"/>
        <v>0</v>
      </c>
      <c r="AD639" s="639">
        <f t="shared" si="374"/>
        <v>0</v>
      </c>
      <c r="AE639" s="640"/>
      <c r="AF639" s="177">
        <f t="shared" si="362"/>
        <v>0</v>
      </c>
      <c r="AG639" s="177">
        <f t="shared" si="363"/>
        <v>0</v>
      </c>
      <c r="AH639" s="299"/>
      <c r="AI639" s="36"/>
      <c r="AJ639" s="134"/>
      <c r="AK639" s="37"/>
      <c r="AL639" s="134"/>
      <c r="AM639" s="37"/>
      <c r="AN639" s="134"/>
      <c r="AO639" s="135"/>
      <c r="AP639" s="136"/>
      <c r="AQ639" s="252"/>
      <c r="AR639" s="252"/>
      <c r="AS639" s="252"/>
      <c r="AT639" s="252"/>
      <c r="AU639" s="37"/>
      <c r="AV639" s="303">
        <f t="shared" si="375"/>
        <v>0</v>
      </c>
      <c r="AW639" s="139">
        <f t="shared" si="376"/>
        <v>0</v>
      </c>
      <c r="AX639" s="139">
        <f t="shared" si="377"/>
        <v>0</v>
      </c>
      <c r="AY639" s="139">
        <f t="shared" si="378"/>
        <v>0</v>
      </c>
      <c r="AZ639" s="139">
        <f t="shared" si="379"/>
        <v>0</v>
      </c>
      <c r="BA639" s="303">
        <f t="shared" si="380"/>
        <v>0</v>
      </c>
      <c r="BB639" s="139">
        <f t="shared" si="381"/>
        <v>0</v>
      </c>
      <c r="BC639" s="139">
        <f t="shared" si="382"/>
        <v>0</v>
      </c>
      <c r="BD639" s="139">
        <f t="shared" si="383"/>
        <v>0</v>
      </c>
      <c r="BE639" s="139">
        <f t="shared" si="384"/>
        <v>0</v>
      </c>
      <c r="BF639" s="304">
        <f t="shared" si="385"/>
        <v>0</v>
      </c>
      <c r="BG639" s="142">
        <f t="shared" si="386"/>
        <v>0</v>
      </c>
      <c r="BH639" s="142">
        <f t="shared" si="387"/>
        <v>0</v>
      </c>
      <c r="BI639" s="142">
        <f t="shared" si="388"/>
        <v>0</v>
      </c>
      <c r="BJ639" s="142">
        <f t="shared" si="389"/>
        <v>0</v>
      </c>
      <c r="BK639" s="145">
        <f t="shared" si="390"/>
        <v>0</v>
      </c>
      <c r="BL639" s="95">
        <f t="shared" si="391"/>
        <v>0</v>
      </c>
      <c r="BM639" s="95">
        <f t="shared" si="392"/>
        <v>0</v>
      </c>
      <c r="BN639" s="95">
        <f t="shared" si="393"/>
        <v>0</v>
      </c>
      <c r="BO639" s="95">
        <f t="shared" si="394"/>
        <v>0</v>
      </c>
      <c r="BP639" s="96">
        <f t="shared" si="395"/>
        <v>0</v>
      </c>
      <c r="BQ639" s="184">
        <f>IF($AH639="3/3",$S639*参照!$J$4,IF($AH639="2/3",$S639*参照!$J$5,IF($AH639="1/3",$S639*参照!$J$6,IF($AH639="1/4(多子)",$S639*参照!$J$7,IF($AH639="1/4(工･農)",$S639*参照!$J$7,)))))</f>
        <v>0</v>
      </c>
      <c r="BR639" s="185" t="b">
        <f>IF(AJ639="3/3",$O639*参照!$I$4,IF(AJ639="2/3",$O639*参照!$I$5,IF(AJ639="1/3",$O639*参照!$I$6,IF(AJ639="1/4(多子)",$O639*参照!$I$7,IF(AJ639="1/4(工･農)",$O639*参照!$I$7,IF(AJ639="対象外",0))))))</f>
        <v>0</v>
      </c>
      <c r="BS639" s="185" t="b">
        <f>IF(AK639="3/3",$O639*参照!$I$4,IF(AK639="2/3",$O639*参照!$I$5,IF(AK639="1/3",$O639*参照!$I$6,IF(AK639="1/4(多子)",$O639*参照!$I$7,IF(AK639="1/4(工･農)",$O639*参照!$I$7,IF(AK639="対象外",0))))))</f>
        <v>0</v>
      </c>
      <c r="BT639" s="185" t="b">
        <f>IF(AL639="3/3",$O639*参照!$I$4,IF(AL639="2/3",$O639*参照!$I$5,IF(AL639="1/3",$O639*参照!$I$6,IF(AL639="1/4(多子)",$O639*参照!$I$7,IF(AL639="1/4(工･農)",$O639*参照!$I$7,IF(AL639="対象外",0))))))</f>
        <v>0</v>
      </c>
      <c r="BU639" s="185" t="b">
        <f>IF(AM639="3/3",$O639*参照!$I$4,IF(AM639="2/3",$O639*参照!$I$5,IF(AM639="1/3",$O639*参照!$I$6,IF(AM639="1/4(多子)",$O639*参照!$I$7,IF(AM639="1/4(工･農)",$O639*参照!$I$7,IF(AM639="対象外",0))))))</f>
        <v>0</v>
      </c>
      <c r="BV639" s="185" t="b">
        <f>IF(AN639="3/3",$O639*参照!$I$4,IF(AN639="2/3",$O639*参照!$I$5,IF(AN639="1/3",$O639*参照!$I$6,IF(AN639="1/4(多子)",$O639*参照!$I$7,IF(AN639="1/4(工･農)",$O639*参照!$I$7,IF(AN639="対象外",0))))))</f>
        <v>0</v>
      </c>
      <c r="BW639" s="185" t="b">
        <f>IF(AO639="3/3",$O639*参照!$I$4,IF(AO639="2/3",$O639*参照!$I$5,IF(AO639="1/3",$O639*参照!$I$6,IF(AO639="1/4(多子)",$O639*参照!$I$7,IF(AO639="1/4(工･農)",$O639*参照!$I$7,IF(AO639="対象外",0))))))</f>
        <v>0</v>
      </c>
      <c r="BX639" s="185" t="b">
        <f>IF(AP639="3/3",$O639*参照!$I$4,IF(AP639="2/3",$O639*参照!$I$5,IF(AP639="1/3",$O639*参照!$I$6,IF(AP639="1/4(多子)",$O639*参照!$I$7,IF(AP639="1/4(工･農)",$O639*参照!$I$7,IF(AP639="対象外",0))))))</f>
        <v>0</v>
      </c>
      <c r="BY639" s="185" t="b">
        <f>IF(AQ639="3/3",$O639*参照!$I$4,IF(AQ639="2/3",$O639*参照!$I$5,IF(AQ639="1/3",$O639*参照!$I$6,IF(AQ639="1/4(多子)",$O639*参照!$I$7,IF(AQ639="1/4(工･農)",$O639*参照!$I$7,IF(AQ639="対象外",0))))))</f>
        <v>0</v>
      </c>
      <c r="BZ639" s="185" t="b">
        <f>IF(AR639="3/3",$O639*参照!$I$4,IF(AR639="2/3",$O639*参照!$I$5,IF(AR639="1/3",$O639*参照!$I$6,IF(AR639="1/4(多子)",$O639*参照!$I$7,IF(AR639="1/4(工･農)",$O639*参照!$I$7,IF(AR639="対象外",0))))))</f>
        <v>0</v>
      </c>
      <c r="CA639" s="185" t="b">
        <f>IF(AS639="3/3",$O639*参照!$I$4,IF(AS639="2/3",$O639*参照!$I$5,IF(AS639="1/3",$O639*参照!$I$6,IF(AS639="1/4(多子)",$O639*参照!$I$7,IF(AS639="1/4(工･農)",$O639*参照!$I$7,IF(AS639="対象外",0))))))</f>
        <v>0</v>
      </c>
      <c r="CB639" s="185" t="b">
        <f>IF(AT639="3/3",$O639*参照!$I$4,IF(AT639="2/3",$O639*参照!$I$5,IF(AT639="1/3",$O639*参照!$I$6,IF(AT639="1/4(多子)",$O639*参照!$I$7,IF(AT639="1/4(工･農)",$O639*参照!$I$7,IF(AT639="対象外",0))))))</f>
        <v>0</v>
      </c>
      <c r="CC639" s="185" t="b">
        <f>IF(AU639="3/3",$O639*参照!$I$4,IF(AU639="2/3",$O639*参照!$I$5,IF(AU639="1/3",$O639*参照!$I$6,IF(AU639="1/4(多子)",$O639*参照!$I$7,IF(AU639="1/4(工･農)",$O639*参照!$I$7,IF(AU639="対象外",0))))))</f>
        <v>0</v>
      </c>
      <c r="CD639" s="185">
        <f t="shared" si="396"/>
        <v>0</v>
      </c>
      <c r="CE639" s="98"/>
      <c r="CF639" s="252"/>
      <c r="CG639" s="252"/>
      <c r="CH639" s="252"/>
      <c r="CI639" s="252"/>
      <c r="CJ639" s="252"/>
      <c r="CK639" s="254"/>
      <c r="CL639" s="137"/>
      <c r="CM639" s="252"/>
      <c r="CN639" s="252"/>
      <c r="CO639" s="252"/>
      <c r="CP639" s="252"/>
      <c r="CQ639" s="252"/>
      <c r="CR639" s="253">
        <f t="shared" si="397"/>
        <v>0</v>
      </c>
      <c r="CS639" s="111">
        <f>IF(BP639=0,0,(ROUNDUP(P639*(BK639*参照!$C$5+BL639*参照!$C$6+BM639*参照!$C$7+BN639*参照!$C$8+BO639*参照!$C$9)/BP639,-2)))</f>
        <v>0</v>
      </c>
      <c r="CT639" s="239" t="str">
        <f t="shared" si="364"/>
        <v>B</v>
      </c>
    </row>
    <row r="640" spans="1:98" ht="14.4">
      <c r="A640" s="242">
        <v>610</v>
      </c>
      <c r="B640" s="634"/>
      <c r="C640" s="635"/>
      <c r="D640" s="636"/>
      <c r="E640" s="635"/>
      <c r="F640" s="358"/>
      <c r="G640" s="358"/>
      <c r="H640" s="305"/>
      <c r="I640" s="359"/>
      <c r="J640" s="636"/>
      <c r="K640" s="635"/>
      <c r="L640" s="362">
        <v>0</v>
      </c>
      <c r="M640" s="307">
        <f>IF(F640="昼間",参照!$E$4,IF(F640="夜間等",参照!$E$5,IF(F640="通信",参照!$E$6,0)))</f>
        <v>0</v>
      </c>
      <c r="N640" s="57">
        <f t="shared" si="365"/>
        <v>0</v>
      </c>
      <c r="O640" s="301">
        <f t="shared" si="366"/>
        <v>0</v>
      </c>
      <c r="P640" s="56"/>
      <c r="Q640" s="387">
        <v>0</v>
      </c>
      <c r="R640" s="309">
        <f>IF(F640="昼間",参照!$F$4,IF(F640="夜間等",参照!$F$5,IF(F640="通信",参照!$F$6,0)))</f>
        <v>0</v>
      </c>
      <c r="S640" s="308">
        <f t="shared" si="367"/>
        <v>0</v>
      </c>
      <c r="T640" s="361"/>
      <c r="U640" s="32">
        <f t="shared" si="368"/>
        <v>0</v>
      </c>
      <c r="V640" s="114">
        <f t="shared" si="369"/>
        <v>0</v>
      </c>
      <c r="W640" s="179">
        <f t="shared" si="370"/>
        <v>0</v>
      </c>
      <c r="X640" s="87">
        <f t="shared" si="371"/>
        <v>0</v>
      </c>
      <c r="Y640" s="77" t="str">
        <f t="shared" si="361"/>
        <v>0</v>
      </c>
      <c r="Z640" s="302">
        <f t="shared" si="372"/>
        <v>0</v>
      </c>
      <c r="AA640" s="375"/>
      <c r="AB640" s="375"/>
      <c r="AC640" s="374">
        <f t="shared" si="373"/>
        <v>0</v>
      </c>
      <c r="AD640" s="639">
        <f t="shared" si="374"/>
        <v>0</v>
      </c>
      <c r="AE640" s="640"/>
      <c r="AF640" s="177">
        <f t="shared" si="362"/>
        <v>0</v>
      </c>
      <c r="AG640" s="177">
        <f t="shared" si="363"/>
        <v>0</v>
      </c>
      <c r="AH640" s="299"/>
      <c r="AI640" s="36"/>
      <c r="AJ640" s="134"/>
      <c r="AK640" s="37"/>
      <c r="AL640" s="134"/>
      <c r="AM640" s="37"/>
      <c r="AN640" s="134"/>
      <c r="AO640" s="135"/>
      <c r="AP640" s="136"/>
      <c r="AQ640" s="252"/>
      <c r="AR640" s="252"/>
      <c r="AS640" s="252"/>
      <c r="AT640" s="252"/>
      <c r="AU640" s="37"/>
      <c r="AV640" s="303">
        <f t="shared" si="375"/>
        <v>0</v>
      </c>
      <c r="AW640" s="139">
        <f t="shared" si="376"/>
        <v>0</v>
      </c>
      <c r="AX640" s="139">
        <f t="shared" si="377"/>
        <v>0</v>
      </c>
      <c r="AY640" s="139">
        <f t="shared" si="378"/>
        <v>0</v>
      </c>
      <c r="AZ640" s="139">
        <f t="shared" si="379"/>
        <v>0</v>
      </c>
      <c r="BA640" s="303">
        <f t="shared" si="380"/>
        <v>0</v>
      </c>
      <c r="BB640" s="139">
        <f t="shared" si="381"/>
        <v>0</v>
      </c>
      <c r="BC640" s="139">
        <f t="shared" si="382"/>
        <v>0</v>
      </c>
      <c r="BD640" s="139">
        <f t="shared" si="383"/>
        <v>0</v>
      </c>
      <c r="BE640" s="139">
        <f t="shared" si="384"/>
        <v>0</v>
      </c>
      <c r="BF640" s="304">
        <f t="shared" si="385"/>
        <v>0</v>
      </c>
      <c r="BG640" s="142">
        <f t="shared" si="386"/>
        <v>0</v>
      </c>
      <c r="BH640" s="142">
        <f t="shared" si="387"/>
        <v>0</v>
      </c>
      <c r="BI640" s="142">
        <f t="shared" si="388"/>
        <v>0</v>
      </c>
      <c r="BJ640" s="142">
        <f t="shared" si="389"/>
        <v>0</v>
      </c>
      <c r="BK640" s="145">
        <f t="shared" si="390"/>
        <v>0</v>
      </c>
      <c r="BL640" s="95">
        <f t="shared" si="391"/>
        <v>0</v>
      </c>
      <c r="BM640" s="95">
        <f t="shared" si="392"/>
        <v>0</v>
      </c>
      <c r="BN640" s="95">
        <f t="shared" si="393"/>
        <v>0</v>
      </c>
      <c r="BO640" s="95">
        <f t="shared" si="394"/>
        <v>0</v>
      </c>
      <c r="BP640" s="96">
        <f t="shared" si="395"/>
        <v>0</v>
      </c>
      <c r="BQ640" s="184">
        <f>IF($AH640="3/3",$S640*参照!$J$4,IF($AH640="2/3",$S640*参照!$J$5,IF($AH640="1/3",$S640*参照!$J$6,IF($AH640="1/4(多子)",$S640*参照!$J$7,IF($AH640="1/4(工･農)",$S640*参照!$J$7,)))))</f>
        <v>0</v>
      </c>
      <c r="BR640" s="185" t="b">
        <f>IF(AJ640="3/3",$O640*参照!$I$4,IF(AJ640="2/3",$O640*参照!$I$5,IF(AJ640="1/3",$O640*参照!$I$6,IF(AJ640="1/4(多子)",$O640*参照!$I$7,IF(AJ640="1/4(工･農)",$O640*参照!$I$7,IF(AJ640="対象外",0))))))</f>
        <v>0</v>
      </c>
      <c r="BS640" s="185" t="b">
        <f>IF(AK640="3/3",$O640*参照!$I$4,IF(AK640="2/3",$O640*参照!$I$5,IF(AK640="1/3",$O640*参照!$I$6,IF(AK640="1/4(多子)",$O640*参照!$I$7,IF(AK640="1/4(工･農)",$O640*参照!$I$7,IF(AK640="対象外",0))))))</f>
        <v>0</v>
      </c>
      <c r="BT640" s="185" t="b">
        <f>IF(AL640="3/3",$O640*参照!$I$4,IF(AL640="2/3",$O640*参照!$I$5,IF(AL640="1/3",$O640*参照!$I$6,IF(AL640="1/4(多子)",$O640*参照!$I$7,IF(AL640="1/4(工･農)",$O640*参照!$I$7,IF(AL640="対象外",0))))))</f>
        <v>0</v>
      </c>
      <c r="BU640" s="185" t="b">
        <f>IF(AM640="3/3",$O640*参照!$I$4,IF(AM640="2/3",$O640*参照!$I$5,IF(AM640="1/3",$O640*参照!$I$6,IF(AM640="1/4(多子)",$O640*参照!$I$7,IF(AM640="1/4(工･農)",$O640*参照!$I$7,IF(AM640="対象外",0))))))</f>
        <v>0</v>
      </c>
      <c r="BV640" s="185" t="b">
        <f>IF(AN640="3/3",$O640*参照!$I$4,IF(AN640="2/3",$O640*参照!$I$5,IF(AN640="1/3",$O640*参照!$I$6,IF(AN640="1/4(多子)",$O640*参照!$I$7,IF(AN640="1/4(工･農)",$O640*参照!$I$7,IF(AN640="対象外",0))))))</f>
        <v>0</v>
      </c>
      <c r="BW640" s="185" t="b">
        <f>IF(AO640="3/3",$O640*参照!$I$4,IF(AO640="2/3",$O640*参照!$I$5,IF(AO640="1/3",$O640*参照!$I$6,IF(AO640="1/4(多子)",$O640*参照!$I$7,IF(AO640="1/4(工･農)",$O640*参照!$I$7,IF(AO640="対象外",0))))))</f>
        <v>0</v>
      </c>
      <c r="BX640" s="185" t="b">
        <f>IF(AP640="3/3",$O640*参照!$I$4,IF(AP640="2/3",$O640*参照!$I$5,IF(AP640="1/3",$O640*参照!$I$6,IF(AP640="1/4(多子)",$O640*参照!$I$7,IF(AP640="1/4(工･農)",$O640*参照!$I$7,IF(AP640="対象外",0))))))</f>
        <v>0</v>
      </c>
      <c r="BY640" s="185" t="b">
        <f>IF(AQ640="3/3",$O640*参照!$I$4,IF(AQ640="2/3",$O640*参照!$I$5,IF(AQ640="1/3",$O640*参照!$I$6,IF(AQ640="1/4(多子)",$O640*参照!$I$7,IF(AQ640="1/4(工･農)",$O640*参照!$I$7,IF(AQ640="対象外",0))))))</f>
        <v>0</v>
      </c>
      <c r="BZ640" s="185" t="b">
        <f>IF(AR640="3/3",$O640*参照!$I$4,IF(AR640="2/3",$O640*参照!$I$5,IF(AR640="1/3",$O640*参照!$I$6,IF(AR640="1/4(多子)",$O640*参照!$I$7,IF(AR640="1/4(工･農)",$O640*参照!$I$7,IF(AR640="対象外",0))))))</f>
        <v>0</v>
      </c>
      <c r="CA640" s="185" t="b">
        <f>IF(AS640="3/3",$O640*参照!$I$4,IF(AS640="2/3",$O640*参照!$I$5,IF(AS640="1/3",$O640*参照!$I$6,IF(AS640="1/4(多子)",$O640*参照!$I$7,IF(AS640="1/4(工･農)",$O640*参照!$I$7,IF(AS640="対象外",0))))))</f>
        <v>0</v>
      </c>
      <c r="CB640" s="185" t="b">
        <f>IF(AT640="3/3",$O640*参照!$I$4,IF(AT640="2/3",$O640*参照!$I$5,IF(AT640="1/3",$O640*参照!$I$6,IF(AT640="1/4(多子)",$O640*参照!$I$7,IF(AT640="1/4(工･農)",$O640*参照!$I$7,IF(AT640="対象外",0))))))</f>
        <v>0</v>
      </c>
      <c r="CC640" s="185" t="b">
        <f>IF(AU640="3/3",$O640*参照!$I$4,IF(AU640="2/3",$O640*参照!$I$5,IF(AU640="1/3",$O640*参照!$I$6,IF(AU640="1/4(多子)",$O640*参照!$I$7,IF(AU640="1/4(工･農)",$O640*参照!$I$7,IF(AU640="対象外",0))))))</f>
        <v>0</v>
      </c>
      <c r="CD640" s="185">
        <f t="shared" si="396"/>
        <v>0</v>
      </c>
      <c r="CE640" s="98"/>
      <c r="CF640" s="252"/>
      <c r="CG640" s="252"/>
      <c r="CH640" s="252"/>
      <c r="CI640" s="252"/>
      <c r="CJ640" s="252"/>
      <c r="CK640" s="254"/>
      <c r="CL640" s="137"/>
      <c r="CM640" s="252"/>
      <c r="CN640" s="252"/>
      <c r="CO640" s="252"/>
      <c r="CP640" s="252"/>
      <c r="CQ640" s="252"/>
      <c r="CR640" s="253">
        <f t="shared" si="397"/>
        <v>0</v>
      </c>
      <c r="CS640" s="111">
        <f>IF(BP640=0,0,(ROUNDUP(P640*(BK640*参照!$C$5+BL640*参照!$C$6+BM640*参照!$C$7+BN640*参照!$C$8+BO640*参照!$C$9)/BP640,-2)))</f>
        <v>0</v>
      </c>
      <c r="CT640" s="239" t="str">
        <f t="shared" si="364"/>
        <v>B</v>
      </c>
    </row>
    <row r="641" spans="1:98" ht="14.4">
      <c r="A641" s="242">
        <v>611</v>
      </c>
      <c r="B641" s="634"/>
      <c r="C641" s="635"/>
      <c r="D641" s="636"/>
      <c r="E641" s="635"/>
      <c r="F641" s="358"/>
      <c r="G641" s="358"/>
      <c r="H641" s="305"/>
      <c r="I641" s="359"/>
      <c r="J641" s="636"/>
      <c r="K641" s="635"/>
      <c r="L641" s="362">
        <v>0</v>
      </c>
      <c r="M641" s="307">
        <f>IF(F641="昼間",参照!$E$4,IF(F641="夜間等",参照!$E$5,IF(F641="通信",参照!$E$6,0)))</f>
        <v>0</v>
      </c>
      <c r="N641" s="57">
        <f t="shared" si="365"/>
        <v>0</v>
      </c>
      <c r="O641" s="301">
        <f t="shared" si="366"/>
        <v>0</v>
      </c>
      <c r="P641" s="56"/>
      <c r="Q641" s="387">
        <v>0</v>
      </c>
      <c r="R641" s="309">
        <f>IF(F641="昼間",参照!$F$4,IF(F641="夜間等",参照!$F$5,IF(F641="通信",参照!$F$6,0)))</f>
        <v>0</v>
      </c>
      <c r="S641" s="308">
        <f t="shared" si="367"/>
        <v>0</v>
      </c>
      <c r="T641" s="361"/>
      <c r="U641" s="32">
        <f t="shared" si="368"/>
        <v>0</v>
      </c>
      <c r="V641" s="114">
        <f t="shared" si="369"/>
        <v>0</v>
      </c>
      <c r="W641" s="179">
        <f t="shared" si="370"/>
        <v>0</v>
      </c>
      <c r="X641" s="87">
        <f t="shared" si="371"/>
        <v>0</v>
      </c>
      <c r="Y641" s="77" t="str">
        <f t="shared" si="361"/>
        <v>0</v>
      </c>
      <c r="Z641" s="302">
        <f t="shared" si="372"/>
        <v>0</v>
      </c>
      <c r="AA641" s="375"/>
      <c r="AB641" s="375"/>
      <c r="AC641" s="374">
        <f t="shared" si="373"/>
        <v>0</v>
      </c>
      <c r="AD641" s="639">
        <f t="shared" si="374"/>
        <v>0</v>
      </c>
      <c r="AE641" s="640"/>
      <c r="AF641" s="177">
        <f t="shared" si="362"/>
        <v>0</v>
      </c>
      <c r="AG641" s="177">
        <f t="shared" si="363"/>
        <v>0</v>
      </c>
      <c r="AH641" s="299"/>
      <c r="AI641" s="36"/>
      <c r="AJ641" s="134"/>
      <c r="AK641" s="37"/>
      <c r="AL641" s="134"/>
      <c r="AM641" s="37"/>
      <c r="AN641" s="134"/>
      <c r="AO641" s="135"/>
      <c r="AP641" s="136"/>
      <c r="AQ641" s="252"/>
      <c r="AR641" s="252"/>
      <c r="AS641" s="252"/>
      <c r="AT641" s="252"/>
      <c r="AU641" s="37"/>
      <c r="AV641" s="303">
        <f t="shared" si="375"/>
        <v>0</v>
      </c>
      <c r="AW641" s="139">
        <f t="shared" si="376"/>
        <v>0</v>
      </c>
      <c r="AX641" s="139">
        <f t="shared" si="377"/>
        <v>0</v>
      </c>
      <c r="AY641" s="139">
        <f t="shared" si="378"/>
        <v>0</v>
      </c>
      <c r="AZ641" s="139">
        <f t="shared" si="379"/>
        <v>0</v>
      </c>
      <c r="BA641" s="303">
        <f t="shared" si="380"/>
        <v>0</v>
      </c>
      <c r="BB641" s="139">
        <f t="shared" si="381"/>
        <v>0</v>
      </c>
      <c r="BC641" s="139">
        <f t="shared" si="382"/>
        <v>0</v>
      </c>
      <c r="BD641" s="139">
        <f t="shared" si="383"/>
        <v>0</v>
      </c>
      <c r="BE641" s="139">
        <f t="shared" si="384"/>
        <v>0</v>
      </c>
      <c r="BF641" s="304">
        <f t="shared" si="385"/>
        <v>0</v>
      </c>
      <c r="BG641" s="142">
        <f t="shared" si="386"/>
        <v>0</v>
      </c>
      <c r="BH641" s="142">
        <f t="shared" si="387"/>
        <v>0</v>
      </c>
      <c r="BI641" s="142">
        <f t="shared" si="388"/>
        <v>0</v>
      </c>
      <c r="BJ641" s="142">
        <f t="shared" si="389"/>
        <v>0</v>
      </c>
      <c r="BK641" s="145">
        <f t="shared" si="390"/>
        <v>0</v>
      </c>
      <c r="BL641" s="95">
        <f t="shared" si="391"/>
        <v>0</v>
      </c>
      <c r="BM641" s="95">
        <f t="shared" si="392"/>
        <v>0</v>
      </c>
      <c r="BN641" s="95">
        <f t="shared" si="393"/>
        <v>0</v>
      </c>
      <c r="BO641" s="95">
        <f t="shared" si="394"/>
        <v>0</v>
      </c>
      <c r="BP641" s="96">
        <f t="shared" si="395"/>
        <v>0</v>
      </c>
      <c r="BQ641" s="184">
        <f>IF($AH641="3/3",$S641*参照!$J$4,IF($AH641="2/3",$S641*参照!$J$5,IF($AH641="1/3",$S641*参照!$J$6,IF($AH641="1/4(多子)",$S641*参照!$J$7,IF($AH641="1/4(工･農)",$S641*参照!$J$7,)))))</f>
        <v>0</v>
      </c>
      <c r="BR641" s="185" t="b">
        <f>IF(AJ641="3/3",$O641*参照!$I$4,IF(AJ641="2/3",$O641*参照!$I$5,IF(AJ641="1/3",$O641*参照!$I$6,IF(AJ641="1/4(多子)",$O641*参照!$I$7,IF(AJ641="1/4(工･農)",$O641*参照!$I$7,IF(AJ641="対象外",0))))))</f>
        <v>0</v>
      </c>
      <c r="BS641" s="185" t="b">
        <f>IF(AK641="3/3",$O641*参照!$I$4,IF(AK641="2/3",$O641*参照!$I$5,IF(AK641="1/3",$O641*参照!$I$6,IF(AK641="1/4(多子)",$O641*参照!$I$7,IF(AK641="1/4(工･農)",$O641*参照!$I$7,IF(AK641="対象外",0))))))</f>
        <v>0</v>
      </c>
      <c r="BT641" s="185" t="b">
        <f>IF(AL641="3/3",$O641*参照!$I$4,IF(AL641="2/3",$O641*参照!$I$5,IF(AL641="1/3",$O641*参照!$I$6,IF(AL641="1/4(多子)",$O641*参照!$I$7,IF(AL641="1/4(工･農)",$O641*参照!$I$7,IF(AL641="対象外",0))))))</f>
        <v>0</v>
      </c>
      <c r="BU641" s="185" t="b">
        <f>IF(AM641="3/3",$O641*参照!$I$4,IF(AM641="2/3",$O641*参照!$I$5,IF(AM641="1/3",$O641*参照!$I$6,IF(AM641="1/4(多子)",$O641*参照!$I$7,IF(AM641="1/4(工･農)",$O641*参照!$I$7,IF(AM641="対象外",0))))))</f>
        <v>0</v>
      </c>
      <c r="BV641" s="185" t="b">
        <f>IF(AN641="3/3",$O641*参照!$I$4,IF(AN641="2/3",$O641*参照!$I$5,IF(AN641="1/3",$O641*参照!$I$6,IF(AN641="1/4(多子)",$O641*参照!$I$7,IF(AN641="1/4(工･農)",$O641*参照!$I$7,IF(AN641="対象外",0))))))</f>
        <v>0</v>
      </c>
      <c r="BW641" s="185" t="b">
        <f>IF(AO641="3/3",$O641*参照!$I$4,IF(AO641="2/3",$O641*参照!$I$5,IF(AO641="1/3",$O641*参照!$I$6,IF(AO641="1/4(多子)",$O641*参照!$I$7,IF(AO641="1/4(工･農)",$O641*参照!$I$7,IF(AO641="対象外",0))))))</f>
        <v>0</v>
      </c>
      <c r="BX641" s="185" t="b">
        <f>IF(AP641="3/3",$O641*参照!$I$4,IF(AP641="2/3",$O641*参照!$I$5,IF(AP641="1/3",$O641*参照!$I$6,IF(AP641="1/4(多子)",$O641*参照!$I$7,IF(AP641="1/4(工･農)",$O641*参照!$I$7,IF(AP641="対象外",0))))))</f>
        <v>0</v>
      </c>
      <c r="BY641" s="185" t="b">
        <f>IF(AQ641="3/3",$O641*参照!$I$4,IF(AQ641="2/3",$O641*参照!$I$5,IF(AQ641="1/3",$O641*参照!$I$6,IF(AQ641="1/4(多子)",$O641*参照!$I$7,IF(AQ641="1/4(工･農)",$O641*参照!$I$7,IF(AQ641="対象外",0))))))</f>
        <v>0</v>
      </c>
      <c r="BZ641" s="185" t="b">
        <f>IF(AR641="3/3",$O641*参照!$I$4,IF(AR641="2/3",$O641*参照!$I$5,IF(AR641="1/3",$O641*参照!$I$6,IF(AR641="1/4(多子)",$O641*参照!$I$7,IF(AR641="1/4(工･農)",$O641*参照!$I$7,IF(AR641="対象外",0))))))</f>
        <v>0</v>
      </c>
      <c r="CA641" s="185" t="b">
        <f>IF(AS641="3/3",$O641*参照!$I$4,IF(AS641="2/3",$O641*参照!$I$5,IF(AS641="1/3",$O641*参照!$I$6,IF(AS641="1/4(多子)",$O641*参照!$I$7,IF(AS641="1/4(工･農)",$O641*参照!$I$7,IF(AS641="対象外",0))))))</f>
        <v>0</v>
      </c>
      <c r="CB641" s="185" t="b">
        <f>IF(AT641="3/3",$O641*参照!$I$4,IF(AT641="2/3",$O641*参照!$I$5,IF(AT641="1/3",$O641*参照!$I$6,IF(AT641="1/4(多子)",$O641*参照!$I$7,IF(AT641="1/4(工･農)",$O641*参照!$I$7,IF(AT641="対象外",0))))))</f>
        <v>0</v>
      </c>
      <c r="CC641" s="185" t="b">
        <f>IF(AU641="3/3",$O641*参照!$I$4,IF(AU641="2/3",$O641*参照!$I$5,IF(AU641="1/3",$O641*参照!$I$6,IF(AU641="1/4(多子)",$O641*参照!$I$7,IF(AU641="1/4(工･農)",$O641*参照!$I$7,IF(AU641="対象外",0))))))</f>
        <v>0</v>
      </c>
      <c r="CD641" s="185">
        <f t="shared" si="396"/>
        <v>0</v>
      </c>
      <c r="CE641" s="98"/>
      <c r="CF641" s="252"/>
      <c r="CG641" s="252"/>
      <c r="CH641" s="252"/>
      <c r="CI641" s="252"/>
      <c r="CJ641" s="252"/>
      <c r="CK641" s="254"/>
      <c r="CL641" s="137"/>
      <c r="CM641" s="252"/>
      <c r="CN641" s="252"/>
      <c r="CO641" s="252"/>
      <c r="CP641" s="252"/>
      <c r="CQ641" s="252"/>
      <c r="CR641" s="253">
        <f t="shared" si="397"/>
        <v>0</v>
      </c>
      <c r="CS641" s="111">
        <f>IF(BP641=0,0,(ROUNDUP(P641*(BK641*参照!$C$5+BL641*参照!$C$6+BM641*参照!$C$7+BN641*参照!$C$8+BO641*参照!$C$9)/BP641,-2)))</f>
        <v>0</v>
      </c>
      <c r="CT641" s="239" t="str">
        <f t="shared" si="364"/>
        <v>B</v>
      </c>
    </row>
    <row r="642" spans="1:98" ht="14.4">
      <c r="A642" s="242">
        <v>612</v>
      </c>
      <c r="B642" s="634"/>
      <c r="C642" s="635"/>
      <c r="D642" s="636"/>
      <c r="E642" s="635"/>
      <c r="F642" s="358"/>
      <c r="G642" s="358"/>
      <c r="H642" s="305"/>
      <c r="I642" s="359"/>
      <c r="J642" s="636"/>
      <c r="K642" s="635"/>
      <c r="L642" s="362">
        <v>0</v>
      </c>
      <c r="M642" s="307">
        <f>IF(F642="昼間",参照!$E$4,IF(F642="夜間等",参照!$E$5,IF(F642="通信",参照!$E$6,0)))</f>
        <v>0</v>
      </c>
      <c r="N642" s="57">
        <f t="shared" si="365"/>
        <v>0</v>
      </c>
      <c r="O642" s="301">
        <f t="shared" si="366"/>
        <v>0</v>
      </c>
      <c r="P642" s="56"/>
      <c r="Q642" s="387">
        <v>0</v>
      </c>
      <c r="R642" s="309">
        <f>IF(F642="昼間",参照!$F$4,IF(F642="夜間等",参照!$F$5,IF(F642="通信",参照!$F$6,0)))</f>
        <v>0</v>
      </c>
      <c r="S642" s="308">
        <f t="shared" si="367"/>
        <v>0</v>
      </c>
      <c r="T642" s="361"/>
      <c r="U642" s="32">
        <f t="shared" si="368"/>
        <v>0</v>
      </c>
      <c r="V642" s="114">
        <f t="shared" si="369"/>
        <v>0</v>
      </c>
      <c r="W642" s="179">
        <f t="shared" si="370"/>
        <v>0</v>
      </c>
      <c r="X642" s="87">
        <f t="shared" si="371"/>
        <v>0</v>
      </c>
      <c r="Y642" s="77" t="str">
        <f t="shared" si="361"/>
        <v>0</v>
      </c>
      <c r="Z642" s="302">
        <f t="shared" si="372"/>
        <v>0</v>
      </c>
      <c r="AA642" s="375"/>
      <c r="AB642" s="375"/>
      <c r="AC642" s="374">
        <f t="shared" si="373"/>
        <v>0</v>
      </c>
      <c r="AD642" s="639">
        <f t="shared" si="374"/>
        <v>0</v>
      </c>
      <c r="AE642" s="640"/>
      <c r="AF642" s="177">
        <f t="shared" si="362"/>
        <v>0</v>
      </c>
      <c r="AG642" s="177">
        <f t="shared" si="363"/>
        <v>0</v>
      </c>
      <c r="AH642" s="299"/>
      <c r="AI642" s="36"/>
      <c r="AJ642" s="134"/>
      <c r="AK642" s="37"/>
      <c r="AL642" s="134"/>
      <c r="AM642" s="37"/>
      <c r="AN642" s="134"/>
      <c r="AO642" s="135"/>
      <c r="AP642" s="136"/>
      <c r="AQ642" s="252"/>
      <c r="AR642" s="252"/>
      <c r="AS642" s="252"/>
      <c r="AT642" s="252"/>
      <c r="AU642" s="37"/>
      <c r="AV642" s="303">
        <f t="shared" si="375"/>
        <v>0</v>
      </c>
      <c r="AW642" s="139">
        <f t="shared" si="376"/>
        <v>0</v>
      </c>
      <c r="AX642" s="139">
        <f t="shared" si="377"/>
        <v>0</v>
      </c>
      <c r="AY642" s="139">
        <f t="shared" si="378"/>
        <v>0</v>
      </c>
      <c r="AZ642" s="139">
        <f t="shared" si="379"/>
        <v>0</v>
      </c>
      <c r="BA642" s="303">
        <f t="shared" si="380"/>
        <v>0</v>
      </c>
      <c r="BB642" s="139">
        <f t="shared" si="381"/>
        <v>0</v>
      </c>
      <c r="BC642" s="139">
        <f t="shared" si="382"/>
        <v>0</v>
      </c>
      <c r="BD642" s="139">
        <f t="shared" si="383"/>
        <v>0</v>
      </c>
      <c r="BE642" s="139">
        <f t="shared" si="384"/>
        <v>0</v>
      </c>
      <c r="BF642" s="304">
        <f t="shared" si="385"/>
        <v>0</v>
      </c>
      <c r="BG642" s="142">
        <f t="shared" si="386"/>
        <v>0</v>
      </c>
      <c r="BH642" s="142">
        <f t="shared" si="387"/>
        <v>0</v>
      </c>
      <c r="BI642" s="142">
        <f t="shared" si="388"/>
        <v>0</v>
      </c>
      <c r="BJ642" s="142">
        <f t="shared" si="389"/>
        <v>0</v>
      </c>
      <c r="BK642" s="145">
        <f t="shared" si="390"/>
        <v>0</v>
      </c>
      <c r="BL642" s="95">
        <f t="shared" si="391"/>
        <v>0</v>
      </c>
      <c r="BM642" s="95">
        <f t="shared" si="392"/>
        <v>0</v>
      </c>
      <c r="BN642" s="95">
        <f t="shared" si="393"/>
        <v>0</v>
      </c>
      <c r="BO642" s="95">
        <f t="shared" si="394"/>
        <v>0</v>
      </c>
      <c r="BP642" s="96">
        <f t="shared" si="395"/>
        <v>0</v>
      </c>
      <c r="BQ642" s="184">
        <f>IF($AH642="3/3",$S642*参照!$J$4,IF($AH642="2/3",$S642*参照!$J$5,IF($AH642="1/3",$S642*参照!$J$6,IF($AH642="1/4(多子)",$S642*参照!$J$7,IF($AH642="1/4(工･農)",$S642*参照!$J$7,)))))</f>
        <v>0</v>
      </c>
      <c r="BR642" s="185" t="b">
        <f>IF(AJ642="3/3",$O642*参照!$I$4,IF(AJ642="2/3",$O642*参照!$I$5,IF(AJ642="1/3",$O642*参照!$I$6,IF(AJ642="1/4(多子)",$O642*参照!$I$7,IF(AJ642="1/4(工･農)",$O642*参照!$I$7,IF(AJ642="対象外",0))))))</f>
        <v>0</v>
      </c>
      <c r="BS642" s="185" t="b">
        <f>IF(AK642="3/3",$O642*参照!$I$4,IF(AK642="2/3",$O642*参照!$I$5,IF(AK642="1/3",$O642*参照!$I$6,IF(AK642="1/4(多子)",$O642*参照!$I$7,IF(AK642="1/4(工･農)",$O642*参照!$I$7,IF(AK642="対象外",0))))))</f>
        <v>0</v>
      </c>
      <c r="BT642" s="185" t="b">
        <f>IF(AL642="3/3",$O642*参照!$I$4,IF(AL642="2/3",$O642*参照!$I$5,IF(AL642="1/3",$O642*参照!$I$6,IF(AL642="1/4(多子)",$O642*参照!$I$7,IF(AL642="1/4(工･農)",$O642*参照!$I$7,IF(AL642="対象外",0))))))</f>
        <v>0</v>
      </c>
      <c r="BU642" s="185" t="b">
        <f>IF(AM642="3/3",$O642*参照!$I$4,IF(AM642="2/3",$O642*参照!$I$5,IF(AM642="1/3",$O642*参照!$I$6,IF(AM642="1/4(多子)",$O642*参照!$I$7,IF(AM642="1/4(工･農)",$O642*参照!$I$7,IF(AM642="対象外",0))))))</f>
        <v>0</v>
      </c>
      <c r="BV642" s="185" t="b">
        <f>IF(AN642="3/3",$O642*参照!$I$4,IF(AN642="2/3",$O642*参照!$I$5,IF(AN642="1/3",$O642*参照!$I$6,IF(AN642="1/4(多子)",$O642*参照!$I$7,IF(AN642="1/4(工･農)",$O642*参照!$I$7,IF(AN642="対象外",0))))))</f>
        <v>0</v>
      </c>
      <c r="BW642" s="185" t="b">
        <f>IF(AO642="3/3",$O642*参照!$I$4,IF(AO642="2/3",$O642*参照!$I$5,IF(AO642="1/3",$O642*参照!$I$6,IF(AO642="1/4(多子)",$O642*参照!$I$7,IF(AO642="1/4(工･農)",$O642*参照!$I$7,IF(AO642="対象外",0))))))</f>
        <v>0</v>
      </c>
      <c r="BX642" s="185" t="b">
        <f>IF(AP642="3/3",$O642*参照!$I$4,IF(AP642="2/3",$O642*参照!$I$5,IF(AP642="1/3",$O642*参照!$I$6,IF(AP642="1/4(多子)",$O642*参照!$I$7,IF(AP642="1/4(工･農)",$O642*参照!$I$7,IF(AP642="対象外",0))))))</f>
        <v>0</v>
      </c>
      <c r="BY642" s="185" t="b">
        <f>IF(AQ642="3/3",$O642*参照!$I$4,IF(AQ642="2/3",$O642*参照!$I$5,IF(AQ642="1/3",$O642*参照!$I$6,IF(AQ642="1/4(多子)",$O642*参照!$I$7,IF(AQ642="1/4(工･農)",$O642*参照!$I$7,IF(AQ642="対象外",0))))))</f>
        <v>0</v>
      </c>
      <c r="BZ642" s="185" t="b">
        <f>IF(AR642="3/3",$O642*参照!$I$4,IF(AR642="2/3",$O642*参照!$I$5,IF(AR642="1/3",$O642*参照!$I$6,IF(AR642="1/4(多子)",$O642*参照!$I$7,IF(AR642="1/4(工･農)",$O642*参照!$I$7,IF(AR642="対象外",0))))))</f>
        <v>0</v>
      </c>
      <c r="CA642" s="185" t="b">
        <f>IF(AS642="3/3",$O642*参照!$I$4,IF(AS642="2/3",$O642*参照!$I$5,IF(AS642="1/3",$O642*参照!$I$6,IF(AS642="1/4(多子)",$O642*参照!$I$7,IF(AS642="1/4(工･農)",$O642*参照!$I$7,IF(AS642="対象外",0))))))</f>
        <v>0</v>
      </c>
      <c r="CB642" s="185" t="b">
        <f>IF(AT642="3/3",$O642*参照!$I$4,IF(AT642="2/3",$O642*参照!$I$5,IF(AT642="1/3",$O642*参照!$I$6,IF(AT642="1/4(多子)",$O642*参照!$I$7,IF(AT642="1/4(工･農)",$O642*参照!$I$7,IF(AT642="対象外",0))))))</f>
        <v>0</v>
      </c>
      <c r="CC642" s="185" t="b">
        <f>IF(AU642="3/3",$O642*参照!$I$4,IF(AU642="2/3",$O642*参照!$I$5,IF(AU642="1/3",$O642*参照!$I$6,IF(AU642="1/4(多子)",$O642*参照!$I$7,IF(AU642="1/4(工･農)",$O642*参照!$I$7,IF(AU642="対象外",0))))))</f>
        <v>0</v>
      </c>
      <c r="CD642" s="185">
        <f t="shared" si="396"/>
        <v>0</v>
      </c>
      <c r="CE642" s="98"/>
      <c r="CF642" s="252"/>
      <c r="CG642" s="252"/>
      <c r="CH642" s="252"/>
      <c r="CI642" s="252"/>
      <c r="CJ642" s="252"/>
      <c r="CK642" s="254"/>
      <c r="CL642" s="137"/>
      <c r="CM642" s="252"/>
      <c r="CN642" s="252"/>
      <c r="CO642" s="252"/>
      <c r="CP642" s="252"/>
      <c r="CQ642" s="252"/>
      <c r="CR642" s="253">
        <f t="shared" si="397"/>
        <v>0</v>
      </c>
      <c r="CS642" s="111">
        <f>IF(BP642=0,0,(ROUNDUP(P642*(BK642*参照!$C$5+BL642*参照!$C$6+BM642*参照!$C$7+BN642*参照!$C$8+BO642*参照!$C$9)/BP642,-2)))</f>
        <v>0</v>
      </c>
      <c r="CT642" s="239" t="str">
        <f t="shared" si="364"/>
        <v>B</v>
      </c>
    </row>
    <row r="643" spans="1:98" ht="14.4">
      <c r="A643" s="242">
        <v>613</v>
      </c>
      <c r="B643" s="634"/>
      <c r="C643" s="635"/>
      <c r="D643" s="636"/>
      <c r="E643" s="635"/>
      <c r="F643" s="358"/>
      <c r="G643" s="358"/>
      <c r="H643" s="305"/>
      <c r="I643" s="359"/>
      <c r="J643" s="636"/>
      <c r="K643" s="635"/>
      <c r="L643" s="362">
        <v>0</v>
      </c>
      <c r="M643" s="307">
        <f>IF(F643="昼間",参照!$E$4,IF(F643="夜間等",参照!$E$5,IF(F643="通信",参照!$E$6,0)))</f>
        <v>0</v>
      </c>
      <c r="N643" s="57">
        <f t="shared" si="365"/>
        <v>0</v>
      </c>
      <c r="O643" s="301">
        <f t="shared" si="366"/>
        <v>0</v>
      </c>
      <c r="P643" s="56"/>
      <c r="Q643" s="387">
        <v>0</v>
      </c>
      <c r="R643" s="309">
        <f>IF(F643="昼間",参照!$F$4,IF(F643="夜間等",参照!$F$5,IF(F643="通信",参照!$F$6,0)))</f>
        <v>0</v>
      </c>
      <c r="S643" s="308">
        <f t="shared" si="367"/>
        <v>0</v>
      </c>
      <c r="T643" s="361"/>
      <c r="U643" s="32">
        <f t="shared" si="368"/>
        <v>0</v>
      </c>
      <c r="V643" s="114">
        <f t="shared" si="369"/>
        <v>0</v>
      </c>
      <c r="W643" s="179">
        <f t="shared" si="370"/>
        <v>0</v>
      </c>
      <c r="X643" s="87">
        <f t="shared" si="371"/>
        <v>0</v>
      </c>
      <c r="Y643" s="77" t="str">
        <f t="shared" si="361"/>
        <v>0</v>
      </c>
      <c r="Z643" s="302">
        <f t="shared" si="372"/>
        <v>0</v>
      </c>
      <c r="AA643" s="375"/>
      <c r="AB643" s="375"/>
      <c r="AC643" s="374">
        <f t="shared" si="373"/>
        <v>0</v>
      </c>
      <c r="AD643" s="639">
        <f t="shared" si="374"/>
        <v>0</v>
      </c>
      <c r="AE643" s="640"/>
      <c r="AF643" s="177">
        <f t="shared" si="362"/>
        <v>0</v>
      </c>
      <c r="AG643" s="177">
        <f t="shared" si="363"/>
        <v>0</v>
      </c>
      <c r="AH643" s="299"/>
      <c r="AI643" s="36"/>
      <c r="AJ643" s="134"/>
      <c r="AK643" s="37"/>
      <c r="AL643" s="134"/>
      <c r="AM643" s="37"/>
      <c r="AN643" s="134"/>
      <c r="AO643" s="135"/>
      <c r="AP643" s="136"/>
      <c r="AQ643" s="252"/>
      <c r="AR643" s="252"/>
      <c r="AS643" s="252"/>
      <c r="AT643" s="252"/>
      <c r="AU643" s="37"/>
      <c r="AV643" s="303">
        <f t="shared" si="375"/>
        <v>0</v>
      </c>
      <c r="AW643" s="139">
        <f t="shared" si="376"/>
        <v>0</v>
      </c>
      <c r="AX643" s="139">
        <f t="shared" si="377"/>
        <v>0</v>
      </c>
      <c r="AY643" s="139">
        <f t="shared" si="378"/>
        <v>0</v>
      </c>
      <c r="AZ643" s="139">
        <f t="shared" si="379"/>
        <v>0</v>
      </c>
      <c r="BA643" s="303">
        <f t="shared" si="380"/>
        <v>0</v>
      </c>
      <c r="BB643" s="139">
        <f t="shared" si="381"/>
        <v>0</v>
      </c>
      <c r="BC643" s="139">
        <f t="shared" si="382"/>
        <v>0</v>
      </c>
      <c r="BD643" s="139">
        <f t="shared" si="383"/>
        <v>0</v>
      </c>
      <c r="BE643" s="139">
        <f t="shared" si="384"/>
        <v>0</v>
      </c>
      <c r="BF643" s="304">
        <f t="shared" si="385"/>
        <v>0</v>
      </c>
      <c r="BG643" s="142">
        <f t="shared" si="386"/>
        <v>0</v>
      </c>
      <c r="BH643" s="142">
        <f t="shared" si="387"/>
        <v>0</v>
      </c>
      <c r="BI643" s="142">
        <f t="shared" si="388"/>
        <v>0</v>
      </c>
      <c r="BJ643" s="142">
        <f t="shared" si="389"/>
        <v>0</v>
      </c>
      <c r="BK643" s="145">
        <f t="shared" si="390"/>
        <v>0</v>
      </c>
      <c r="BL643" s="95">
        <f t="shared" si="391"/>
        <v>0</v>
      </c>
      <c r="BM643" s="95">
        <f t="shared" si="392"/>
        <v>0</v>
      </c>
      <c r="BN643" s="95">
        <f t="shared" si="393"/>
        <v>0</v>
      </c>
      <c r="BO643" s="95">
        <f t="shared" si="394"/>
        <v>0</v>
      </c>
      <c r="BP643" s="96">
        <f t="shared" si="395"/>
        <v>0</v>
      </c>
      <c r="BQ643" s="184">
        <f>IF($AH643="3/3",$S643*参照!$J$4,IF($AH643="2/3",$S643*参照!$J$5,IF($AH643="1/3",$S643*参照!$J$6,IF($AH643="1/4(多子)",$S643*参照!$J$7,IF($AH643="1/4(工･農)",$S643*参照!$J$7,)))))</f>
        <v>0</v>
      </c>
      <c r="BR643" s="185" t="b">
        <f>IF(AJ643="3/3",$O643*参照!$I$4,IF(AJ643="2/3",$O643*参照!$I$5,IF(AJ643="1/3",$O643*参照!$I$6,IF(AJ643="1/4(多子)",$O643*参照!$I$7,IF(AJ643="1/4(工･農)",$O643*参照!$I$7,IF(AJ643="対象外",0))))))</f>
        <v>0</v>
      </c>
      <c r="BS643" s="185" t="b">
        <f>IF(AK643="3/3",$O643*参照!$I$4,IF(AK643="2/3",$O643*参照!$I$5,IF(AK643="1/3",$O643*参照!$I$6,IF(AK643="1/4(多子)",$O643*参照!$I$7,IF(AK643="1/4(工･農)",$O643*参照!$I$7,IF(AK643="対象外",0))))))</f>
        <v>0</v>
      </c>
      <c r="BT643" s="185" t="b">
        <f>IF(AL643="3/3",$O643*参照!$I$4,IF(AL643="2/3",$O643*参照!$I$5,IF(AL643="1/3",$O643*参照!$I$6,IF(AL643="1/4(多子)",$O643*参照!$I$7,IF(AL643="1/4(工･農)",$O643*参照!$I$7,IF(AL643="対象外",0))))))</f>
        <v>0</v>
      </c>
      <c r="BU643" s="185" t="b">
        <f>IF(AM643="3/3",$O643*参照!$I$4,IF(AM643="2/3",$O643*参照!$I$5,IF(AM643="1/3",$O643*参照!$I$6,IF(AM643="1/4(多子)",$O643*参照!$I$7,IF(AM643="1/4(工･農)",$O643*参照!$I$7,IF(AM643="対象外",0))))))</f>
        <v>0</v>
      </c>
      <c r="BV643" s="185" t="b">
        <f>IF(AN643="3/3",$O643*参照!$I$4,IF(AN643="2/3",$O643*参照!$I$5,IF(AN643="1/3",$O643*参照!$I$6,IF(AN643="1/4(多子)",$O643*参照!$I$7,IF(AN643="1/4(工･農)",$O643*参照!$I$7,IF(AN643="対象外",0))))))</f>
        <v>0</v>
      </c>
      <c r="BW643" s="185" t="b">
        <f>IF(AO643="3/3",$O643*参照!$I$4,IF(AO643="2/3",$O643*参照!$I$5,IF(AO643="1/3",$O643*参照!$I$6,IF(AO643="1/4(多子)",$O643*参照!$I$7,IF(AO643="1/4(工･農)",$O643*参照!$I$7,IF(AO643="対象外",0))))))</f>
        <v>0</v>
      </c>
      <c r="BX643" s="185" t="b">
        <f>IF(AP643="3/3",$O643*参照!$I$4,IF(AP643="2/3",$O643*参照!$I$5,IF(AP643="1/3",$O643*参照!$I$6,IF(AP643="1/4(多子)",$O643*参照!$I$7,IF(AP643="1/4(工･農)",$O643*参照!$I$7,IF(AP643="対象外",0))))))</f>
        <v>0</v>
      </c>
      <c r="BY643" s="185" t="b">
        <f>IF(AQ643="3/3",$O643*参照!$I$4,IF(AQ643="2/3",$O643*参照!$I$5,IF(AQ643="1/3",$O643*参照!$I$6,IF(AQ643="1/4(多子)",$O643*参照!$I$7,IF(AQ643="1/4(工･農)",$O643*参照!$I$7,IF(AQ643="対象外",0))))))</f>
        <v>0</v>
      </c>
      <c r="BZ643" s="185" t="b">
        <f>IF(AR643="3/3",$O643*参照!$I$4,IF(AR643="2/3",$O643*参照!$I$5,IF(AR643="1/3",$O643*参照!$I$6,IF(AR643="1/4(多子)",$O643*参照!$I$7,IF(AR643="1/4(工･農)",$O643*参照!$I$7,IF(AR643="対象外",0))))))</f>
        <v>0</v>
      </c>
      <c r="CA643" s="185" t="b">
        <f>IF(AS643="3/3",$O643*参照!$I$4,IF(AS643="2/3",$O643*参照!$I$5,IF(AS643="1/3",$O643*参照!$I$6,IF(AS643="1/4(多子)",$O643*参照!$I$7,IF(AS643="1/4(工･農)",$O643*参照!$I$7,IF(AS643="対象外",0))))))</f>
        <v>0</v>
      </c>
      <c r="CB643" s="185" t="b">
        <f>IF(AT643="3/3",$O643*参照!$I$4,IF(AT643="2/3",$O643*参照!$I$5,IF(AT643="1/3",$O643*参照!$I$6,IF(AT643="1/4(多子)",$O643*参照!$I$7,IF(AT643="1/4(工･農)",$O643*参照!$I$7,IF(AT643="対象外",0))))))</f>
        <v>0</v>
      </c>
      <c r="CC643" s="185" t="b">
        <f>IF(AU643="3/3",$O643*参照!$I$4,IF(AU643="2/3",$O643*参照!$I$5,IF(AU643="1/3",$O643*参照!$I$6,IF(AU643="1/4(多子)",$O643*参照!$I$7,IF(AU643="1/4(工･農)",$O643*参照!$I$7,IF(AU643="対象外",0))))))</f>
        <v>0</v>
      </c>
      <c r="CD643" s="185">
        <f t="shared" si="396"/>
        <v>0</v>
      </c>
      <c r="CE643" s="98"/>
      <c r="CF643" s="252"/>
      <c r="CG643" s="252"/>
      <c r="CH643" s="252"/>
      <c r="CI643" s="252"/>
      <c r="CJ643" s="252"/>
      <c r="CK643" s="254"/>
      <c r="CL643" s="137"/>
      <c r="CM643" s="252"/>
      <c r="CN643" s="252"/>
      <c r="CO643" s="252"/>
      <c r="CP643" s="252"/>
      <c r="CQ643" s="252"/>
      <c r="CR643" s="253">
        <f t="shared" si="397"/>
        <v>0</v>
      </c>
      <c r="CS643" s="111">
        <f>IF(BP643=0,0,(ROUNDUP(P643*(BK643*参照!$C$5+BL643*参照!$C$6+BM643*参照!$C$7+BN643*参照!$C$8+BO643*参照!$C$9)/BP643,-2)))</f>
        <v>0</v>
      </c>
      <c r="CT643" s="239" t="str">
        <f t="shared" si="364"/>
        <v>B</v>
      </c>
    </row>
    <row r="644" spans="1:98" ht="14.4">
      <c r="A644" s="242">
        <v>614</v>
      </c>
      <c r="B644" s="634"/>
      <c r="C644" s="635"/>
      <c r="D644" s="636"/>
      <c r="E644" s="635"/>
      <c r="F644" s="358"/>
      <c r="G644" s="358"/>
      <c r="H644" s="305"/>
      <c r="I644" s="359"/>
      <c r="J644" s="636"/>
      <c r="K644" s="635"/>
      <c r="L644" s="362">
        <v>0</v>
      </c>
      <c r="M644" s="307">
        <f>IF(F644="昼間",参照!$E$4,IF(F644="夜間等",参照!$E$5,IF(F644="通信",参照!$E$6,0)))</f>
        <v>0</v>
      </c>
      <c r="N644" s="57">
        <f t="shared" si="365"/>
        <v>0</v>
      </c>
      <c r="O644" s="301">
        <f t="shared" si="366"/>
        <v>0</v>
      </c>
      <c r="P644" s="56"/>
      <c r="Q644" s="387">
        <v>0</v>
      </c>
      <c r="R644" s="309">
        <f>IF(F644="昼間",参照!$F$4,IF(F644="夜間等",参照!$F$5,IF(F644="通信",参照!$F$6,0)))</f>
        <v>0</v>
      </c>
      <c r="S644" s="308">
        <f t="shared" si="367"/>
        <v>0</v>
      </c>
      <c r="T644" s="361"/>
      <c r="U644" s="32">
        <f t="shared" si="368"/>
        <v>0</v>
      </c>
      <c r="V644" s="114">
        <f t="shared" si="369"/>
        <v>0</v>
      </c>
      <c r="W644" s="179">
        <f t="shared" si="370"/>
        <v>0</v>
      </c>
      <c r="X644" s="87">
        <f t="shared" si="371"/>
        <v>0</v>
      </c>
      <c r="Y644" s="77" t="str">
        <f t="shared" si="361"/>
        <v>0</v>
      </c>
      <c r="Z644" s="302">
        <f t="shared" si="372"/>
        <v>0</v>
      </c>
      <c r="AA644" s="375"/>
      <c r="AB644" s="375"/>
      <c r="AC644" s="374">
        <f t="shared" si="373"/>
        <v>0</v>
      </c>
      <c r="AD644" s="639">
        <f t="shared" si="374"/>
        <v>0</v>
      </c>
      <c r="AE644" s="640"/>
      <c r="AF644" s="177">
        <f t="shared" si="362"/>
        <v>0</v>
      </c>
      <c r="AG644" s="177">
        <f t="shared" si="363"/>
        <v>0</v>
      </c>
      <c r="AH644" s="299"/>
      <c r="AI644" s="36"/>
      <c r="AJ644" s="134"/>
      <c r="AK644" s="37"/>
      <c r="AL644" s="134"/>
      <c r="AM644" s="37"/>
      <c r="AN644" s="134"/>
      <c r="AO644" s="135"/>
      <c r="AP644" s="136"/>
      <c r="AQ644" s="252"/>
      <c r="AR644" s="252"/>
      <c r="AS644" s="252"/>
      <c r="AT644" s="252"/>
      <c r="AU644" s="37"/>
      <c r="AV644" s="303">
        <f t="shared" si="375"/>
        <v>0</v>
      </c>
      <c r="AW644" s="139">
        <f t="shared" si="376"/>
        <v>0</v>
      </c>
      <c r="AX644" s="139">
        <f t="shared" si="377"/>
        <v>0</v>
      </c>
      <c r="AY644" s="139">
        <f t="shared" si="378"/>
        <v>0</v>
      </c>
      <c r="AZ644" s="139">
        <f t="shared" si="379"/>
        <v>0</v>
      </c>
      <c r="BA644" s="303">
        <f t="shared" si="380"/>
        <v>0</v>
      </c>
      <c r="BB644" s="139">
        <f t="shared" si="381"/>
        <v>0</v>
      </c>
      <c r="BC644" s="139">
        <f t="shared" si="382"/>
        <v>0</v>
      </c>
      <c r="BD644" s="139">
        <f t="shared" si="383"/>
        <v>0</v>
      </c>
      <c r="BE644" s="139">
        <f t="shared" si="384"/>
        <v>0</v>
      </c>
      <c r="BF644" s="304">
        <f t="shared" si="385"/>
        <v>0</v>
      </c>
      <c r="BG644" s="142">
        <f t="shared" si="386"/>
        <v>0</v>
      </c>
      <c r="BH644" s="142">
        <f t="shared" si="387"/>
        <v>0</v>
      </c>
      <c r="BI644" s="142">
        <f t="shared" si="388"/>
        <v>0</v>
      </c>
      <c r="BJ644" s="142">
        <f t="shared" si="389"/>
        <v>0</v>
      </c>
      <c r="BK644" s="145">
        <f t="shared" si="390"/>
        <v>0</v>
      </c>
      <c r="BL644" s="95">
        <f t="shared" si="391"/>
        <v>0</v>
      </c>
      <c r="BM644" s="95">
        <f t="shared" si="392"/>
        <v>0</v>
      </c>
      <c r="BN644" s="95">
        <f t="shared" si="393"/>
        <v>0</v>
      </c>
      <c r="BO644" s="95">
        <f t="shared" si="394"/>
        <v>0</v>
      </c>
      <c r="BP644" s="96">
        <f t="shared" si="395"/>
        <v>0</v>
      </c>
      <c r="BQ644" s="184">
        <f>IF($AH644="3/3",$S644*参照!$J$4,IF($AH644="2/3",$S644*参照!$J$5,IF($AH644="1/3",$S644*参照!$J$6,IF($AH644="1/4(多子)",$S644*参照!$J$7,IF($AH644="1/4(工･農)",$S644*参照!$J$7,)))))</f>
        <v>0</v>
      </c>
      <c r="BR644" s="185" t="b">
        <f>IF(AJ644="3/3",$O644*参照!$I$4,IF(AJ644="2/3",$O644*参照!$I$5,IF(AJ644="1/3",$O644*参照!$I$6,IF(AJ644="1/4(多子)",$O644*参照!$I$7,IF(AJ644="1/4(工･農)",$O644*参照!$I$7,IF(AJ644="対象外",0))))))</f>
        <v>0</v>
      </c>
      <c r="BS644" s="185" t="b">
        <f>IF(AK644="3/3",$O644*参照!$I$4,IF(AK644="2/3",$O644*参照!$I$5,IF(AK644="1/3",$O644*参照!$I$6,IF(AK644="1/4(多子)",$O644*参照!$I$7,IF(AK644="1/4(工･農)",$O644*参照!$I$7,IF(AK644="対象外",0))))))</f>
        <v>0</v>
      </c>
      <c r="BT644" s="185" t="b">
        <f>IF(AL644="3/3",$O644*参照!$I$4,IF(AL644="2/3",$O644*参照!$I$5,IF(AL644="1/3",$O644*参照!$I$6,IF(AL644="1/4(多子)",$O644*参照!$I$7,IF(AL644="1/4(工･農)",$O644*参照!$I$7,IF(AL644="対象外",0))))))</f>
        <v>0</v>
      </c>
      <c r="BU644" s="185" t="b">
        <f>IF(AM644="3/3",$O644*参照!$I$4,IF(AM644="2/3",$O644*参照!$I$5,IF(AM644="1/3",$O644*参照!$I$6,IF(AM644="1/4(多子)",$O644*参照!$I$7,IF(AM644="1/4(工･農)",$O644*参照!$I$7,IF(AM644="対象外",0))))))</f>
        <v>0</v>
      </c>
      <c r="BV644" s="185" t="b">
        <f>IF(AN644="3/3",$O644*参照!$I$4,IF(AN644="2/3",$O644*参照!$I$5,IF(AN644="1/3",$O644*参照!$I$6,IF(AN644="1/4(多子)",$O644*参照!$I$7,IF(AN644="1/4(工･農)",$O644*参照!$I$7,IF(AN644="対象外",0))))))</f>
        <v>0</v>
      </c>
      <c r="BW644" s="185" t="b">
        <f>IF(AO644="3/3",$O644*参照!$I$4,IF(AO644="2/3",$O644*参照!$I$5,IF(AO644="1/3",$O644*参照!$I$6,IF(AO644="1/4(多子)",$O644*参照!$I$7,IF(AO644="1/4(工･農)",$O644*参照!$I$7,IF(AO644="対象外",0))))))</f>
        <v>0</v>
      </c>
      <c r="BX644" s="185" t="b">
        <f>IF(AP644="3/3",$O644*参照!$I$4,IF(AP644="2/3",$O644*参照!$I$5,IF(AP644="1/3",$O644*参照!$I$6,IF(AP644="1/4(多子)",$O644*参照!$I$7,IF(AP644="1/4(工･農)",$O644*参照!$I$7,IF(AP644="対象外",0))))))</f>
        <v>0</v>
      </c>
      <c r="BY644" s="185" t="b">
        <f>IF(AQ644="3/3",$O644*参照!$I$4,IF(AQ644="2/3",$O644*参照!$I$5,IF(AQ644="1/3",$O644*参照!$I$6,IF(AQ644="1/4(多子)",$O644*参照!$I$7,IF(AQ644="1/4(工･農)",$O644*参照!$I$7,IF(AQ644="対象外",0))))))</f>
        <v>0</v>
      </c>
      <c r="BZ644" s="185" t="b">
        <f>IF(AR644="3/3",$O644*参照!$I$4,IF(AR644="2/3",$O644*参照!$I$5,IF(AR644="1/3",$O644*参照!$I$6,IF(AR644="1/4(多子)",$O644*参照!$I$7,IF(AR644="1/4(工･農)",$O644*参照!$I$7,IF(AR644="対象外",0))))))</f>
        <v>0</v>
      </c>
      <c r="CA644" s="185" t="b">
        <f>IF(AS644="3/3",$O644*参照!$I$4,IF(AS644="2/3",$O644*参照!$I$5,IF(AS644="1/3",$O644*参照!$I$6,IF(AS644="1/4(多子)",$O644*参照!$I$7,IF(AS644="1/4(工･農)",$O644*参照!$I$7,IF(AS644="対象外",0))))))</f>
        <v>0</v>
      </c>
      <c r="CB644" s="185" t="b">
        <f>IF(AT644="3/3",$O644*参照!$I$4,IF(AT644="2/3",$O644*参照!$I$5,IF(AT644="1/3",$O644*参照!$I$6,IF(AT644="1/4(多子)",$O644*参照!$I$7,IF(AT644="1/4(工･農)",$O644*参照!$I$7,IF(AT644="対象外",0))))))</f>
        <v>0</v>
      </c>
      <c r="CC644" s="185" t="b">
        <f>IF(AU644="3/3",$O644*参照!$I$4,IF(AU644="2/3",$O644*参照!$I$5,IF(AU644="1/3",$O644*参照!$I$6,IF(AU644="1/4(多子)",$O644*参照!$I$7,IF(AU644="1/4(工･農)",$O644*参照!$I$7,IF(AU644="対象外",0))))))</f>
        <v>0</v>
      </c>
      <c r="CD644" s="185">
        <f t="shared" si="396"/>
        <v>0</v>
      </c>
      <c r="CE644" s="98"/>
      <c r="CF644" s="252"/>
      <c r="CG644" s="252"/>
      <c r="CH644" s="252"/>
      <c r="CI644" s="252"/>
      <c r="CJ644" s="252"/>
      <c r="CK644" s="254"/>
      <c r="CL644" s="137"/>
      <c r="CM644" s="252"/>
      <c r="CN644" s="252"/>
      <c r="CO644" s="252"/>
      <c r="CP644" s="252"/>
      <c r="CQ644" s="252"/>
      <c r="CR644" s="253">
        <f t="shared" si="397"/>
        <v>0</v>
      </c>
      <c r="CS644" s="111">
        <f>IF(BP644=0,0,(ROUNDUP(P644*(BK644*参照!$C$5+BL644*参照!$C$6+BM644*参照!$C$7+BN644*参照!$C$8+BO644*参照!$C$9)/BP644,-2)))</f>
        <v>0</v>
      </c>
      <c r="CT644" s="239" t="str">
        <f t="shared" si="364"/>
        <v>B</v>
      </c>
    </row>
    <row r="645" spans="1:98" ht="14.4">
      <c r="A645" s="242">
        <v>615</v>
      </c>
      <c r="B645" s="634"/>
      <c r="C645" s="635"/>
      <c r="D645" s="636"/>
      <c r="E645" s="635"/>
      <c r="F645" s="358"/>
      <c r="G645" s="358"/>
      <c r="H645" s="305"/>
      <c r="I645" s="359"/>
      <c r="J645" s="636"/>
      <c r="K645" s="635"/>
      <c r="L645" s="362">
        <v>0</v>
      </c>
      <c r="M645" s="307">
        <f>IF(F645="昼間",参照!$E$4,IF(F645="夜間等",参照!$E$5,IF(F645="通信",参照!$E$6,0)))</f>
        <v>0</v>
      </c>
      <c r="N645" s="57">
        <f t="shared" si="365"/>
        <v>0</v>
      </c>
      <c r="O645" s="301">
        <f t="shared" si="366"/>
        <v>0</v>
      </c>
      <c r="P645" s="56"/>
      <c r="Q645" s="387">
        <v>0</v>
      </c>
      <c r="R645" s="309">
        <f>IF(F645="昼間",参照!$F$4,IF(F645="夜間等",参照!$F$5,IF(F645="通信",参照!$F$6,0)))</f>
        <v>0</v>
      </c>
      <c r="S645" s="308">
        <f t="shared" si="367"/>
        <v>0</v>
      </c>
      <c r="T645" s="361"/>
      <c r="U645" s="32">
        <f t="shared" si="368"/>
        <v>0</v>
      </c>
      <c r="V645" s="114">
        <f t="shared" si="369"/>
        <v>0</v>
      </c>
      <c r="W645" s="179">
        <f t="shared" si="370"/>
        <v>0</v>
      </c>
      <c r="X645" s="87">
        <f t="shared" si="371"/>
        <v>0</v>
      </c>
      <c r="Y645" s="77" t="str">
        <f t="shared" si="361"/>
        <v>0</v>
      </c>
      <c r="Z645" s="302">
        <f t="shared" si="372"/>
        <v>0</v>
      </c>
      <c r="AA645" s="375"/>
      <c r="AB645" s="375"/>
      <c r="AC645" s="374">
        <f t="shared" si="373"/>
        <v>0</v>
      </c>
      <c r="AD645" s="639">
        <f t="shared" si="374"/>
        <v>0</v>
      </c>
      <c r="AE645" s="640"/>
      <c r="AF645" s="177">
        <f t="shared" si="362"/>
        <v>0</v>
      </c>
      <c r="AG645" s="177">
        <f t="shared" si="363"/>
        <v>0</v>
      </c>
      <c r="AH645" s="299"/>
      <c r="AI645" s="36"/>
      <c r="AJ645" s="134"/>
      <c r="AK645" s="37"/>
      <c r="AL645" s="134"/>
      <c r="AM645" s="37"/>
      <c r="AN645" s="134"/>
      <c r="AO645" s="135"/>
      <c r="AP645" s="136"/>
      <c r="AQ645" s="252"/>
      <c r="AR645" s="252"/>
      <c r="AS645" s="252"/>
      <c r="AT645" s="252"/>
      <c r="AU645" s="37"/>
      <c r="AV645" s="303">
        <f t="shared" si="375"/>
        <v>0</v>
      </c>
      <c r="AW645" s="139">
        <f t="shared" si="376"/>
        <v>0</v>
      </c>
      <c r="AX645" s="139">
        <f t="shared" si="377"/>
        <v>0</v>
      </c>
      <c r="AY645" s="139">
        <f t="shared" si="378"/>
        <v>0</v>
      </c>
      <c r="AZ645" s="139">
        <f t="shared" si="379"/>
        <v>0</v>
      </c>
      <c r="BA645" s="303">
        <f t="shared" si="380"/>
        <v>0</v>
      </c>
      <c r="BB645" s="139">
        <f t="shared" si="381"/>
        <v>0</v>
      </c>
      <c r="BC645" s="139">
        <f t="shared" si="382"/>
        <v>0</v>
      </c>
      <c r="BD645" s="139">
        <f t="shared" si="383"/>
        <v>0</v>
      </c>
      <c r="BE645" s="139">
        <f t="shared" si="384"/>
        <v>0</v>
      </c>
      <c r="BF645" s="304">
        <f t="shared" si="385"/>
        <v>0</v>
      </c>
      <c r="BG645" s="142">
        <f t="shared" si="386"/>
        <v>0</v>
      </c>
      <c r="BH645" s="142">
        <f t="shared" si="387"/>
        <v>0</v>
      </c>
      <c r="BI645" s="142">
        <f t="shared" si="388"/>
        <v>0</v>
      </c>
      <c r="BJ645" s="142">
        <f t="shared" si="389"/>
        <v>0</v>
      </c>
      <c r="BK645" s="145">
        <f t="shared" si="390"/>
        <v>0</v>
      </c>
      <c r="BL645" s="95">
        <f t="shared" si="391"/>
        <v>0</v>
      </c>
      <c r="BM645" s="95">
        <f t="shared" si="392"/>
        <v>0</v>
      </c>
      <c r="BN645" s="95">
        <f t="shared" si="393"/>
        <v>0</v>
      </c>
      <c r="BO645" s="95">
        <f t="shared" si="394"/>
        <v>0</v>
      </c>
      <c r="BP645" s="96">
        <f t="shared" si="395"/>
        <v>0</v>
      </c>
      <c r="BQ645" s="184">
        <f>IF($AH645="3/3",$S645*参照!$J$4,IF($AH645="2/3",$S645*参照!$J$5,IF($AH645="1/3",$S645*参照!$J$6,IF($AH645="1/4(多子)",$S645*参照!$J$7,IF($AH645="1/4(工･農)",$S645*参照!$J$7,)))))</f>
        <v>0</v>
      </c>
      <c r="BR645" s="185" t="b">
        <f>IF(AJ645="3/3",$O645*参照!$I$4,IF(AJ645="2/3",$O645*参照!$I$5,IF(AJ645="1/3",$O645*参照!$I$6,IF(AJ645="1/4(多子)",$O645*参照!$I$7,IF(AJ645="1/4(工･農)",$O645*参照!$I$7,IF(AJ645="対象外",0))))))</f>
        <v>0</v>
      </c>
      <c r="BS645" s="185" t="b">
        <f>IF(AK645="3/3",$O645*参照!$I$4,IF(AK645="2/3",$O645*参照!$I$5,IF(AK645="1/3",$O645*参照!$I$6,IF(AK645="1/4(多子)",$O645*参照!$I$7,IF(AK645="1/4(工･農)",$O645*参照!$I$7,IF(AK645="対象外",0))))))</f>
        <v>0</v>
      </c>
      <c r="BT645" s="185" t="b">
        <f>IF(AL645="3/3",$O645*参照!$I$4,IF(AL645="2/3",$O645*参照!$I$5,IF(AL645="1/3",$O645*参照!$I$6,IF(AL645="1/4(多子)",$O645*参照!$I$7,IF(AL645="1/4(工･農)",$O645*参照!$I$7,IF(AL645="対象外",0))))))</f>
        <v>0</v>
      </c>
      <c r="BU645" s="185" t="b">
        <f>IF(AM645="3/3",$O645*参照!$I$4,IF(AM645="2/3",$O645*参照!$I$5,IF(AM645="1/3",$O645*参照!$I$6,IF(AM645="1/4(多子)",$O645*参照!$I$7,IF(AM645="1/4(工･農)",$O645*参照!$I$7,IF(AM645="対象外",0))))))</f>
        <v>0</v>
      </c>
      <c r="BV645" s="185" t="b">
        <f>IF(AN645="3/3",$O645*参照!$I$4,IF(AN645="2/3",$O645*参照!$I$5,IF(AN645="1/3",$O645*参照!$I$6,IF(AN645="1/4(多子)",$O645*参照!$I$7,IF(AN645="1/4(工･農)",$O645*参照!$I$7,IF(AN645="対象外",0))))))</f>
        <v>0</v>
      </c>
      <c r="BW645" s="185" t="b">
        <f>IF(AO645="3/3",$O645*参照!$I$4,IF(AO645="2/3",$O645*参照!$I$5,IF(AO645="1/3",$O645*参照!$I$6,IF(AO645="1/4(多子)",$O645*参照!$I$7,IF(AO645="1/4(工･農)",$O645*参照!$I$7,IF(AO645="対象外",0))))))</f>
        <v>0</v>
      </c>
      <c r="BX645" s="185" t="b">
        <f>IF(AP645="3/3",$O645*参照!$I$4,IF(AP645="2/3",$O645*参照!$I$5,IF(AP645="1/3",$O645*参照!$I$6,IF(AP645="1/4(多子)",$O645*参照!$I$7,IF(AP645="1/4(工･農)",$O645*参照!$I$7,IF(AP645="対象外",0))))))</f>
        <v>0</v>
      </c>
      <c r="BY645" s="185" t="b">
        <f>IF(AQ645="3/3",$O645*参照!$I$4,IF(AQ645="2/3",$O645*参照!$I$5,IF(AQ645="1/3",$O645*参照!$I$6,IF(AQ645="1/4(多子)",$O645*参照!$I$7,IF(AQ645="1/4(工･農)",$O645*参照!$I$7,IF(AQ645="対象外",0))))))</f>
        <v>0</v>
      </c>
      <c r="BZ645" s="185" t="b">
        <f>IF(AR645="3/3",$O645*参照!$I$4,IF(AR645="2/3",$O645*参照!$I$5,IF(AR645="1/3",$O645*参照!$I$6,IF(AR645="1/4(多子)",$O645*参照!$I$7,IF(AR645="1/4(工･農)",$O645*参照!$I$7,IF(AR645="対象外",0))))))</f>
        <v>0</v>
      </c>
      <c r="CA645" s="185" t="b">
        <f>IF(AS645="3/3",$O645*参照!$I$4,IF(AS645="2/3",$O645*参照!$I$5,IF(AS645="1/3",$O645*参照!$I$6,IF(AS645="1/4(多子)",$O645*参照!$I$7,IF(AS645="1/4(工･農)",$O645*参照!$I$7,IF(AS645="対象外",0))))))</f>
        <v>0</v>
      </c>
      <c r="CB645" s="185" t="b">
        <f>IF(AT645="3/3",$O645*参照!$I$4,IF(AT645="2/3",$O645*参照!$I$5,IF(AT645="1/3",$O645*参照!$I$6,IF(AT645="1/4(多子)",$O645*参照!$I$7,IF(AT645="1/4(工･農)",$O645*参照!$I$7,IF(AT645="対象外",0))))))</f>
        <v>0</v>
      </c>
      <c r="CC645" s="185" t="b">
        <f>IF(AU645="3/3",$O645*参照!$I$4,IF(AU645="2/3",$O645*参照!$I$5,IF(AU645="1/3",$O645*参照!$I$6,IF(AU645="1/4(多子)",$O645*参照!$I$7,IF(AU645="1/4(工･農)",$O645*参照!$I$7,IF(AU645="対象外",0))))))</f>
        <v>0</v>
      </c>
      <c r="CD645" s="185">
        <f t="shared" si="396"/>
        <v>0</v>
      </c>
      <c r="CE645" s="98"/>
      <c r="CF645" s="252"/>
      <c r="CG645" s="252"/>
      <c r="CH645" s="252"/>
      <c r="CI645" s="252"/>
      <c r="CJ645" s="252"/>
      <c r="CK645" s="254"/>
      <c r="CL645" s="137"/>
      <c r="CM645" s="252"/>
      <c r="CN645" s="252"/>
      <c r="CO645" s="252"/>
      <c r="CP645" s="252"/>
      <c r="CQ645" s="252"/>
      <c r="CR645" s="253">
        <f t="shared" si="397"/>
        <v>0</v>
      </c>
      <c r="CS645" s="111">
        <f>IF(BP645=0,0,(ROUNDUP(P645*(BK645*参照!$C$5+BL645*参照!$C$6+BM645*参照!$C$7+BN645*参照!$C$8+BO645*参照!$C$9)/BP645,-2)))</f>
        <v>0</v>
      </c>
      <c r="CT645" s="239" t="str">
        <f t="shared" si="364"/>
        <v>B</v>
      </c>
    </row>
    <row r="646" spans="1:98" ht="14.4">
      <c r="A646" s="242">
        <v>616</v>
      </c>
      <c r="B646" s="634"/>
      <c r="C646" s="635"/>
      <c r="D646" s="636"/>
      <c r="E646" s="635"/>
      <c r="F646" s="358"/>
      <c r="G646" s="358"/>
      <c r="H646" s="305"/>
      <c r="I646" s="359"/>
      <c r="J646" s="636"/>
      <c r="K646" s="635"/>
      <c r="L646" s="362">
        <v>0</v>
      </c>
      <c r="M646" s="307">
        <f>IF(F646="昼間",参照!$E$4,IF(F646="夜間等",参照!$E$5,IF(F646="通信",参照!$E$6,0)))</f>
        <v>0</v>
      </c>
      <c r="N646" s="57">
        <f t="shared" si="365"/>
        <v>0</v>
      </c>
      <c r="O646" s="301">
        <f t="shared" si="366"/>
        <v>0</v>
      </c>
      <c r="P646" s="56"/>
      <c r="Q646" s="387">
        <v>0</v>
      </c>
      <c r="R646" s="309">
        <f>IF(F646="昼間",参照!$F$4,IF(F646="夜間等",参照!$F$5,IF(F646="通信",参照!$F$6,0)))</f>
        <v>0</v>
      </c>
      <c r="S646" s="308">
        <f t="shared" si="367"/>
        <v>0</v>
      </c>
      <c r="T646" s="361"/>
      <c r="U646" s="32">
        <f t="shared" si="368"/>
        <v>0</v>
      </c>
      <c r="V646" s="114">
        <f t="shared" si="369"/>
        <v>0</v>
      </c>
      <c r="W646" s="179">
        <f t="shared" si="370"/>
        <v>0</v>
      </c>
      <c r="X646" s="87">
        <f t="shared" si="371"/>
        <v>0</v>
      </c>
      <c r="Y646" s="77" t="str">
        <f t="shared" si="361"/>
        <v>0</v>
      </c>
      <c r="Z646" s="302">
        <f t="shared" si="372"/>
        <v>0</v>
      </c>
      <c r="AA646" s="375"/>
      <c r="AB646" s="375"/>
      <c r="AC646" s="374">
        <f t="shared" si="373"/>
        <v>0</v>
      </c>
      <c r="AD646" s="639">
        <f t="shared" si="374"/>
        <v>0</v>
      </c>
      <c r="AE646" s="640"/>
      <c r="AF646" s="177">
        <f t="shared" si="362"/>
        <v>0</v>
      </c>
      <c r="AG646" s="177">
        <f t="shared" si="363"/>
        <v>0</v>
      </c>
      <c r="AH646" s="299"/>
      <c r="AI646" s="36"/>
      <c r="AJ646" s="134"/>
      <c r="AK646" s="37"/>
      <c r="AL646" s="134"/>
      <c r="AM646" s="37"/>
      <c r="AN646" s="134"/>
      <c r="AO646" s="135"/>
      <c r="AP646" s="136"/>
      <c r="AQ646" s="252"/>
      <c r="AR646" s="252"/>
      <c r="AS646" s="252"/>
      <c r="AT646" s="252"/>
      <c r="AU646" s="37"/>
      <c r="AV646" s="303">
        <f t="shared" si="375"/>
        <v>0</v>
      </c>
      <c r="AW646" s="139">
        <f t="shared" si="376"/>
        <v>0</v>
      </c>
      <c r="AX646" s="139">
        <f t="shared" si="377"/>
        <v>0</v>
      </c>
      <c r="AY646" s="139">
        <f t="shared" si="378"/>
        <v>0</v>
      </c>
      <c r="AZ646" s="139">
        <f t="shared" si="379"/>
        <v>0</v>
      </c>
      <c r="BA646" s="303">
        <f t="shared" si="380"/>
        <v>0</v>
      </c>
      <c r="BB646" s="139">
        <f t="shared" si="381"/>
        <v>0</v>
      </c>
      <c r="BC646" s="139">
        <f t="shared" si="382"/>
        <v>0</v>
      </c>
      <c r="BD646" s="139">
        <f t="shared" si="383"/>
        <v>0</v>
      </c>
      <c r="BE646" s="139">
        <f t="shared" si="384"/>
        <v>0</v>
      </c>
      <c r="BF646" s="304">
        <f t="shared" si="385"/>
        <v>0</v>
      </c>
      <c r="BG646" s="142">
        <f t="shared" si="386"/>
        <v>0</v>
      </c>
      <c r="BH646" s="142">
        <f t="shared" si="387"/>
        <v>0</v>
      </c>
      <c r="BI646" s="142">
        <f t="shared" si="388"/>
        <v>0</v>
      </c>
      <c r="BJ646" s="142">
        <f t="shared" si="389"/>
        <v>0</v>
      </c>
      <c r="BK646" s="145">
        <f t="shared" si="390"/>
        <v>0</v>
      </c>
      <c r="BL646" s="95">
        <f t="shared" si="391"/>
        <v>0</v>
      </c>
      <c r="BM646" s="95">
        <f t="shared" si="392"/>
        <v>0</v>
      </c>
      <c r="BN646" s="95">
        <f t="shared" si="393"/>
        <v>0</v>
      </c>
      <c r="BO646" s="95">
        <f t="shared" si="394"/>
        <v>0</v>
      </c>
      <c r="BP646" s="96">
        <f t="shared" si="395"/>
        <v>0</v>
      </c>
      <c r="BQ646" s="184">
        <f>IF($AH646="3/3",$S646*参照!$J$4,IF($AH646="2/3",$S646*参照!$J$5,IF($AH646="1/3",$S646*参照!$J$6,IF($AH646="1/4(多子)",$S646*参照!$J$7,IF($AH646="1/4(工･農)",$S646*参照!$J$7,)))))</f>
        <v>0</v>
      </c>
      <c r="BR646" s="185" t="b">
        <f>IF(AJ646="3/3",$O646*参照!$I$4,IF(AJ646="2/3",$O646*参照!$I$5,IF(AJ646="1/3",$O646*参照!$I$6,IF(AJ646="1/4(多子)",$O646*参照!$I$7,IF(AJ646="1/4(工･農)",$O646*参照!$I$7,IF(AJ646="対象外",0))))))</f>
        <v>0</v>
      </c>
      <c r="BS646" s="185" t="b">
        <f>IF(AK646="3/3",$O646*参照!$I$4,IF(AK646="2/3",$O646*参照!$I$5,IF(AK646="1/3",$O646*参照!$I$6,IF(AK646="1/4(多子)",$O646*参照!$I$7,IF(AK646="1/4(工･農)",$O646*参照!$I$7,IF(AK646="対象外",0))))))</f>
        <v>0</v>
      </c>
      <c r="BT646" s="185" t="b">
        <f>IF(AL646="3/3",$O646*参照!$I$4,IF(AL646="2/3",$O646*参照!$I$5,IF(AL646="1/3",$O646*参照!$I$6,IF(AL646="1/4(多子)",$O646*参照!$I$7,IF(AL646="1/4(工･農)",$O646*参照!$I$7,IF(AL646="対象外",0))))))</f>
        <v>0</v>
      </c>
      <c r="BU646" s="185" t="b">
        <f>IF(AM646="3/3",$O646*参照!$I$4,IF(AM646="2/3",$O646*参照!$I$5,IF(AM646="1/3",$O646*参照!$I$6,IF(AM646="1/4(多子)",$O646*参照!$I$7,IF(AM646="1/4(工･農)",$O646*参照!$I$7,IF(AM646="対象外",0))))))</f>
        <v>0</v>
      </c>
      <c r="BV646" s="185" t="b">
        <f>IF(AN646="3/3",$O646*参照!$I$4,IF(AN646="2/3",$O646*参照!$I$5,IF(AN646="1/3",$O646*参照!$I$6,IF(AN646="1/4(多子)",$O646*参照!$I$7,IF(AN646="1/4(工･農)",$O646*参照!$I$7,IF(AN646="対象外",0))))))</f>
        <v>0</v>
      </c>
      <c r="BW646" s="185" t="b">
        <f>IF(AO646="3/3",$O646*参照!$I$4,IF(AO646="2/3",$O646*参照!$I$5,IF(AO646="1/3",$O646*参照!$I$6,IF(AO646="1/4(多子)",$O646*参照!$I$7,IF(AO646="1/4(工･農)",$O646*参照!$I$7,IF(AO646="対象外",0))))))</f>
        <v>0</v>
      </c>
      <c r="BX646" s="185" t="b">
        <f>IF(AP646="3/3",$O646*参照!$I$4,IF(AP646="2/3",$O646*参照!$I$5,IF(AP646="1/3",$O646*参照!$I$6,IF(AP646="1/4(多子)",$O646*参照!$I$7,IF(AP646="1/4(工･農)",$O646*参照!$I$7,IF(AP646="対象外",0))))))</f>
        <v>0</v>
      </c>
      <c r="BY646" s="185" t="b">
        <f>IF(AQ646="3/3",$O646*参照!$I$4,IF(AQ646="2/3",$O646*参照!$I$5,IF(AQ646="1/3",$O646*参照!$I$6,IF(AQ646="1/4(多子)",$O646*参照!$I$7,IF(AQ646="1/4(工･農)",$O646*参照!$I$7,IF(AQ646="対象外",0))))))</f>
        <v>0</v>
      </c>
      <c r="BZ646" s="185" t="b">
        <f>IF(AR646="3/3",$O646*参照!$I$4,IF(AR646="2/3",$O646*参照!$I$5,IF(AR646="1/3",$O646*参照!$I$6,IF(AR646="1/4(多子)",$O646*参照!$I$7,IF(AR646="1/4(工･農)",$O646*参照!$I$7,IF(AR646="対象外",0))))))</f>
        <v>0</v>
      </c>
      <c r="CA646" s="185" t="b">
        <f>IF(AS646="3/3",$O646*参照!$I$4,IF(AS646="2/3",$O646*参照!$I$5,IF(AS646="1/3",$O646*参照!$I$6,IF(AS646="1/4(多子)",$O646*参照!$I$7,IF(AS646="1/4(工･農)",$O646*参照!$I$7,IF(AS646="対象外",0))))))</f>
        <v>0</v>
      </c>
      <c r="CB646" s="185" t="b">
        <f>IF(AT646="3/3",$O646*参照!$I$4,IF(AT646="2/3",$O646*参照!$I$5,IF(AT646="1/3",$O646*参照!$I$6,IF(AT646="1/4(多子)",$O646*参照!$I$7,IF(AT646="1/4(工･農)",$O646*参照!$I$7,IF(AT646="対象外",0))))))</f>
        <v>0</v>
      </c>
      <c r="CC646" s="185" t="b">
        <f>IF(AU646="3/3",$O646*参照!$I$4,IF(AU646="2/3",$O646*参照!$I$5,IF(AU646="1/3",$O646*参照!$I$6,IF(AU646="1/4(多子)",$O646*参照!$I$7,IF(AU646="1/4(工･農)",$O646*参照!$I$7,IF(AU646="対象外",0))))))</f>
        <v>0</v>
      </c>
      <c r="CD646" s="185">
        <f t="shared" si="396"/>
        <v>0</v>
      </c>
      <c r="CE646" s="98"/>
      <c r="CF646" s="252"/>
      <c r="CG646" s="252"/>
      <c r="CH646" s="252"/>
      <c r="CI646" s="252"/>
      <c r="CJ646" s="252"/>
      <c r="CK646" s="254"/>
      <c r="CL646" s="137"/>
      <c r="CM646" s="252"/>
      <c r="CN646" s="252"/>
      <c r="CO646" s="252"/>
      <c r="CP646" s="252"/>
      <c r="CQ646" s="252"/>
      <c r="CR646" s="253">
        <f t="shared" si="397"/>
        <v>0</v>
      </c>
      <c r="CS646" s="111">
        <f>IF(BP646=0,0,(ROUNDUP(P646*(BK646*参照!$C$5+BL646*参照!$C$6+BM646*参照!$C$7+BN646*参照!$C$8+BO646*参照!$C$9)/BP646,-2)))</f>
        <v>0</v>
      </c>
      <c r="CT646" s="239" t="str">
        <f t="shared" si="364"/>
        <v>B</v>
      </c>
    </row>
    <row r="647" spans="1:98" ht="14.4">
      <c r="A647" s="242">
        <v>617</v>
      </c>
      <c r="B647" s="634"/>
      <c r="C647" s="635"/>
      <c r="D647" s="636"/>
      <c r="E647" s="635"/>
      <c r="F647" s="358"/>
      <c r="G647" s="358"/>
      <c r="H647" s="305"/>
      <c r="I647" s="359"/>
      <c r="J647" s="636"/>
      <c r="K647" s="635"/>
      <c r="L647" s="362">
        <v>0</v>
      </c>
      <c r="M647" s="307">
        <f>IF(F647="昼間",参照!$E$4,IF(F647="夜間等",参照!$E$5,IF(F647="通信",参照!$E$6,0)))</f>
        <v>0</v>
      </c>
      <c r="N647" s="57">
        <f t="shared" si="365"/>
        <v>0</v>
      </c>
      <c r="O647" s="301">
        <f t="shared" si="366"/>
        <v>0</v>
      </c>
      <c r="P647" s="56"/>
      <c r="Q647" s="387">
        <v>0</v>
      </c>
      <c r="R647" s="309">
        <f>IF(F647="昼間",参照!$F$4,IF(F647="夜間等",参照!$F$5,IF(F647="通信",参照!$F$6,0)))</f>
        <v>0</v>
      </c>
      <c r="S647" s="308">
        <f t="shared" si="367"/>
        <v>0</v>
      </c>
      <c r="T647" s="361"/>
      <c r="U647" s="32">
        <f t="shared" si="368"/>
        <v>0</v>
      </c>
      <c r="V647" s="114">
        <f t="shared" si="369"/>
        <v>0</v>
      </c>
      <c r="W647" s="179">
        <f t="shared" si="370"/>
        <v>0</v>
      </c>
      <c r="X647" s="87">
        <f t="shared" si="371"/>
        <v>0</v>
      </c>
      <c r="Y647" s="77" t="str">
        <f t="shared" si="361"/>
        <v>0</v>
      </c>
      <c r="Z647" s="302">
        <f t="shared" si="372"/>
        <v>0</v>
      </c>
      <c r="AA647" s="375"/>
      <c r="AB647" s="375"/>
      <c r="AC647" s="374">
        <f t="shared" si="373"/>
        <v>0</v>
      </c>
      <c r="AD647" s="639">
        <f t="shared" si="374"/>
        <v>0</v>
      </c>
      <c r="AE647" s="640"/>
      <c r="AF647" s="177">
        <f t="shared" si="362"/>
        <v>0</v>
      </c>
      <c r="AG647" s="177">
        <f t="shared" si="363"/>
        <v>0</v>
      </c>
      <c r="AH647" s="299"/>
      <c r="AI647" s="36"/>
      <c r="AJ647" s="134"/>
      <c r="AK647" s="37"/>
      <c r="AL647" s="134"/>
      <c r="AM647" s="37"/>
      <c r="AN647" s="134"/>
      <c r="AO647" s="135"/>
      <c r="AP647" s="136"/>
      <c r="AQ647" s="252"/>
      <c r="AR647" s="252"/>
      <c r="AS647" s="252"/>
      <c r="AT647" s="252"/>
      <c r="AU647" s="37"/>
      <c r="AV647" s="303">
        <f t="shared" si="375"/>
        <v>0</v>
      </c>
      <c r="AW647" s="139">
        <f t="shared" si="376"/>
        <v>0</v>
      </c>
      <c r="AX647" s="139">
        <f t="shared" si="377"/>
        <v>0</v>
      </c>
      <c r="AY647" s="139">
        <f t="shared" si="378"/>
        <v>0</v>
      </c>
      <c r="AZ647" s="139">
        <f t="shared" si="379"/>
        <v>0</v>
      </c>
      <c r="BA647" s="303">
        <f t="shared" si="380"/>
        <v>0</v>
      </c>
      <c r="BB647" s="139">
        <f t="shared" si="381"/>
        <v>0</v>
      </c>
      <c r="BC647" s="139">
        <f t="shared" si="382"/>
        <v>0</v>
      </c>
      <c r="BD647" s="139">
        <f t="shared" si="383"/>
        <v>0</v>
      </c>
      <c r="BE647" s="139">
        <f t="shared" si="384"/>
        <v>0</v>
      </c>
      <c r="BF647" s="304">
        <f t="shared" si="385"/>
        <v>0</v>
      </c>
      <c r="BG647" s="142">
        <f t="shared" si="386"/>
        <v>0</v>
      </c>
      <c r="BH647" s="142">
        <f t="shared" si="387"/>
        <v>0</v>
      </c>
      <c r="BI647" s="142">
        <f t="shared" si="388"/>
        <v>0</v>
      </c>
      <c r="BJ647" s="142">
        <f t="shared" si="389"/>
        <v>0</v>
      </c>
      <c r="BK647" s="145">
        <f t="shared" si="390"/>
        <v>0</v>
      </c>
      <c r="BL647" s="95">
        <f t="shared" si="391"/>
        <v>0</v>
      </c>
      <c r="BM647" s="95">
        <f t="shared" si="392"/>
        <v>0</v>
      </c>
      <c r="BN647" s="95">
        <f t="shared" si="393"/>
        <v>0</v>
      </c>
      <c r="BO647" s="95">
        <f t="shared" si="394"/>
        <v>0</v>
      </c>
      <c r="BP647" s="96">
        <f t="shared" si="395"/>
        <v>0</v>
      </c>
      <c r="BQ647" s="184">
        <f>IF($AH647="3/3",$S647*参照!$J$4,IF($AH647="2/3",$S647*参照!$J$5,IF($AH647="1/3",$S647*参照!$J$6,IF($AH647="1/4(多子)",$S647*参照!$J$7,IF($AH647="1/4(工･農)",$S647*参照!$J$7,)))))</f>
        <v>0</v>
      </c>
      <c r="BR647" s="185" t="b">
        <f>IF(AJ647="3/3",$O647*参照!$I$4,IF(AJ647="2/3",$O647*参照!$I$5,IF(AJ647="1/3",$O647*参照!$I$6,IF(AJ647="1/4(多子)",$O647*参照!$I$7,IF(AJ647="1/4(工･農)",$O647*参照!$I$7,IF(AJ647="対象外",0))))))</f>
        <v>0</v>
      </c>
      <c r="BS647" s="185" t="b">
        <f>IF(AK647="3/3",$O647*参照!$I$4,IF(AK647="2/3",$O647*参照!$I$5,IF(AK647="1/3",$O647*参照!$I$6,IF(AK647="1/4(多子)",$O647*参照!$I$7,IF(AK647="1/4(工･農)",$O647*参照!$I$7,IF(AK647="対象外",0))))))</f>
        <v>0</v>
      </c>
      <c r="BT647" s="185" t="b">
        <f>IF(AL647="3/3",$O647*参照!$I$4,IF(AL647="2/3",$O647*参照!$I$5,IF(AL647="1/3",$O647*参照!$I$6,IF(AL647="1/4(多子)",$O647*参照!$I$7,IF(AL647="1/4(工･農)",$O647*参照!$I$7,IF(AL647="対象外",0))))))</f>
        <v>0</v>
      </c>
      <c r="BU647" s="185" t="b">
        <f>IF(AM647="3/3",$O647*参照!$I$4,IF(AM647="2/3",$O647*参照!$I$5,IF(AM647="1/3",$O647*参照!$I$6,IF(AM647="1/4(多子)",$O647*参照!$I$7,IF(AM647="1/4(工･農)",$O647*参照!$I$7,IF(AM647="対象外",0))))))</f>
        <v>0</v>
      </c>
      <c r="BV647" s="185" t="b">
        <f>IF(AN647="3/3",$O647*参照!$I$4,IF(AN647="2/3",$O647*参照!$I$5,IF(AN647="1/3",$O647*参照!$I$6,IF(AN647="1/4(多子)",$O647*参照!$I$7,IF(AN647="1/4(工･農)",$O647*参照!$I$7,IF(AN647="対象外",0))))))</f>
        <v>0</v>
      </c>
      <c r="BW647" s="185" t="b">
        <f>IF(AO647="3/3",$O647*参照!$I$4,IF(AO647="2/3",$O647*参照!$I$5,IF(AO647="1/3",$O647*参照!$I$6,IF(AO647="1/4(多子)",$O647*参照!$I$7,IF(AO647="1/4(工･農)",$O647*参照!$I$7,IF(AO647="対象外",0))))))</f>
        <v>0</v>
      </c>
      <c r="BX647" s="185" t="b">
        <f>IF(AP647="3/3",$O647*参照!$I$4,IF(AP647="2/3",$O647*参照!$I$5,IF(AP647="1/3",$O647*参照!$I$6,IF(AP647="1/4(多子)",$O647*参照!$I$7,IF(AP647="1/4(工･農)",$O647*参照!$I$7,IF(AP647="対象外",0))))))</f>
        <v>0</v>
      </c>
      <c r="BY647" s="185" t="b">
        <f>IF(AQ647="3/3",$O647*参照!$I$4,IF(AQ647="2/3",$O647*参照!$I$5,IF(AQ647="1/3",$O647*参照!$I$6,IF(AQ647="1/4(多子)",$O647*参照!$I$7,IF(AQ647="1/4(工･農)",$O647*参照!$I$7,IF(AQ647="対象外",0))))))</f>
        <v>0</v>
      </c>
      <c r="BZ647" s="185" t="b">
        <f>IF(AR647="3/3",$O647*参照!$I$4,IF(AR647="2/3",$O647*参照!$I$5,IF(AR647="1/3",$O647*参照!$I$6,IF(AR647="1/4(多子)",$O647*参照!$I$7,IF(AR647="1/4(工･農)",$O647*参照!$I$7,IF(AR647="対象外",0))))))</f>
        <v>0</v>
      </c>
      <c r="CA647" s="185" t="b">
        <f>IF(AS647="3/3",$O647*参照!$I$4,IF(AS647="2/3",$O647*参照!$I$5,IF(AS647="1/3",$O647*参照!$I$6,IF(AS647="1/4(多子)",$O647*参照!$I$7,IF(AS647="1/4(工･農)",$O647*参照!$I$7,IF(AS647="対象外",0))))))</f>
        <v>0</v>
      </c>
      <c r="CB647" s="185" t="b">
        <f>IF(AT647="3/3",$O647*参照!$I$4,IF(AT647="2/3",$O647*参照!$I$5,IF(AT647="1/3",$O647*参照!$I$6,IF(AT647="1/4(多子)",$O647*参照!$I$7,IF(AT647="1/4(工･農)",$O647*参照!$I$7,IF(AT647="対象外",0))))))</f>
        <v>0</v>
      </c>
      <c r="CC647" s="185" t="b">
        <f>IF(AU647="3/3",$O647*参照!$I$4,IF(AU647="2/3",$O647*参照!$I$5,IF(AU647="1/3",$O647*参照!$I$6,IF(AU647="1/4(多子)",$O647*参照!$I$7,IF(AU647="1/4(工･農)",$O647*参照!$I$7,IF(AU647="対象外",0))))))</f>
        <v>0</v>
      </c>
      <c r="CD647" s="185">
        <f t="shared" si="396"/>
        <v>0</v>
      </c>
      <c r="CE647" s="98"/>
      <c r="CF647" s="252"/>
      <c r="CG647" s="252"/>
      <c r="CH647" s="252"/>
      <c r="CI647" s="252"/>
      <c r="CJ647" s="252"/>
      <c r="CK647" s="254"/>
      <c r="CL647" s="137"/>
      <c r="CM647" s="252"/>
      <c r="CN647" s="252"/>
      <c r="CO647" s="252"/>
      <c r="CP647" s="252"/>
      <c r="CQ647" s="252"/>
      <c r="CR647" s="253">
        <f t="shared" si="397"/>
        <v>0</v>
      </c>
      <c r="CS647" s="111">
        <f>IF(BP647=0,0,(ROUNDUP(P647*(BK647*参照!$C$5+BL647*参照!$C$6+BM647*参照!$C$7+BN647*参照!$C$8+BO647*参照!$C$9)/BP647,-2)))</f>
        <v>0</v>
      </c>
      <c r="CT647" s="239" t="str">
        <f t="shared" si="364"/>
        <v>B</v>
      </c>
    </row>
    <row r="648" spans="1:98" ht="14.4">
      <c r="A648" s="242">
        <v>618</v>
      </c>
      <c r="B648" s="634"/>
      <c r="C648" s="635"/>
      <c r="D648" s="636"/>
      <c r="E648" s="635"/>
      <c r="F648" s="358"/>
      <c r="G648" s="358"/>
      <c r="H648" s="305"/>
      <c r="I648" s="359"/>
      <c r="J648" s="636"/>
      <c r="K648" s="635"/>
      <c r="L648" s="362">
        <v>0</v>
      </c>
      <c r="M648" s="307">
        <f>IF(F648="昼間",参照!$E$4,IF(F648="夜間等",参照!$E$5,IF(F648="通信",参照!$E$6,0)))</f>
        <v>0</v>
      </c>
      <c r="N648" s="57">
        <f t="shared" si="365"/>
        <v>0</v>
      </c>
      <c r="O648" s="301">
        <f t="shared" si="366"/>
        <v>0</v>
      </c>
      <c r="P648" s="56"/>
      <c r="Q648" s="387">
        <v>0</v>
      </c>
      <c r="R648" s="309">
        <f>IF(F648="昼間",参照!$F$4,IF(F648="夜間等",参照!$F$5,IF(F648="通信",参照!$F$6,0)))</f>
        <v>0</v>
      </c>
      <c r="S648" s="308">
        <f t="shared" si="367"/>
        <v>0</v>
      </c>
      <c r="T648" s="361"/>
      <c r="U648" s="32">
        <f t="shared" si="368"/>
        <v>0</v>
      </c>
      <c r="V648" s="114">
        <f t="shared" si="369"/>
        <v>0</v>
      </c>
      <c r="W648" s="179">
        <f t="shared" si="370"/>
        <v>0</v>
      </c>
      <c r="X648" s="87">
        <f t="shared" si="371"/>
        <v>0</v>
      </c>
      <c r="Y648" s="77" t="str">
        <f t="shared" si="361"/>
        <v>0</v>
      </c>
      <c r="Z648" s="302">
        <f t="shared" si="372"/>
        <v>0</v>
      </c>
      <c r="AA648" s="375"/>
      <c r="AB648" s="375"/>
      <c r="AC648" s="374">
        <f t="shared" si="373"/>
        <v>0</v>
      </c>
      <c r="AD648" s="639">
        <f t="shared" si="374"/>
        <v>0</v>
      </c>
      <c r="AE648" s="640"/>
      <c r="AF648" s="177">
        <f t="shared" si="362"/>
        <v>0</v>
      </c>
      <c r="AG648" s="177">
        <f t="shared" si="363"/>
        <v>0</v>
      </c>
      <c r="AH648" s="299"/>
      <c r="AI648" s="36"/>
      <c r="AJ648" s="134"/>
      <c r="AK648" s="37"/>
      <c r="AL648" s="134"/>
      <c r="AM648" s="37"/>
      <c r="AN648" s="134"/>
      <c r="AO648" s="135"/>
      <c r="AP648" s="136"/>
      <c r="AQ648" s="252"/>
      <c r="AR648" s="252"/>
      <c r="AS648" s="252"/>
      <c r="AT648" s="252"/>
      <c r="AU648" s="37"/>
      <c r="AV648" s="303">
        <f t="shared" si="375"/>
        <v>0</v>
      </c>
      <c r="AW648" s="139">
        <f t="shared" si="376"/>
        <v>0</v>
      </c>
      <c r="AX648" s="139">
        <f t="shared" si="377"/>
        <v>0</v>
      </c>
      <c r="AY648" s="139">
        <f t="shared" si="378"/>
        <v>0</v>
      </c>
      <c r="AZ648" s="139">
        <f t="shared" si="379"/>
        <v>0</v>
      </c>
      <c r="BA648" s="303">
        <f t="shared" si="380"/>
        <v>0</v>
      </c>
      <c r="BB648" s="139">
        <f t="shared" si="381"/>
        <v>0</v>
      </c>
      <c r="BC648" s="139">
        <f t="shared" si="382"/>
        <v>0</v>
      </c>
      <c r="BD648" s="139">
        <f t="shared" si="383"/>
        <v>0</v>
      </c>
      <c r="BE648" s="139">
        <f t="shared" si="384"/>
        <v>0</v>
      </c>
      <c r="BF648" s="304">
        <f t="shared" si="385"/>
        <v>0</v>
      </c>
      <c r="BG648" s="142">
        <f t="shared" si="386"/>
        <v>0</v>
      </c>
      <c r="BH648" s="142">
        <f t="shared" si="387"/>
        <v>0</v>
      </c>
      <c r="BI648" s="142">
        <f t="shared" si="388"/>
        <v>0</v>
      </c>
      <c r="BJ648" s="142">
        <f t="shared" si="389"/>
        <v>0</v>
      </c>
      <c r="BK648" s="145">
        <f t="shared" si="390"/>
        <v>0</v>
      </c>
      <c r="BL648" s="95">
        <f t="shared" si="391"/>
        <v>0</v>
      </c>
      <c r="BM648" s="95">
        <f t="shared" si="392"/>
        <v>0</v>
      </c>
      <c r="BN648" s="95">
        <f t="shared" si="393"/>
        <v>0</v>
      </c>
      <c r="BO648" s="95">
        <f t="shared" si="394"/>
        <v>0</v>
      </c>
      <c r="BP648" s="96">
        <f t="shared" si="395"/>
        <v>0</v>
      </c>
      <c r="BQ648" s="184">
        <f>IF($AH648="3/3",$S648*参照!$J$4,IF($AH648="2/3",$S648*参照!$J$5,IF($AH648="1/3",$S648*参照!$J$6,IF($AH648="1/4(多子)",$S648*参照!$J$7,IF($AH648="1/4(工･農)",$S648*参照!$J$7,)))))</f>
        <v>0</v>
      </c>
      <c r="BR648" s="185" t="b">
        <f>IF(AJ648="3/3",$O648*参照!$I$4,IF(AJ648="2/3",$O648*参照!$I$5,IF(AJ648="1/3",$O648*参照!$I$6,IF(AJ648="1/4(多子)",$O648*参照!$I$7,IF(AJ648="1/4(工･農)",$O648*参照!$I$7,IF(AJ648="対象外",0))))))</f>
        <v>0</v>
      </c>
      <c r="BS648" s="185" t="b">
        <f>IF(AK648="3/3",$O648*参照!$I$4,IF(AK648="2/3",$O648*参照!$I$5,IF(AK648="1/3",$O648*参照!$I$6,IF(AK648="1/4(多子)",$O648*参照!$I$7,IF(AK648="1/4(工･農)",$O648*参照!$I$7,IF(AK648="対象外",0))))))</f>
        <v>0</v>
      </c>
      <c r="BT648" s="185" t="b">
        <f>IF(AL648="3/3",$O648*参照!$I$4,IF(AL648="2/3",$O648*参照!$I$5,IF(AL648="1/3",$O648*参照!$I$6,IF(AL648="1/4(多子)",$O648*参照!$I$7,IF(AL648="1/4(工･農)",$O648*参照!$I$7,IF(AL648="対象外",0))))))</f>
        <v>0</v>
      </c>
      <c r="BU648" s="185" t="b">
        <f>IF(AM648="3/3",$O648*参照!$I$4,IF(AM648="2/3",$O648*参照!$I$5,IF(AM648="1/3",$O648*参照!$I$6,IF(AM648="1/4(多子)",$O648*参照!$I$7,IF(AM648="1/4(工･農)",$O648*参照!$I$7,IF(AM648="対象外",0))))))</f>
        <v>0</v>
      </c>
      <c r="BV648" s="185" t="b">
        <f>IF(AN648="3/3",$O648*参照!$I$4,IF(AN648="2/3",$O648*参照!$I$5,IF(AN648="1/3",$O648*参照!$I$6,IF(AN648="1/4(多子)",$O648*参照!$I$7,IF(AN648="1/4(工･農)",$O648*参照!$I$7,IF(AN648="対象外",0))))))</f>
        <v>0</v>
      </c>
      <c r="BW648" s="185" t="b">
        <f>IF(AO648="3/3",$O648*参照!$I$4,IF(AO648="2/3",$O648*参照!$I$5,IF(AO648="1/3",$O648*参照!$I$6,IF(AO648="1/4(多子)",$O648*参照!$I$7,IF(AO648="1/4(工･農)",$O648*参照!$I$7,IF(AO648="対象外",0))))))</f>
        <v>0</v>
      </c>
      <c r="BX648" s="185" t="b">
        <f>IF(AP648="3/3",$O648*参照!$I$4,IF(AP648="2/3",$O648*参照!$I$5,IF(AP648="1/3",$O648*参照!$I$6,IF(AP648="1/4(多子)",$O648*参照!$I$7,IF(AP648="1/4(工･農)",$O648*参照!$I$7,IF(AP648="対象外",0))))))</f>
        <v>0</v>
      </c>
      <c r="BY648" s="185" t="b">
        <f>IF(AQ648="3/3",$O648*参照!$I$4,IF(AQ648="2/3",$O648*参照!$I$5,IF(AQ648="1/3",$O648*参照!$I$6,IF(AQ648="1/4(多子)",$O648*参照!$I$7,IF(AQ648="1/4(工･農)",$O648*参照!$I$7,IF(AQ648="対象外",0))))))</f>
        <v>0</v>
      </c>
      <c r="BZ648" s="185" t="b">
        <f>IF(AR648="3/3",$O648*参照!$I$4,IF(AR648="2/3",$O648*参照!$I$5,IF(AR648="1/3",$O648*参照!$I$6,IF(AR648="1/4(多子)",$O648*参照!$I$7,IF(AR648="1/4(工･農)",$O648*参照!$I$7,IF(AR648="対象外",0))))))</f>
        <v>0</v>
      </c>
      <c r="CA648" s="185" t="b">
        <f>IF(AS648="3/3",$O648*参照!$I$4,IF(AS648="2/3",$O648*参照!$I$5,IF(AS648="1/3",$O648*参照!$I$6,IF(AS648="1/4(多子)",$O648*参照!$I$7,IF(AS648="1/4(工･農)",$O648*参照!$I$7,IF(AS648="対象外",0))))))</f>
        <v>0</v>
      </c>
      <c r="CB648" s="185" t="b">
        <f>IF(AT648="3/3",$O648*参照!$I$4,IF(AT648="2/3",$O648*参照!$I$5,IF(AT648="1/3",$O648*参照!$I$6,IF(AT648="1/4(多子)",$O648*参照!$I$7,IF(AT648="1/4(工･農)",$O648*参照!$I$7,IF(AT648="対象外",0))))))</f>
        <v>0</v>
      </c>
      <c r="CC648" s="185" t="b">
        <f>IF(AU648="3/3",$O648*参照!$I$4,IF(AU648="2/3",$O648*参照!$I$5,IF(AU648="1/3",$O648*参照!$I$6,IF(AU648="1/4(多子)",$O648*参照!$I$7,IF(AU648="1/4(工･農)",$O648*参照!$I$7,IF(AU648="対象外",0))))))</f>
        <v>0</v>
      </c>
      <c r="CD648" s="185">
        <f t="shared" si="396"/>
        <v>0</v>
      </c>
      <c r="CE648" s="98"/>
      <c r="CF648" s="252"/>
      <c r="CG648" s="252"/>
      <c r="CH648" s="252"/>
      <c r="CI648" s="252"/>
      <c r="CJ648" s="252"/>
      <c r="CK648" s="254"/>
      <c r="CL648" s="137"/>
      <c r="CM648" s="252"/>
      <c r="CN648" s="252"/>
      <c r="CO648" s="252"/>
      <c r="CP648" s="252"/>
      <c r="CQ648" s="252"/>
      <c r="CR648" s="253">
        <f t="shared" si="397"/>
        <v>0</v>
      </c>
      <c r="CS648" s="111">
        <f>IF(BP648=0,0,(ROUNDUP(P648*(BK648*参照!$C$5+BL648*参照!$C$6+BM648*参照!$C$7+BN648*参照!$C$8+BO648*参照!$C$9)/BP648,-2)))</f>
        <v>0</v>
      </c>
      <c r="CT648" s="239" t="str">
        <f t="shared" si="364"/>
        <v>B</v>
      </c>
    </row>
    <row r="649" spans="1:98" ht="14.4">
      <c r="A649" s="242">
        <v>619</v>
      </c>
      <c r="B649" s="634"/>
      <c r="C649" s="635"/>
      <c r="D649" s="636"/>
      <c r="E649" s="635"/>
      <c r="F649" s="358"/>
      <c r="G649" s="358"/>
      <c r="H649" s="305"/>
      <c r="I649" s="359"/>
      <c r="J649" s="636"/>
      <c r="K649" s="635"/>
      <c r="L649" s="362">
        <v>0</v>
      </c>
      <c r="M649" s="307">
        <f>IF(F649="昼間",参照!$E$4,IF(F649="夜間等",参照!$E$5,IF(F649="通信",参照!$E$6,0)))</f>
        <v>0</v>
      </c>
      <c r="N649" s="57">
        <f t="shared" si="365"/>
        <v>0</v>
      </c>
      <c r="O649" s="301">
        <f t="shared" si="366"/>
        <v>0</v>
      </c>
      <c r="P649" s="56"/>
      <c r="Q649" s="387">
        <v>0</v>
      </c>
      <c r="R649" s="309">
        <f>IF(F649="昼間",参照!$F$4,IF(F649="夜間等",参照!$F$5,IF(F649="通信",参照!$F$6,0)))</f>
        <v>0</v>
      </c>
      <c r="S649" s="308">
        <f t="shared" si="367"/>
        <v>0</v>
      </c>
      <c r="T649" s="361"/>
      <c r="U649" s="32">
        <f t="shared" si="368"/>
        <v>0</v>
      </c>
      <c r="V649" s="114">
        <f t="shared" si="369"/>
        <v>0</v>
      </c>
      <c r="W649" s="179">
        <f t="shared" si="370"/>
        <v>0</v>
      </c>
      <c r="X649" s="87">
        <f t="shared" si="371"/>
        <v>0</v>
      </c>
      <c r="Y649" s="77" t="str">
        <f t="shared" si="361"/>
        <v>0</v>
      </c>
      <c r="Z649" s="302">
        <f t="shared" si="372"/>
        <v>0</v>
      </c>
      <c r="AA649" s="375"/>
      <c r="AB649" s="375"/>
      <c r="AC649" s="374">
        <f t="shared" si="373"/>
        <v>0</v>
      </c>
      <c r="AD649" s="639">
        <f t="shared" si="374"/>
        <v>0</v>
      </c>
      <c r="AE649" s="640"/>
      <c r="AF649" s="177">
        <f t="shared" si="362"/>
        <v>0</v>
      </c>
      <c r="AG649" s="177">
        <f t="shared" si="363"/>
        <v>0</v>
      </c>
      <c r="AH649" s="299"/>
      <c r="AI649" s="36"/>
      <c r="AJ649" s="134"/>
      <c r="AK649" s="37"/>
      <c r="AL649" s="134"/>
      <c r="AM649" s="37"/>
      <c r="AN649" s="134"/>
      <c r="AO649" s="135"/>
      <c r="AP649" s="136"/>
      <c r="AQ649" s="252"/>
      <c r="AR649" s="252"/>
      <c r="AS649" s="252"/>
      <c r="AT649" s="252"/>
      <c r="AU649" s="37"/>
      <c r="AV649" s="303">
        <f t="shared" si="375"/>
        <v>0</v>
      </c>
      <c r="AW649" s="139">
        <f t="shared" si="376"/>
        <v>0</v>
      </c>
      <c r="AX649" s="139">
        <f t="shared" si="377"/>
        <v>0</v>
      </c>
      <c r="AY649" s="139">
        <f t="shared" si="378"/>
        <v>0</v>
      </c>
      <c r="AZ649" s="139">
        <f t="shared" si="379"/>
        <v>0</v>
      </c>
      <c r="BA649" s="303">
        <f t="shared" si="380"/>
        <v>0</v>
      </c>
      <c r="BB649" s="139">
        <f t="shared" si="381"/>
        <v>0</v>
      </c>
      <c r="BC649" s="139">
        <f t="shared" si="382"/>
        <v>0</v>
      </c>
      <c r="BD649" s="139">
        <f t="shared" si="383"/>
        <v>0</v>
      </c>
      <c r="BE649" s="139">
        <f t="shared" si="384"/>
        <v>0</v>
      </c>
      <c r="BF649" s="304">
        <f t="shared" si="385"/>
        <v>0</v>
      </c>
      <c r="BG649" s="142">
        <f t="shared" si="386"/>
        <v>0</v>
      </c>
      <c r="BH649" s="142">
        <f t="shared" si="387"/>
        <v>0</v>
      </c>
      <c r="BI649" s="142">
        <f t="shared" si="388"/>
        <v>0</v>
      </c>
      <c r="BJ649" s="142">
        <f t="shared" si="389"/>
        <v>0</v>
      </c>
      <c r="BK649" s="145">
        <f t="shared" si="390"/>
        <v>0</v>
      </c>
      <c r="BL649" s="95">
        <f t="shared" si="391"/>
        <v>0</v>
      </c>
      <c r="BM649" s="95">
        <f t="shared" si="392"/>
        <v>0</v>
      </c>
      <c r="BN649" s="95">
        <f t="shared" si="393"/>
        <v>0</v>
      </c>
      <c r="BO649" s="95">
        <f t="shared" si="394"/>
        <v>0</v>
      </c>
      <c r="BP649" s="96">
        <f t="shared" si="395"/>
        <v>0</v>
      </c>
      <c r="BQ649" s="184">
        <f>IF($AH649="3/3",$S649*参照!$J$4,IF($AH649="2/3",$S649*参照!$J$5,IF($AH649="1/3",$S649*参照!$J$6,IF($AH649="1/4(多子)",$S649*参照!$J$7,IF($AH649="1/4(工･農)",$S649*参照!$J$7,)))))</f>
        <v>0</v>
      </c>
      <c r="BR649" s="185" t="b">
        <f>IF(AJ649="3/3",$O649*参照!$I$4,IF(AJ649="2/3",$O649*参照!$I$5,IF(AJ649="1/3",$O649*参照!$I$6,IF(AJ649="1/4(多子)",$O649*参照!$I$7,IF(AJ649="1/4(工･農)",$O649*参照!$I$7,IF(AJ649="対象外",0))))))</f>
        <v>0</v>
      </c>
      <c r="BS649" s="185" t="b">
        <f>IF(AK649="3/3",$O649*参照!$I$4,IF(AK649="2/3",$O649*参照!$I$5,IF(AK649="1/3",$O649*参照!$I$6,IF(AK649="1/4(多子)",$O649*参照!$I$7,IF(AK649="1/4(工･農)",$O649*参照!$I$7,IF(AK649="対象外",0))))))</f>
        <v>0</v>
      </c>
      <c r="BT649" s="185" t="b">
        <f>IF(AL649="3/3",$O649*参照!$I$4,IF(AL649="2/3",$O649*参照!$I$5,IF(AL649="1/3",$O649*参照!$I$6,IF(AL649="1/4(多子)",$O649*参照!$I$7,IF(AL649="1/4(工･農)",$O649*参照!$I$7,IF(AL649="対象外",0))))))</f>
        <v>0</v>
      </c>
      <c r="BU649" s="185" t="b">
        <f>IF(AM649="3/3",$O649*参照!$I$4,IF(AM649="2/3",$O649*参照!$I$5,IF(AM649="1/3",$O649*参照!$I$6,IF(AM649="1/4(多子)",$O649*参照!$I$7,IF(AM649="1/4(工･農)",$O649*参照!$I$7,IF(AM649="対象外",0))))))</f>
        <v>0</v>
      </c>
      <c r="BV649" s="185" t="b">
        <f>IF(AN649="3/3",$O649*参照!$I$4,IF(AN649="2/3",$O649*参照!$I$5,IF(AN649="1/3",$O649*参照!$I$6,IF(AN649="1/4(多子)",$O649*参照!$I$7,IF(AN649="1/4(工･農)",$O649*参照!$I$7,IF(AN649="対象外",0))))))</f>
        <v>0</v>
      </c>
      <c r="BW649" s="185" t="b">
        <f>IF(AO649="3/3",$O649*参照!$I$4,IF(AO649="2/3",$O649*参照!$I$5,IF(AO649="1/3",$O649*参照!$I$6,IF(AO649="1/4(多子)",$O649*参照!$I$7,IF(AO649="1/4(工･農)",$O649*参照!$I$7,IF(AO649="対象外",0))))))</f>
        <v>0</v>
      </c>
      <c r="BX649" s="185" t="b">
        <f>IF(AP649="3/3",$O649*参照!$I$4,IF(AP649="2/3",$O649*参照!$I$5,IF(AP649="1/3",$O649*参照!$I$6,IF(AP649="1/4(多子)",$O649*参照!$I$7,IF(AP649="1/4(工･農)",$O649*参照!$I$7,IF(AP649="対象外",0))))))</f>
        <v>0</v>
      </c>
      <c r="BY649" s="185" t="b">
        <f>IF(AQ649="3/3",$O649*参照!$I$4,IF(AQ649="2/3",$O649*参照!$I$5,IF(AQ649="1/3",$O649*参照!$I$6,IF(AQ649="1/4(多子)",$O649*参照!$I$7,IF(AQ649="1/4(工･農)",$O649*参照!$I$7,IF(AQ649="対象外",0))))))</f>
        <v>0</v>
      </c>
      <c r="BZ649" s="185" t="b">
        <f>IF(AR649="3/3",$O649*参照!$I$4,IF(AR649="2/3",$O649*参照!$I$5,IF(AR649="1/3",$O649*参照!$I$6,IF(AR649="1/4(多子)",$O649*参照!$I$7,IF(AR649="1/4(工･農)",$O649*参照!$I$7,IF(AR649="対象外",0))))))</f>
        <v>0</v>
      </c>
      <c r="CA649" s="185" t="b">
        <f>IF(AS649="3/3",$O649*参照!$I$4,IF(AS649="2/3",$O649*参照!$I$5,IF(AS649="1/3",$O649*参照!$I$6,IF(AS649="1/4(多子)",$O649*参照!$I$7,IF(AS649="1/4(工･農)",$O649*参照!$I$7,IF(AS649="対象外",0))))))</f>
        <v>0</v>
      </c>
      <c r="CB649" s="185" t="b">
        <f>IF(AT649="3/3",$O649*参照!$I$4,IF(AT649="2/3",$O649*参照!$I$5,IF(AT649="1/3",$O649*参照!$I$6,IF(AT649="1/4(多子)",$O649*参照!$I$7,IF(AT649="1/4(工･農)",$O649*参照!$I$7,IF(AT649="対象外",0))))))</f>
        <v>0</v>
      </c>
      <c r="CC649" s="185" t="b">
        <f>IF(AU649="3/3",$O649*参照!$I$4,IF(AU649="2/3",$O649*参照!$I$5,IF(AU649="1/3",$O649*参照!$I$6,IF(AU649="1/4(多子)",$O649*参照!$I$7,IF(AU649="1/4(工･農)",$O649*参照!$I$7,IF(AU649="対象外",0))))))</f>
        <v>0</v>
      </c>
      <c r="CD649" s="185">
        <f t="shared" si="396"/>
        <v>0</v>
      </c>
      <c r="CE649" s="98"/>
      <c r="CF649" s="252"/>
      <c r="CG649" s="252"/>
      <c r="CH649" s="252"/>
      <c r="CI649" s="252"/>
      <c r="CJ649" s="252"/>
      <c r="CK649" s="254"/>
      <c r="CL649" s="137"/>
      <c r="CM649" s="252"/>
      <c r="CN649" s="252"/>
      <c r="CO649" s="252"/>
      <c r="CP649" s="252"/>
      <c r="CQ649" s="252"/>
      <c r="CR649" s="253">
        <f t="shared" si="397"/>
        <v>0</v>
      </c>
      <c r="CS649" s="111">
        <f>IF(BP649=0,0,(ROUNDUP(P649*(BK649*参照!$C$5+BL649*参照!$C$6+BM649*参照!$C$7+BN649*参照!$C$8+BO649*参照!$C$9)/BP649,-2)))</f>
        <v>0</v>
      </c>
      <c r="CT649" s="239" t="str">
        <f t="shared" si="364"/>
        <v>B</v>
      </c>
    </row>
    <row r="650" spans="1:98" ht="14.4">
      <c r="A650" s="242">
        <v>620</v>
      </c>
      <c r="B650" s="634"/>
      <c r="C650" s="635"/>
      <c r="D650" s="636"/>
      <c r="E650" s="635"/>
      <c r="F650" s="358"/>
      <c r="G650" s="358"/>
      <c r="H650" s="305"/>
      <c r="I650" s="359"/>
      <c r="J650" s="636"/>
      <c r="K650" s="635"/>
      <c r="L650" s="362">
        <v>0</v>
      </c>
      <c r="M650" s="307">
        <f>IF(F650="昼間",参照!$E$4,IF(F650="夜間等",参照!$E$5,IF(F650="通信",参照!$E$6,0)))</f>
        <v>0</v>
      </c>
      <c r="N650" s="57">
        <f t="shared" si="365"/>
        <v>0</v>
      </c>
      <c r="O650" s="301">
        <f t="shared" si="366"/>
        <v>0</v>
      </c>
      <c r="P650" s="56"/>
      <c r="Q650" s="387">
        <v>0</v>
      </c>
      <c r="R650" s="309">
        <f>IF(F650="昼間",参照!$F$4,IF(F650="夜間等",参照!$F$5,IF(F650="通信",参照!$F$6,0)))</f>
        <v>0</v>
      </c>
      <c r="S650" s="308">
        <f t="shared" si="367"/>
        <v>0</v>
      </c>
      <c r="T650" s="361"/>
      <c r="U650" s="32">
        <f t="shared" si="368"/>
        <v>0</v>
      </c>
      <c r="V650" s="114">
        <f t="shared" si="369"/>
        <v>0</v>
      </c>
      <c r="W650" s="179">
        <f t="shared" si="370"/>
        <v>0</v>
      </c>
      <c r="X650" s="87">
        <f t="shared" si="371"/>
        <v>0</v>
      </c>
      <c r="Y650" s="77" t="str">
        <f t="shared" si="361"/>
        <v>0</v>
      </c>
      <c r="Z650" s="302">
        <f t="shared" si="372"/>
        <v>0</v>
      </c>
      <c r="AA650" s="375"/>
      <c r="AB650" s="375"/>
      <c r="AC650" s="374">
        <f t="shared" si="373"/>
        <v>0</v>
      </c>
      <c r="AD650" s="639">
        <f t="shared" si="374"/>
        <v>0</v>
      </c>
      <c r="AE650" s="640"/>
      <c r="AF650" s="177">
        <f t="shared" si="362"/>
        <v>0</v>
      </c>
      <c r="AG650" s="177">
        <f t="shared" si="363"/>
        <v>0</v>
      </c>
      <c r="AH650" s="299"/>
      <c r="AI650" s="36"/>
      <c r="AJ650" s="134"/>
      <c r="AK650" s="37"/>
      <c r="AL650" s="134"/>
      <c r="AM650" s="37"/>
      <c r="AN650" s="134"/>
      <c r="AO650" s="135"/>
      <c r="AP650" s="136"/>
      <c r="AQ650" s="252"/>
      <c r="AR650" s="252"/>
      <c r="AS650" s="252"/>
      <c r="AT650" s="252"/>
      <c r="AU650" s="37"/>
      <c r="AV650" s="303">
        <f t="shared" si="375"/>
        <v>0</v>
      </c>
      <c r="AW650" s="139">
        <f t="shared" si="376"/>
        <v>0</v>
      </c>
      <c r="AX650" s="139">
        <f t="shared" si="377"/>
        <v>0</v>
      </c>
      <c r="AY650" s="139">
        <f t="shared" si="378"/>
        <v>0</v>
      </c>
      <c r="AZ650" s="139">
        <f t="shared" si="379"/>
        <v>0</v>
      </c>
      <c r="BA650" s="303">
        <f t="shared" si="380"/>
        <v>0</v>
      </c>
      <c r="BB650" s="139">
        <f t="shared" si="381"/>
        <v>0</v>
      </c>
      <c r="BC650" s="139">
        <f t="shared" si="382"/>
        <v>0</v>
      </c>
      <c r="BD650" s="139">
        <f t="shared" si="383"/>
        <v>0</v>
      </c>
      <c r="BE650" s="139">
        <f t="shared" si="384"/>
        <v>0</v>
      </c>
      <c r="BF650" s="304">
        <f t="shared" si="385"/>
        <v>0</v>
      </c>
      <c r="BG650" s="142">
        <f t="shared" si="386"/>
        <v>0</v>
      </c>
      <c r="BH650" s="142">
        <f t="shared" si="387"/>
        <v>0</v>
      </c>
      <c r="BI650" s="142">
        <f t="shared" si="388"/>
        <v>0</v>
      </c>
      <c r="BJ650" s="142">
        <f t="shared" si="389"/>
        <v>0</v>
      </c>
      <c r="BK650" s="145">
        <f t="shared" si="390"/>
        <v>0</v>
      </c>
      <c r="BL650" s="95">
        <f t="shared" si="391"/>
        <v>0</v>
      </c>
      <c r="BM650" s="95">
        <f t="shared" si="392"/>
        <v>0</v>
      </c>
      <c r="BN650" s="95">
        <f t="shared" si="393"/>
        <v>0</v>
      </c>
      <c r="BO650" s="95">
        <f t="shared" si="394"/>
        <v>0</v>
      </c>
      <c r="BP650" s="96">
        <f t="shared" si="395"/>
        <v>0</v>
      </c>
      <c r="BQ650" s="184">
        <f>IF($AH650="3/3",$S650*参照!$J$4,IF($AH650="2/3",$S650*参照!$J$5,IF($AH650="1/3",$S650*参照!$J$6,IF($AH650="1/4(多子)",$S650*参照!$J$7,IF($AH650="1/4(工･農)",$S650*参照!$J$7,)))))</f>
        <v>0</v>
      </c>
      <c r="BR650" s="185" t="b">
        <f>IF(AJ650="3/3",$O650*参照!$I$4,IF(AJ650="2/3",$O650*参照!$I$5,IF(AJ650="1/3",$O650*参照!$I$6,IF(AJ650="1/4(多子)",$O650*参照!$I$7,IF(AJ650="1/4(工･農)",$O650*参照!$I$7,IF(AJ650="対象外",0))))))</f>
        <v>0</v>
      </c>
      <c r="BS650" s="185" t="b">
        <f>IF(AK650="3/3",$O650*参照!$I$4,IF(AK650="2/3",$O650*参照!$I$5,IF(AK650="1/3",$O650*参照!$I$6,IF(AK650="1/4(多子)",$O650*参照!$I$7,IF(AK650="1/4(工･農)",$O650*参照!$I$7,IF(AK650="対象外",0))))))</f>
        <v>0</v>
      </c>
      <c r="BT650" s="185" t="b">
        <f>IF(AL650="3/3",$O650*参照!$I$4,IF(AL650="2/3",$O650*参照!$I$5,IF(AL650="1/3",$O650*参照!$I$6,IF(AL650="1/4(多子)",$O650*参照!$I$7,IF(AL650="1/4(工･農)",$O650*参照!$I$7,IF(AL650="対象外",0))))))</f>
        <v>0</v>
      </c>
      <c r="BU650" s="185" t="b">
        <f>IF(AM650="3/3",$O650*参照!$I$4,IF(AM650="2/3",$O650*参照!$I$5,IF(AM650="1/3",$O650*参照!$I$6,IF(AM650="1/4(多子)",$O650*参照!$I$7,IF(AM650="1/4(工･農)",$O650*参照!$I$7,IF(AM650="対象外",0))))))</f>
        <v>0</v>
      </c>
      <c r="BV650" s="185" t="b">
        <f>IF(AN650="3/3",$O650*参照!$I$4,IF(AN650="2/3",$O650*参照!$I$5,IF(AN650="1/3",$O650*参照!$I$6,IF(AN650="1/4(多子)",$O650*参照!$I$7,IF(AN650="1/4(工･農)",$O650*参照!$I$7,IF(AN650="対象外",0))))))</f>
        <v>0</v>
      </c>
      <c r="BW650" s="185" t="b">
        <f>IF(AO650="3/3",$O650*参照!$I$4,IF(AO650="2/3",$O650*参照!$I$5,IF(AO650="1/3",$O650*参照!$I$6,IF(AO650="1/4(多子)",$O650*参照!$I$7,IF(AO650="1/4(工･農)",$O650*参照!$I$7,IF(AO650="対象外",0))))))</f>
        <v>0</v>
      </c>
      <c r="BX650" s="185" t="b">
        <f>IF(AP650="3/3",$O650*参照!$I$4,IF(AP650="2/3",$O650*参照!$I$5,IF(AP650="1/3",$O650*参照!$I$6,IF(AP650="1/4(多子)",$O650*参照!$I$7,IF(AP650="1/4(工･農)",$O650*参照!$I$7,IF(AP650="対象外",0))))))</f>
        <v>0</v>
      </c>
      <c r="BY650" s="185" t="b">
        <f>IF(AQ650="3/3",$O650*参照!$I$4,IF(AQ650="2/3",$O650*参照!$I$5,IF(AQ650="1/3",$O650*参照!$I$6,IF(AQ650="1/4(多子)",$O650*参照!$I$7,IF(AQ650="1/4(工･農)",$O650*参照!$I$7,IF(AQ650="対象外",0))))))</f>
        <v>0</v>
      </c>
      <c r="BZ650" s="185" t="b">
        <f>IF(AR650="3/3",$O650*参照!$I$4,IF(AR650="2/3",$O650*参照!$I$5,IF(AR650="1/3",$O650*参照!$I$6,IF(AR650="1/4(多子)",$O650*参照!$I$7,IF(AR650="1/4(工･農)",$O650*参照!$I$7,IF(AR650="対象外",0))))))</f>
        <v>0</v>
      </c>
      <c r="CA650" s="185" t="b">
        <f>IF(AS650="3/3",$O650*参照!$I$4,IF(AS650="2/3",$O650*参照!$I$5,IF(AS650="1/3",$O650*参照!$I$6,IF(AS650="1/4(多子)",$O650*参照!$I$7,IF(AS650="1/4(工･農)",$O650*参照!$I$7,IF(AS650="対象外",0))))))</f>
        <v>0</v>
      </c>
      <c r="CB650" s="185" t="b">
        <f>IF(AT650="3/3",$O650*参照!$I$4,IF(AT650="2/3",$O650*参照!$I$5,IF(AT650="1/3",$O650*参照!$I$6,IF(AT650="1/4(多子)",$O650*参照!$I$7,IF(AT650="1/4(工･農)",$O650*参照!$I$7,IF(AT650="対象外",0))))))</f>
        <v>0</v>
      </c>
      <c r="CC650" s="185" t="b">
        <f>IF(AU650="3/3",$O650*参照!$I$4,IF(AU650="2/3",$O650*参照!$I$5,IF(AU650="1/3",$O650*参照!$I$6,IF(AU650="1/4(多子)",$O650*参照!$I$7,IF(AU650="1/4(工･農)",$O650*参照!$I$7,IF(AU650="対象外",0))))))</f>
        <v>0</v>
      </c>
      <c r="CD650" s="185">
        <f t="shared" si="396"/>
        <v>0</v>
      </c>
      <c r="CE650" s="98"/>
      <c r="CF650" s="252"/>
      <c r="CG650" s="252"/>
      <c r="CH650" s="252"/>
      <c r="CI650" s="252"/>
      <c r="CJ650" s="252"/>
      <c r="CK650" s="254"/>
      <c r="CL650" s="137"/>
      <c r="CM650" s="252"/>
      <c r="CN650" s="252"/>
      <c r="CO650" s="252"/>
      <c r="CP650" s="252"/>
      <c r="CQ650" s="252"/>
      <c r="CR650" s="253">
        <f t="shared" si="397"/>
        <v>0</v>
      </c>
      <c r="CS650" s="111">
        <f>IF(BP650=0,0,(ROUNDUP(P650*(BK650*参照!$C$5+BL650*参照!$C$6+BM650*参照!$C$7+BN650*参照!$C$8+BO650*参照!$C$9)/BP650,-2)))</f>
        <v>0</v>
      </c>
      <c r="CT650" s="239" t="str">
        <f t="shared" si="364"/>
        <v>B</v>
      </c>
    </row>
    <row r="651" spans="1:98" ht="14.4">
      <c r="A651" s="242">
        <v>621</v>
      </c>
      <c r="B651" s="634"/>
      <c r="C651" s="635"/>
      <c r="D651" s="636"/>
      <c r="E651" s="635"/>
      <c r="F651" s="358"/>
      <c r="G651" s="358"/>
      <c r="H651" s="305"/>
      <c r="I651" s="359"/>
      <c r="J651" s="636"/>
      <c r="K651" s="635"/>
      <c r="L651" s="362">
        <v>0</v>
      </c>
      <c r="M651" s="307">
        <f>IF(F651="昼間",参照!$E$4,IF(F651="夜間等",参照!$E$5,IF(F651="通信",参照!$E$6,0)))</f>
        <v>0</v>
      </c>
      <c r="N651" s="57">
        <f t="shared" si="365"/>
        <v>0</v>
      </c>
      <c r="O651" s="301">
        <f t="shared" si="366"/>
        <v>0</v>
      </c>
      <c r="P651" s="56"/>
      <c r="Q651" s="387">
        <v>0</v>
      </c>
      <c r="R651" s="309">
        <f>IF(F651="昼間",参照!$F$4,IF(F651="夜間等",参照!$F$5,IF(F651="通信",参照!$F$6,0)))</f>
        <v>0</v>
      </c>
      <c r="S651" s="308">
        <f t="shared" si="367"/>
        <v>0</v>
      </c>
      <c r="T651" s="361"/>
      <c r="U651" s="32">
        <f t="shared" si="368"/>
        <v>0</v>
      </c>
      <c r="V651" s="114">
        <f t="shared" si="369"/>
        <v>0</v>
      </c>
      <c r="W651" s="179">
        <f t="shared" si="370"/>
        <v>0</v>
      </c>
      <c r="X651" s="87">
        <f t="shared" si="371"/>
        <v>0</v>
      </c>
      <c r="Y651" s="77" t="str">
        <f t="shared" si="361"/>
        <v>0</v>
      </c>
      <c r="Z651" s="302">
        <f t="shared" si="372"/>
        <v>0</v>
      </c>
      <c r="AA651" s="375"/>
      <c r="AB651" s="375"/>
      <c r="AC651" s="374">
        <f t="shared" si="373"/>
        <v>0</v>
      </c>
      <c r="AD651" s="639">
        <f t="shared" si="374"/>
        <v>0</v>
      </c>
      <c r="AE651" s="640"/>
      <c r="AF651" s="177">
        <f t="shared" si="362"/>
        <v>0</v>
      </c>
      <c r="AG651" s="177">
        <f t="shared" si="363"/>
        <v>0</v>
      </c>
      <c r="AH651" s="299"/>
      <c r="AI651" s="36"/>
      <c r="AJ651" s="134"/>
      <c r="AK651" s="37"/>
      <c r="AL651" s="134"/>
      <c r="AM651" s="37"/>
      <c r="AN651" s="134"/>
      <c r="AO651" s="135"/>
      <c r="AP651" s="136"/>
      <c r="AQ651" s="252"/>
      <c r="AR651" s="252"/>
      <c r="AS651" s="252"/>
      <c r="AT651" s="252"/>
      <c r="AU651" s="37"/>
      <c r="AV651" s="303">
        <f t="shared" si="375"/>
        <v>0</v>
      </c>
      <c r="AW651" s="139">
        <f t="shared" si="376"/>
        <v>0</v>
      </c>
      <c r="AX651" s="139">
        <f t="shared" si="377"/>
        <v>0</v>
      </c>
      <c r="AY651" s="139">
        <f t="shared" si="378"/>
        <v>0</v>
      </c>
      <c r="AZ651" s="139">
        <f t="shared" si="379"/>
        <v>0</v>
      </c>
      <c r="BA651" s="303">
        <f t="shared" si="380"/>
        <v>0</v>
      </c>
      <c r="BB651" s="139">
        <f t="shared" si="381"/>
        <v>0</v>
      </c>
      <c r="BC651" s="139">
        <f t="shared" si="382"/>
        <v>0</v>
      </c>
      <c r="BD651" s="139">
        <f t="shared" si="383"/>
        <v>0</v>
      </c>
      <c r="BE651" s="139">
        <f t="shared" si="384"/>
        <v>0</v>
      </c>
      <c r="BF651" s="304">
        <f t="shared" si="385"/>
        <v>0</v>
      </c>
      <c r="BG651" s="142">
        <f t="shared" si="386"/>
        <v>0</v>
      </c>
      <c r="BH651" s="142">
        <f t="shared" si="387"/>
        <v>0</v>
      </c>
      <c r="BI651" s="142">
        <f t="shared" si="388"/>
        <v>0</v>
      </c>
      <c r="BJ651" s="142">
        <f t="shared" si="389"/>
        <v>0</v>
      </c>
      <c r="BK651" s="145">
        <f t="shared" si="390"/>
        <v>0</v>
      </c>
      <c r="BL651" s="95">
        <f t="shared" si="391"/>
        <v>0</v>
      </c>
      <c r="BM651" s="95">
        <f t="shared" si="392"/>
        <v>0</v>
      </c>
      <c r="BN651" s="95">
        <f t="shared" si="393"/>
        <v>0</v>
      </c>
      <c r="BO651" s="95">
        <f t="shared" si="394"/>
        <v>0</v>
      </c>
      <c r="BP651" s="96">
        <f t="shared" si="395"/>
        <v>0</v>
      </c>
      <c r="BQ651" s="184">
        <f>IF($AH651="3/3",$S651*参照!$J$4,IF($AH651="2/3",$S651*参照!$J$5,IF($AH651="1/3",$S651*参照!$J$6,IF($AH651="1/4(多子)",$S651*参照!$J$7,IF($AH651="1/4(工･農)",$S651*参照!$J$7,)))))</f>
        <v>0</v>
      </c>
      <c r="BR651" s="185" t="b">
        <f>IF(AJ651="3/3",$O651*参照!$I$4,IF(AJ651="2/3",$O651*参照!$I$5,IF(AJ651="1/3",$O651*参照!$I$6,IF(AJ651="1/4(多子)",$O651*参照!$I$7,IF(AJ651="1/4(工･農)",$O651*参照!$I$7,IF(AJ651="対象外",0))))))</f>
        <v>0</v>
      </c>
      <c r="BS651" s="185" t="b">
        <f>IF(AK651="3/3",$O651*参照!$I$4,IF(AK651="2/3",$O651*参照!$I$5,IF(AK651="1/3",$O651*参照!$I$6,IF(AK651="1/4(多子)",$O651*参照!$I$7,IF(AK651="1/4(工･農)",$O651*参照!$I$7,IF(AK651="対象外",0))))))</f>
        <v>0</v>
      </c>
      <c r="BT651" s="185" t="b">
        <f>IF(AL651="3/3",$O651*参照!$I$4,IF(AL651="2/3",$O651*参照!$I$5,IF(AL651="1/3",$O651*参照!$I$6,IF(AL651="1/4(多子)",$O651*参照!$I$7,IF(AL651="1/4(工･農)",$O651*参照!$I$7,IF(AL651="対象外",0))))))</f>
        <v>0</v>
      </c>
      <c r="BU651" s="185" t="b">
        <f>IF(AM651="3/3",$O651*参照!$I$4,IF(AM651="2/3",$O651*参照!$I$5,IF(AM651="1/3",$O651*参照!$I$6,IF(AM651="1/4(多子)",$O651*参照!$I$7,IF(AM651="1/4(工･農)",$O651*参照!$I$7,IF(AM651="対象外",0))))))</f>
        <v>0</v>
      </c>
      <c r="BV651" s="185" t="b">
        <f>IF(AN651="3/3",$O651*参照!$I$4,IF(AN651="2/3",$O651*参照!$I$5,IF(AN651="1/3",$O651*参照!$I$6,IF(AN651="1/4(多子)",$O651*参照!$I$7,IF(AN651="1/4(工･農)",$O651*参照!$I$7,IF(AN651="対象外",0))))))</f>
        <v>0</v>
      </c>
      <c r="BW651" s="185" t="b">
        <f>IF(AO651="3/3",$O651*参照!$I$4,IF(AO651="2/3",$O651*参照!$I$5,IF(AO651="1/3",$O651*参照!$I$6,IF(AO651="1/4(多子)",$O651*参照!$I$7,IF(AO651="1/4(工･農)",$O651*参照!$I$7,IF(AO651="対象外",0))))))</f>
        <v>0</v>
      </c>
      <c r="BX651" s="185" t="b">
        <f>IF(AP651="3/3",$O651*参照!$I$4,IF(AP651="2/3",$O651*参照!$I$5,IF(AP651="1/3",$O651*参照!$I$6,IF(AP651="1/4(多子)",$O651*参照!$I$7,IF(AP651="1/4(工･農)",$O651*参照!$I$7,IF(AP651="対象外",0))))))</f>
        <v>0</v>
      </c>
      <c r="BY651" s="185" t="b">
        <f>IF(AQ651="3/3",$O651*参照!$I$4,IF(AQ651="2/3",$O651*参照!$I$5,IF(AQ651="1/3",$O651*参照!$I$6,IF(AQ651="1/4(多子)",$O651*参照!$I$7,IF(AQ651="1/4(工･農)",$O651*参照!$I$7,IF(AQ651="対象外",0))))))</f>
        <v>0</v>
      </c>
      <c r="BZ651" s="185" t="b">
        <f>IF(AR651="3/3",$O651*参照!$I$4,IF(AR651="2/3",$O651*参照!$I$5,IF(AR651="1/3",$O651*参照!$I$6,IF(AR651="1/4(多子)",$O651*参照!$I$7,IF(AR651="1/4(工･農)",$O651*参照!$I$7,IF(AR651="対象外",0))))))</f>
        <v>0</v>
      </c>
      <c r="CA651" s="185" t="b">
        <f>IF(AS651="3/3",$O651*参照!$I$4,IF(AS651="2/3",$O651*参照!$I$5,IF(AS651="1/3",$O651*参照!$I$6,IF(AS651="1/4(多子)",$O651*参照!$I$7,IF(AS651="1/4(工･農)",$O651*参照!$I$7,IF(AS651="対象外",0))))))</f>
        <v>0</v>
      </c>
      <c r="CB651" s="185" t="b">
        <f>IF(AT651="3/3",$O651*参照!$I$4,IF(AT651="2/3",$O651*参照!$I$5,IF(AT651="1/3",$O651*参照!$I$6,IF(AT651="1/4(多子)",$O651*参照!$I$7,IF(AT651="1/4(工･農)",$O651*参照!$I$7,IF(AT651="対象外",0))))))</f>
        <v>0</v>
      </c>
      <c r="CC651" s="185" t="b">
        <f>IF(AU651="3/3",$O651*参照!$I$4,IF(AU651="2/3",$O651*参照!$I$5,IF(AU651="1/3",$O651*参照!$I$6,IF(AU651="1/4(多子)",$O651*参照!$I$7,IF(AU651="1/4(工･農)",$O651*参照!$I$7,IF(AU651="対象外",0))))))</f>
        <v>0</v>
      </c>
      <c r="CD651" s="185">
        <f t="shared" si="396"/>
        <v>0</v>
      </c>
      <c r="CE651" s="98"/>
      <c r="CF651" s="252"/>
      <c r="CG651" s="252"/>
      <c r="CH651" s="252"/>
      <c r="CI651" s="252"/>
      <c r="CJ651" s="252"/>
      <c r="CK651" s="254"/>
      <c r="CL651" s="137"/>
      <c r="CM651" s="252"/>
      <c r="CN651" s="252"/>
      <c r="CO651" s="252"/>
      <c r="CP651" s="252"/>
      <c r="CQ651" s="252"/>
      <c r="CR651" s="253">
        <f t="shared" si="397"/>
        <v>0</v>
      </c>
      <c r="CS651" s="111">
        <f>IF(BP651=0,0,(ROUNDUP(P651*(BK651*参照!$C$5+BL651*参照!$C$6+BM651*参照!$C$7+BN651*参照!$C$8+BO651*参照!$C$9)/BP651,-2)))</f>
        <v>0</v>
      </c>
      <c r="CT651" s="239" t="str">
        <f t="shared" si="364"/>
        <v>B</v>
      </c>
    </row>
    <row r="652" spans="1:98" ht="14.4">
      <c r="A652" s="242">
        <v>622</v>
      </c>
      <c r="B652" s="634"/>
      <c r="C652" s="635"/>
      <c r="D652" s="636"/>
      <c r="E652" s="635"/>
      <c r="F652" s="358"/>
      <c r="G652" s="358"/>
      <c r="H652" s="305"/>
      <c r="I652" s="359"/>
      <c r="J652" s="636"/>
      <c r="K652" s="635"/>
      <c r="L652" s="362">
        <v>0</v>
      </c>
      <c r="M652" s="307">
        <f>IF(F652="昼間",参照!$E$4,IF(F652="夜間等",参照!$E$5,IF(F652="通信",参照!$E$6,0)))</f>
        <v>0</v>
      </c>
      <c r="N652" s="57">
        <f t="shared" si="365"/>
        <v>0</v>
      </c>
      <c r="O652" s="301">
        <f t="shared" si="366"/>
        <v>0</v>
      </c>
      <c r="P652" s="56"/>
      <c r="Q652" s="387">
        <v>0</v>
      </c>
      <c r="R652" s="309">
        <f>IF(F652="昼間",参照!$F$4,IF(F652="夜間等",参照!$F$5,IF(F652="通信",参照!$F$6,0)))</f>
        <v>0</v>
      </c>
      <c r="S652" s="308">
        <f t="shared" si="367"/>
        <v>0</v>
      </c>
      <c r="T652" s="361"/>
      <c r="U652" s="32">
        <f t="shared" si="368"/>
        <v>0</v>
      </c>
      <c r="V652" s="114">
        <f t="shared" si="369"/>
        <v>0</v>
      </c>
      <c r="W652" s="179">
        <f t="shared" si="370"/>
        <v>0</v>
      </c>
      <c r="X652" s="87">
        <f t="shared" si="371"/>
        <v>0</v>
      </c>
      <c r="Y652" s="77" t="str">
        <f t="shared" si="361"/>
        <v>0</v>
      </c>
      <c r="Z652" s="302">
        <f t="shared" si="372"/>
        <v>0</v>
      </c>
      <c r="AA652" s="375"/>
      <c r="AB652" s="375"/>
      <c r="AC652" s="374">
        <f t="shared" si="373"/>
        <v>0</v>
      </c>
      <c r="AD652" s="639">
        <f t="shared" si="374"/>
        <v>0</v>
      </c>
      <c r="AE652" s="640"/>
      <c r="AF652" s="177">
        <f t="shared" si="362"/>
        <v>0</v>
      </c>
      <c r="AG652" s="177">
        <f t="shared" si="363"/>
        <v>0</v>
      </c>
      <c r="AH652" s="299"/>
      <c r="AI652" s="36"/>
      <c r="AJ652" s="134"/>
      <c r="AK652" s="37"/>
      <c r="AL652" s="134"/>
      <c r="AM652" s="37"/>
      <c r="AN652" s="134"/>
      <c r="AO652" s="135"/>
      <c r="AP652" s="136"/>
      <c r="AQ652" s="252"/>
      <c r="AR652" s="252"/>
      <c r="AS652" s="252"/>
      <c r="AT652" s="252"/>
      <c r="AU652" s="37"/>
      <c r="AV652" s="303">
        <f t="shared" si="375"/>
        <v>0</v>
      </c>
      <c r="AW652" s="139">
        <f t="shared" si="376"/>
        <v>0</v>
      </c>
      <c r="AX652" s="139">
        <f t="shared" si="377"/>
        <v>0</v>
      </c>
      <c r="AY652" s="139">
        <f t="shared" si="378"/>
        <v>0</v>
      </c>
      <c r="AZ652" s="139">
        <f t="shared" si="379"/>
        <v>0</v>
      </c>
      <c r="BA652" s="303">
        <f t="shared" si="380"/>
        <v>0</v>
      </c>
      <c r="BB652" s="139">
        <f t="shared" si="381"/>
        <v>0</v>
      </c>
      <c r="BC652" s="139">
        <f t="shared" si="382"/>
        <v>0</v>
      </c>
      <c r="BD652" s="139">
        <f t="shared" si="383"/>
        <v>0</v>
      </c>
      <c r="BE652" s="139">
        <f t="shared" si="384"/>
        <v>0</v>
      </c>
      <c r="BF652" s="304">
        <f t="shared" si="385"/>
        <v>0</v>
      </c>
      <c r="BG652" s="142">
        <f t="shared" si="386"/>
        <v>0</v>
      </c>
      <c r="BH652" s="142">
        <f t="shared" si="387"/>
        <v>0</v>
      </c>
      <c r="BI652" s="142">
        <f t="shared" si="388"/>
        <v>0</v>
      </c>
      <c r="BJ652" s="142">
        <f t="shared" si="389"/>
        <v>0</v>
      </c>
      <c r="BK652" s="145">
        <f t="shared" si="390"/>
        <v>0</v>
      </c>
      <c r="BL652" s="95">
        <f t="shared" si="391"/>
        <v>0</v>
      </c>
      <c r="BM652" s="95">
        <f t="shared" si="392"/>
        <v>0</v>
      </c>
      <c r="BN652" s="95">
        <f t="shared" si="393"/>
        <v>0</v>
      </c>
      <c r="BO652" s="95">
        <f t="shared" si="394"/>
        <v>0</v>
      </c>
      <c r="BP652" s="96">
        <f t="shared" si="395"/>
        <v>0</v>
      </c>
      <c r="BQ652" s="184">
        <f>IF($AH652="3/3",$S652*参照!$J$4,IF($AH652="2/3",$S652*参照!$J$5,IF($AH652="1/3",$S652*参照!$J$6,IF($AH652="1/4(多子)",$S652*参照!$J$7,IF($AH652="1/4(工･農)",$S652*参照!$J$7,)))))</f>
        <v>0</v>
      </c>
      <c r="BR652" s="185" t="b">
        <f>IF(AJ652="3/3",$O652*参照!$I$4,IF(AJ652="2/3",$O652*参照!$I$5,IF(AJ652="1/3",$O652*参照!$I$6,IF(AJ652="1/4(多子)",$O652*参照!$I$7,IF(AJ652="1/4(工･農)",$O652*参照!$I$7,IF(AJ652="対象外",0))))))</f>
        <v>0</v>
      </c>
      <c r="BS652" s="185" t="b">
        <f>IF(AK652="3/3",$O652*参照!$I$4,IF(AK652="2/3",$O652*参照!$I$5,IF(AK652="1/3",$O652*参照!$I$6,IF(AK652="1/4(多子)",$O652*参照!$I$7,IF(AK652="1/4(工･農)",$O652*参照!$I$7,IF(AK652="対象外",0))))))</f>
        <v>0</v>
      </c>
      <c r="BT652" s="185" t="b">
        <f>IF(AL652="3/3",$O652*参照!$I$4,IF(AL652="2/3",$O652*参照!$I$5,IF(AL652="1/3",$O652*参照!$I$6,IF(AL652="1/4(多子)",$O652*参照!$I$7,IF(AL652="1/4(工･農)",$O652*参照!$I$7,IF(AL652="対象外",0))))))</f>
        <v>0</v>
      </c>
      <c r="BU652" s="185" t="b">
        <f>IF(AM652="3/3",$O652*参照!$I$4,IF(AM652="2/3",$O652*参照!$I$5,IF(AM652="1/3",$O652*参照!$I$6,IF(AM652="1/4(多子)",$O652*参照!$I$7,IF(AM652="1/4(工･農)",$O652*参照!$I$7,IF(AM652="対象外",0))))))</f>
        <v>0</v>
      </c>
      <c r="BV652" s="185" t="b">
        <f>IF(AN652="3/3",$O652*参照!$I$4,IF(AN652="2/3",$O652*参照!$I$5,IF(AN652="1/3",$O652*参照!$I$6,IF(AN652="1/4(多子)",$O652*参照!$I$7,IF(AN652="1/4(工･農)",$O652*参照!$I$7,IF(AN652="対象外",0))))))</f>
        <v>0</v>
      </c>
      <c r="BW652" s="185" t="b">
        <f>IF(AO652="3/3",$O652*参照!$I$4,IF(AO652="2/3",$O652*参照!$I$5,IF(AO652="1/3",$O652*参照!$I$6,IF(AO652="1/4(多子)",$O652*参照!$I$7,IF(AO652="1/4(工･農)",$O652*参照!$I$7,IF(AO652="対象外",0))))))</f>
        <v>0</v>
      </c>
      <c r="BX652" s="185" t="b">
        <f>IF(AP652="3/3",$O652*参照!$I$4,IF(AP652="2/3",$O652*参照!$I$5,IF(AP652="1/3",$O652*参照!$I$6,IF(AP652="1/4(多子)",$O652*参照!$I$7,IF(AP652="1/4(工･農)",$O652*参照!$I$7,IF(AP652="対象外",0))))))</f>
        <v>0</v>
      </c>
      <c r="BY652" s="185" t="b">
        <f>IF(AQ652="3/3",$O652*参照!$I$4,IF(AQ652="2/3",$O652*参照!$I$5,IF(AQ652="1/3",$O652*参照!$I$6,IF(AQ652="1/4(多子)",$O652*参照!$I$7,IF(AQ652="1/4(工･農)",$O652*参照!$I$7,IF(AQ652="対象外",0))))))</f>
        <v>0</v>
      </c>
      <c r="BZ652" s="185" t="b">
        <f>IF(AR652="3/3",$O652*参照!$I$4,IF(AR652="2/3",$O652*参照!$I$5,IF(AR652="1/3",$O652*参照!$I$6,IF(AR652="1/4(多子)",$O652*参照!$I$7,IF(AR652="1/4(工･農)",$O652*参照!$I$7,IF(AR652="対象外",0))))))</f>
        <v>0</v>
      </c>
      <c r="CA652" s="185" t="b">
        <f>IF(AS652="3/3",$O652*参照!$I$4,IF(AS652="2/3",$O652*参照!$I$5,IF(AS652="1/3",$O652*参照!$I$6,IF(AS652="1/4(多子)",$O652*参照!$I$7,IF(AS652="1/4(工･農)",$O652*参照!$I$7,IF(AS652="対象外",0))))))</f>
        <v>0</v>
      </c>
      <c r="CB652" s="185" t="b">
        <f>IF(AT652="3/3",$O652*参照!$I$4,IF(AT652="2/3",$O652*参照!$I$5,IF(AT652="1/3",$O652*参照!$I$6,IF(AT652="1/4(多子)",$O652*参照!$I$7,IF(AT652="1/4(工･農)",$O652*参照!$I$7,IF(AT652="対象外",0))))))</f>
        <v>0</v>
      </c>
      <c r="CC652" s="185" t="b">
        <f>IF(AU652="3/3",$O652*参照!$I$4,IF(AU652="2/3",$O652*参照!$I$5,IF(AU652="1/3",$O652*参照!$I$6,IF(AU652="1/4(多子)",$O652*参照!$I$7,IF(AU652="1/4(工･農)",$O652*参照!$I$7,IF(AU652="対象外",0))))))</f>
        <v>0</v>
      </c>
      <c r="CD652" s="185">
        <f t="shared" si="396"/>
        <v>0</v>
      </c>
      <c r="CE652" s="98"/>
      <c r="CF652" s="252"/>
      <c r="CG652" s="252"/>
      <c r="CH652" s="252"/>
      <c r="CI652" s="252"/>
      <c r="CJ652" s="252"/>
      <c r="CK652" s="254"/>
      <c r="CL652" s="137"/>
      <c r="CM652" s="252"/>
      <c r="CN652" s="252"/>
      <c r="CO652" s="252"/>
      <c r="CP652" s="252"/>
      <c r="CQ652" s="252"/>
      <c r="CR652" s="253">
        <f t="shared" si="397"/>
        <v>0</v>
      </c>
      <c r="CS652" s="111">
        <f>IF(BP652=0,0,(ROUNDUP(P652*(BK652*参照!$C$5+BL652*参照!$C$6+BM652*参照!$C$7+BN652*参照!$C$8+BO652*参照!$C$9)/BP652,-2)))</f>
        <v>0</v>
      </c>
      <c r="CT652" s="239" t="str">
        <f t="shared" si="364"/>
        <v>B</v>
      </c>
    </row>
    <row r="653" spans="1:98" ht="14.4">
      <c r="A653" s="242">
        <v>623</v>
      </c>
      <c r="B653" s="634"/>
      <c r="C653" s="635"/>
      <c r="D653" s="636"/>
      <c r="E653" s="635"/>
      <c r="F653" s="358"/>
      <c r="G653" s="358"/>
      <c r="H653" s="305"/>
      <c r="I653" s="359"/>
      <c r="J653" s="636"/>
      <c r="K653" s="635"/>
      <c r="L653" s="362">
        <v>0</v>
      </c>
      <c r="M653" s="307">
        <f>IF(F653="昼間",参照!$E$4,IF(F653="夜間等",参照!$E$5,IF(F653="通信",参照!$E$6,0)))</f>
        <v>0</v>
      </c>
      <c r="N653" s="57">
        <f t="shared" si="365"/>
        <v>0</v>
      </c>
      <c r="O653" s="301">
        <f t="shared" si="366"/>
        <v>0</v>
      </c>
      <c r="P653" s="56"/>
      <c r="Q653" s="387">
        <v>0</v>
      </c>
      <c r="R653" s="309">
        <f>IF(F653="昼間",参照!$F$4,IF(F653="夜間等",参照!$F$5,IF(F653="通信",参照!$F$6,0)))</f>
        <v>0</v>
      </c>
      <c r="S653" s="308">
        <f t="shared" si="367"/>
        <v>0</v>
      </c>
      <c r="T653" s="361"/>
      <c r="U653" s="32">
        <f t="shared" si="368"/>
        <v>0</v>
      </c>
      <c r="V653" s="114">
        <f t="shared" si="369"/>
        <v>0</v>
      </c>
      <c r="W653" s="179">
        <f t="shared" si="370"/>
        <v>0</v>
      </c>
      <c r="X653" s="87">
        <f t="shared" si="371"/>
        <v>0</v>
      </c>
      <c r="Y653" s="77" t="str">
        <f t="shared" si="361"/>
        <v>0</v>
      </c>
      <c r="Z653" s="302">
        <f t="shared" si="372"/>
        <v>0</v>
      </c>
      <c r="AA653" s="375"/>
      <c r="AB653" s="375"/>
      <c r="AC653" s="374">
        <f t="shared" si="373"/>
        <v>0</v>
      </c>
      <c r="AD653" s="639">
        <f t="shared" si="374"/>
        <v>0</v>
      </c>
      <c r="AE653" s="640"/>
      <c r="AF653" s="177">
        <f t="shared" si="362"/>
        <v>0</v>
      </c>
      <c r="AG653" s="177">
        <f t="shared" si="363"/>
        <v>0</v>
      </c>
      <c r="AH653" s="299"/>
      <c r="AI653" s="36"/>
      <c r="AJ653" s="134"/>
      <c r="AK653" s="37"/>
      <c r="AL653" s="134"/>
      <c r="AM653" s="37"/>
      <c r="AN653" s="134"/>
      <c r="AO653" s="135"/>
      <c r="AP653" s="136"/>
      <c r="AQ653" s="252"/>
      <c r="AR653" s="252"/>
      <c r="AS653" s="252"/>
      <c r="AT653" s="252"/>
      <c r="AU653" s="37"/>
      <c r="AV653" s="303">
        <f t="shared" si="375"/>
        <v>0</v>
      </c>
      <c r="AW653" s="139">
        <f t="shared" si="376"/>
        <v>0</v>
      </c>
      <c r="AX653" s="139">
        <f t="shared" si="377"/>
        <v>0</v>
      </c>
      <c r="AY653" s="139">
        <f t="shared" si="378"/>
        <v>0</v>
      </c>
      <c r="AZ653" s="139">
        <f t="shared" si="379"/>
        <v>0</v>
      </c>
      <c r="BA653" s="303">
        <f t="shared" si="380"/>
        <v>0</v>
      </c>
      <c r="BB653" s="139">
        <f t="shared" si="381"/>
        <v>0</v>
      </c>
      <c r="BC653" s="139">
        <f t="shared" si="382"/>
        <v>0</v>
      </c>
      <c r="BD653" s="139">
        <f t="shared" si="383"/>
        <v>0</v>
      </c>
      <c r="BE653" s="139">
        <f t="shared" si="384"/>
        <v>0</v>
      </c>
      <c r="BF653" s="304">
        <f t="shared" si="385"/>
        <v>0</v>
      </c>
      <c r="BG653" s="142">
        <f t="shared" si="386"/>
        <v>0</v>
      </c>
      <c r="BH653" s="142">
        <f t="shared" si="387"/>
        <v>0</v>
      </c>
      <c r="BI653" s="142">
        <f t="shared" si="388"/>
        <v>0</v>
      </c>
      <c r="BJ653" s="142">
        <f t="shared" si="389"/>
        <v>0</v>
      </c>
      <c r="BK653" s="145">
        <f t="shared" si="390"/>
        <v>0</v>
      </c>
      <c r="BL653" s="95">
        <f t="shared" si="391"/>
        <v>0</v>
      </c>
      <c r="BM653" s="95">
        <f t="shared" si="392"/>
        <v>0</v>
      </c>
      <c r="BN653" s="95">
        <f t="shared" si="393"/>
        <v>0</v>
      </c>
      <c r="BO653" s="95">
        <f t="shared" si="394"/>
        <v>0</v>
      </c>
      <c r="BP653" s="96">
        <f t="shared" si="395"/>
        <v>0</v>
      </c>
      <c r="BQ653" s="184">
        <f>IF($AH653="3/3",$S653*参照!$J$4,IF($AH653="2/3",$S653*参照!$J$5,IF($AH653="1/3",$S653*参照!$J$6,IF($AH653="1/4(多子)",$S653*参照!$J$7,IF($AH653="1/4(工･農)",$S653*参照!$J$7,)))))</f>
        <v>0</v>
      </c>
      <c r="BR653" s="185" t="b">
        <f>IF(AJ653="3/3",$O653*参照!$I$4,IF(AJ653="2/3",$O653*参照!$I$5,IF(AJ653="1/3",$O653*参照!$I$6,IF(AJ653="1/4(多子)",$O653*参照!$I$7,IF(AJ653="1/4(工･農)",$O653*参照!$I$7,IF(AJ653="対象外",0))))))</f>
        <v>0</v>
      </c>
      <c r="BS653" s="185" t="b">
        <f>IF(AK653="3/3",$O653*参照!$I$4,IF(AK653="2/3",$O653*参照!$I$5,IF(AK653="1/3",$O653*参照!$I$6,IF(AK653="1/4(多子)",$O653*参照!$I$7,IF(AK653="1/4(工･農)",$O653*参照!$I$7,IF(AK653="対象外",0))))))</f>
        <v>0</v>
      </c>
      <c r="BT653" s="185" t="b">
        <f>IF(AL653="3/3",$O653*参照!$I$4,IF(AL653="2/3",$O653*参照!$I$5,IF(AL653="1/3",$O653*参照!$I$6,IF(AL653="1/4(多子)",$O653*参照!$I$7,IF(AL653="1/4(工･農)",$O653*参照!$I$7,IF(AL653="対象外",0))))))</f>
        <v>0</v>
      </c>
      <c r="BU653" s="185" t="b">
        <f>IF(AM653="3/3",$O653*参照!$I$4,IF(AM653="2/3",$O653*参照!$I$5,IF(AM653="1/3",$O653*参照!$I$6,IF(AM653="1/4(多子)",$O653*参照!$I$7,IF(AM653="1/4(工･農)",$O653*参照!$I$7,IF(AM653="対象外",0))))))</f>
        <v>0</v>
      </c>
      <c r="BV653" s="185" t="b">
        <f>IF(AN653="3/3",$O653*参照!$I$4,IF(AN653="2/3",$O653*参照!$I$5,IF(AN653="1/3",$O653*参照!$I$6,IF(AN653="1/4(多子)",$O653*参照!$I$7,IF(AN653="1/4(工･農)",$O653*参照!$I$7,IF(AN653="対象外",0))))))</f>
        <v>0</v>
      </c>
      <c r="BW653" s="185" t="b">
        <f>IF(AO653="3/3",$O653*参照!$I$4,IF(AO653="2/3",$O653*参照!$I$5,IF(AO653="1/3",$O653*参照!$I$6,IF(AO653="1/4(多子)",$O653*参照!$I$7,IF(AO653="1/4(工･農)",$O653*参照!$I$7,IF(AO653="対象外",0))))))</f>
        <v>0</v>
      </c>
      <c r="BX653" s="185" t="b">
        <f>IF(AP653="3/3",$O653*参照!$I$4,IF(AP653="2/3",$O653*参照!$I$5,IF(AP653="1/3",$O653*参照!$I$6,IF(AP653="1/4(多子)",$O653*参照!$I$7,IF(AP653="1/4(工･農)",$O653*参照!$I$7,IF(AP653="対象外",0))))))</f>
        <v>0</v>
      </c>
      <c r="BY653" s="185" t="b">
        <f>IF(AQ653="3/3",$O653*参照!$I$4,IF(AQ653="2/3",$O653*参照!$I$5,IF(AQ653="1/3",$O653*参照!$I$6,IF(AQ653="1/4(多子)",$O653*参照!$I$7,IF(AQ653="1/4(工･農)",$O653*参照!$I$7,IF(AQ653="対象外",0))))))</f>
        <v>0</v>
      </c>
      <c r="BZ653" s="185" t="b">
        <f>IF(AR653="3/3",$O653*参照!$I$4,IF(AR653="2/3",$O653*参照!$I$5,IF(AR653="1/3",$O653*参照!$I$6,IF(AR653="1/4(多子)",$O653*参照!$I$7,IF(AR653="1/4(工･農)",$O653*参照!$I$7,IF(AR653="対象外",0))))))</f>
        <v>0</v>
      </c>
      <c r="CA653" s="185" t="b">
        <f>IF(AS653="3/3",$O653*参照!$I$4,IF(AS653="2/3",$O653*参照!$I$5,IF(AS653="1/3",$O653*参照!$I$6,IF(AS653="1/4(多子)",$O653*参照!$I$7,IF(AS653="1/4(工･農)",$O653*参照!$I$7,IF(AS653="対象外",0))))))</f>
        <v>0</v>
      </c>
      <c r="CB653" s="185" t="b">
        <f>IF(AT653="3/3",$O653*参照!$I$4,IF(AT653="2/3",$O653*参照!$I$5,IF(AT653="1/3",$O653*参照!$I$6,IF(AT653="1/4(多子)",$O653*参照!$I$7,IF(AT653="1/4(工･農)",$O653*参照!$I$7,IF(AT653="対象外",0))))))</f>
        <v>0</v>
      </c>
      <c r="CC653" s="185" t="b">
        <f>IF(AU653="3/3",$O653*参照!$I$4,IF(AU653="2/3",$O653*参照!$I$5,IF(AU653="1/3",$O653*参照!$I$6,IF(AU653="1/4(多子)",$O653*参照!$I$7,IF(AU653="1/4(工･農)",$O653*参照!$I$7,IF(AU653="対象外",0))))))</f>
        <v>0</v>
      </c>
      <c r="CD653" s="185">
        <f t="shared" si="396"/>
        <v>0</v>
      </c>
      <c r="CE653" s="98"/>
      <c r="CF653" s="252"/>
      <c r="CG653" s="252"/>
      <c r="CH653" s="252"/>
      <c r="CI653" s="252"/>
      <c r="CJ653" s="252"/>
      <c r="CK653" s="254"/>
      <c r="CL653" s="137"/>
      <c r="CM653" s="252"/>
      <c r="CN653" s="252"/>
      <c r="CO653" s="252"/>
      <c r="CP653" s="252"/>
      <c r="CQ653" s="252"/>
      <c r="CR653" s="253">
        <f t="shared" si="397"/>
        <v>0</v>
      </c>
      <c r="CS653" s="111">
        <f>IF(BP653=0,0,(ROUNDUP(P653*(BK653*参照!$C$5+BL653*参照!$C$6+BM653*参照!$C$7+BN653*参照!$C$8+BO653*参照!$C$9)/BP653,-2)))</f>
        <v>0</v>
      </c>
      <c r="CT653" s="239" t="str">
        <f t="shared" si="364"/>
        <v>B</v>
      </c>
    </row>
    <row r="654" spans="1:98" ht="14.4">
      <c r="A654" s="242">
        <v>624</v>
      </c>
      <c r="B654" s="634"/>
      <c r="C654" s="635"/>
      <c r="D654" s="636"/>
      <c r="E654" s="635"/>
      <c r="F654" s="358"/>
      <c r="G654" s="358"/>
      <c r="H654" s="305"/>
      <c r="I654" s="359"/>
      <c r="J654" s="636"/>
      <c r="K654" s="635"/>
      <c r="L654" s="362">
        <v>0</v>
      </c>
      <c r="M654" s="307">
        <f>IF(F654="昼間",参照!$E$4,IF(F654="夜間等",参照!$E$5,IF(F654="通信",参照!$E$6,0)))</f>
        <v>0</v>
      </c>
      <c r="N654" s="57">
        <f t="shared" si="365"/>
        <v>0</v>
      </c>
      <c r="O654" s="301">
        <f t="shared" si="366"/>
        <v>0</v>
      </c>
      <c r="P654" s="56"/>
      <c r="Q654" s="387">
        <v>0</v>
      </c>
      <c r="R654" s="309">
        <f>IF(F654="昼間",参照!$F$4,IF(F654="夜間等",参照!$F$5,IF(F654="通信",参照!$F$6,0)))</f>
        <v>0</v>
      </c>
      <c r="S654" s="308">
        <f t="shared" si="367"/>
        <v>0</v>
      </c>
      <c r="T654" s="361"/>
      <c r="U654" s="32">
        <f t="shared" si="368"/>
        <v>0</v>
      </c>
      <c r="V654" s="114">
        <f t="shared" si="369"/>
        <v>0</v>
      </c>
      <c r="W654" s="179">
        <f t="shared" si="370"/>
        <v>0</v>
      </c>
      <c r="X654" s="87">
        <f t="shared" si="371"/>
        <v>0</v>
      </c>
      <c r="Y654" s="77" t="str">
        <f t="shared" si="361"/>
        <v>0</v>
      </c>
      <c r="Z654" s="302">
        <f t="shared" si="372"/>
        <v>0</v>
      </c>
      <c r="AA654" s="375"/>
      <c r="AB654" s="375"/>
      <c r="AC654" s="374">
        <f t="shared" si="373"/>
        <v>0</v>
      </c>
      <c r="AD654" s="639">
        <f t="shared" si="374"/>
        <v>0</v>
      </c>
      <c r="AE654" s="640"/>
      <c r="AF654" s="177">
        <f t="shared" si="362"/>
        <v>0</v>
      </c>
      <c r="AG654" s="177">
        <f t="shared" si="363"/>
        <v>0</v>
      </c>
      <c r="AH654" s="299"/>
      <c r="AI654" s="36"/>
      <c r="AJ654" s="134"/>
      <c r="AK654" s="37"/>
      <c r="AL654" s="134"/>
      <c r="AM654" s="37"/>
      <c r="AN654" s="134"/>
      <c r="AO654" s="135"/>
      <c r="AP654" s="136"/>
      <c r="AQ654" s="252"/>
      <c r="AR654" s="252"/>
      <c r="AS654" s="252"/>
      <c r="AT654" s="252"/>
      <c r="AU654" s="37"/>
      <c r="AV654" s="303">
        <f t="shared" si="375"/>
        <v>0</v>
      </c>
      <c r="AW654" s="139">
        <f t="shared" si="376"/>
        <v>0</v>
      </c>
      <c r="AX654" s="139">
        <f t="shared" si="377"/>
        <v>0</v>
      </c>
      <c r="AY654" s="139">
        <f t="shared" si="378"/>
        <v>0</v>
      </c>
      <c r="AZ654" s="139">
        <f t="shared" si="379"/>
        <v>0</v>
      </c>
      <c r="BA654" s="303">
        <f t="shared" si="380"/>
        <v>0</v>
      </c>
      <c r="BB654" s="139">
        <f t="shared" si="381"/>
        <v>0</v>
      </c>
      <c r="BC654" s="139">
        <f t="shared" si="382"/>
        <v>0</v>
      </c>
      <c r="BD654" s="139">
        <f t="shared" si="383"/>
        <v>0</v>
      </c>
      <c r="BE654" s="139">
        <f t="shared" si="384"/>
        <v>0</v>
      </c>
      <c r="BF654" s="304">
        <f t="shared" si="385"/>
        <v>0</v>
      </c>
      <c r="BG654" s="142">
        <f t="shared" si="386"/>
        <v>0</v>
      </c>
      <c r="BH654" s="142">
        <f t="shared" si="387"/>
        <v>0</v>
      </c>
      <c r="BI654" s="142">
        <f t="shared" si="388"/>
        <v>0</v>
      </c>
      <c r="BJ654" s="142">
        <f t="shared" si="389"/>
        <v>0</v>
      </c>
      <c r="BK654" s="145">
        <f t="shared" si="390"/>
        <v>0</v>
      </c>
      <c r="BL654" s="95">
        <f t="shared" si="391"/>
        <v>0</v>
      </c>
      <c r="BM654" s="95">
        <f t="shared" si="392"/>
        <v>0</v>
      </c>
      <c r="BN654" s="95">
        <f t="shared" si="393"/>
        <v>0</v>
      </c>
      <c r="BO654" s="95">
        <f t="shared" si="394"/>
        <v>0</v>
      </c>
      <c r="BP654" s="96">
        <f t="shared" si="395"/>
        <v>0</v>
      </c>
      <c r="BQ654" s="184">
        <f>IF($AH654="3/3",$S654*参照!$J$4,IF($AH654="2/3",$S654*参照!$J$5,IF($AH654="1/3",$S654*参照!$J$6,IF($AH654="1/4(多子)",$S654*参照!$J$7,IF($AH654="1/4(工･農)",$S654*参照!$J$7,)))))</f>
        <v>0</v>
      </c>
      <c r="BR654" s="185" t="b">
        <f>IF(AJ654="3/3",$O654*参照!$I$4,IF(AJ654="2/3",$O654*参照!$I$5,IF(AJ654="1/3",$O654*参照!$I$6,IF(AJ654="1/4(多子)",$O654*参照!$I$7,IF(AJ654="1/4(工･農)",$O654*参照!$I$7,IF(AJ654="対象外",0))))))</f>
        <v>0</v>
      </c>
      <c r="BS654" s="185" t="b">
        <f>IF(AK654="3/3",$O654*参照!$I$4,IF(AK654="2/3",$O654*参照!$I$5,IF(AK654="1/3",$O654*参照!$I$6,IF(AK654="1/4(多子)",$O654*参照!$I$7,IF(AK654="1/4(工･農)",$O654*参照!$I$7,IF(AK654="対象外",0))))))</f>
        <v>0</v>
      </c>
      <c r="BT654" s="185" t="b">
        <f>IF(AL654="3/3",$O654*参照!$I$4,IF(AL654="2/3",$O654*参照!$I$5,IF(AL654="1/3",$O654*参照!$I$6,IF(AL654="1/4(多子)",$O654*参照!$I$7,IF(AL654="1/4(工･農)",$O654*参照!$I$7,IF(AL654="対象外",0))))))</f>
        <v>0</v>
      </c>
      <c r="BU654" s="185" t="b">
        <f>IF(AM654="3/3",$O654*参照!$I$4,IF(AM654="2/3",$O654*参照!$I$5,IF(AM654="1/3",$O654*参照!$I$6,IF(AM654="1/4(多子)",$O654*参照!$I$7,IF(AM654="1/4(工･農)",$O654*参照!$I$7,IF(AM654="対象外",0))))))</f>
        <v>0</v>
      </c>
      <c r="BV654" s="185" t="b">
        <f>IF(AN654="3/3",$O654*参照!$I$4,IF(AN654="2/3",$O654*参照!$I$5,IF(AN654="1/3",$O654*参照!$I$6,IF(AN654="1/4(多子)",$O654*参照!$I$7,IF(AN654="1/4(工･農)",$O654*参照!$I$7,IF(AN654="対象外",0))))))</f>
        <v>0</v>
      </c>
      <c r="BW654" s="185" t="b">
        <f>IF(AO654="3/3",$O654*参照!$I$4,IF(AO654="2/3",$O654*参照!$I$5,IF(AO654="1/3",$O654*参照!$I$6,IF(AO654="1/4(多子)",$O654*参照!$I$7,IF(AO654="1/4(工･農)",$O654*参照!$I$7,IF(AO654="対象外",0))))))</f>
        <v>0</v>
      </c>
      <c r="BX654" s="185" t="b">
        <f>IF(AP654="3/3",$O654*参照!$I$4,IF(AP654="2/3",$O654*参照!$I$5,IF(AP654="1/3",$O654*参照!$I$6,IF(AP654="1/4(多子)",$O654*参照!$I$7,IF(AP654="1/4(工･農)",$O654*参照!$I$7,IF(AP654="対象外",0))))))</f>
        <v>0</v>
      </c>
      <c r="BY654" s="185" t="b">
        <f>IF(AQ654="3/3",$O654*参照!$I$4,IF(AQ654="2/3",$O654*参照!$I$5,IF(AQ654="1/3",$O654*参照!$I$6,IF(AQ654="1/4(多子)",$O654*参照!$I$7,IF(AQ654="1/4(工･農)",$O654*参照!$I$7,IF(AQ654="対象外",0))))))</f>
        <v>0</v>
      </c>
      <c r="BZ654" s="185" t="b">
        <f>IF(AR654="3/3",$O654*参照!$I$4,IF(AR654="2/3",$O654*参照!$I$5,IF(AR654="1/3",$O654*参照!$I$6,IF(AR654="1/4(多子)",$O654*参照!$I$7,IF(AR654="1/4(工･農)",$O654*参照!$I$7,IF(AR654="対象外",0))))))</f>
        <v>0</v>
      </c>
      <c r="CA654" s="185" t="b">
        <f>IF(AS654="3/3",$O654*参照!$I$4,IF(AS654="2/3",$O654*参照!$I$5,IF(AS654="1/3",$O654*参照!$I$6,IF(AS654="1/4(多子)",$O654*参照!$I$7,IF(AS654="1/4(工･農)",$O654*参照!$I$7,IF(AS654="対象外",0))))))</f>
        <v>0</v>
      </c>
      <c r="CB654" s="185" t="b">
        <f>IF(AT654="3/3",$O654*参照!$I$4,IF(AT654="2/3",$O654*参照!$I$5,IF(AT654="1/3",$O654*参照!$I$6,IF(AT654="1/4(多子)",$O654*参照!$I$7,IF(AT654="1/4(工･農)",$O654*参照!$I$7,IF(AT654="対象外",0))))))</f>
        <v>0</v>
      </c>
      <c r="CC654" s="185" t="b">
        <f>IF(AU654="3/3",$O654*参照!$I$4,IF(AU654="2/3",$O654*参照!$I$5,IF(AU654="1/3",$O654*参照!$I$6,IF(AU654="1/4(多子)",$O654*参照!$I$7,IF(AU654="1/4(工･農)",$O654*参照!$I$7,IF(AU654="対象外",0))))))</f>
        <v>0</v>
      </c>
      <c r="CD654" s="185">
        <f t="shared" si="396"/>
        <v>0</v>
      </c>
      <c r="CE654" s="98"/>
      <c r="CF654" s="252"/>
      <c r="CG654" s="252"/>
      <c r="CH654" s="252"/>
      <c r="CI654" s="252"/>
      <c r="CJ654" s="252"/>
      <c r="CK654" s="254"/>
      <c r="CL654" s="137"/>
      <c r="CM654" s="252"/>
      <c r="CN654" s="252"/>
      <c r="CO654" s="252"/>
      <c r="CP654" s="252"/>
      <c r="CQ654" s="252"/>
      <c r="CR654" s="253">
        <f t="shared" si="397"/>
        <v>0</v>
      </c>
      <c r="CS654" s="111">
        <f>IF(BP654=0,0,(ROUNDUP(P654*(BK654*参照!$C$5+BL654*参照!$C$6+BM654*参照!$C$7+BN654*参照!$C$8+BO654*参照!$C$9)/BP654,-2)))</f>
        <v>0</v>
      </c>
      <c r="CT654" s="239" t="str">
        <f t="shared" si="364"/>
        <v>B</v>
      </c>
    </row>
    <row r="655" spans="1:98" ht="14.4">
      <c r="A655" s="242">
        <v>625</v>
      </c>
      <c r="B655" s="634"/>
      <c r="C655" s="635"/>
      <c r="D655" s="636"/>
      <c r="E655" s="635"/>
      <c r="F655" s="358"/>
      <c r="G655" s="358"/>
      <c r="H655" s="305"/>
      <c r="I655" s="359"/>
      <c r="J655" s="636"/>
      <c r="K655" s="635"/>
      <c r="L655" s="362">
        <v>0</v>
      </c>
      <c r="M655" s="307">
        <f>IF(F655="昼間",参照!$E$4,IF(F655="夜間等",参照!$E$5,IF(F655="通信",参照!$E$6,0)))</f>
        <v>0</v>
      </c>
      <c r="N655" s="57">
        <f t="shared" si="365"/>
        <v>0</v>
      </c>
      <c r="O655" s="301">
        <f t="shared" si="366"/>
        <v>0</v>
      </c>
      <c r="P655" s="56"/>
      <c r="Q655" s="387">
        <v>0</v>
      </c>
      <c r="R655" s="309">
        <f>IF(F655="昼間",参照!$F$4,IF(F655="夜間等",参照!$F$5,IF(F655="通信",参照!$F$6,0)))</f>
        <v>0</v>
      </c>
      <c r="S655" s="308">
        <f t="shared" si="367"/>
        <v>0</v>
      </c>
      <c r="T655" s="361"/>
      <c r="U655" s="32">
        <f t="shared" si="368"/>
        <v>0</v>
      </c>
      <c r="V655" s="114">
        <f t="shared" si="369"/>
        <v>0</v>
      </c>
      <c r="W655" s="179">
        <f t="shared" si="370"/>
        <v>0</v>
      </c>
      <c r="X655" s="87">
        <f t="shared" si="371"/>
        <v>0</v>
      </c>
      <c r="Y655" s="77" t="str">
        <f t="shared" si="361"/>
        <v>0</v>
      </c>
      <c r="Z655" s="302">
        <f t="shared" si="372"/>
        <v>0</v>
      </c>
      <c r="AA655" s="375"/>
      <c r="AB655" s="375"/>
      <c r="AC655" s="374">
        <f t="shared" si="373"/>
        <v>0</v>
      </c>
      <c r="AD655" s="639">
        <f t="shared" si="374"/>
        <v>0</v>
      </c>
      <c r="AE655" s="640"/>
      <c r="AF655" s="177">
        <f t="shared" si="362"/>
        <v>0</v>
      </c>
      <c r="AG655" s="177">
        <f t="shared" si="363"/>
        <v>0</v>
      </c>
      <c r="AH655" s="299"/>
      <c r="AI655" s="36"/>
      <c r="AJ655" s="134"/>
      <c r="AK655" s="37"/>
      <c r="AL655" s="134"/>
      <c r="AM655" s="37"/>
      <c r="AN655" s="134"/>
      <c r="AO655" s="135"/>
      <c r="AP655" s="136"/>
      <c r="AQ655" s="252"/>
      <c r="AR655" s="252"/>
      <c r="AS655" s="252"/>
      <c r="AT655" s="252"/>
      <c r="AU655" s="37"/>
      <c r="AV655" s="303">
        <f t="shared" si="375"/>
        <v>0</v>
      </c>
      <c r="AW655" s="139">
        <f t="shared" si="376"/>
        <v>0</v>
      </c>
      <c r="AX655" s="139">
        <f t="shared" si="377"/>
        <v>0</v>
      </c>
      <c r="AY655" s="139">
        <f t="shared" si="378"/>
        <v>0</v>
      </c>
      <c r="AZ655" s="139">
        <f t="shared" si="379"/>
        <v>0</v>
      </c>
      <c r="BA655" s="303">
        <f t="shared" si="380"/>
        <v>0</v>
      </c>
      <c r="BB655" s="139">
        <f t="shared" si="381"/>
        <v>0</v>
      </c>
      <c r="BC655" s="139">
        <f t="shared" si="382"/>
        <v>0</v>
      </c>
      <c r="BD655" s="139">
        <f t="shared" si="383"/>
        <v>0</v>
      </c>
      <c r="BE655" s="139">
        <f t="shared" si="384"/>
        <v>0</v>
      </c>
      <c r="BF655" s="304">
        <f t="shared" si="385"/>
        <v>0</v>
      </c>
      <c r="BG655" s="142">
        <f t="shared" si="386"/>
        <v>0</v>
      </c>
      <c r="BH655" s="142">
        <f t="shared" si="387"/>
        <v>0</v>
      </c>
      <c r="BI655" s="142">
        <f t="shared" si="388"/>
        <v>0</v>
      </c>
      <c r="BJ655" s="142">
        <f t="shared" si="389"/>
        <v>0</v>
      </c>
      <c r="BK655" s="145">
        <f t="shared" si="390"/>
        <v>0</v>
      </c>
      <c r="BL655" s="95">
        <f t="shared" si="391"/>
        <v>0</v>
      </c>
      <c r="BM655" s="95">
        <f t="shared" si="392"/>
        <v>0</v>
      </c>
      <c r="BN655" s="95">
        <f t="shared" si="393"/>
        <v>0</v>
      </c>
      <c r="BO655" s="95">
        <f t="shared" si="394"/>
        <v>0</v>
      </c>
      <c r="BP655" s="96">
        <f t="shared" si="395"/>
        <v>0</v>
      </c>
      <c r="BQ655" s="184">
        <f>IF($AH655="3/3",$S655*参照!$J$4,IF($AH655="2/3",$S655*参照!$J$5,IF($AH655="1/3",$S655*参照!$J$6,IF($AH655="1/4(多子)",$S655*参照!$J$7,IF($AH655="1/4(工･農)",$S655*参照!$J$7,)))))</f>
        <v>0</v>
      </c>
      <c r="BR655" s="185" t="b">
        <f>IF(AJ655="3/3",$O655*参照!$I$4,IF(AJ655="2/3",$O655*参照!$I$5,IF(AJ655="1/3",$O655*参照!$I$6,IF(AJ655="1/4(多子)",$O655*参照!$I$7,IF(AJ655="1/4(工･農)",$O655*参照!$I$7,IF(AJ655="対象外",0))))))</f>
        <v>0</v>
      </c>
      <c r="BS655" s="185" t="b">
        <f>IF(AK655="3/3",$O655*参照!$I$4,IF(AK655="2/3",$O655*参照!$I$5,IF(AK655="1/3",$O655*参照!$I$6,IF(AK655="1/4(多子)",$O655*参照!$I$7,IF(AK655="1/4(工･農)",$O655*参照!$I$7,IF(AK655="対象外",0))))))</f>
        <v>0</v>
      </c>
      <c r="BT655" s="185" t="b">
        <f>IF(AL655="3/3",$O655*参照!$I$4,IF(AL655="2/3",$O655*参照!$I$5,IF(AL655="1/3",$O655*参照!$I$6,IF(AL655="1/4(多子)",$O655*参照!$I$7,IF(AL655="1/4(工･農)",$O655*参照!$I$7,IF(AL655="対象外",0))))))</f>
        <v>0</v>
      </c>
      <c r="BU655" s="185" t="b">
        <f>IF(AM655="3/3",$O655*参照!$I$4,IF(AM655="2/3",$O655*参照!$I$5,IF(AM655="1/3",$O655*参照!$I$6,IF(AM655="1/4(多子)",$O655*参照!$I$7,IF(AM655="1/4(工･農)",$O655*参照!$I$7,IF(AM655="対象外",0))))))</f>
        <v>0</v>
      </c>
      <c r="BV655" s="185" t="b">
        <f>IF(AN655="3/3",$O655*参照!$I$4,IF(AN655="2/3",$O655*参照!$I$5,IF(AN655="1/3",$O655*参照!$I$6,IF(AN655="1/4(多子)",$O655*参照!$I$7,IF(AN655="1/4(工･農)",$O655*参照!$I$7,IF(AN655="対象外",0))))))</f>
        <v>0</v>
      </c>
      <c r="BW655" s="185" t="b">
        <f>IF(AO655="3/3",$O655*参照!$I$4,IF(AO655="2/3",$O655*参照!$I$5,IF(AO655="1/3",$O655*参照!$I$6,IF(AO655="1/4(多子)",$O655*参照!$I$7,IF(AO655="1/4(工･農)",$O655*参照!$I$7,IF(AO655="対象外",0))))))</f>
        <v>0</v>
      </c>
      <c r="BX655" s="185" t="b">
        <f>IF(AP655="3/3",$O655*参照!$I$4,IF(AP655="2/3",$O655*参照!$I$5,IF(AP655="1/3",$O655*参照!$I$6,IF(AP655="1/4(多子)",$O655*参照!$I$7,IF(AP655="1/4(工･農)",$O655*参照!$I$7,IF(AP655="対象外",0))))))</f>
        <v>0</v>
      </c>
      <c r="BY655" s="185" t="b">
        <f>IF(AQ655="3/3",$O655*参照!$I$4,IF(AQ655="2/3",$O655*参照!$I$5,IF(AQ655="1/3",$O655*参照!$I$6,IF(AQ655="1/4(多子)",$O655*参照!$I$7,IF(AQ655="1/4(工･農)",$O655*参照!$I$7,IF(AQ655="対象外",0))))))</f>
        <v>0</v>
      </c>
      <c r="BZ655" s="185" t="b">
        <f>IF(AR655="3/3",$O655*参照!$I$4,IF(AR655="2/3",$O655*参照!$I$5,IF(AR655="1/3",$O655*参照!$I$6,IF(AR655="1/4(多子)",$O655*参照!$I$7,IF(AR655="1/4(工･農)",$O655*参照!$I$7,IF(AR655="対象外",0))))))</f>
        <v>0</v>
      </c>
      <c r="CA655" s="185" t="b">
        <f>IF(AS655="3/3",$O655*参照!$I$4,IF(AS655="2/3",$O655*参照!$I$5,IF(AS655="1/3",$O655*参照!$I$6,IF(AS655="1/4(多子)",$O655*参照!$I$7,IF(AS655="1/4(工･農)",$O655*参照!$I$7,IF(AS655="対象外",0))))))</f>
        <v>0</v>
      </c>
      <c r="CB655" s="185" t="b">
        <f>IF(AT655="3/3",$O655*参照!$I$4,IF(AT655="2/3",$O655*参照!$I$5,IF(AT655="1/3",$O655*参照!$I$6,IF(AT655="1/4(多子)",$O655*参照!$I$7,IF(AT655="1/4(工･農)",$O655*参照!$I$7,IF(AT655="対象外",0))))))</f>
        <v>0</v>
      </c>
      <c r="CC655" s="185" t="b">
        <f>IF(AU655="3/3",$O655*参照!$I$4,IF(AU655="2/3",$O655*参照!$I$5,IF(AU655="1/3",$O655*参照!$I$6,IF(AU655="1/4(多子)",$O655*参照!$I$7,IF(AU655="1/4(工･農)",$O655*参照!$I$7,IF(AU655="対象外",0))))))</f>
        <v>0</v>
      </c>
      <c r="CD655" s="185">
        <f t="shared" si="396"/>
        <v>0</v>
      </c>
      <c r="CE655" s="98"/>
      <c r="CF655" s="252"/>
      <c r="CG655" s="252"/>
      <c r="CH655" s="252"/>
      <c r="CI655" s="252"/>
      <c r="CJ655" s="252"/>
      <c r="CK655" s="254"/>
      <c r="CL655" s="137"/>
      <c r="CM655" s="252"/>
      <c r="CN655" s="252"/>
      <c r="CO655" s="252"/>
      <c r="CP655" s="252"/>
      <c r="CQ655" s="252"/>
      <c r="CR655" s="253">
        <f t="shared" si="397"/>
        <v>0</v>
      </c>
      <c r="CS655" s="111">
        <f>IF(BP655=0,0,(ROUNDUP(P655*(BK655*参照!$C$5+BL655*参照!$C$6+BM655*参照!$C$7+BN655*参照!$C$8+BO655*参照!$C$9)/BP655,-2)))</f>
        <v>0</v>
      </c>
      <c r="CT655" s="239" t="str">
        <f t="shared" si="364"/>
        <v>B</v>
      </c>
    </row>
    <row r="656" spans="1:98" ht="14.4">
      <c r="A656" s="242">
        <v>626</v>
      </c>
      <c r="B656" s="634"/>
      <c r="C656" s="635"/>
      <c r="D656" s="636"/>
      <c r="E656" s="635"/>
      <c r="F656" s="358"/>
      <c r="G656" s="358"/>
      <c r="H656" s="305"/>
      <c r="I656" s="359"/>
      <c r="J656" s="636"/>
      <c r="K656" s="635"/>
      <c r="L656" s="362">
        <v>0</v>
      </c>
      <c r="M656" s="307">
        <f>IF(F656="昼間",参照!$E$4,IF(F656="夜間等",参照!$E$5,IF(F656="通信",参照!$E$6,0)))</f>
        <v>0</v>
      </c>
      <c r="N656" s="57">
        <f t="shared" si="365"/>
        <v>0</v>
      </c>
      <c r="O656" s="301">
        <f t="shared" si="366"/>
        <v>0</v>
      </c>
      <c r="P656" s="56"/>
      <c r="Q656" s="387">
        <v>0</v>
      </c>
      <c r="R656" s="309">
        <f>IF(F656="昼間",参照!$F$4,IF(F656="夜間等",参照!$F$5,IF(F656="通信",参照!$F$6,0)))</f>
        <v>0</v>
      </c>
      <c r="S656" s="308">
        <f t="shared" si="367"/>
        <v>0</v>
      </c>
      <c r="T656" s="361"/>
      <c r="U656" s="32">
        <f t="shared" si="368"/>
        <v>0</v>
      </c>
      <c r="V656" s="114">
        <f t="shared" si="369"/>
        <v>0</v>
      </c>
      <c r="W656" s="179">
        <f t="shared" si="370"/>
        <v>0</v>
      </c>
      <c r="X656" s="87">
        <f t="shared" si="371"/>
        <v>0</v>
      </c>
      <c r="Y656" s="77" t="str">
        <f t="shared" si="361"/>
        <v>0</v>
      </c>
      <c r="Z656" s="302">
        <f t="shared" si="372"/>
        <v>0</v>
      </c>
      <c r="AA656" s="375"/>
      <c r="AB656" s="375"/>
      <c r="AC656" s="374">
        <f t="shared" si="373"/>
        <v>0</v>
      </c>
      <c r="AD656" s="639">
        <f t="shared" si="374"/>
        <v>0</v>
      </c>
      <c r="AE656" s="640"/>
      <c r="AF656" s="177">
        <f t="shared" si="362"/>
        <v>0</v>
      </c>
      <c r="AG656" s="177">
        <f t="shared" si="363"/>
        <v>0</v>
      </c>
      <c r="AH656" s="299"/>
      <c r="AI656" s="36"/>
      <c r="AJ656" s="134"/>
      <c r="AK656" s="37"/>
      <c r="AL656" s="134"/>
      <c r="AM656" s="37"/>
      <c r="AN656" s="134"/>
      <c r="AO656" s="135"/>
      <c r="AP656" s="136"/>
      <c r="AQ656" s="252"/>
      <c r="AR656" s="252"/>
      <c r="AS656" s="252"/>
      <c r="AT656" s="252"/>
      <c r="AU656" s="37"/>
      <c r="AV656" s="303">
        <f t="shared" si="375"/>
        <v>0</v>
      </c>
      <c r="AW656" s="139">
        <f t="shared" si="376"/>
        <v>0</v>
      </c>
      <c r="AX656" s="139">
        <f t="shared" si="377"/>
        <v>0</v>
      </c>
      <c r="AY656" s="139">
        <f t="shared" si="378"/>
        <v>0</v>
      </c>
      <c r="AZ656" s="139">
        <f t="shared" si="379"/>
        <v>0</v>
      </c>
      <c r="BA656" s="303">
        <f t="shared" si="380"/>
        <v>0</v>
      </c>
      <c r="BB656" s="139">
        <f t="shared" si="381"/>
        <v>0</v>
      </c>
      <c r="BC656" s="139">
        <f t="shared" si="382"/>
        <v>0</v>
      </c>
      <c r="BD656" s="139">
        <f t="shared" si="383"/>
        <v>0</v>
      </c>
      <c r="BE656" s="139">
        <f t="shared" si="384"/>
        <v>0</v>
      </c>
      <c r="BF656" s="304">
        <f t="shared" si="385"/>
        <v>0</v>
      </c>
      <c r="BG656" s="142">
        <f t="shared" si="386"/>
        <v>0</v>
      </c>
      <c r="BH656" s="142">
        <f t="shared" si="387"/>
        <v>0</v>
      </c>
      <c r="BI656" s="142">
        <f t="shared" si="388"/>
        <v>0</v>
      </c>
      <c r="BJ656" s="142">
        <f t="shared" si="389"/>
        <v>0</v>
      </c>
      <c r="BK656" s="145">
        <f t="shared" si="390"/>
        <v>0</v>
      </c>
      <c r="BL656" s="95">
        <f t="shared" si="391"/>
        <v>0</v>
      </c>
      <c r="BM656" s="95">
        <f t="shared" si="392"/>
        <v>0</v>
      </c>
      <c r="BN656" s="95">
        <f t="shared" si="393"/>
        <v>0</v>
      </c>
      <c r="BO656" s="95">
        <f t="shared" si="394"/>
        <v>0</v>
      </c>
      <c r="BP656" s="96">
        <f t="shared" si="395"/>
        <v>0</v>
      </c>
      <c r="BQ656" s="184">
        <f>IF($AH656="3/3",$S656*参照!$J$4,IF($AH656="2/3",$S656*参照!$J$5,IF($AH656="1/3",$S656*参照!$J$6,IF($AH656="1/4(多子)",$S656*参照!$J$7,IF($AH656="1/4(工･農)",$S656*参照!$J$7,)))))</f>
        <v>0</v>
      </c>
      <c r="BR656" s="185" t="b">
        <f>IF(AJ656="3/3",$O656*参照!$I$4,IF(AJ656="2/3",$O656*参照!$I$5,IF(AJ656="1/3",$O656*参照!$I$6,IF(AJ656="1/4(多子)",$O656*参照!$I$7,IF(AJ656="1/4(工･農)",$O656*参照!$I$7,IF(AJ656="対象外",0))))))</f>
        <v>0</v>
      </c>
      <c r="BS656" s="185" t="b">
        <f>IF(AK656="3/3",$O656*参照!$I$4,IF(AK656="2/3",$O656*参照!$I$5,IF(AK656="1/3",$O656*参照!$I$6,IF(AK656="1/4(多子)",$O656*参照!$I$7,IF(AK656="1/4(工･農)",$O656*参照!$I$7,IF(AK656="対象外",0))))))</f>
        <v>0</v>
      </c>
      <c r="BT656" s="185" t="b">
        <f>IF(AL656="3/3",$O656*参照!$I$4,IF(AL656="2/3",$O656*参照!$I$5,IF(AL656="1/3",$O656*参照!$I$6,IF(AL656="1/4(多子)",$O656*参照!$I$7,IF(AL656="1/4(工･農)",$O656*参照!$I$7,IF(AL656="対象外",0))))))</f>
        <v>0</v>
      </c>
      <c r="BU656" s="185" t="b">
        <f>IF(AM656="3/3",$O656*参照!$I$4,IF(AM656="2/3",$O656*参照!$I$5,IF(AM656="1/3",$O656*参照!$I$6,IF(AM656="1/4(多子)",$O656*参照!$I$7,IF(AM656="1/4(工･農)",$O656*参照!$I$7,IF(AM656="対象外",0))))))</f>
        <v>0</v>
      </c>
      <c r="BV656" s="185" t="b">
        <f>IF(AN656="3/3",$O656*参照!$I$4,IF(AN656="2/3",$O656*参照!$I$5,IF(AN656="1/3",$O656*参照!$I$6,IF(AN656="1/4(多子)",$O656*参照!$I$7,IF(AN656="1/4(工･農)",$O656*参照!$I$7,IF(AN656="対象外",0))))))</f>
        <v>0</v>
      </c>
      <c r="BW656" s="185" t="b">
        <f>IF(AO656="3/3",$O656*参照!$I$4,IF(AO656="2/3",$O656*参照!$I$5,IF(AO656="1/3",$O656*参照!$I$6,IF(AO656="1/4(多子)",$O656*参照!$I$7,IF(AO656="1/4(工･農)",$O656*参照!$I$7,IF(AO656="対象外",0))))))</f>
        <v>0</v>
      </c>
      <c r="BX656" s="185" t="b">
        <f>IF(AP656="3/3",$O656*参照!$I$4,IF(AP656="2/3",$O656*参照!$I$5,IF(AP656="1/3",$O656*参照!$I$6,IF(AP656="1/4(多子)",$O656*参照!$I$7,IF(AP656="1/4(工･農)",$O656*参照!$I$7,IF(AP656="対象外",0))))))</f>
        <v>0</v>
      </c>
      <c r="BY656" s="185" t="b">
        <f>IF(AQ656="3/3",$O656*参照!$I$4,IF(AQ656="2/3",$O656*参照!$I$5,IF(AQ656="1/3",$O656*参照!$I$6,IF(AQ656="1/4(多子)",$O656*参照!$I$7,IF(AQ656="1/4(工･農)",$O656*参照!$I$7,IF(AQ656="対象外",0))))))</f>
        <v>0</v>
      </c>
      <c r="BZ656" s="185" t="b">
        <f>IF(AR656="3/3",$O656*参照!$I$4,IF(AR656="2/3",$O656*参照!$I$5,IF(AR656="1/3",$O656*参照!$I$6,IF(AR656="1/4(多子)",$O656*参照!$I$7,IF(AR656="1/4(工･農)",$O656*参照!$I$7,IF(AR656="対象外",0))))))</f>
        <v>0</v>
      </c>
      <c r="CA656" s="185" t="b">
        <f>IF(AS656="3/3",$O656*参照!$I$4,IF(AS656="2/3",$O656*参照!$I$5,IF(AS656="1/3",$O656*参照!$I$6,IF(AS656="1/4(多子)",$O656*参照!$I$7,IF(AS656="1/4(工･農)",$O656*参照!$I$7,IF(AS656="対象外",0))))))</f>
        <v>0</v>
      </c>
      <c r="CB656" s="185" t="b">
        <f>IF(AT656="3/3",$O656*参照!$I$4,IF(AT656="2/3",$O656*参照!$I$5,IF(AT656="1/3",$O656*参照!$I$6,IF(AT656="1/4(多子)",$O656*参照!$I$7,IF(AT656="1/4(工･農)",$O656*参照!$I$7,IF(AT656="対象外",0))))))</f>
        <v>0</v>
      </c>
      <c r="CC656" s="185" t="b">
        <f>IF(AU656="3/3",$O656*参照!$I$4,IF(AU656="2/3",$O656*参照!$I$5,IF(AU656="1/3",$O656*参照!$I$6,IF(AU656="1/4(多子)",$O656*参照!$I$7,IF(AU656="1/4(工･農)",$O656*参照!$I$7,IF(AU656="対象外",0))))))</f>
        <v>0</v>
      </c>
      <c r="CD656" s="185">
        <f t="shared" si="396"/>
        <v>0</v>
      </c>
      <c r="CE656" s="98"/>
      <c r="CF656" s="252"/>
      <c r="CG656" s="252"/>
      <c r="CH656" s="252"/>
      <c r="CI656" s="252"/>
      <c r="CJ656" s="252"/>
      <c r="CK656" s="254"/>
      <c r="CL656" s="137"/>
      <c r="CM656" s="252"/>
      <c r="CN656" s="252"/>
      <c r="CO656" s="252"/>
      <c r="CP656" s="252"/>
      <c r="CQ656" s="252"/>
      <c r="CR656" s="253">
        <f t="shared" si="397"/>
        <v>0</v>
      </c>
      <c r="CS656" s="111">
        <f>IF(BP656=0,0,(ROUNDUP(P656*(BK656*参照!$C$5+BL656*参照!$C$6+BM656*参照!$C$7+BN656*参照!$C$8+BO656*参照!$C$9)/BP656,-2)))</f>
        <v>0</v>
      </c>
      <c r="CT656" s="239" t="str">
        <f t="shared" si="364"/>
        <v>B</v>
      </c>
    </row>
    <row r="657" spans="1:98" ht="14.4">
      <c r="A657" s="242">
        <v>627</v>
      </c>
      <c r="B657" s="634"/>
      <c r="C657" s="635"/>
      <c r="D657" s="636"/>
      <c r="E657" s="635"/>
      <c r="F657" s="358"/>
      <c r="G657" s="358"/>
      <c r="H657" s="305"/>
      <c r="I657" s="359"/>
      <c r="J657" s="636"/>
      <c r="K657" s="635"/>
      <c r="L657" s="362">
        <v>0</v>
      </c>
      <c r="M657" s="307">
        <f>IF(F657="昼間",参照!$E$4,IF(F657="夜間等",参照!$E$5,IF(F657="通信",参照!$E$6,0)))</f>
        <v>0</v>
      </c>
      <c r="N657" s="57">
        <f t="shared" si="365"/>
        <v>0</v>
      </c>
      <c r="O657" s="301">
        <f t="shared" si="366"/>
        <v>0</v>
      </c>
      <c r="P657" s="56"/>
      <c r="Q657" s="387">
        <v>0</v>
      </c>
      <c r="R657" s="309">
        <f>IF(F657="昼間",参照!$F$4,IF(F657="夜間等",参照!$F$5,IF(F657="通信",参照!$F$6,0)))</f>
        <v>0</v>
      </c>
      <c r="S657" s="308">
        <f t="shared" si="367"/>
        <v>0</v>
      </c>
      <c r="T657" s="361"/>
      <c r="U657" s="32">
        <f t="shared" si="368"/>
        <v>0</v>
      </c>
      <c r="V657" s="114">
        <f t="shared" si="369"/>
        <v>0</v>
      </c>
      <c r="W657" s="179">
        <f t="shared" si="370"/>
        <v>0</v>
      </c>
      <c r="X657" s="87">
        <f t="shared" si="371"/>
        <v>0</v>
      </c>
      <c r="Y657" s="77" t="str">
        <f t="shared" si="361"/>
        <v>0</v>
      </c>
      <c r="Z657" s="302">
        <f t="shared" si="372"/>
        <v>0</v>
      </c>
      <c r="AA657" s="375"/>
      <c r="AB657" s="375"/>
      <c r="AC657" s="374">
        <f t="shared" si="373"/>
        <v>0</v>
      </c>
      <c r="AD657" s="639">
        <f t="shared" si="374"/>
        <v>0</v>
      </c>
      <c r="AE657" s="640"/>
      <c r="AF657" s="177">
        <f t="shared" si="362"/>
        <v>0</v>
      </c>
      <c r="AG657" s="177">
        <f t="shared" si="363"/>
        <v>0</v>
      </c>
      <c r="AH657" s="299"/>
      <c r="AI657" s="36"/>
      <c r="AJ657" s="134"/>
      <c r="AK657" s="37"/>
      <c r="AL657" s="134"/>
      <c r="AM657" s="37"/>
      <c r="AN657" s="134"/>
      <c r="AO657" s="135"/>
      <c r="AP657" s="136"/>
      <c r="AQ657" s="252"/>
      <c r="AR657" s="252"/>
      <c r="AS657" s="252"/>
      <c r="AT657" s="252"/>
      <c r="AU657" s="37"/>
      <c r="AV657" s="303">
        <f t="shared" si="375"/>
        <v>0</v>
      </c>
      <c r="AW657" s="139">
        <f t="shared" si="376"/>
        <v>0</v>
      </c>
      <c r="AX657" s="139">
        <f t="shared" si="377"/>
        <v>0</v>
      </c>
      <c r="AY657" s="139">
        <f t="shared" si="378"/>
        <v>0</v>
      </c>
      <c r="AZ657" s="139">
        <f t="shared" si="379"/>
        <v>0</v>
      </c>
      <c r="BA657" s="303">
        <f t="shared" si="380"/>
        <v>0</v>
      </c>
      <c r="BB657" s="139">
        <f t="shared" si="381"/>
        <v>0</v>
      </c>
      <c r="BC657" s="139">
        <f t="shared" si="382"/>
        <v>0</v>
      </c>
      <c r="BD657" s="139">
        <f t="shared" si="383"/>
        <v>0</v>
      </c>
      <c r="BE657" s="139">
        <f t="shared" si="384"/>
        <v>0</v>
      </c>
      <c r="BF657" s="304">
        <f t="shared" si="385"/>
        <v>0</v>
      </c>
      <c r="BG657" s="142">
        <f t="shared" si="386"/>
        <v>0</v>
      </c>
      <c r="BH657" s="142">
        <f t="shared" si="387"/>
        <v>0</v>
      </c>
      <c r="BI657" s="142">
        <f t="shared" si="388"/>
        <v>0</v>
      </c>
      <c r="BJ657" s="142">
        <f t="shared" si="389"/>
        <v>0</v>
      </c>
      <c r="BK657" s="145">
        <f t="shared" si="390"/>
        <v>0</v>
      </c>
      <c r="BL657" s="95">
        <f t="shared" si="391"/>
        <v>0</v>
      </c>
      <c r="BM657" s="95">
        <f t="shared" si="392"/>
        <v>0</v>
      </c>
      <c r="BN657" s="95">
        <f t="shared" si="393"/>
        <v>0</v>
      </c>
      <c r="BO657" s="95">
        <f t="shared" si="394"/>
        <v>0</v>
      </c>
      <c r="BP657" s="96">
        <f t="shared" si="395"/>
        <v>0</v>
      </c>
      <c r="BQ657" s="184">
        <f>IF($AH657="3/3",$S657*参照!$J$4,IF($AH657="2/3",$S657*参照!$J$5,IF($AH657="1/3",$S657*参照!$J$6,IF($AH657="1/4(多子)",$S657*参照!$J$7,IF($AH657="1/4(工･農)",$S657*参照!$J$7,)))))</f>
        <v>0</v>
      </c>
      <c r="BR657" s="185" t="b">
        <f>IF(AJ657="3/3",$O657*参照!$I$4,IF(AJ657="2/3",$O657*参照!$I$5,IF(AJ657="1/3",$O657*参照!$I$6,IF(AJ657="1/4(多子)",$O657*参照!$I$7,IF(AJ657="1/4(工･農)",$O657*参照!$I$7,IF(AJ657="対象外",0))))))</f>
        <v>0</v>
      </c>
      <c r="BS657" s="185" t="b">
        <f>IF(AK657="3/3",$O657*参照!$I$4,IF(AK657="2/3",$O657*参照!$I$5,IF(AK657="1/3",$O657*参照!$I$6,IF(AK657="1/4(多子)",$O657*参照!$I$7,IF(AK657="1/4(工･農)",$O657*参照!$I$7,IF(AK657="対象外",0))))))</f>
        <v>0</v>
      </c>
      <c r="BT657" s="185" t="b">
        <f>IF(AL657="3/3",$O657*参照!$I$4,IF(AL657="2/3",$O657*参照!$I$5,IF(AL657="1/3",$O657*参照!$I$6,IF(AL657="1/4(多子)",$O657*参照!$I$7,IF(AL657="1/4(工･農)",$O657*参照!$I$7,IF(AL657="対象外",0))))))</f>
        <v>0</v>
      </c>
      <c r="BU657" s="185" t="b">
        <f>IF(AM657="3/3",$O657*参照!$I$4,IF(AM657="2/3",$O657*参照!$I$5,IF(AM657="1/3",$O657*参照!$I$6,IF(AM657="1/4(多子)",$O657*参照!$I$7,IF(AM657="1/4(工･農)",$O657*参照!$I$7,IF(AM657="対象外",0))))))</f>
        <v>0</v>
      </c>
      <c r="BV657" s="185" t="b">
        <f>IF(AN657="3/3",$O657*参照!$I$4,IF(AN657="2/3",$O657*参照!$I$5,IF(AN657="1/3",$O657*参照!$I$6,IF(AN657="1/4(多子)",$O657*参照!$I$7,IF(AN657="1/4(工･農)",$O657*参照!$I$7,IF(AN657="対象外",0))))))</f>
        <v>0</v>
      </c>
      <c r="BW657" s="185" t="b">
        <f>IF(AO657="3/3",$O657*参照!$I$4,IF(AO657="2/3",$O657*参照!$I$5,IF(AO657="1/3",$O657*参照!$I$6,IF(AO657="1/4(多子)",$O657*参照!$I$7,IF(AO657="1/4(工･農)",$O657*参照!$I$7,IF(AO657="対象外",0))))))</f>
        <v>0</v>
      </c>
      <c r="BX657" s="185" t="b">
        <f>IF(AP657="3/3",$O657*参照!$I$4,IF(AP657="2/3",$O657*参照!$I$5,IF(AP657="1/3",$O657*参照!$I$6,IF(AP657="1/4(多子)",$O657*参照!$I$7,IF(AP657="1/4(工･農)",$O657*参照!$I$7,IF(AP657="対象外",0))))))</f>
        <v>0</v>
      </c>
      <c r="BY657" s="185" t="b">
        <f>IF(AQ657="3/3",$O657*参照!$I$4,IF(AQ657="2/3",$O657*参照!$I$5,IF(AQ657="1/3",$O657*参照!$I$6,IF(AQ657="1/4(多子)",$O657*参照!$I$7,IF(AQ657="1/4(工･農)",$O657*参照!$I$7,IF(AQ657="対象外",0))))))</f>
        <v>0</v>
      </c>
      <c r="BZ657" s="185" t="b">
        <f>IF(AR657="3/3",$O657*参照!$I$4,IF(AR657="2/3",$O657*参照!$I$5,IF(AR657="1/3",$O657*参照!$I$6,IF(AR657="1/4(多子)",$O657*参照!$I$7,IF(AR657="1/4(工･農)",$O657*参照!$I$7,IF(AR657="対象外",0))))))</f>
        <v>0</v>
      </c>
      <c r="CA657" s="185" t="b">
        <f>IF(AS657="3/3",$O657*参照!$I$4,IF(AS657="2/3",$O657*参照!$I$5,IF(AS657="1/3",$O657*参照!$I$6,IF(AS657="1/4(多子)",$O657*参照!$I$7,IF(AS657="1/4(工･農)",$O657*参照!$I$7,IF(AS657="対象外",0))))))</f>
        <v>0</v>
      </c>
      <c r="CB657" s="185" t="b">
        <f>IF(AT657="3/3",$O657*参照!$I$4,IF(AT657="2/3",$O657*参照!$I$5,IF(AT657="1/3",$O657*参照!$I$6,IF(AT657="1/4(多子)",$O657*参照!$I$7,IF(AT657="1/4(工･農)",$O657*参照!$I$7,IF(AT657="対象外",0))))))</f>
        <v>0</v>
      </c>
      <c r="CC657" s="185" t="b">
        <f>IF(AU657="3/3",$O657*参照!$I$4,IF(AU657="2/3",$O657*参照!$I$5,IF(AU657="1/3",$O657*参照!$I$6,IF(AU657="1/4(多子)",$O657*参照!$I$7,IF(AU657="1/4(工･農)",$O657*参照!$I$7,IF(AU657="対象外",0))))))</f>
        <v>0</v>
      </c>
      <c r="CD657" s="185">
        <f t="shared" si="396"/>
        <v>0</v>
      </c>
      <c r="CE657" s="98"/>
      <c r="CF657" s="252"/>
      <c r="CG657" s="252"/>
      <c r="CH657" s="252"/>
      <c r="CI657" s="252"/>
      <c r="CJ657" s="252"/>
      <c r="CK657" s="254"/>
      <c r="CL657" s="137"/>
      <c r="CM657" s="252"/>
      <c r="CN657" s="252"/>
      <c r="CO657" s="252"/>
      <c r="CP657" s="252"/>
      <c r="CQ657" s="252"/>
      <c r="CR657" s="253">
        <f t="shared" si="397"/>
        <v>0</v>
      </c>
      <c r="CS657" s="111">
        <f>IF(BP657=0,0,(ROUNDUP(P657*(BK657*参照!$C$5+BL657*参照!$C$6+BM657*参照!$C$7+BN657*参照!$C$8+BO657*参照!$C$9)/BP657,-2)))</f>
        <v>0</v>
      </c>
      <c r="CT657" s="239" t="str">
        <f t="shared" si="364"/>
        <v>B</v>
      </c>
    </row>
    <row r="658" spans="1:98" ht="14.4">
      <c r="A658" s="242">
        <v>628</v>
      </c>
      <c r="B658" s="634"/>
      <c r="C658" s="635"/>
      <c r="D658" s="636"/>
      <c r="E658" s="635"/>
      <c r="F658" s="358"/>
      <c r="G658" s="358"/>
      <c r="H658" s="305"/>
      <c r="I658" s="359"/>
      <c r="J658" s="636"/>
      <c r="K658" s="635"/>
      <c r="L658" s="362">
        <v>0</v>
      </c>
      <c r="M658" s="307">
        <f>IF(F658="昼間",参照!$E$4,IF(F658="夜間等",参照!$E$5,IF(F658="通信",参照!$E$6,0)))</f>
        <v>0</v>
      </c>
      <c r="N658" s="57">
        <f t="shared" si="365"/>
        <v>0</v>
      </c>
      <c r="O658" s="301">
        <f t="shared" si="366"/>
        <v>0</v>
      </c>
      <c r="P658" s="56"/>
      <c r="Q658" s="387">
        <v>0</v>
      </c>
      <c r="R658" s="309">
        <f>IF(F658="昼間",参照!$F$4,IF(F658="夜間等",参照!$F$5,IF(F658="通信",参照!$F$6,0)))</f>
        <v>0</v>
      </c>
      <c r="S658" s="308">
        <f t="shared" si="367"/>
        <v>0</v>
      </c>
      <c r="T658" s="361"/>
      <c r="U658" s="32">
        <f t="shared" si="368"/>
        <v>0</v>
      </c>
      <c r="V658" s="114">
        <f t="shared" si="369"/>
        <v>0</v>
      </c>
      <c r="W658" s="179">
        <f t="shared" si="370"/>
        <v>0</v>
      </c>
      <c r="X658" s="87">
        <f t="shared" si="371"/>
        <v>0</v>
      </c>
      <c r="Y658" s="77" t="str">
        <f t="shared" si="361"/>
        <v>0</v>
      </c>
      <c r="Z658" s="302">
        <f t="shared" si="372"/>
        <v>0</v>
      </c>
      <c r="AA658" s="375"/>
      <c r="AB658" s="375"/>
      <c r="AC658" s="374">
        <f t="shared" si="373"/>
        <v>0</v>
      </c>
      <c r="AD658" s="639">
        <f t="shared" si="374"/>
        <v>0</v>
      </c>
      <c r="AE658" s="640"/>
      <c r="AF658" s="177">
        <f t="shared" si="362"/>
        <v>0</v>
      </c>
      <c r="AG658" s="177">
        <f t="shared" si="363"/>
        <v>0</v>
      </c>
      <c r="AH658" s="299"/>
      <c r="AI658" s="36"/>
      <c r="AJ658" s="134"/>
      <c r="AK658" s="37"/>
      <c r="AL658" s="134"/>
      <c r="AM658" s="37"/>
      <c r="AN658" s="134"/>
      <c r="AO658" s="135"/>
      <c r="AP658" s="136"/>
      <c r="AQ658" s="252"/>
      <c r="AR658" s="252"/>
      <c r="AS658" s="252"/>
      <c r="AT658" s="252"/>
      <c r="AU658" s="37"/>
      <c r="AV658" s="303">
        <f t="shared" si="375"/>
        <v>0</v>
      </c>
      <c r="AW658" s="139">
        <f t="shared" si="376"/>
        <v>0</v>
      </c>
      <c r="AX658" s="139">
        <f t="shared" si="377"/>
        <v>0</v>
      </c>
      <c r="AY658" s="139">
        <f t="shared" si="378"/>
        <v>0</v>
      </c>
      <c r="AZ658" s="139">
        <f t="shared" si="379"/>
        <v>0</v>
      </c>
      <c r="BA658" s="303">
        <f t="shared" si="380"/>
        <v>0</v>
      </c>
      <c r="BB658" s="139">
        <f t="shared" si="381"/>
        <v>0</v>
      </c>
      <c r="BC658" s="139">
        <f t="shared" si="382"/>
        <v>0</v>
      </c>
      <c r="BD658" s="139">
        <f t="shared" si="383"/>
        <v>0</v>
      </c>
      <c r="BE658" s="139">
        <f t="shared" si="384"/>
        <v>0</v>
      </c>
      <c r="BF658" s="304">
        <f t="shared" si="385"/>
        <v>0</v>
      </c>
      <c r="BG658" s="142">
        <f t="shared" si="386"/>
        <v>0</v>
      </c>
      <c r="BH658" s="142">
        <f t="shared" si="387"/>
        <v>0</v>
      </c>
      <c r="BI658" s="142">
        <f t="shared" si="388"/>
        <v>0</v>
      </c>
      <c r="BJ658" s="142">
        <f t="shared" si="389"/>
        <v>0</v>
      </c>
      <c r="BK658" s="145">
        <f t="shared" si="390"/>
        <v>0</v>
      </c>
      <c r="BL658" s="95">
        <f t="shared" si="391"/>
        <v>0</v>
      </c>
      <c r="BM658" s="95">
        <f t="shared" si="392"/>
        <v>0</v>
      </c>
      <c r="BN658" s="95">
        <f t="shared" si="393"/>
        <v>0</v>
      </c>
      <c r="BO658" s="95">
        <f t="shared" si="394"/>
        <v>0</v>
      </c>
      <c r="BP658" s="96">
        <f t="shared" si="395"/>
        <v>0</v>
      </c>
      <c r="BQ658" s="184">
        <f>IF($AH658="3/3",$S658*参照!$J$4,IF($AH658="2/3",$S658*参照!$J$5,IF($AH658="1/3",$S658*参照!$J$6,IF($AH658="1/4(多子)",$S658*参照!$J$7,IF($AH658="1/4(工･農)",$S658*参照!$J$7,)))))</f>
        <v>0</v>
      </c>
      <c r="BR658" s="185" t="b">
        <f>IF(AJ658="3/3",$O658*参照!$I$4,IF(AJ658="2/3",$O658*参照!$I$5,IF(AJ658="1/3",$O658*参照!$I$6,IF(AJ658="1/4(多子)",$O658*参照!$I$7,IF(AJ658="1/4(工･農)",$O658*参照!$I$7,IF(AJ658="対象外",0))))))</f>
        <v>0</v>
      </c>
      <c r="BS658" s="185" t="b">
        <f>IF(AK658="3/3",$O658*参照!$I$4,IF(AK658="2/3",$O658*参照!$I$5,IF(AK658="1/3",$O658*参照!$I$6,IF(AK658="1/4(多子)",$O658*参照!$I$7,IF(AK658="1/4(工･農)",$O658*参照!$I$7,IF(AK658="対象外",0))))))</f>
        <v>0</v>
      </c>
      <c r="BT658" s="185" t="b">
        <f>IF(AL658="3/3",$O658*参照!$I$4,IF(AL658="2/3",$O658*参照!$I$5,IF(AL658="1/3",$O658*参照!$I$6,IF(AL658="1/4(多子)",$O658*参照!$I$7,IF(AL658="1/4(工･農)",$O658*参照!$I$7,IF(AL658="対象外",0))))))</f>
        <v>0</v>
      </c>
      <c r="BU658" s="185" t="b">
        <f>IF(AM658="3/3",$O658*参照!$I$4,IF(AM658="2/3",$O658*参照!$I$5,IF(AM658="1/3",$O658*参照!$I$6,IF(AM658="1/4(多子)",$O658*参照!$I$7,IF(AM658="1/4(工･農)",$O658*参照!$I$7,IF(AM658="対象外",0))))))</f>
        <v>0</v>
      </c>
      <c r="BV658" s="185" t="b">
        <f>IF(AN658="3/3",$O658*参照!$I$4,IF(AN658="2/3",$O658*参照!$I$5,IF(AN658="1/3",$O658*参照!$I$6,IF(AN658="1/4(多子)",$O658*参照!$I$7,IF(AN658="1/4(工･農)",$O658*参照!$I$7,IF(AN658="対象外",0))))))</f>
        <v>0</v>
      </c>
      <c r="BW658" s="185" t="b">
        <f>IF(AO658="3/3",$O658*参照!$I$4,IF(AO658="2/3",$O658*参照!$I$5,IF(AO658="1/3",$O658*参照!$I$6,IF(AO658="1/4(多子)",$O658*参照!$I$7,IF(AO658="1/4(工･農)",$O658*参照!$I$7,IF(AO658="対象外",0))))))</f>
        <v>0</v>
      </c>
      <c r="BX658" s="185" t="b">
        <f>IF(AP658="3/3",$O658*参照!$I$4,IF(AP658="2/3",$O658*参照!$I$5,IF(AP658="1/3",$O658*参照!$I$6,IF(AP658="1/4(多子)",$O658*参照!$I$7,IF(AP658="1/4(工･農)",$O658*参照!$I$7,IF(AP658="対象外",0))))))</f>
        <v>0</v>
      </c>
      <c r="BY658" s="185" t="b">
        <f>IF(AQ658="3/3",$O658*参照!$I$4,IF(AQ658="2/3",$O658*参照!$I$5,IF(AQ658="1/3",$O658*参照!$I$6,IF(AQ658="1/4(多子)",$O658*参照!$I$7,IF(AQ658="1/4(工･農)",$O658*参照!$I$7,IF(AQ658="対象外",0))))))</f>
        <v>0</v>
      </c>
      <c r="BZ658" s="185" t="b">
        <f>IF(AR658="3/3",$O658*参照!$I$4,IF(AR658="2/3",$O658*参照!$I$5,IF(AR658="1/3",$O658*参照!$I$6,IF(AR658="1/4(多子)",$O658*参照!$I$7,IF(AR658="1/4(工･農)",$O658*参照!$I$7,IF(AR658="対象外",0))))))</f>
        <v>0</v>
      </c>
      <c r="CA658" s="185" t="b">
        <f>IF(AS658="3/3",$O658*参照!$I$4,IF(AS658="2/3",$O658*参照!$I$5,IF(AS658="1/3",$O658*参照!$I$6,IF(AS658="1/4(多子)",$O658*参照!$I$7,IF(AS658="1/4(工･農)",$O658*参照!$I$7,IF(AS658="対象外",0))))))</f>
        <v>0</v>
      </c>
      <c r="CB658" s="185" t="b">
        <f>IF(AT658="3/3",$O658*参照!$I$4,IF(AT658="2/3",$O658*参照!$I$5,IF(AT658="1/3",$O658*参照!$I$6,IF(AT658="1/4(多子)",$O658*参照!$I$7,IF(AT658="1/4(工･農)",$O658*参照!$I$7,IF(AT658="対象外",0))))))</f>
        <v>0</v>
      </c>
      <c r="CC658" s="185" t="b">
        <f>IF(AU658="3/3",$O658*参照!$I$4,IF(AU658="2/3",$O658*参照!$I$5,IF(AU658="1/3",$O658*参照!$I$6,IF(AU658="1/4(多子)",$O658*参照!$I$7,IF(AU658="1/4(工･農)",$O658*参照!$I$7,IF(AU658="対象外",0))))))</f>
        <v>0</v>
      </c>
      <c r="CD658" s="185">
        <f t="shared" si="396"/>
        <v>0</v>
      </c>
      <c r="CE658" s="98"/>
      <c r="CF658" s="252"/>
      <c r="CG658" s="252"/>
      <c r="CH658" s="252"/>
      <c r="CI658" s="252"/>
      <c r="CJ658" s="252"/>
      <c r="CK658" s="254"/>
      <c r="CL658" s="137"/>
      <c r="CM658" s="252"/>
      <c r="CN658" s="252"/>
      <c r="CO658" s="252"/>
      <c r="CP658" s="252"/>
      <c r="CQ658" s="252"/>
      <c r="CR658" s="253">
        <f t="shared" si="397"/>
        <v>0</v>
      </c>
      <c r="CS658" s="111">
        <f>IF(BP658=0,0,(ROUNDUP(P658*(BK658*参照!$C$5+BL658*参照!$C$6+BM658*参照!$C$7+BN658*参照!$C$8+BO658*参照!$C$9)/BP658,-2)))</f>
        <v>0</v>
      </c>
      <c r="CT658" s="239" t="str">
        <f t="shared" si="364"/>
        <v>B</v>
      </c>
    </row>
    <row r="659" spans="1:98" ht="14.4">
      <c r="A659" s="242">
        <v>629</v>
      </c>
      <c r="B659" s="634"/>
      <c r="C659" s="635"/>
      <c r="D659" s="636"/>
      <c r="E659" s="635"/>
      <c r="F659" s="358"/>
      <c r="G659" s="358"/>
      <c r="H659" s="305"/>
      <c r="I659" s="359"/>
      <c r="J659" s="636"/>
      <c r="K659" s="635"/>
      <c r="L659" s="362">
        <v>0</v>
      </c>
      <c r="M659" s="307">
        <f>IF(F659="昼間",参照!$E$4,IF(F659="夜間等",参照!$E$5,IF(F659="通信",参照!$E$6,0)))</f>
        <v>0</v>
      </c>
      <c r="N659" s="57">
        <f t="shared" si="365"/>
        <v>0</v>
      </c>
      <c r="O659" s="301">
        <f t="shared" si="366"/>
        <v>0</v>
      </c>
      <c r="P659" s="56"/>
      <c r="Q659" s="387">
        <v>0</v>
      </c>
      <c r="R659" s="309">
        <f>IF(F659="昼間",参照!$F$4,IF(F659="夜間等",参照!$F$5,IF(F659="通信",参照!$F$6,0)))</f>
        <v>0</v>
      </c>
      <c r="S659" s="308">
        <f t="shared" si="367"/>
        <v>0</v>
      </c>
      <c r="T659" s="361"/>
      <c r="U659" s="32">
        <f t="shared" si="368"/>
        <v>0</v>
      </c>
      <c r="V659" s="114">
        <f t="shared" si="369"/>
        <v>0</v>
      </c>
      <c r="W659" s="179">
        <f t="shared" si="370"/>
        <v>0</v>
      </c>
      <c r="X659" s="87">
        <f t="shared" si="371"/>
        <v>0</v>
      </c>
      <c r="Y659" s="77" t="str">
        <f t="shared" si="361"/>
        <v>0</v>
      </c>
      <c r="Z659" s="302">
        <f t="shared" si="372"/>
        <v>0</v>
      </c>
      <c r="AA659" s="375"/>
      <c r="AB659" s="375"/>
      <c r="AC659" s="374">
        <f t="shared" si="373"/>
        <v>0</v>
      </c>
      <c r="AD659" s="639">
        <f t="shared" si="374"/>
        <v>0</v>
      </c>
      <c r="AE659" s="640"/>
      <c r="AF659" s="177">
        <f t="shared" si="362"/>
        <v>0</v>
      </c>
      <c r="AG659" s="177">
        <f t="shared" si="363"/>
        <v>0</v>
      </c>
      <c r="AH659" s="299"/>
      <c r="AI659" s="36"/>
      <c r="AJ659" s="134"/>
      <c r="AK659" s="37"/>
      <c r="AL659" s="134"/>
      <c r="AM659" s="37"/>
      <c r="AN659" s="134"/>
      <c r="AO659" s="135"/>
      <c r="AP659" s="136"/>
      <c r="AQ659" s="252"/>
      <c r="AR659" s="252"/>
      <c r="AS659" s="252"/>
      <c r="AT659" s="252"/>
      <c r="AU659" s="37"/>
      <c r="AV659" s="303">
        <f t="shared" si="375"/>
        <v>0</v>
      </c>
      <c r="AW659" s="139">
        <f t="shared" si="376"/>
        <v>0</v>
      </c>
      <c r="AX659" s="139">
        <f t="shared" si="377"/>
        <v>0</v>
      </c>
      <c r="AY659" s="139">
        <f t="shared" si="378"/>
        <v>0</v>
      </c>
      <c r="AZ659" s="139">
        <f t="shared" si="379"/>
        <v>0</v>
      </c>
      <c r="BA659" s="303">
        <f t="shared" si="380"/>
        <v>0</v>
      </c>
      <c r="BB659" s="139">
        <f t="shared" si="381"/>
        <v>0</v>
      </c>
      <c r="BC659" s="139">
        <f t="shared" si="382"/>
        <v>0</v>
      </c>
      <c r="BD659" s="139">
        <f t="shared" si="383"/>
        <v>0</v>
      </c>
      <c r="BE659" s="139">
        <f t="shared" si="384"/>
        <v>0</v>
      </c>
      <c r="BF659" s="304">
        <f t="shared" si="385"/>
        <v>0</v>
      </c>
      <c r="BG659" s="142">
        <f t="shared" si="386"/>
        <v>0</v>
      </c>
      <c r="BH659" s="142">
        <f t="shared" si="387"/>
        <v>0</v>
      </c>
      <c r="BI659" s="142">
        <f t="shared" si="388"/>
        <v>0</v>
      </c>
      <c r="BJ659" s="142">
        <f t="shared" si="389"/>
        <v>0</v>
      </c>
      <c r="BK659" s="145">
        <f t="shared" si="390"/>
        <v>0</v>
      </c>
      <c r="BL659" s="95">
        <f t="shared" si="391"/>
        <v>0</v>
      </c>
      <c r="BM659" s="95">
        <f t="shared" si="392"/>
        <v>0</v>
      </c>
      <c r="BN659" s="95">
        <f t="shared" si="393"/>
        <v>0</v>
      </c>
      <c r="BO659" s="95">
        <f t="shared" si="394"/>
        <v>0</v>
      </c>
      <c r="BP659" s="96">
        <f t="shared" si="395"/>
        <v>0</v>
      </c>
      <c r="BQ659" s="184">
        <f>IF($AH659="3/3",$S659*参照!$J$4,IF($AH659="2/3",$S659*参照!$J$5,IF($AH659="1/3",$S659*参照!$J$6,IF($AH659="1/4(多子)",$S659*参照!$J$7,IF($AH659="1/4(工･農)",$S659*参照!$J$7,)))))</f>
        <v>0</v>
      </c>
      <c r="BR659" s="185" t="b">
        <f>IF(AJ659="3/3",$O659*参照!$I$4,IF(AJ659="2/3",$O659*参照!$I$5,IF(AJ659="1/3",$O659*参照!$I$6,IF(AJ659="1/4(多子)",$O659*参照!$I$7,IF(AJ659="1/4(工･農)",$O659*参照!$I$7,IF(AJ659="対象外",0))))))</f>
        <v>0</v>
      </c>
      <c r="BS659" s="185" t="b">
        <f>IF(AK659="3/3",$O659*参照!$I$4,IF(AK659="2/3",$O659*参照!$I$5,IF(AK659="1/3",$O659*参照!$I$6,IF(AK659="1/4(多子)",$O659*参照!$I$7,IF(AK659="1/4(工･農)",$O659*参照!$I$7,IF(AK659="対象外",0))))))</f>
        <v>0</v>
      </c>
      <c r="BT659" s="185" t="b">
        <f>IF(AL659="3/3",$O659*参照!$I$4,IF(AL659="2/3",$O659*参照!$I$5,IF(AL659="1/3",$O659*参照!$I$6,IF(AL659="1/4(多子)",$O659*参照!$I$7,IF(AL659="1/4(工･農)",$O659*参照!$I$7,IF(AL659="対象外",0))))))</f>
        <v>0</v>
      </c>
      <c r="BU659" s="185" t="b">
        <f>IF(AM659="3/3",$O659*参照!$I$4,IF(AM659="2/3",$O659*参照!$I$5,IF(AM659="1/3",$O659*参照!$I$6,IF(AM659="1/4(多子)",$O659*参照!$I$7,IF(AM659="1/4(工･農)",$O659*参照!$I$7,IF(AM659="対象外",0))))))</f>
        <v>0</v>
      </c>
      <c r="BV659" s="185" t="b">
        <f>IF(AN659="3/3",$O659*参照!$I$4,IF(AN659="2/3",$O659*参照!$I$5,IF(AN659="1/3",$O659*参照!$I$6,IF(AN659="1/4(多子)",$O659*参照!$I$7,IF(AN659="1/4(工･農)",$O659*参照!$I$7,IF(AN659="対象外",0))))))</f>
        <v>0</v>
      </c>
      <c r="BW659" s="185" t="b">
        <f>IF(AO659="3/3",$O659*参照!$I$4,IF(AO659="2/3",$O659*参照!$I$5,IF(AO659="1/3",$O659*参照!$I$6,IF(AO659="1/4(多子)",$O659*参照!$I$7,IF(AO659="1/4(工･農)",$O659*参照!$I$7,IF(AO659="対象外",0))))))</f>
        <v>0</v>
      </c>
      <c r="BX659" s="185" t="b">
        <f>IF(AP659="3/3",$O659*参照!$I$4,IF(AP659="2/3",$O659*参照!$I$5,IF(AP659="1/3",$O659*参照!$I$6,IF(AP659="1/4(多子)",$O659*参照!$I$7,IF(AP659="1/4(工･農)",$O659*参照!$I$7,IF(AP659="対象外",0))))))</f>
        <v>0</v>
      </c>
      <c r="BY659" s="185" t="b">
        <f>IF(AQ659="3/3",$O659*参照!$I$4,IF(AQ659="2/3",$O659*参照!$I$5,IF(AQ659="1/3",$O659*参照!$I$6,IF(AQ659="1/4(多子)",$O659*参照!$I$7,IF(AQ659="1/4(工･農)",$O659*参照!$I$7,IF(AQ659="対象外",0))))))</f>
        <v>0</v>
      </c>
      <c r="BZ659" s="185" t="b">
        <f>IF(AR659="3/3",$O659*参照!$I$4,IF(AR659="2/3",$O659*参照!$I$5,IF(AR659="1/3",$O659*参照!$I$6,IF(AR659="1/4(多子)",$O659*参照!$I$7,IF(AR659="1/4(工･農)",$O659*参照!$I$7,IF(AR659="対象外",0))))))</f>
        <v>0</v>
      </c>
      <c r="CA659" s="185" t="b">
        <f>IF(AS659="3/3",$O659*参照!$I$4,IF(AS659="2/3",$O659*参照!$I$5,IF(AS659="1/3",$O659*参照!$I$6,IF(AS659="1/4(多子)",$O659*参照!$I$7,IF(AS659="1/4(工･農)",$O659*参照!$I$7,IF(AS659="対象外",0))))))</f>
        <v>0</v>
      </c>
      <c r="CB659" s="185" t="b">
        <f>IF(AT659="3/3",$O659*参照!$I$4,IF(AT659="2/3",$O659*参照!$I$5,IF(AT659="1/3",$O659*参照!$I$6,IF(AT659="1/4(多子)",$O659*参照!$I$7,IF(AT659="1/4(工･農)",$O659*参照!$I$7,IF(AT659="対象外",0))))))</f>
        <v>0</v>
      </c>
      <c r="CC659" s="185" t="b">
        <f>IF(AU659="3/3",$O659*参照!$I$4,IF(AU659="2/3",$O659*参照!$I$5,IF(AU659="1/3",$O659*参照!$I$6,IF(AU659="1/4(多子)",$O659*参照!$I$7,IF(AU659="1/4(工･農)",$O659*参照!$I$7,IF(AU659="対象外",0))))))</f>
        <v>0</v>
      </c>
      <c r="CD659" s="185">
        <f t="shared" si="396"/>
        <v>0</v>
      </c>
      <c r="CE659" s="98"/>
      <c r="CF659" s="252"/>
      <c r="CG659" s="252"/>
      <c r="CH659" s="252"/>
      <c r="CI659" s="252"/>
      <c r="CJ659" s="252"/>
      <c r="CK659" s="254"/>
      <c r="CL659" s="137"/>
      <c r="CM659" s="252"/>
      <c r="CN659" s="252"/>
      <c r="CO659" s="252"/>
      <c r="CP659" s="252"/>
      <c r="CQ659" s="252"/>
      <c r="CR659" s="253">
        <f t="shared" si="397"/>
        <v>0</v>
      </c>
      <c r="CS659" s="111">
        <f>IF(BP659=0,0,(ROUNDUP(P659*(BK659*参照!$C$5+BL659*参照!$C$6+BM659*参照!$C$7+BN659*参照!$C$8+BO659*参照!$C$9)/BP659,-2)))</f>
        <v>0</v>
      </c>
      <c r="CT659" s="239" t="str">
        <f t="shared" si="364"/>
        <v>B</v>
      </c>
    </row>
    <row r="660" spans="1:98" ht="14.4">
      <c r="A660" s="242">
        <v>630</v>
      </c>
      <c r="B660" s="634"/>
      <c r="C660" s="635"/>
      <c r="D660" s="636"/>
      <c r="E660" s="635"/>
      <c r="F660" s="358"/>
      <c r="G660" s="358"/>
      <c r="H660" s="305"/>
      <c r="I660" s="359"/>
      <c r="J660" s="636"/>
      <c r="K660" s="635"/>
      <c r="L660" s="362">
        <v>0</v>
      </c>
      <c r="M660" s="307">
        <f>IF(F660="昼間",参照!$E$4,IF(F660="夜間等",参照!$E$5,IF(F660="通信",参照!$E$6,0)))</f>
        <v>0</v>
      </c>
      <c r="N660" s="57">
        <f t="shared" si="365"/>
        <v>0</v>
      </c>
      <c r="O660" s="301">
        <f t="shared" si="366"/>
        <v>0</v>
      </c>
      <c r="P660" s="56"/>
      <c r="Q660" s="387">
        <v>0</v>
      </c>
      <c r="R660" s="309">
        <f>IF(F660="昼間",参照!$F$4,IF(F660="夜間等",参照!$F$5,IF(F660="通信",参照!$F$6,0)))</f>
        <v>0</v>
      </c>
      <c r="S660" s="308">
        <f t="shared" si="367"/>
        <v>0</v>
      </c>
      <c r="T660" s="361"/>
      <c r="U660" s="32">
        <f t="shared" si="368"/>
        <v>0</v>
      </c>
      <c r="V660" s="114">
        <f t="shared" si="369"/>
        <v>0</v>
      </c>
      <c r="W660" s="179">
        <f t="shared" si="370"/>
        <v>0</v>
      </c>
      <c r="X660" s="87">
        <f t="shared" si="371"/>
        <v>0</v>
      </c>
      <c r="Y660" s="77" t="str">
        <f t="shared" si="361"/>
        <v>0</v>
      </c>
      <c r="Z660" s="302">
        <f t="shared" si="372"/>
        <v>0</v>
      </c>
      <c r="AA660" s="375"/>
      <c r="AB660" s="375"/>
      <c r="AC660" s="374">
        <f t="shared" si="373"/>
        <v>0</v>
      </c>
      <c r="AD660" s="639">
        <f t="shared" si="374"/>
        <v>0</v>
      </c>
      <c r="AE660" s="640"/>
      <c r="AF660" s="177">
        <f t="shared" si="362"/>
        <v>0</v>
      </c>
      <c r="AG660" s="177">
        <f t="shared" si="363"/>
        <v>0</v>
      </c>
      <c r="AH660" s="299"/>
      <c r="AI660" s="36"/>
      <c r="AJ660" s="134"/>
      <c r="AK660" s="37"/>
      <c r="AL660" s="134"/>
      <c r="AM660" s="37"/>
      <c r="AN660" s="134"/>
      <c r="AO660" s="135"/>
      <c r="AP660" s="136"/>
      <c r="AQ660" s="252"/>
      <c r="AR660" s="252"/>
      <c r="AS660" s="252"/>
      <c r="AT660" s="252"/>
      <c r="AU660" s="37"/>
      <c r="AV660" s="303">
        <f t="shared" si="375"/>
        <v>0</v>
      </c>
      <c r="AW660" s="139">
        <f t="shared" si="376"/>
        <v>0</v>
      </c>
      <c r="AX660" s="139">
        <f t="shared" si="377"/>
        <v>0</v>
      </c>
      <c r="AY660" s="139">
        <f t="shared" si="378"/>
        <v>0</v>
      </c>
      <c r="AZ660" s="139">
        <f t="shared" si="379"/>
        <v>0</v>
      </c>
      <c r="BA660" s="303">
        <f t="shared" si="380"/>
        <v>0</v>
      </c>
      <c r="BB660" s="139">
        <f t="shared" si="381"/>
        <v>0</v>
      </c>
      <c r="BC660" s="139">
        <f t="shared" si="382"/>
        <v>0</v>
      </c>
      <c r="BD660" s="139">
        <f t="shared" si="383"/>
        <v>0</v>
      </c>
      <c r="BE660" s="139">
        <f t="shared" si="384"/>
        <v>0</v>
      </c>
      <c r="BF660" s="304">
        <f t="shared" si="385"/>
        <v>0</v>
      </c>
      <c r="BG660" s="142">
        <f t="shared" si="386"/>
        <v>0</v>
      </c>
      <c r="BH660" s="142">
        <f t="shared" si="387"/>
        <v>0</v>
      </c>
      <c r="BI660" s="142">
        <f t="shared" si="388"/>
        <v>0</v>
      </c>
      <c r="BJ660" s="142">
        <f t="shared" si="389"/>
        <v>0</v>
      </c>
      <c r="BK660" s="145">
        <f t="shared" si="390"/>
        <v>0</v>
      </c>
      <c r="BL660" s="95">
        <f t="shared" si="391"/>
        <v>0</v>
      </c>
      <c r="BM660" s="95">
        <f t="shared" si="392"/>
        <v>0</v>
      </c>
      <c r="BN660" s="95">
        <f t="shared" si="393"/>
        <v>0</v>
      </c>
      <c r="BO660" s="95">
        <f t="shared" si="394"/>
        <v>0</v>
      </c>
      <c r="BP660" s="96">
        <f t="shared" si="395"/>
        <v>0</v>
      </c>
      <c r="BQ660" s="184">
        <f>IF($AH660="3/3",$S660*参照!$J$4,IF($AH660="2/3",$S660*参照!$J$5,IF($AH660="1/3",$S660*参照!$J$6,IF($AH660="1/4(多子)",$S660*参照!$J$7,IF($AH660="1/4(工･農)",$S660*参照!$J$7,)))))</f>
        <v>0</v>
      </c>
      <c r="BR660" s="185" t="b">
        <f>IF(AJ660="3/3",$O660*参照!$I$4,IF(AJ660="2/3",$O660*参照!$I$5,IF(AJ660="1/3",$O660*参照!$I$6,IF(AJ660="1/4(多子)",$O660*参照!$I$7,IF(AJ660="1/4(工･農)",$O660*参照!$I$7,IF(AJ660="対象外",0))))))</f>
        <v>0</v>
      </c>
      <c r="BS660" s="185" t="b">
        <f>IF(AK660="3/3",$O660*参照!$I$4,IF(AK660="2/3",$O660*参照!$I$5,IF(AK660="1/3",$O660*参照!$I$6,IF(AK660="1/4(多子)",$O660*参照!$I$7,IF(AK660="1/4(工･農)",$O660*参照!$I$7,IF(AK660="対象外",0))))))</f>
        <v>0</v>
      </c>
      <c r="BT660" s="185" t="b">
        <f>IF(AL660="3/3",$O660*参照!$I$4,IF(AL660="2/3",$O660*参照!$I$5,IF(AL660="1/3",$O660*参照!$I$6,IF(AL660="1/4(多子)",$O660*参照!$I$7,IF(AL660="1/4(工･農)",$O660*参照!$I$7,IF(AL660="対象外",0))))))</f>
        <v>0</v>
      </c>
      <c r="BU660" s="185" t="b">
        <f>IF(AM660="3/3",$O660*参照!$I$4,IF(AM660="2/3",$O660*参照!$I$5,IF(AM660="1/3",$O660*参照!$I$6,IF(AM660="1/4(多子)",$O660*参照!$I$7,IF(AM660="1/4(工･農)",$O660*参照!$I$7,IF(AM660="対象外",0))))))</f>
        <v>0</v>
      </c>
      <c r="BV660" s="185" t="b">
        <f>IF(AN660="3/3",$O660*参照!$I$4,IF(AN660="2/3",$O660*参照!$I$5,IF(AN660="1/3",$O660*参照!$I$6,IF(AN660="1/4(多子)",$O660*参照!$I$7,IF(AN660="1/4(工･農)",$O660*参照!$I$7,IF(AN660="対象外",0))))))</f>
        <v>0</v>
      </c>
      <c r="BW660" s="185" t="b">
        <f>IF(AO660="3/3",$O660*参照!$I$4,IF(AO660="2/3",$O660*参照!$I$5,IF(AO660="1/3",$O660*参照!$I$6,IF(AO660="1/4(多子)",$O660*参照!$I$7,IF(AO660="1/4(工･農)",$O660*参照!$I$7,IF(AO660="対象外",0))))))</f>
        <v>0</v>
      </c>
      <c r="BX660" s="185" t="b">
        <f>IF(AP660="3/3",$O660*参照!$I$4,IF(AP660="2/3",$O660*参照!$I$5,IF(AP660="1/3",$O660*参照!$I$6,IF(AP660="1/4(多子)",$O660*参照!$I$7,IF(AP660="1/4(工･農)",$O660*参照!$I$7,IF(AP660="対象外",0))))))</f>
        <v>0</v>
      </c>
      <c r="BY660" s="185" t="b">
        <f>IF(AQ660="3/3",$O660*参照!$I$4,IF(AQ660="2/3",$O660*参照!$I$5,IF(AQ660="1/3",$O660*参照!$I$6,IF(AQ660="1/4(多子)",$O660*参照!$I$7,IF(AQ660="1/4(工･農)",$O660*参照!$I$7,IF(AQ660="対象外",0))))))</f>
        <v>0</v>
      </c>
      <c r="BZ660" s="185" t="b">
        <f>IF(AR660="3/3",$O660*参照!$I$4,IF(AR660="2/3",$O660*参照!$I$5,IF(AR660="1/3",$O660*参照!$I$6,IF(AR660="1/4(多子)",$O660*参照!$I$7,IF(AR660="1/4(工･農)",$O660*参照!$I$7,IF(AR660="対象外",0))))))</f>
        <v>0</v>
      </c>
      <c r="CA660" s="185" t="b">
        <f>IF(AS660="3/3",$O660*参照!$I$4,IF(AS660="2/3",$O660*参照!$I$5,IF(AS660="1/3",$O660*参照!$I$6,IF(AS660="1/4(多子)",$O660*参照!$I$7,IF(AS660="1/4(工･農)",$O660*参照!$I$7,IF(AS660="対象外",0))))))</f>
        <v>0</v>
      </c>
      <c r="CB660" s="185" t="b">
        <f>IF(AT660="3/3",$O660*参照!$I$4,IF(AT660="2/3",$O660*参照!$I$5,IF(AT660="1/3",$O660*参照!$I$6,IF(AT660="1/4(多子)",$O660*参照!$I$7,IF(AT660="1/4(工･農)",$O660*参照!$I$7,IF(AT660="対象外",0))))))</f>
        <v>0</v>
      </c>
      <c r="CC660" s="185" t="b">
        <f>IF(AU660="3/3",$O660*参照!$I$4,IF(AU660="2/3",$O660*参照!$I$5,IF(AU660="1/3",$O660*参照!$I$6,IF(AU660="1/4(多子)",$O660*参照!$I$7,IF(AU660="1/4(工･農)",$O660*参照!$I$7,IF(AU660="対象外",0))))))</f>
        <v>0</v>
      </c>
      <c r="CD660" s="185">
        <f t="shared" si="396"/>
        <v>0</v>
      </c>
      <c r="CE660" s="98"/>
      <c r="CF660" s="252"/>
      <c r="CG660" s="252"/>
      <c r="CH660" s="252"/>
      <c r="CI660" s="252"/>
      <c r="CJ660" s="252"/>
      <c r="CK660" s="254"/>
      <c r="CL660" s="137"/>
      <c r="CM660" s="252"/>
      <c r="CN660" s="252"/>
      <c r="CO660" s="252"/>
      <c r="CP660" s="252"/>
      <c r="CQ660" s="252"/>
      <c r="CR660" s="253">
        <f t="shared" si="397"/>
        <v>0</v>
      </c>
      <c r="CS660" s="111">
        <f>IF(BP660=0,0,(ROUNDUP(P660*(BK660*参照!$C$5+BL660*参照!$C$6+BM660*参照!$C$7+BN660*参照!$C$8+BO660*参照!$C$9)/BP660,-2)))</f>
        <v>0</v>
      </c>
      <c r="CT660" s="239" t="str">
        <f t="shared" si="364"/>
        <v>B</v>
      </c>
    </row>
    <row r="661" spans="1:98" ht="14.4">
      <c r="A661" s="242">
        <v>631</v>
      </c>
      <c r="B661" s="634"/>
      <c r="C661" s="635"/>
      <c r="D661" s="636"/>
      <c r="E661" s="635"/>
      <c r="F661" s="358"/>
      <c r="G661" s="358"/>
      <c r="H661" s="305"/>
      <c r="I661" s="359"/>
      <c r="J661" s="636"/>
      <c r="K661" s="635"/>
      <c r="L661" s="362">
        <v>0</v>
      </c>
      <c r="M661" s="307">
        <f>IF(F661="昼間",参照!$E$4,IF(F661="夜間等",参照!$E$5,IF(F661="通信",参照!$E$6,0)))</f>
        <v>0</v>
      </c>
      <c r="N661" s="57">
        <f t="shared" si="365"/>
        <v>0</v>
      </c>
      <c r="O661" s="301">
        <f t="shared" si="366"/>
        <v>0</v>
      </c>
      <c r="P661" s="56"/>
      <c r="Q661" s="387">
        <v>0</v>
      </c>
      <c r="R661" s="309">
        <f>IF(F661="昼間",参照!$F$4,IF(F661="夜間等",参照!$F$5,IF(F661="通信",参照!$F$6,0)))</f>
        <v>0</v>
      </c>
      <c r="S661" s="308">
        <f t="shared" si="367"/>
        <v>0</v>
      </c>
      <c r="T661" s="361"/>
      <c r="U661" s="32">
        <f t="shared" si="368"/>
        <v>0</v>
      </c>
      <c r="V661" s="114">
        <f t="shared" si="369"/>
        <v>0</v>
      </c>
      <c r="W661" s="179">
        <f t="shared" si="370"/>
        <v>0</v>
      </c>
      <c r="X661" s="87">
        <f t="shared" si="371"/>
        <v>0</v>
      </c>
      <c r="Y661" s="77" t="str">
        <f t="shared" si="361"/>
        <v>0</v>
      </c>
      <c r="Z661" s="302">
        <f t="shared" si="372"/>
        <v>0</v>
      </c>
      <c r="AA661" s="375"/>
      <c r="AB661" s="375"/>
      <c r="AC661" s="374">
        <f t="shared" si="373"/>
        <v>0</v>
      </c>
      <c r="AD661" s="639">
        <f t="shared" si="374"/>
        <v>0</v>
      </c>
      <c r="AE661" s="640"/>
      <c r="AF661" s="177">
        <f t="shared" si="362"/>
        <v>0</v>
      </c>
      <c r="AG661" s="177">
        <f t="shared" si="363"/>
        <v>0</v>
      </c>
      <c r="AH661" s="299"/>
      <c r="AI661" s="36"/>
      <c r="AJ661" s="134"/>
      <c r="AK661" s="37"/>
      <c r="AL661" s="134"/>
      <c r="AM661" s="37"/>
      <c r="AN661" s="134"/>
      <c r="AO661" s="135"/>
      <c r="AP661" s="136"/>
      <c r="AQ661" s="252"/>
      <c r="AR661" s="252"/>
      <c r="AS661" s="252"/>
      <c r="AT661" s="252"/>
      <c r="AU661" s="37"/>
      <c r="AV661" s="303">
        <f t="shared" si="375"/>
        <v>0</v>
      </c>
      <c r="AW661" s="139">
        <f t="shared" si="376"/>
        <v>0</v>
      </c>
      <c r="AX661" s="139">
        <f t="shared" si="377"/>
        <v>0</v>
      </c>
      <c r="AY661" s="139">
        <f t="shared" si="378"/>
        <v>0</v>
      </c>
      <c r="AZ661" s="139">
        <f t="shared" si="379"/>
        <v>0</v>
      </c>
      <c r="BA661" s="303">
        <f t="shared" si="380"/>
        <v>0</v>
      </c>
      <c r="BB661" s="139">
        <f t="shared" si="381"/>
        <v>0</v>
      </c>
      <c r="BC661" s="139">
        <f t="shared" si="382"/>
        <v>0</v>
      </c>
      <c r="BD661" s="139">
        <f t="shared" si="383"/>
        <v>0</v>
      </c>
      <c r="BE661" s="139">
        <f t="shared" si="384"/>
        <v>0</v>
      </c>
      <c r="BF661" s="304">
        <f t="shared" si="385"/>
        <v>0</v>
      </c>
      <c r="BG661" s="142">
        <f t="shared" si="386"/>
        <v>0</v>
      </c>
      <c r="BH661" s="142">
        <f t="shared" si="387"/>
        <v>0</v>
      </c>
      <c r="BI661" s="142">
        <f t="shared" si="388"/>
        <v>0</v>
      </c>
      <c r="BJ661" s="142">
        <f t="shared" si="389"/>
        <v>0</v>
      </c>
      <c r="BK661" s="145">
        <f t="shared" si="390"/>
        <v>0</v>
      </c>
      <c r="BL661" s="95">
        <f t="shared" si="391"/>
        <v>0</v>
      </c>
      <c r="BM661" s="95">
        <f t="shared" si="392"/>
        <v>0</v>
      </c>
      <c r="BN661" s="95">
        <f t="shared" si="393"/>
        <v>0</v>
      </c>
      <c r="BO661" s="95">
        <f t="shared" si="394"/>
        <v>0</v>
      </c>
      <c r="BP661" s="96">
        <f t="shared" si="395"/>
        <v>0</v>
      </c>
      <c r="BQ661" s="184">
        <f>IF($AH661="3/3",$S661*参照!$J$4,IF($AH661="2/3",$S661*参照!$J$5,IF($AH661="1/3",$S661*参照!$J$6,IF($AH661="1/4(多子)",$S661*参照!$J$7,IF($AH661="1/4(工･農)",$S661*参照!$J$7,)))))</f>
        <v>0</v>
      </c>
      <c r="BR661" s="185" t="b">
        <f>IF(AJ661="3/3",$O661*参照!$I$4,IF(AJ661="2/3",$O661*参照!$I$5,IF(AJ661="1/3",$O661*参照!$I$6,IF(AJ661="1/4(多子)",$O661*参照!$I$7,IF(AJ661="1/4(工･農)",$O661*参照!$I$7,IF(AJ661="対象外",0))))))</f>
        <v>0</v>
      </c>
      <c r="BS661" s="185" t="b">
        <f>IF(AK661="3/3",$O661*参照!$I$4,IF(AK661="2/3",$O661*参照!$I$5,IF(AK661="1/3",$O661*参照!$I$6,IF(AK661="1/4(多子)",$O661*参照!$I$7,IF(AK661="1/4(工･農)",$O661*参照!$I$7,IF(AK661="対象外",0))))))</f>
        <v>0</v>
      </c>
      <c r="BT661" s="185" t="b">
        <f>IF(AL661="3/3",$O661*参照!$I$4,IF(AL661="2/3",$O661*参照!$I$5,IF(AL661="1/3",$O661*参照!$I$6,IF(AL661="1/4(多子)",$O661*参照!$I$7,IF(AL661="1/4(工･農)",$O661*参照!$I$7,IF(AL661="対象外",0))))))</f>
        <v>0</v>
      </c>
      <c r="BU661" s="185" t="b">
        <f>IF(AM661="3/3",$O661*参照!$I$4,IF(AM661="2/3",$O661*参照!$I$5,IF(AM661="1/3",$O661*参照!$I$6,IF(AM661="1/4(多子)",$O661*参照!$I$7,IF(AM661="1/4(工･農)",$O661*参照!$I$7,IF(AM661="対象外",0))))))</f>
        <v>0</v>
      </c>
      <c r="BV661" s="185" t="b">
        <f>IF(AN661="3/3",$O661*参照!$I$4,IF(AN661="2/3",$O661*参照!$I$5,IF(AN661="1/3",$O661*参照!$I$6,IF(AN661="1/4(多子)",$O661*参照!$I$7,IF(AN661="1/4(工･農)",$O661*参照!$I$7,IF(AN661="対象外",0))))))</f>
        <v>0</v>
      </c>
      <c r="BW661" s="185" t="b">
        <f>IF(AO661="3/3",$O661*参照!$I$4,IF(AO661="2/3",$O661*参照!$I$5,IF(AO661="1/3",$O661*参照!$I$6,IF(AO661="1/4(多子)",$O661*参照!$I$7,IF(AO661="1/4(工･農)",$O661*参照!$I$7,IF(AO661="対象外",0))))))</f>
        <v>0</v>
      </c>
      <c r="BX661" s="185" t="b">
        <f>IF(AP661="3/3",$O661*参照!$I$4,IF(AP661="2/3",$O661*参照!$I$5,IF(AP661="1/3",$O661*参照!$I$6,IF(AP661="1/4(多子)",$O661*参照!$I$7,IF(AP661="1/4(工･農)",$O661*参照!$I$7,IF(AP661="対象外",0))))))</f>
        <v>0</v>
      </c>
      <c r="BY661" s="185" t="b">
        <f>IF(AQ661="3/3",$O661*参照!$I$4,IF(AQ661="2/3",$O661*参照!$I$5,IF(AQ661="1/3",$O661*参照!$I$6,IF(AQ661="1/4(多子)",$O661*参照!$I$7,IF(AQ661="1/4(工･農)",$O661*参照!$I$7,IF(AQ661="対象外",0))))))</f>
        <v>0</v>
      </c>
      <c r="BZ661" s="185" t="b">
        <f>IF(AR661="3/3",$O661*参照!$I$4,IF(AR661="2/3",$O661*参照!$I$5,IF(AR661="1/3",$O661*参照!$I$6,IF(AR661="1/4(多子)",$O661*参照!$I$7,IF(AR661="1/4(工･農)",$O661*参照!$I$7,IF(AR661="対象外",0))))))</f>
        <v>0</v>
      </c>
      <c r="CA661" s="185" t="b">
        <f>IF(AS661="3/3",$O661*参照!$I$4,IF(AS661="2/3",$O661*参照!$I$5,IF(AS661="1/3",$O661*参照!$I$6,IF(AS661="1/4(多子)",$O661*参照!$I$7,IF(AS661="1/4(工･農)",$O661*参照!$I$7,IF(AS661="対象外",0))))))</f>
        <v>0</v>
      </c>
      <c r="CB661" s="185" t="b">
        <f>IF(AT661="3/3",$O661*参照!$I$4,IF(AT661="2/3",$O661*参照!$I$5,IF(AT661="1/3",$O661*参照!$I$6,IF(AT661="1/4(多子)",$O661*参照!$I$7,IF(AT661="1/4(工･農)",$O661*参照!$I$7,IF(AT661="対象外",0))))))</f>
        <v>0</v>
      </c>
      <c r="CC661" s="185" t="b">
        <f>IF(AU661="3/3",$O661*参照!$I$4,IF(AU661="2/3",$O661*参照!$I$5,IF(AU661="1/3",$O661*参照!$I$6,IF(AU661="1/4(多子)",$O661*参照!$I$7,IF(AU661="1/4(工･農)",$O661*参照!$I$7,IF(AU661="対象外",0))))))</f>
        <v>0</v>
      </c>
      <c r="CD661" s="185">
        <f t="shared" si="396"/>
        <v>0</v>
      </c>
      <c r="CE661" s="98"/>
      <c r="CF661" s="252"/>
      <c r="CG661" s="252"/>
      <c r="CH661" s="252"/>
      <c r="CI661" s="252"/>
      <c r="CJ661" s="252"/>
      <c r="CK661" s="254"/>
      <c r="CL661" s="137"/>
      <c r="CM661" s="252"/>
      <c r="CN661" s="252"/>
      <c r="CO661" s="252"/>
      <c r="CP661" s="252"/>
      <c r="CQ661" s="252"/>
      <c r="CR661" s="253">
        <f t="shared" si="397"/>
        <v>0</v>
      </c>
      <c r="CS661" s="111">
        <f>IF(BP661=0,0,(ROUNDUP(P661*(BK661*参照!$C$5+BL661*参照!$C$6+BM661*参照!$C$7+BN661*参照!$C$8+BO661*参照!$C$9)/BP661,-2)))</f>
        <v>0</v>
      </c>
      <c r="CT661" s="239" t="str">
        <f t="shared" si="364"/>
        <v>B</v>
      </c>
    </row>
    <row r="662" spans="1:98" ht="14.4">
      <c r="A662" s="242">
        <v>632</v>
      </c>
      <c r="B662" s="634"/>
      <c r="C662" s="635"/>
      <c r="D662" s="636"/>
      <c r="E662" s="635"/>
      <c r="F662" s="358"/>
      <c r="G662" s="358"/>
      <c r="H662" s="305"/>
      <c r="I662" s="359"/>
      <c r="J662" s="636"/>
      <c r="K662" s="635"/>
      <c r="L662" s="362">
        <v>0</v>
      </c>
      <c r="M662" s="307">
        <f>IF(F662="昼間",参照!$E$4,IF(F662="夜間等",参照!$E$5,IF(F662="通信",参照!$E$6,0)))</f>
        <v>0</v>
      </c>
      <c r="N662" s="57">
        <f t="shared" si="365"/>
        <v>0</v>
      </c>
      <c r="O662" s="301">
        <f t="shared" si="366"/>
        <v>0</v>
      </c>
      <c r="P662" s="56"/>
      <c r="Q662" s="387">
        <v>0</v>
      </c>
      <c r="R662" s="309">
        <f>IF(F662="昼間",参照!$F$4,IF(F662="夜間等",参照!$F$5,IF(F662="通信",参照!$F$6,0)))</f>
        <v>0</v>
      </c>
      <c r="S662" s="308">
        <f t="shared" si="367"/>
        <v>0</v>
      </c>
      <c r="T662" s="361"/>
      <c r="U662" s="32">
        <f t="shared" si="368"/>
        <v>0</v>
      </c>
      <c r="V662" s="114">
        <f t="shared" si="369"/>
        <v>0</v>
      </c>
      <c r="W662" s="179">
        <f t="shared" si="370"/>
        <v>0</v>
      </c>
      <c r="X662" s="87">
        <f t="shared" si="371"/>
        <v>0</v>
      </c>
      <c r="Y662" s="77" t="str">
        <f t="shared" si="361"/>
        <v>0</v>
      </c>
      <c r="Z662" s="302">
        <f t="shared" si="372"/>
        <v>0</v>
      </c>
      <c r="AA662" s="375"/>
      <c r="AB662" s="375"/>
      <c r="AC662" s="374">
        <f t="shared" si="373"/>
        <v>0</v>
      </c>
      <c r="AD662" s="639">
        <f t="shared" si="374"/>
        <v>0</v>
      </c>
      <c r="AE662" s="640"/>
      <c r="AF662" s="177">
        <f t="shared" si="362"/>
        <v>0</v>
      </c>
      <c r="AG662" s="177">
        <f t="shared" si="363"/>
        <v>0</v>
      </c>
      <c r="AH662" s="299"/>
      <c r="AI662" s="36"/>
      <c r="AJ662" s="134"/>
      <c r="AK662" s="37"/>
      <c r="AL662" s="134"/>
      <c r="AM662" s="37"/>
      <c r="AN662" s="134"/>
      <c r="AO662" s="135"/>
      <c r="AP662" s="136"/>
      <c r="AQ662" s="252"/>
      <c r="AR662" s="252"/>
      <c r="AS662" s="252"/>
      <c r="AT662" s="252"/>
      <c r="AU662" s="37"/>
      <c r="AV662" s="303">
        <f t="shared" si="375"/>
        <v>0</v>
      </c>
      <c r="AW662" s="139">
        <f t="shared" si="376"/>
        <v>0</v>
      </c>
      <c r="AX662" s="139">
        <f t="shared" si="377"/>
        <v>0</v>
      </c>
      <c r="AY662" s="139">
        <f t="shared" si="378"/>
        <v>0</v>
      </c>
      <c r="AZ662" s="139">
        <f t="shared" si="379"/>
        <v>0</v>
      </c>
      <c r="BA662" s="303">
        <f t="shared" si="380"/>
        <v>0</v>
      </c>
      <c r="BB662" s="139">
        <f t="shared" si="381"/>
        <v>0</v>
      </c>
      <c r="BC662" s="139">
        <f t="shared" si="382"/>
        <v>0</v>
      </c>
      <c r="BD662" s="139">
        <f t="shared" si="383"/>
        <v>0</v>
      </c>
      <c r="BE662" s="139">
        <f t="shared" si="384"/>
        <v>0</v>
      </c>
      <c r="BF662" s="304">
        <f t="shared" si="385"/>
        <v>0</v>
      </c>
      <c r="BG662" s="142">
        <f t="shared" si="386"/>
        <v>0</v>
      </c>
      <c r="BH662" s="142">
        <f t="shared" si="387"/>
        <v>0</v>
      </c>
      <c r="BI662" s="142">
        <f t="shared" si="388"/>
        <v>0</v>
      </c>
      <c r="BJ662" s="142">
        <f t="shared" si="389"/>
        <v>0</v>
      </c>
      <c r="BK662" s="145">
        <f t="shared" si="390"/>
        <v>0</v>
      </c>
      <c r="BL662" s="95">
        <f t="shared" si="391"/>
        <v>0</v>
      </c>
      <c r="BM662" s="95">
        <f t="shared" si="392"/>
        <v>0</v>
      </c>
      <c r="BN662" s="95">
        <f t="shared" si="393"/>
        <v>0</v>
      </c>
      <c r="BO662" s="95">
        <f t="shared" si="394"/>
        <v>0</v>
      </c>
      <c r="BP662" s="96">
        <f t="shared" si="395"/>
        <v>0</v>
      </c>
      <c r="BQ662" s="184">
        <f>IF($AH662="3/3",$S662*参照!$J$4,IF($AH662="2/3",$S662*参照!$J$5,IF($AH662="1/3",$S662*参照!$J$6,IF($AH662="1/4(多子)",$S662*参照!$J$7,IF($AH662="1/4(工･農)",$S662*参照!$J$7,)))))</f>
        <v>0</v>
      </c>
      <c r="BR662" s="185" t="b">
        <f>IF(AJ662="3/3",$O662*参照!$I$4,IF(AJ662="2/3",$O662*参照!$I$5,IF(AJ662="1/3",$O662*参照!$I$6,IF(AJ662="1/4(多子)",$O662*参照!$I$7,IF(AJ662="1/4(工･農)",$O662*参照!$I$7,IF(AJ662="対象外",0))))))</f>
        <v>0</v>
      </c>
      <c r="BS662" s="185" t="b">
        <f>IF(AK662="3/3",$O662*参照!$I$4,IF(AK662="2/3",$O662*参照!$I$5,IF(AK662="1/3",$O662*参照!$I$6,IF(AK662="1/4(多子)",$O662*参照!$I$7,IF(AK662="1/4(工･農)",$O662*参照!$I$7,IF(AK662="対象外",0))))))</f>
        <v>0</v>
      </c>
      <c r="BT662" s="185" t="b">
        <f>IF(AL662="3/3",$O662*参照!$I$4,IF(AL662="2/3",$O662*参照!$I$5,IF(AL662="1/3",$O662*参照!$I$6,IF(AL662="1/4(多子)",$O662*参照!$I$7,IF(AL662="1/4(工･農)",$O662*参照!$I$7,IF(AL662="対象外",0))))))</f>
        <v>0</v>
      </c>
      <c r="BU662" s="185" t="b">
        <f>IF(AM662="3/3",$O662*参照!$I$4,IF(AM662="2/3",$O662*参照!$I$5,IF(AM662="1/3",$O662*参照!$I$6,IF(AM662="1/4(多子)",$O662*参照!$I$7,IF(AM662="1/4(工･農)",$O662*参照!$I$7,IF(AM662="対象外",0))))))</f>
        <v>0</v>
      </c>
      <c r="BV662" s="185" t="b">
        <f>IF(AN662="3/3",$O662*参照!$I$4,IF(AN662="2/3",$O662*参照!$I$5,IF(AN662="1/3",$O662*参照!$I$6,IF(AN662="1/4(多子)",$O662*参照!$I$7,IF(AN662="1/4(工･農)",$O662*参照!$I$7,IF(AN662="対象外",0))))))</f>
        <v>0</v>
      </c>
      <c r="BW662" s="185" t="b">
        <f>IF(AO662="3/3",$O662*参照!$I$4,IF(AO662="2/3",$O662*参照!$I$5,IF(AO662="1/3",$O662*参照!$I$6,IF(AO662="1/4(多子)",$O662*参照!$I$7,IF(AO662="1/4(工･農)",$O662*参照!$I$7,IF(AO662="対象外",0))))))</f>
        <v>0</v>
      </c>
      <c r="BX662" s="185" t="b">
        <f>IF(AP662="3/3",$O662*参照!$I$4,IF(AP662="2/3",$O662*参照!$I$5,IF(AP662="1/3",$O662*参照!$I$6,IF(AP662="1/4(多子)",$O662*参照!$I$7,IF(AP662="1/4(工･農)",$O662*参照!$I$7,IF(AP662="対象外",0))))))</f>
        <v>0</v>
      </c>
      <c r="BY662" s="185" t="b">
        <f>IF(AQ662="3/3",$O662*参照!$I$4,IF(AQ662="2/3",$O662*参照!$I$5,IF(AQ662="1/3",$O662*参照!$I$6,IF(AQ662="1/4(多子)",$O662*参照!$I$7,IF(AQ662="1/4(工･農)",$O662*参照!$I$7,IF(AQ662="対象外",0))))))</f>
        <v>0</v>
      </c>
      <c r="BZ662" s="185" t="b">
        <f>IF(AR662="3/3",$O662*参照!$I$4,IF(AR662="2/3",$O662*参照!$I$5,IF(AR662="1/3",$O662*参照!$I$6,IF(AR662="1/4(多子)",$O662*参照!$I$7,IF(AR662="1/4(工･農)",$O662*参照!$I$7,IF(AR662="対象外",0))))))</f>
        <v>0</v>
      </c>
      <c r="CA662" s="185" t="b">
        <f>IF(AS662="3/3",$O662*参照!$I$4,IF(AS662="2/3",$O662*参照!$I$5,IF(AS662="1/3",$O662*参照!$I$6,IF(AS662="1/4(多子)",$O662*参照!$I$7,IF(AS662="1/4(工･農)",$O662*参照!$I$7,IF(AS662="対象外",0))))))</f>
        <v>0</v>
      </c>
      <c r="CB662" s="185" t="b">
        <f>IF(AT662="3/3",$O662*参照!$I$4,IF(AT662="2/3",$O662*参照!$I$5,IF(AT662="1/3",$O662*参照!$I$6,IF(AT662="1/4(多子)",$O662*参照!$I$7,IF(AT662="1/4(工･農)",$O662*参照!$I$7,IF(AT662="対象外",0))))))</f>
        <v>0</v>
      </c>
      <c r="CC662" s="185" t="b">
        <f>IF(AU662="3/3",$O662*参照!$I$4,IF(AU662="2/3",$O662*参照!$I$5,IF(AU662="1/3",$O662*参照!$I$6,IF(AU662="1/4(多子)",$O662*参照!$I$7,IF(AU662="1/4(工･農)",$O662*参照!$I$7,IF(AU662="対象外",0))))))</f>
        <v>0</v>
      </c>
      <c r="CD662" s="185">
        <f t="shared" si="396"/>
        <v>0</v>
      </c>
      <c r="CE662" s="98"/>
      <c r="CF662" s="252"/>
      <c r="CG662" s="252"/>
      <c r="CH662" s="252"/>
      <c r="CI662" s="252"/>
      <c r="CJ662" s="252"/>
      <c r="CK662" s="254"/>
      <c r="CL662" s="137"/>
      <c r="CM662" s="252"/>
      <c r="CN662" s="252"/>
      <c r="CO662" s="252"/>
      <c r="CP662" s="252"/>
      <c r="CQ662" s="252"/>
      <c r="CR662" s="253">
        <f t="shared" si="397"/>
        <v>0</v>
      </c>
      <c r="CS662" s="111">
        <f>IF(BP662=0,0,(ROUNDUP(P662*(BK662*参照!$C$5+BL662*参照!$C$6+BM662*参照!$C$7+BN662*参照!$C$8+BO662*参照!$C$9)/BP662,-2)))</f>
        <v>0</v>
      </c>
      <c r="CT662" s="239" t="str">
        <f t="shared" si="364"/>
        <v>B</v>
      </c>
    </row>
    <row r="663" spans="1:98" ht="14.4">
      <c r="A663" s="242">
        <v>633</v>
      </c>
      <c r="B663" s="634"/>
      <c r="C663" s="635"/>
      <c r="D663" s="636"/>
      <c r="E663" s="635"/>
      <c r="F663" s="358"/>
      <c r="G663" s="358"/>
      <c r="H663" s="305"/>
      <c r="I663" s="359"/>
      <c r="J663" s="636"/>
      <c r="K663" s="635"/>
      <c r="L663" s="362">
        <v>0</v>
      </c>
      <c r="M663" s="307">
        <f>IF(F663="昼間",参照!$E$4,IF(F663="夜間等",参照!$E$5,IF(F663="通信",参照!$E$6,0)))</f>
        <v>0</v>
      </c>
      <c r="N663" s="57">
        <f t="shared" si="365"/>
        <v>0</v>
      </c>
      <c r="O663" s="301">
        <f t="shared" si="366"/>
        <v>0</v>
      </c>
      <c r="P663" s="56"/>
      <c r="Q663" s="387">
        <v>0</v>
      </c>
      <c r="R663" s="309">
        <f>IF(F663="昼間",参照!$F$4,IF(F663="夜間等",参照!$F$5,IF(F663="通信",参照!$F$6,0)))</f>
        <v>0</v>
      </c>
      <c r="S663" s="308">
        <f t="shared" si="367"/>
        <v>0</v>
      </c>
      <c r="T663" s="361"/>
      <c r="U663" s="32">
        <f t="shared" si="368"/>
        <v>0</v>
      </c>
      <c r="V663" s="114">
        <f t="shared" si="369"/>
        <v>0</v>
      </c>
      <c r="W663" s="179">
        <f t="shared" si="370"/>
        <v>0</v>
      </c>
      <c r="X663" s="87">
        <f t="shared" si="371"/>
        <v>0</v>
      </c>
      <c r="Y663" s="77" t="str">
        <f t="shared" si="361"/>
        <v>0</v>
      </c>
      <c r="Z663" s="302">
        <f t="shared" si="372"/>
        <v>0</v>
      </c>
      <c r="AA663" s="375"/>
      <c r="AB663" s="375"/>
      <c r="AC663" s="374">
        <f t="shared" si="373"/>
        <v>0</v>
      </c>
      <c r="AD663" s="639">
        <f t="shared" si="374"/>
        <v>0</v>
      </c>
      <c r="AE663" s="640"/>
      <c r="AF663" s="177">
        <f t="shared" si="362"/>
        <v>0</v>
      </c>
      <c r="AG663" s="177">
        <f t="shared" si="363"/>
        <v>0</v>
      </c>
      <c r="AH663" s="299"/>
      <c r="AI663" s="36"/>
      <c r="AJ663" s="134"/>
      <c r="AK663" s="37"/>
      <c r="AL663" s="134"/>
      <c r="AM663" s="37"/>
      <c r="AN663" s="134"/>
      <c r="AO663" s="135"/>
      <c r="AP663" s="136"/>
      <c r="AQ663" s="252"/>
      <c r="AR663" s="252"/>
      <c r="AS663" s="252"/>
      <c r="AT663" s="252"/>
      <c r="AU663" s="37"/>
      <c r="AV663" s="303">
        <f t="shared" si="375"/>
        <v>0</v>
      </c>
      <c r="AW663" s="139">
        <f t="shared" si="376"/>
        <v>0</v>
      </c>
      <c r="AX663" s="139">
        <f t="shared" si="377"/>
        <v>0</v>
      </c>
      <c r="AY663" s="139">
        <f t="shared" si="378"/>
        <v>0</v>
      </c>
      <c r="AZ663" s="139">
        <f t="shared" si="379"/>
        <v>0</v>
      </c>
      <c r="BA663" s="303">
        <f t="shared" si="380"/>
        <v>0</v>
      </c>
      <c r="BB663" s="139">
        <f t="shared" si="381"/>
        <v>0</v>
      </c>
      <c r="BC663" s="139">
        <f t="shared" si="382"/>
        <v>0</v>
      </c>
      <c r="BD663" s="139">
        <f t="shared" si="383"/>
        <v>0</v>
      </c>
      <c r="BE663" s="139">
        <f t="shared" si="384"/>
        <v>0</v>
      </c>
      <c r="BF663" s="304">
        <f t="shared" si="385"/>
        <v>0</v>
      </c>
      <c r="BG663" s="142">
        <f t="shared" si="386"/>
        <v>0</v>
      </c>
      <c r="BH663" s="142">
        <f t="shared" si="387"/>
        <v>0</v>
      </c>
      <c r="BI663" s="142">
        <f t="shared" si="388"/>
        <v>0</v>
      </c>
      <c r="BJ663" s="142">
        <f t="shared" si="389"/>
        <v>0</v>
      </c>
      <c r="BK663" s="145">
        <f t="shared" si="390"/>
        <v>0</v>
      </c>
      <c r="BL663" s="95">
        <f t="shared" si="391"/>
        <v>0</v>
      </c>
      <c r="BM663" s="95">
        <f t="shared" si="392"/>
        <v>0</v>
      </c>
      <c r="BN663" s="95">
        <f t="shared" si="393"/>
        <v>0</v>
      </c>
      <c r="BO663" s="95">
        <f t="shared" si="394"/>
        <v>0</v>
      </c>
      <c r="BP663" s="96">
        <f t="shared" si="395"/>
        <v>0</v>
      </c>
      <c r="BQ663" s="184">
        <f>IF($AH663="3/3",$S663*参照!$J$4,IF($AH663="2/3",$S663*参照!$J$5,IF($AH663="1/3",$S663*参照!$J$6,IF($AH663="1/4(多子)",$S663*参照!$J$7,IF($AH663="1/4(工･農)",$S663*参照!$J$7,)))))</f>
        <v>0</v>
      </c>
      <c r="BR663" s="185" t="b">
        <f>IF(AJ663="3/3",$O663*参照!$I$4,IF(AJ663="2/3",$O663*参照!$I$5,IF(AJ663="1/3",$O663*参照!$I$6,IF(AJ663="1/4(多子)",$O663*参照!$I$7,IF(AJ663="1/4(工･農)",$O663*参照!$I$7,IF(AJ663="対象外",0))))))</f>
        <v>0</v>
      </c>
      <c r="BS663" s="185" t="b">
        <f>IF(AK663="3/3",$O663*参照!$I$4,IF(AK663="2/3",$O663*参照!$I$5,IF(AK663="1/3",$O663*参照!$I$6,IF(AK663="1/4(多子)",$O663*参照!$I$7,IF(AK663="1/4(工･農)",$O663*参照!$I$7,IF(AK663="対象外",0))))))</f>
        <v>0</v>
      </c>
      <c r="BT663" s="185" t="b">
        <f>IF(AL663="3/3",$O663*参照!$I$4,IF(AL663="2/3",$O663*参照!$I$5,IF(AL663="1/3",$O663*参照!$I$6,IF(AL663="1/4(多子)",$O663*参照!$I$7,IF(AL663="1/4(工･農)",$O663*参照!$I$7,IF(AL663="対象外",0))))))</f>
        <v>0</v>
      </c>
      <c r="BU663" s="185" t="b">
        <f>IF(AM663="3/3",$O663*参照!$I$4,IF(AM663="2/3",$O663*参照!$I$5,IF(AM663="1/3",$O663*参照!$I$6,IF(AM663="1/4(多子)",$O663*参照!$I$7,IF(AM663="1/4(工･農)",$O663*参照!$I$7,IF(AM663="対象外",0))))))</f>
        <v>0</v>
      </c>
      <c r="BV663" s="185" t="b">
        <f>IF(AN663="3/3",$O663*参照!$I$4,IF(AN663="2/3",$O663*参照!$I$5,IF(AN663="1/3",$O663*参照!$I$6,IF(AN663="1/4(多子)",$O663*参照!$I$7,IF(AN663="1/4(工･農)",$O663*参照!$I$7,IF(AN663="対象外",0))))))</f>
        <v>0</v>
      </c>
      <c r="BW663" s="185" t="b">
        <f>IF(AO663="3/3",$O663*参照!$I$4,IF(AO663="2/3",$O663*参照!$I$5,IF(AO663="1/3",$O663*参照!$I$6,IF(AO663="1/4(多子)",$O663*参照!$I$7,IF(AO663="1/4(工･農)",$O663*参照!$I$7,IF(AO663="対象外",0))))))</f>
        <v>0</v>
      </c>
      <c r="BX663" s="185" t="b">
        <f>IF(AP663="3/3",$O663*参照!$I$4,IF(AP663="2/3",$O663*参照!$I$5,IF(AP663="1/3",$O663*参照!$I$6,IF(AP663="1/4(多子)",$O663*参照!$I$7,IF(AP663="1/4(工･農)",$O663*参照!$I$7,IF(AP663="対象外",0))))))</f>
        <v>0</v>
      </c>
      <c r="BY663" s="185" t="b">
        <f>IF(AQ663="3/3",$O663*参照!$I$4,IF(AQ663="2/3",$O663*参照!$I$5,IF(AQ663="1/3",$O663*参照!$I$6,IF(AQ663="1/4(多子)",$O663*参照!$I$7,IF(AQ663="1/4(工･農)",$O663*参照!$I$7,IF(AQ663="対象外",0))))))</f>
        <v>0</v>
      </c>
      <c r="BZ663" s="185" t="b">
        <f>IF(AR663="3/3",$O663*参照!$I$4,IF(AR663="2/3",$O663*参照!$I$5,IF(AR663="1/3",$O663*参照!$I$6,IF(AR663="1/4(多子)",$O663*参照!$I$7,IF(AR663="1/4(工･農)",$O663*参照!$I$7,IF(AR663="対象外",0))))))</f>
        <v>0</v>
      </c>
      <c r="CA663" s="185" t="b">
        <f>IF(AS663="3/3",$O663*参照!$I$4,IF(AS663="2/3",$O663*参照!$I$5,IF(AS663="1/3",$O663*参照!$I$6,IF(AS663="1/4(多子)",$O663*参照!$I$7,IF(AS663="1/4(工･農)",$O663*参照!$I$7,IF(AS663="対象外",0))))))</f>
        <v>0</v>
      </c>
      <c r="CB663" s="185" t="b">
        <f>IF(AT663="3/3",$O663*参照!$I$4,IF(AT663="2/3",$O663*参照!$I$5,IF(AT663="1/3",$O663*参照!$I$6,IF(AT663="1/4(多子)",$O663*参照!$I$7,IF(AT663="1/4(工･農)",$O663*参照!$I$7,IF(AT663="対象外",0))))))</f>
        <v>0</v>
      </c>
      <c r="CC663" s="185" t="b">
        <f>IF(AU663="3/3",$O663*参照!$I$4,IF(AU663="2/3",$O663*参照!$I$5,IF(AU663="1/3",$O663*参照!$I$6,IF(AU663="1/4(多子)",$O663*参照!$I$7,IF(AU663="1/4(工･農)",$O663*参照!$I$7,IF(AU663="対象外",0))))))</f>
        <v>0</v>
      </c>
      <c r="CD663" s="185">
        <f t="shared" si="396"/>
        <v>0</v>
      </c>
      <c r="CE663" s="98"/>
      <c r="CF663" s="252"/>
      <c r="CG663" s="252"/>
      <c r="CH663" s="252"/>
      <c r="CI663" s="252"/>
      <c r="CJ663" s="252"/>
      <c r="CK663" s="254"/>
      <c r="CL663" s="137"/>
      <c r="CM663" s="252"/>
      <c r="CN663" s="252"/>
      <c r="CO663" s="252"/>
      <c r="CP663" s="252"/>
      <c r="CQ663" s="252"/>
      <c r="CR663" s="253">
        <f t="shared" si="397"/>
        <v>0</v>
      </c>
      <c r="CS663" s="111">
        <f>IF(BP663=0,0,(ROUNDUP(P663*(BK663*参照!$C$5+BL663*参照!$C$6+BM663*参照!$C$7+BN663*参照!$C$8+BO663*参照!$C$9)/BP663,-2)))</f>
        <v>0</v>
      </c>
      <c r="CT663" s="239" t="str">
        <f t="shared" si="364"/>
        <v>B</v>
      </c>
    </row>
    <row r="664" spans="1:98" ht="14.4">
      <c r="A664" s="242">
        <v>634</v>
      </c>
      <c r="B664" s="634"/>
      <c r="C664" s="635"/>
      <c r="D664" s="636"/>
      <c r="E664" s="635"/>
      <c r="F664" s="358"/>
      <c r="G664" s="358"/>
      <c r="H664" s="305"/>
      <c r="I664" s="359"/>
      <c r="J664" s="636"/>
      <c r="K664" s="635"/>
      <c r="L664" s="362">
        <v>0</v>
      </c>
      <c r="M664" s="307">
        <f>IF(F664="昼間",参照!$E$4,IF(F664="夜間等",参照!$E$5,IF(F664="通信",参照!$E$6,0)))</f>
        <v>0</v>
      </c>
      <c r="N664" s="57">
        <f t="shared" si="365"/>
        <v>0</v>
      </c>
      <c r="O664" s="301">
        <f t="shared" si="366"/>
        <v>0</v>
      </c>
      <c r="P664" s="56"/>
      <c r="Q664" s="387">
        <v>0</v>
      </c>
      <c r="R664" s="309">
        <f>IF(F664="昼間",参照!$F$4,IF(F664="夜間等",参照!$F$5,IF(F664="通信",参照!$F$6,0)))</f>
        <v>0</v>
      </c>
      <c r="S664" s="308">
        <f t="shared" si="367"/>
        <v>0</v>
      </c>
      <c r="T664" s="361"/>
      <c r="U664" s="32">
        <f t="shared" si="368"/>
        <v>0</v>
      </c>
      <c r="V664" s="114">
        <f t="shared" si="369"/>
        <v>0</v>
      </c>
      <c r="W664" s="179">
        <f t="shared" si="370"/>
        <v>0</v>
      </c>
      <c r="X664" s="87">
        <f t="shared" si="371"/>
        <v>0</v>
      </c>
      <c r="Y664" s="77" t="str">
        <f t="shared" si="361"/>
        <v>0</v>
      </c>
      <c r="Z664" s="302">
        <f t="shared" si="372"/>
        <v>0</v>
      </c>
      <c r="AA664" s="375"/>
      <c r="AB664" s="375"/>
      <c r="AC664" s="374">
        <f t="shared" si="373"/>
        <v>0</v>
      </c>
      <c r="AD664" s="639">
        <f t="shared" si="374"/>
        <v>0</v>
      </c>
      <c r="AE664" s="640"/>
      <c r="AF664" s="177">
        <f t="shared" si="362"/>
        <v>0</v>
      </c>
      <c r="AG664" s="177">
        <f t="shared" si="363"/>
        <v>0</v>
      </c>
      <c r="AH664" s="299"/>
      <c r="AI664" s="36"/>
      <c r="AJ664" s="134"/>
      <c r="AK664" s="37"/>
      <c r="AL664" s="134"/>
      <c r="AM664" s="37"/>
      <c r="AN664" s="134"/>
      <c r="AO664" s="135"/>
      <c r="AP664" s="136"/>
      <c r="AQ664" s="252"/>
      <c r="AR664" s="252"/>
      <c r="AS664" s="252"/>
      <c r="AT664" s="252"/>
      <c r="AU664" s="37"/>
      <c r="AV664" s="303">
        <f t="shared" si="375"/>
        <v>0</v>
      </c>
      <c r="AW664" s="139">
        <f t="shared" si="376"/>
        <v>0</v>
      </c>
      <c r="AX664" s="139">
        <f t="shared" si="377"/>
        <v>0</v>
      </c>
      <c r="AY664" s="139">
        <f t="shared" si="378"/>
        <v>0</v>
      </c>
      <c r="AZ664" s="139">
        <f t="shared" si="379"/>
        <v>0</v>
      </c>
      <c r="BA664" s="303">
        <f t="shared" si="380"/>
        <v>0</v>
      </c>
      <c r="BB664" s="139">
        <f t="shared" si="381"/>
        <v>0</v>
      </c>
      <c r="BC664" s="139">
        <f t="shared" si="382"/>
        <v>0</v>
      </c>
      <c r="BD664" s="139">
        <f t="shared" si="383"/>
        <v>0</v>
      </c>
      <c r="BE664" s="139">
        <f t="shared" si="384"/>
        <v>0</v>
      </c>
      <c r="BF664" s="304">
        <f t="shared" si="385"/>
        <v>0</v>
      </c>
      <c r="BG664" s="142">
        <f t="shared" si="386"/>
        <v>0</v>
      </c>
      <c r="BH664" s="142">
        <f t="shared" si="387"/>
        <v>0</v>
      </c>
      <c r="BI664" s="142">
        <f t="shared" si="388"/>
        <v>0</v>
      </c>
      <c r="BJ664" s="142">
        <f t="shared" si="389"/>
        <v>0</v>
      </c>
      <c r="BK664" s="145">
        <f t="shared" si="390"/>
        <v>0</v>
      </c>
      <c r="BL664" s="95">
        <f t="shared" si="391"/>
        <v>0</v>
      </c>
      <c r="BM664" s="95">
        <f t="shared" si="392"/>
        <v>0</v>
      </c>
      <c r="BN664" s="95">
        <f t="shared" si="393"/>
        <v>0</v>
      </c>
      <c r="BO664" s="95">
        <f t="shared" si="394"/>
        <v>0</v>
      </c>
      <c r="BP664" s="96">
        <f t="shared" si="395"/>
        <v>0</v>
      </c>
      <c r="BQ664" s="184">
        <f>IF($AH664="3/3",$S664*参照!$J$4,IF($AH664="2/3",$S664*参照!$J$5,IF($AH664="1/3",$S664*参照!$J$6,IF($AH664="1/4(多子)",$S664*参照!$J$7,IF($AH664="1/4(工･農)",$S664*参照!$J$7,)))))</f>
        <v>0</v>
      </c>
      <c r="BR664" s="185" t="b">
        <f>IF(AJ664="3/3",$O664*参照!$I$4,IF(AJ664="2/3",$O664*参照!$I$5,IF(AJ664="1/3",$O664*参照!$I$6,IF(AJ664="1/4(多子)",$O664*参照!$I$7,IF(AJ664="1/4(工･農)",$O664*参照!$I$7,IF(AJ664="対象外",0))))))</f>
        <v>0</v>
      </c>
      <c r="BS664" s="185" t="b">
        <f>IF(AK664="3/3",$O664*参照!$I$4,IF(AK664="2/3",$O664*参照!$I$5,IF(AK664="1/3",$O664*参照!$I$6,IF(AK664="1/4(多子)",$O664*参照!$I$7,IF(AK664="1/4(工･農)",$O664*参照!$I$7,IF(AK664="対象外",0))))))</f>
        <v>0</v>
      </c>
      <c r="BT664" s="185" t="b">
        <f>IF(AL664="3/3",$O664*参照!$I$4,IF(AL664="2/3",$O664*参照!$I$5,IF(AL664="1/3",$O664*参照!$I$6,IF(AL664="1/4(多子)",$O664*参照!$I$7,IF(AL664="1/4(工･農)",$O664*参照!$I$7,IF(AL664="対象外",0))))))</f>
        <v>0</v>
      </c>
      <c r="BU664" s="185" t="b">
        <f>IF(AM664="3/3",$O664*参照!$I$4,IF(AM664="2/3",$O664*参照!$I$5,IF(AM664="1/3",$O664*参照!$I$6,IF(AM664="1/4(多子)",$O664*参照!$I$7,IF(AM664="1/4(工･農)",$O664*参照!$I$7,IF(AM664="対象外",0))))))</f>
        <v>0</v>
      </c>
      <c r="BV664" s="185" t="b">
        <f>IF(AN664="3/3",$O664*参照!$I$4,IF(AN664="2/3",$O664*参照!$I$5,IF(AN664="1/3",$O664*参照!$I$6,IF(AN664="1/4(多子)",$O664*参照!$I$7,IF(AN664="1/4(工･農)",$O664*参照!$I$7,IF(AN664="対象外",0))))))</f>
        <v>0</v>
      </c>
      <c r="BW664" s="185" t="b">
        <f>IF(AO664="3/3",$O664*参照!$I$4,IF(AO664="2/3",$O664*参照!$I$5,IF(AO664="1/3",$O664*参照!$I$6,IF(AO664="1/4(多子)",$O664*参照!$I$7,IF(AO664="1/4(工･農)",$O664*参照!$I$7,IF(AO664="対象外",0))))))</f>
        <v>0</v>
      </c>
      <c r="BX664" s="185" t="b">
        <f>IF(AP664="3/3",$O664*参照!$I$4,IF(AP664="2/3",$O664*参照!$I$5,IF(AP664="1/3",$O664*参照!$I$6,IF(AP664="1/4(多子)",$O664*参照!$I$7,IF(AP664="1/4(工･農)",$O664*参照!$I$7,IF(AP664="対象外",0))))))</f>
        <v>0</v>
      </c>
      <c r="BY664" s="185" t="b">
        <f>IF(AQ664="3/3",$O664*参照!$I$4,IF(AQ664="2/3",$O664*参照!$I$5,IF(AQ664="1/3",$O664*参照!$I$6,IF(AQ664="1/4(多子)",$O664*参照!$I$7,IF(AQ664="1/4(工･農)",$O664*参照!$I$7,IF(AQ664="対象外",0))))))</f>
        <v>0</v>
      </c>
      <c r="BZ664" s="185" t="b">
        <f>IF(AR664="3/3",$O664*参照!$I$4,IF(AR664="2/3",$O664*参照!$I$5,IF(AR664="1/3",$O664*参照!$I$6,IF(AR664="1/4(多子)",$O664*参照!$I$7,IF(AR664="1/4(工･農)",$O664*参照!$I$7,IF(AR664="対象外",0))))))</f>
        <v>0</v>
      </c>
      <c r="CA664" s="185" t="b">
        <f>IF(AS664="3/3",$O664*参照!$I$4,IF(AS664="2/3",$O664*参照!$I$5,IF(AS664="1/3",$O664*参照!$I$6,IF(AS664="1/4(多子)",$O664*参照!$I$7,IF(AS664="1/4(工･農)",$O664*参照!$I$7,IF(AS664="対象外",0))))))</f>
        <v>0</v>
      </c>
      <c r="CB664" s="185" t="b">
        <f>IF(AT664="3/3",$O664*参照!$I$4,IF(AT664="2/3",$O664*参照!$I$5,IF(AT664="1/3",$O664*参照!$I$6,IF(AT664="1/4(多子)",$O664*参照!$I$7,IF(AT664="1/4(工･農)",$O664*参照!$I$7,IF(AT664="対象外",0))))))</f>
        <v>0</v>
      </c>
      <c r="CC664" s="185" t="b">
        <f>IF(AU664="3/3",$O664*参照!$I$4,IF(AU664="2/3",$O664*参照!$I$5,IF(AU664="1/3",$O664*参照!$I$6,IF(AU664="1/4(多子)",$O664*参照!$I$7,IF(AU664="1/4(工･農)",$O664*参照!$I$7,IF(AU664="対象外",0))))))</f>
        <v>0</v>
      </c>
      <c r="CD664" s="185">
        <f t="shared" si="396"/>
        <v>0</v>
      </c>
      <c r="CE664" s="98"/>
      <c r="CF664" s="252"/>
      <c r="CG664" s="252"/>
      <c r="CH664" s="252"/>
      <c r="CI664" s="252"/>
      <c r="CJ664" s="252"/>
      <c r="CK664" s="254"/>
      <c r="CL664" s="137"/>
      <c r="CM664" s="252"/>
      <c r="CN664" s="252"/>
      <c r="CO664" s="252"/>
      <c r="CP664" s="252"/>
      <c r="CQ664" s="252"/>
      <c r="CR664" s="253">
        <f t="shared" si="397"/>
        <v>0</v>
      </c>
      <c r="CS664" s="111">
        <f>IF(BP664=0,0,(ROUNDUP(P664*(BK664*参照!$C$5+BL664*参照!$C$6+BM664*参照!$C$7+BN664*参照!$C$8+BO664*参照!$C$9)/BP664,-2)))</f>
        <v>0</v>
      </c>
      <c r="CT664" s="239" t="str">
        <f t="shared" si="364"/>
        <v>B</v>
      </c>
    </row>
    <row r="665" spans="1:98" ht="14.4">
      <c r="A665" s="242">
        <v>635</v>
      </c>
      <c r="B665" s="634"/>
      <c r="C665" s="635"/>
      <c r="D665" s="636"/>
      <c r="E665" s="635"/>
      <c r="F665" s="358"/>
      <c r="G665" s="358"/>
      <c r="H665" s="305"/>
      <c r="I665" s="359"/>
      <c r="J665" s="636"/>
      <c r="K665" s="635"/>
      <c r="L665" s="362">
        <v>0</v>
      </c>
      <c r="M665" s="307">
        <f>IF(F665="昼間",参照!$E$4,IF(F665="夜間等",参照!$E$5,IF(F665="通信",参照!$E$6,0)))</f>
        <v>0</v>
      </c>
      <c r="N665" s="57">
        <f t="shared" si="365"/>
        <v>0</v>
      </c>
      <c r="O665" s="301">
        <f t="shared" si="366"/>
        <v>0</v>
      </c>
      <c r="P665" s="56"/>
      <c r="Q665" s="387">
        <v>0</v>
      </c>
      <c r="R665" s="309">
        <f>IF(F665="昼間",参照!$F$4,IF(F665="夜間等",参照!$F$5,IF(F665="通信",参照!$F$6,0)))</f>
        <v>0</v>
      </c>
      <c r="S665" s="308">
        <f t="shared" si="367"/>
        <v>0</v>
      </c>
      <c r="T665" s="361"/>
      <c r="U665" s="32">
        <f t="shared" si="368"/>
        <v>0</v>
      </c>
      <c r="V665" s="114">
        <f t="shared" si="369"/>
        <v>0</v>
      </c>
      <c r="W665" s="179">
        <f t="shared" si="370"/>
        <v>0</v>
      </c>
      <c r="X665" s="87">
        <f t="shared" si="371"/>
        <v>0</v>
      </c>
      <c r="Y665" s="77" t="str">
        <f t="shared" si="361"/>
        <v>0</v>
      </c>
      <c r="Z665" s="302">
        <f t="shared" si="372"/>
        <v>0</v>
      </c>
      <c r="AA665" s="375"/>
      <c r="AB665" s="375"/>
      <c r="AC665" s="374">
        <f t="shared" si="373"/>
        <v>0</v>
      </c>
      <c r="AD665" s="639">
        <f t="shared" si="374"/>
        <v>0</v>
      </c>
      <c r="AE665" s="640"/>
      <c r="AF665" s="177">
        <f t="shared" si="362"/>
        <v>0</v>
      </c>
      <c r="AG665" s="177">
        <f t="shared" si="363"/>
        <v>0</v>
      </c>
      <c r="AH665" s="299"/>
      <c r="AI665" s="36"/>
      <c r="AJ665" s="134"/>
      <c r="AK665" s="37"/>
      <c r="AL665" s="134"/>
      <c r="AM665" s="37"/>
      <c r="AN665" s="134"/>
      <c r="AO665" s="135"/>
      <c r="AP665" s="136"/>
      <c r="AQ665" s="252"/>
      <c r="AR665" s="252"/>
      <c r="AS665" s="252"/>
      <c r="AT665" s="252"/>
      <c r="AU665" s="37"/>
      <c r="AV665" s="303">
        <f t="shared" si="375"/>
        <v>0</v>
      </c>
      <c r="AW665" s="139">
        <f t="shared" si="376"/>
        <v>0</v>
      </c>
      <c r="AX665" s="139">
        <f t="shared" si="377"/>
        <v>0</v>
      </c>
      <c r="AY665" s="139">
        <f t="shared" si="378"/>
        <v>0</v>
      </c>
      <c r="AZ665" s="139">
        <f t="shared" si="379"/>
        <v>0</v>
      </c>
      <c r="BA665" s="303">
        <f t="shared" si="380"/>
        <v>0</v>
      </c>
      <c r="BB665" s="139">
        <f t="shared" si="381"/>
        <v>0</v>
      </c>
      <c r="BC665" s="139">
        <f t="shared" si="382"/>
        <v>0</v>
      </c>
      <c r="BD665" s="139">
        <f t="shared" si="383"/>
        <v>0</v>
      </c>
      <c r="BE665" s="139">
        <f t="shared" si="384"/>
        <v>0</v>
      </c>
      <c r="BF665" s="304">
        <f t="shared" si="385"/>
        <v>0</v>
      </c>
      <c r="BG665" s="142">
        <f t="shared" si="386"/>
        <v>0</v>
      </c>
      <c r="BH665" s="142">
        <f t="shared" si="387"/>
        <v>0</v>
      </c>
      <c r="BI665" s="142">
        <f t="shared" si="388"/>
        <v>0</v>
      </c>
      <c r="BJ665" s="142">
        <f t="shared" si="389"/>
        <v>0</v>
      </c>
      <c r="BK665" s="145">
        <f t="shared" si="390"/>
        <v>0</v>
      </c>
      <c r="BL665" s="95">
        <f t="shared" si="391"/>
        <v>0</v>
      </c>
      <c r="BM665" s="95">
        <f t="shared" si="392"/>
        <v>0</v>
      </c>
      <c r="BN665" s="95">
        <f t="shared" si="393"/>
        <v>0</v>
      </c>
      <c r="BO665" s="95">
        <f t="shared" si="394"/>
        <v>0</v>
      </c>
      <c r="BP665" s="96">
        <f t="shared" si="395"/>
        <v>0</v>
      </c>
      <c r="BQ665" s="184">
        <f>IF($AH665="3/3",$S665*参照!$J$4,IF($AH665="2/3",$S665*参照!$J$5,IF($AH665="1/3",$S665*参照!$J$6,IF($AH665="1/4(多子)",$S665*参照!$J$7,IF($AH665="1/4(工･農)",$S665*参照!$J$7,)))))</f>
        <v>0</v>
      </c>
      <c r="BR665" s="185" t="b">
        <f>IF(AJ665="3/3",$O665*参照!$I$4,IF(AJ665="2/3",$O665*参照!$I$5,IF(AJ665="1/3",$O665*参照!$I$6,IF(AJ665="1/4(多子)",$O665*参照!$I$7,IF(AJ665="1/4(工･農)",$O665*参照!$I$7,IF(AJ665="対象外",0))))))</f>
        <v>0</v>
      </c>
      <c r="BS665" s="185" t="b">
        <f>IF(AK665="3/3",$O665*参照!$I$4,IF(AK665="2/3",$O665*参照!$I$5,IF(AK665="1/3",$O665*参照!$I$6,IF(AK665="1/4(多子)",$O665*参照!$I$7,IF(AK665="1/4(工･農)",$O665*参照!$I$7,IF(AK665="対象外",0))))))</f>
        <v>0</v>
      </c>
      <c r="BT665" s="185" t="b">
        <f>IF(AL665="3/3",$O665*参照!$I$4,IF(AL665="2/3",$O665*参照!$I$5,IF(AL665="1/3",$O665*参照!$I$6,IF(AL665="1/4(多子)",$O665*参照!$I$7,IF(AL665="1/4(工･農)",$O665*参照!$I$7,IF(AL665="対象外",0))))))</f>
        <v>0</v>
      </c>
      <c r="BU665" s="185" t="b">
        <f>IF(AM665="3/3",$O665*参照!$I$4,IF(AM665="2/3",$O665*参照!$I$5,IF(AM665="1/3",$O665*参照!$I$6,IF(AM665="1/4(多子)",$O665*参照!$I$7,IF(AM665="1/4(工･農)",$O665*参照!$I$7,IF(AM665="対象外",0))))))</f>
        <v>0</v>
      </c>
      <c r="BV665" s="185" t="b">
        <f>IF(AN665="3/3",$O665*参照!$I$4,IF(AN665="2/3",$O665*参照!$I$5,IF(AN665="1/3",$O665*参照!$I$6,IF(AN665="1/4(多子)",$O665*参照!$I$7,IF(AN665="1/4(工･農)",$O665*参照!$I$7,IF(AN665="対象外",0))))))</f>
        <v>0</v>
      </c>
      <c r="BW665" s="185" t="b">
        <f>IF(AO665="3/3",$O665*参照!$I$4,IF(AO665="2/3",$O665*参照!$I$5,IF(AO665="1/3",$O665*参照!$I$6,IF(AO665="1/4(多子)",$O665*参照!$I$7,IF(AO665="1/4(工･農)",$O665*参照!$I$7,IF(AO665="対象外",0))))))</f>
        <v>0</v>
      </c>
      <c r="BX665" s="185" t="b">
        <f>IF(AP665="3/3",$O665*参照!$I$4,IF(AP665="2/3",$O665*参照!$I$5,IF(AP665="1/3",$O665*参照!$I$6,IF(AP665="1/4(多子)",$O665*参照!$I$7,IF(AP665="1/4(工･農)",$O665*参照!$I$7,IF(AP665="対象外",0))))))</f>
        <v>0</v>
      </c>
      <c r="BY665" s="185" t="b">
        <f>IF(AQ665="3/3",$O665*参照!$I$4,IF(AQ665="2/3",$O665*参照!$I$5,IF(AQ665="1/3",$O665*参照!$I$6,IF(AQ665="1/4(多子)",$O665*参照!$I$7,IF(AQ665="1/4(工･農)",$O665*参照!$I$7,IF(AQ665="対象外",0))))))</f>
        <v>0</v>
      </c>
      <c r="BZ665" s="185" t="b">
        <f>IF(AR665="3/3",$O665*参照!$I$4,IF(AR665="2/3",$O665*参照!$I$5,IF(AR665="1/3",$O665*参照!$I$6,IF(AR665="1/4(多子)",$O665*参照!$I$7,IF(AR665="1/4(工･農)",$O665*参照!$I$7,IF(AR665="対象外",0))))))</f>
        <v>0</v>
      </c>
      <c r="CA665" s="185" t="b">
        <f>IF(AS665="3/3",$O665*参照!$I$4,IF(AS665="2/3",$O665*参照!$I$5,IF(AS665="1/3",$O665*参照!$I$6,IF(AS665="1/4(多子)",$O665*参照!$I$7,IF(AS665="1/4(工･農)",$O665*参照!$I$7,IF(AS665="対象外",0))))))</f>
        <v>0</v>
      </c>
      <c r="CB665" s="185" t="b">
        <f>IF(AT665="3/3",$O665*参照!$I$4,IF(AT665="2/3",$O665*参照!$I$5,IF(AT665="1/3",$O665*参照!$I$6,IF(AT665="1/4(多子)",$O665*参照!$I$7,IF(AT665="1/4(工･農)",$O665*参照!$I$7,IF(AT665="対象外",0))))))</f>
        <v>0</v>
      </c>
      <c r="CC665" s="185" t="b">
        <f>IF(AU665="3/3",$O665*参照!$I$4,IF(AU665="2/3",$O665*参照!$I$5,IF(AU665="1/3",$O665*参照!$I$6,IF(AU665="1/4(多子)",$O665*参照!$I$7,IF(AU665="1/4(工･農)",$O665*参照!$I$7,IF(AU665="対象外",0))))))</f>
        <v>0</v>
      </c>
      <c r="CD665" s="185">
        <f t="shared" si="396"/>
        <v>0</v>
      </c>
      <c r="CE665" s="98"/>
      <c r="CF665" s="252"/>
      <c r="CG665" s="252"/>
      <c r="CH665" s="252"/>
      <c r="CI665" s="252"/>
      <c r="CJ665" s="252"/>
      <c r="CK665" s="254"/>
      <c r="CL665" s="137"/>
      <c r="CM665" s="252"/>
      <c r="CN665" s="252"/>
      <c r="CO665" s="252"/>
      <c r="CP665" s="252"/>
      <c r="CQ665" s="252"/>
      <c r="CR665" s="253">
        <f t="shared" si="397"/>
        <v>0</v>
      </c>
      <c r="CS665" s="111">
        <f>IF(BP665=0,0,(ROUNDUP(P665*(BK665*参照!$C$5+BL665*参照!$C$6+BM665*参照!$C$7+BN665*参照!$C$8+BO665*参照!$C$9)/BP665,-2)))</f>
        <v>0</v>
      </c>
      <c r="CT665" s="239" t="str">
        <f t="shared" si="364"/>
        <v>B</v>
      </c>
    </row>
    <row r="666" spans="1:98" ht="14.4">
      <c r="A666" s="242">
        <v>636</v>
      </c>
      <c r="B666" s="634"/>
      <c r="C666" s="635"/>
      <c r="D666" s="636"/>
      <c r="E666" s="635"/>
      <c r="F666" s="358"/>
      <c r="G666" s="358"/>
      <c r="H666" s="305"/>
      <c r="I666" s="359"/>
      <c r="J666" s="636"/>
      <c r="K666" s="635"/>
      <c r="L666" s="362">
        <v>0</v>
      </c>
      <c r="M666" s="307">
        <f>IF(F666="昼間",参照!$E$4,IF(F666="夜間等",参照!$E$5,IF(F666="通信",参照!$E$6,0)))</f>
        <v>0</v>
      </c>
      <c r="N666" s="57">
        <f t="shared" si="365"/>
        <v>0</v>
      </c>
      <c r="O666" s="301">
        <f t="shared" si="366"/>
        <v>0</v>
      </c>
      <c r="P666" s="56"/>
      <c r="Q666" s="387">
        <v>0</v>
      </c>
      <c r="R666" s="309">
        <f>IF(F666="昼間",参照!$F$4,IF(F666="夜間等",参照!$F$5,IF(F666="通信",参照!$F$6,0)))</f>
        <v>0</v>
      </c>
      <c r="S666" s="308">
        <f t="shared" si="367"/>
        <v>0</v>
      </c>
      <c r="T666" s="361"/>
      <c r="U666" s="32">
        <f t="shared" si="368"/>
        <v>0</v>
      </c>
      <c r="V666" s="114">
        <f t="shared" si="369"/>
        <v>0</v>
      </c>
      <c r="W666" s="179">
        <f t="shared" si="370"/>
        <v>0</v>
      </c>
      <c r="X666" s="87">
        <f t="shared" si="371"/>
        <v>0</v>
      </c>
      <c r="Y666" s="77" t="str">
        <f t="shared" si="361"/>
        <v>0</v>
      </c>
      <c r="Z666" s="302">
        <f t="shared" si="372"/>
        <v>0</v>
      </c>
      <c r="AA666" s="375"/>
      <c r="AB666" s="375"/>
      <c r="AC666" s="374">
        <f t="shared" si="373"/>
        <v>0</v>
      </c>
      <c r="AD666" s="639">
        <f t="shared" si="374"/>
        <v>0</v>
      </c>
      <c r="AE666" s="640"/>
      <c r="AF666" s="177">
        <f t="shared" si="362"/>
        <v>0</v>
      </c>
      <c r="AG666" s="177">
        <f t="shared" si="363"/>
        <v>0</v>
      </c>
      <c r="AH666" s="299"/>
      <c r="AI666" s="36"/>
      <c r="AJ666" s="134"/>
      <c r="AK666" s="37"/>
      <c r="AL666" s="134"/>
      <c r="AM666" s="37"/>
      <c r="AN666" s="134"/>
      <c r="AO666" s="135"/>
      <c r="AP666" s="136"/>
      <c r="AQ666" s="252"/>
      <c r="AR666" s="252"/>
      <c r="AS666" s="252"/>
      <c r="AT666" s="252"/>
      <c r="AU666" s="37"/>
      <c r="AV666" s="303">
        <f t="shared" si="375"/>
        <v>0</v>
      </c>
      <c r="AW666" s="139">
        <f t="shared" si="376"/>
        <v>0</v>
      </c>
      <c r="AX666" s="139">
        <f t="shared" si="377"/>
        <v>0</v>
      </c>
      <c r="AY666" s="139">
        <f t="shared" si="378"/>
        <v>0</v>
      </c>
      <c r="AZ666" s="139">
        <f t="shared" si="379"/>
        <v>0</v>
      </c>
      <c r="BA666" s="303">
        <f t="shared" si="380"/>
        <v>0</v>
      </c>
      <c r="BB666" s="139">
        <f t="shared" si="381"/>
        <v>0</v>
      </c>
      <c r="BC666" s="139">
        <f t="shared" si="382"/>
        <v>0</v>
      </c>
      <c r="BD666" s="139">
        <f t="shared" si="383"/>
        <v>0</v>
      </c>
      <c r="BE666" s="139">
        <f t="shared" si="384"/>
        <v>0</v>
      </c>
      <c r="BF666" s="304">
        <f t="shared" si="385"/>
        <v>0</v>
      </c>
      <c r="BG666" s="142">
        <f t="shared" si="386"/>
        <v>0</v>
      </c>
      <c r="BH666" s="142">
        <f t="shared" si="387"/>
        <v>0</v>
      </c>
      <c r="BI666" s="142">
        <f t="shared" si="388"/>
        <v>0</v>
      </c>
      <c r="BJ666" s="142">
        <f t="shared" si="389"/>
        <v>0</v>
      </c>
      <c r="BK666" s="145">
        <f t="shared" si="390"/>
        <v>0</v>
      </c>
      <c r="BL666" s="95">
        <f t="shared" si="391"/>
        <v>0</v>
      </c>
      <c r="BM666" s="95">
        <f t="shared" si="392"/>
        <v>0</v>
      </c>
      <c r="BN666" s="95">
        <f t="shared" si="393"/>
        <v>0</v>
      </c>
      <c r="BO666" s="95">
        <f t="shared" si="394"/>
        <v>0</v>
      </c>
      <c r="BP666" s="96">
        <f t="shared" si="395"/>
        <v>0</v>
      </c>
      <c r="BQ666" s="184">
        <f>IF($AH666="3/3",$S666*参照!$J$4,IF($AH666="2/3",$S666*参照!$J$5,IF($AH666="1/3",$S666*参照!$J$6,IF($AH666="1/4(多子)",$S666*参照!$J$7,IF($AH666="1/4(工･農)",$S666*参照!$J$7,)))))</f>
        <v>0</v>
      </c>
      <c r="BR666" s="185" t="b">
        <f>IF(AJ666="3/3",$O666*参照!$I$4,IF(AJ666="2/3",$O666*参照!$I$5,IF(AJ666="1/3",$O666*参照!$I$6,IF(AJ666="1/4(多子)",$O666*参照!$I$7,IF(AJ666="1/4(工･農)",$O666*参照!$I$7,IF(AJ666="対象外",0))))))</f>
        <v>0</v>
      </c>
      <c r="BS666" s="185" t="b">
        <f>IF(AK666="3/3",$O666*参照!$I$4,IF(AK666="2/3",$O666*参照!$I$5,IF(AK666="1/3",$O666*参照!$I$6,IF(AK666="1/4(多子)",$O666*参照!$I$7,IF(AK666="1/4(工･農)",$O666*参照!$I$7,IF(AK666="対象外",0))))))</f>
        <v>0</v>
      </c>
      <c r="BT666" s="185" t="b">
        <f>IF(AL666="3/3",$O666*参照!$I$4,IF(AL666="2/3",$O666*参照!$I$5,IF(AL666="1/3",$O666*参照!$I$6,IF(AL666="1/4(多子)",$O666*参照!$I$7,IF(AL666="1/4(工･農)",$O666*参照!$I$7,IF(AL666="対象外",0))))))</f>
        <v>0</v>
      </c>
      <c r="BU666" s="185" t="b">
        <f>IF(AM666="3/3",$O666*参照!$I$4,IF(AM666="2/3",$O666*参照!$I$5,IF(AM666="1/3",$O666*参照!$I$6,IF(AM666="1/4(多子)",$O666*参照!$I$7,IF(AM666="1/4(工･農)",$O666*参照!$I$7,IF(AM666="対象外",0))))))</f>
        <v>0</v>
      </c>
      <c r="BV666" s="185" t="b">
        <f>IF(AN666="3/3",$O666*参照!$I$4,IF(AN666="2/3",$O666*参照!$I$5,IF(AN666="1/3",$O666*参照!$I$6,IF(AN666="1/4(多子)",$O666*参照!$I$7,IF(AN666="1/4(工･農)",$O666*参照!$I$7,IF(AN666="対象外",0))))))</f>
        <v>0</v>
      </c>
      <c r="BW666" s="185" t="b">
        <f>IF(AO666="3/3",$O666*参照!$I$4,IF(AO666="2/3",$O666*参照!$I$5,IF(AO666="1/3",$O666*参照!$I$6,IF(AO666="1/4(多子)",$O666*参照!$I$7,IF(AO666="1/4(工･農)",$O666*参照!$I$7,IF(AO666="対象外",0))))))</f>
        <v>0</v>
      </c>
      <c r="BX666" s="185" t="b">
        <f>IF(AP666="3/3",$O666*参照!$I$4,IF(AP666="2/3",$O666*参照!$I$5,IF(AP666="1/3",$O666*参照!$I$6,IF(AP666="1/4(多子)",$O666*参照!$I$7,IF(AP666="1/4(工･農)",$O666*参照!$I$7,IF(AP666="対象外",0))))))</f>
        <v>0</v>
      </c>
      <c r="BY666" s="185" t="b">
        <f>IF(AQ666="3/3",$O666*参照!$I$4,IF(AQ666="2/3",$O666*参照!$I$5,IF(AQ666="1/3",$O666*参照!$I$6,IF(AQ666="1/4(多子)",$O666*参照!$I$7,IF(AQ666="1/4(工･農)",$O666*参照!$I$7,IF(AQ666="対象外",0))))))</f>
        <v>0</v>
      </c>
      <c r="BZ666" s="185" t="b">
        <f>IF(AR666="3/3",$O666*参照!$I$4,IF(AR666="2/3",$O666*参照!$I$5,IF(AR666="1/3",$O666*参照!$I$6,IF(AR666="1/4(多子)",$O666*参照!$I$7,IF(AR666="1/4(工･農)",$O666*参照!$I$7,IF(AR666="対象外",0))))))</f>
        <v>0</v>
      </c>
      <c r="CA666" s="185" t="b">
        <f>IF(AS666="3/3",$O666*参照!$I$4,IF(AS666="2/3",$O666*参照!$I$5,IF(AS666="1/3",$O666*参照!$I$6,IF(AS666="1/4(多子)",$O666*参照!$I$7,IF(AS666="1/4(工･農)",$O666*参照!$I$7,IF(AS666="対象外",0))))))</f>
        <v>0</v>
      </c>
      <c r="CB666" s="185" t="b">
        <f>IF(AT666="3/3",$O666*参照!$I$4,IF(AT666="2/3",$O666*参照!$I$5,IF(AT666="1/3",$O666*参照!$I$6,IF(AT666="1/4(多子)",$O666*参照!$I$7,IF(AT666="1/4(工･農)",$O666*参照!$I$7,IF(AT666="対象外",0))))))</f>
        <v>0</v>
      </c>
      <c r="CC666" s="185" t="b">
        <f>IF(AU666="3/3",$O666*参照!$I$4,IF(AU666="2/3",$O666*参照!$I$5,IF(AU666="1/3",$O666*参照!$I$6,IF(AU666="1/4(多子)",$O666*参照!$I$7,IF(AU666="1/4(工･農)",$O666*参照!$I$7,IF(AU666="対象外",0))))))</f>
        <v>0</v>
      </c>
      <c r="CD666" s="185">
        <f t="shared" si="396"/>
        <v>0</v>
      </c>
      <c r="CE666" s="98"/>
      <c r="CF666" s="252"/>
      <c r="CG666" s="252"/>
      <c r="CH666" s="252"/>
      <c r="CI666" s="252"/>
      <c r="CJ666" s="252"/>
      <c r="CK666" s="254"/>
      <c r="CL666" s="137"/>
      <c r="CM666" s="252"/>
      <c r="CN666" s="252"/>
      <c r="CO666" s="252"/>
      <c r="CP666" s="252"/>
      <c r="CQ666" s="252"/>
      <c r="CR666" s="253">
        <f t="shared" si="397"/>
        <v>0</v>
      </c>
      <c r="CS666" s="111">
        <f>IF(BP666=0,0,(ROUNDUP(P666*(BK666*参照!$C$5+BL666*参照!$C$6+BM666*参照!$C$7+BN666*参照!$C$8+BO666*参照!$C$9)/BP666,-2)))</f>
        <v>0</v>
      </c>
      <c r="CT666" s="239" t="str">
        <f t="shared" si="364"/>
        <v>B</v>
      </c>
    </row>
    <row r="667" spans="1:98" ht="14.4">
      <c r="A667" s="242">
        <v>637</v>
      </c>
      <c r="B667" s="634"/>
      <c r="C667" s="635"/>
      <c r="D667" s="636"/>
      <c r="E667" s="635"/>
      <c r="F667" s="358"/>
      <c r="G667" s="358"/>
      <c r="H667" s="305"/>
      <c r="I667" s="359"/>
      <c r="J667" s="636"/>
      <c r="K667" s="635"/>
      <c r="L667" s="362">
        <v>0</v>
      </c>
      <c r="M667" s="307">
        <f>IF(F667="昼間",参照!$E$4,IF(F667="夜間等",参照!$E$5,IF(F667="通信",参照!$E$6,0)))</f>
        <v>0</v>
      </c>
      <c r="N667" s="57">
        <f t="shared" si="365"/>
        <v>0</v>
      </c>
      <c r="O667" s="301">
        <f t="shared" si="366"/>
        <v>0</v>
      </c>
      <c r="P667" s="56"/>
      <c r="Q667" s="387">
        <v>0</v>
      </c>
      <c r="R667" s="309">
        <f>IF(F667="昼間",参照!$F$4,IF(F667="夜間等",参照!$F$5,IF(F667="通信",参照!$F$6,0)))</f>
        <v>0</v>
      </c>
      <c r="S667" s="308">
        <f t="shared" si="367"/>
        <v>0</v>
      </c>
      <c r="T667" s="361"/>
      <c r="U667" s="32">
        <f t="shared" si="368"/>
        <v>0</v>
      </c>
      <c r="V667" s="114">
        <f t="shared" si="369"/>
        <v>0</v>
      </c>
      <c r="W667" s="179">
        <f t="shared" si="370"/>
        <v>0</v>
      </c>
      <c r="X667" s="87">
        <f t="shared" si="371"/>
        <v>0</v>
      </c>
      <c r="Y667" s="77" t="str">
        <f t="shared" si="361"/>
        <v>0</v>
      </c>
      <c r="Z667" s="302">
        <f t="shared" si="372"/>
        <v>0</v>
      </c>
      <c r="AA667" s="375"/>
      <c r="AB667" s="375"/>
      <c r="AC667" s="374">
        <f t="shared" si="373"/>
        <v>0</v>
      </c>
      <c r="AD667" s="639">
        <f t="shared" si="374"/>
        <v>0</v>
      </c>
      <c r="AE667" s="640"/>
      <c r="AF667" s="177">
        <f t="shared" si="362"/>
        <v>0</v>
      </c>
      <c r="AG667" s="177">
        <f t="shared" si="363"/>
        <v>0</v>
      </c>
      <c r="AH667" s="299"/>
      <c r="AI667" s="36"/>
      <c r="AJ667" s="134"/>
      <c r="AK667" s="37"/>
      <c r="AL667" s="134"/>
      <c r="AM667" s="37"/>
      <c r="AN667" s="134"/>
      <c r="AO667" s="135"/>
      <c r="AP667" s="136"/>
      <c r="AQ667" s="252"/>
      <c r="AR667" s="252"/>
      <c r="AS667" s="252"/>
      <c r="AT667" s="252"/>
      <c r="AU667" s="37"/>
      <c r="AV667" s="303">
        <f t="shared" si="375"/>
        <v>0</v>
      </c>
      <c r="AW667" s="139">
        <f t="shared" si="376"/>
        <v>0</v>
      </c>
      <c r="AX667" s="139">
        <f t="shared" si="377"/>
        <v>0</v>
      </c>
      <c r="AY667" s="139">
        <f t="shared" si="378"/>
        <v>0</v>
      </c>
      <c r="AZ667" s="139">
        <f t="shared" si="379"/>
        <v>0</v>
      </c>
      <c r="BA667" s="303">
        <f t="shared" si="380"/>
        <v>0</v>
      </c>
      <c r="BB667" s="139">
        <f t="shared" si="381"/>
        <v>0</v>
      </c>
      <c r="BC667" s="139">
        <f t="shared" si="382"/>
        <v>0</v>
      </c>
      <c r="BD667" s="139">
        <f t="shared" si="383"/>
        <v>0</v>
      </c>
      <c r="BE667" s="139">
        <f t="shared" si="384"/>
        <v>0</v>
      </c>
      <c r="BF667" s="304">
        <f t="shared" si="385"/>
        <v>0</v>
      </c>
      <c r="BG667" s="142">
        <f t="shared" si="386"/>
        <v>0</v>
      </c>
      <c r="BH667" s="142">
        <f t="shared" si="387"/>
        <v>0</v>
      </c>
      <c r="BI667" s="142">
        <f t="shared" si="388"/>
        <v>0</v>
      </c>
      <c r="BJ667" s="142">
        <f t="shared" si="389"/>
        <v>0</v>
      </c>
      <c r="BK667" s="145">
        <f t="shared" si="390"/>
        <v>0</v>
      </c>
      <c r="BL667" s="95">
        <f t="shared" si="391"/>
        <v>0</v>
      </c>
      <c r="BM667" s="95">
        <f t="shared" si="392"/>
        <v>0</v>
      </c>
      <c r="BN667" s="95">
        <f t="shared" si="393"/>
        <v>0</v>
      </c>
      <c r="BO667" s="95">
        <f t="shared" si="394"/>
        <v>0</v>
      </c>
      <c r="BP667" s="96">
        <f t="shared" si="395"/>
        <v>0</v>
      </c>
      <c r="BQ667" s="184">
        <f>IF($AH667="3/3",$S667*参照!$J$4,IF($AH667="2/3",$S667*参照!$J$5,IF($AH667="1/3",$S667*参照!$J$6,IF($AH667="1/4(多子)",$S667*参照!$J$7,IF($AH667="1/4(工･農)",$S667*参照!$J$7,)))))</f>
        <v>0</v>
      </c>
      <c r="BR667" s="185" t="b">
        <f>IF(AJ667="3/3",$O667*参照!$I$4,IF(AJ667="2/3",$O667*参照!$I$5,IF(AJ667="1/3",$O667*参照!$I$6,IF(AJ667="1/4(多子)",$O667*参照!$I$7,IF(AJ667="1/4(工･農)",$O667*参照!$I$7,IF(AJ667="対象外",0))))))</f>
        <v>0</v>
      </c>
      <c r="BS667" s="185" t="b">
        <f>IF(AK667="3/3",$O667*参照!$I$4,IF(AK667="2/3",$O667*参照!$I$5,IF(AK667="1/3",$O667*参照!$I$6,IF(AK667="1/4(多子)",$O667*参照!$I$7,IF(AK667="1/4(工･農)",$O667*参照!$I$7,IF(AK667="対象外",0))))))</f>
        <v>0</v>
      </c>
      <c r="BT667" s="185" t="b">
        <f>IF(AL667="3/3",$O667*参照!$I$4,IF(AL667="2/3",$O667*参照!$I$5,IF(AL667="1/3",$O667*参照!$I$6,IF(AL667="1/4(多子)",$O667*参照!$I$7,IF(AL667="1/4(工･農)",$O667*参照!$I$7,IF(AL667="対象外",0))))))</f>
        <v>0</v>
      </c>
      <c r="BU667" s="185" t="b">
        <f>IF(AM667="3/3",$O667*参照!$I$4,IF(AM667="2/3",$O667*参照!$I$5,IF(AM667="1/3",$O667*参照!$I$6,IF(AM667="1/4(多子)",$O667*参照!$I$7,IF(AM667="1/4(工･農)",$O667*参照!$I$7,IF(AM667="対象外",0))))))</f>
        <v>0</v>
      </c>
      <c r="BV667" s="185" t="b">
        <f>IF(AN667="3/3",$O667*参照!$I$4,IF(AN667="2/3",$O667*参照!$I$5,IF(AN667="1/3",$O667*参照!$I$6,IF(AN667="1/4(多子)",$O667*参照!$I$7,IF(AN667="1/4(工･農)",$O667*参照!$I$7,IF(AN667="対象外",0))))))</f>
        <v>0</v>
      </c>
      <c r="BW667" s="185" t="b">
        <f>IF(AO667="3/3",$O667*参照!$I$4,IF(AO667="2/3",$O667*参照!$I$5,IF(AO667="1/3",$O667*参照!$I$6,IF(AO667="1/4(多子)",$O667*参照!$I$7,IF(AO667="1/4(工･農)",$O667*参照!$I$7,IF(AO667="対象外",0))))))</f>
        <v>0</v>
      </c>
      <c r="BX667" s="185" t="b">
        <f>IF(AP667="3/3",$O667*参照!$I$4,IF(AP667="2/3",$O667*参照!$I$5,IF(AP667="1/3",$O667*参照!$I$6,IF(AP667="1/4(多子)",$O667*参照!$I$7,IF(AP667="1/4(工･農)",$O667*参照!$I$7,IF(AP667="対象外",0))))))</f>
        <v>0</v>
      </c>
      <c r="BY667" s="185" t="b">
        <f>IF(AQ667="3/3",$O667*参照!$I$4,IF(AQ667="2/3",$O667*参照!$I$5,IF(AQ667="1/3",$O667*参照!$I$6,IF(AQ667="1/4(多子)",$O667*参照!$I$7,IF(AQ667="1/4(工･農)",$O667*参照!$I$7,IF(AQ667="対象外",0))))))</f>
        <v>0</v>
      </c>
      <c r="BZ667" s="185" t="b">
        <f>IF(AR667="3/3",$O667*参照!$I$4,IF(AR667="2/3",$O667*参照!$I$5,IF(AR667="1/3",$O667*参照!$I$6,IF(AR667="1/4(多子)",$O667*参照!$I$7,IF(AR667="1/4(工･農)",$O667*参照!$I$7,IF(AR667="対象外",0))))))</f>
        <v>0</v>
      </c>
      <c r="CA667" s="185" t="b">
        <f>IF(AS667="3/3",$O667*参照!$I$4,IF(AS667="2/3",$O667*参照!$I$5,IF(AS667="1/3",$O667*参照!$I$6,IF(AS667="1/4(多子)",$O667*参照!$I$7,IF(AS667="1/4(工･農)",$O667*参照!$I$7,IF(AS667="対象外",0))))))</f>
        <v>0</v>
      </c>
      <c r="CB667" s="185" t="b">
        <f>IF(AT667="3/3",$O667*参照!$I$4,IF(AT667="2/3",$O667*参照!$I$5,IF(AT667="1/3",$O667*参照!$I$6,IF(AT667="1/4(多子)",$O667*参照!$I$7,IF(AT667="1/4(工･農)",$O667*参照!$I$7,IF(AT667="対象外",0))))))</f>
        <v>0</v>
      </c>
      <c r="CC667" s="185" t="b">
        <f>IF(AU667="3/3",$O667*参照!$I$4,IF(AU667="2/3",$O667*参照!$I$5,IF(AU667="1/3",$O667*参照!$I$6,IF(AU667="1/4(多子)",$O667*参照!$I$7,IF(AU667="1/4(工･農)",$O667*参照!$I$7,IF(AU667="対象外",0))))))</f>
        <v>0</v>
      </c>
      <c r="CD667" s="185">
        <f t="shared" si="396"/>
        <v>0</v>
      </c>
      <c r="CE667" s="98"/>
      <c r="CF667" s="252"/>
      <c r="CG667" s="252"/>
      <c r="CH667" s="252"/>
      <c r="CI667" s="252"/>
      <c r="CJ667" s="252"/>
      <c r="CK667" s="254"/>
      <c r="CL667" s="137"/>
      <c r="CM667" s="252"/>
      <c r="CN667" s="252"/>
      <c r="CO667" s="252"/>
      <c r="CP667" s="252"/>
      <c r="CQ667" s="252"/>
      <c r="CR667" s="253">
        <f t="shared" si="397"/>
        <v>0</v>
      </c>
      <c r="CS667" s="111">
        <f>IF(BP667=0,0,(ROUNDUP(P667*(BK667*参照!$C$5+BL667*参照!$C$6+BM667*参照!$C$7+BN667*参照!$C$8+BO667*参照!$C$9)/BP667,-2)))</f>
        <v>0</v>
      </c>
      <c r="CT667" s="239" t="str">
        <f t="shared" si="364"/>
        <v>B</v>
      </c>
    </row>
    <row r="668" spans="1:98" ht="14.4">
      <c r="A668" s="242">
        <v>638</v>
      </c>
      <c r="B668" s="634"/>
      <c r="C668" s="635"/>
      <c r="D668" s="636"/>
      <c r="E668" s="635"/>
      <c r="F668" s="358"/>
      <c r="G668" s="358"/>
      <c r="H668" s="305"/>
      <c r="I668" s="359"/>
      <c r="J668" s="636"/>
      <c r="K668" s="635"/>
      <c r="L668" s="362">
        <v>0</v>
      </c>
      <c r="M668" s="307">
        <f>IF(F668="昼間",参照!$E$4,IF(F668="夜間等",参照!$E$5,IF(F668="通信",参照!$E$6,0)))</f>
        <v>0</v>
      </c>
      <c r="N668" s="57">
        <f t="shared" si="365"/>
        <v>0</v>
      </c>
      <c r="O668" s="301">
        <f t="shared" si="366"/>
        <v>0</v>
      </c>
      <c r="P668" s="56"/>
      <c r="Q668" s="387">
        <v>0</v>
      </c>
      <c r="R668" s="309">
        <f>IF(F668="昼間",参照!$F$4,IF(F668="夜間等",参照!$F$5,IF(F668="通信",参照!$F$6,0)))</f>
        <v>0</v>
      </c>
      <c r="S668" s="308">
        <f t="shared" si="367"/>
        <v>0</v>
      </c>
      <c r="T668" s="361"/>
      <c r="U668" s="32">
        <f t="shared" si="368"/>
        <v>0</v>
      </c>
      <c r="V668" s="114">
        <f t="shared" si="369"/>
        <v>0</v>
      </c>
      <c r="W668" s="179">
        <f t="shared" si="370"/>
        <v>0</v>
      </c>
      <c r="X668" s="87">
        <f t="shared" si="371"/>
        <v>0</v>
      </c>
      <c r="Y668" s="77" t="str">
        <f t="shared" si="361"/>
        <v>0</v>
      </c>
      <c r="Z668" s="302">
        <f t="shared" si="372"/>
        <v>0</v>
      </c>
      <c r="AA668" s="375"/>
      <c r="AB668" s="375"/>
      <c r="AC668" s="374">
        <f t="shared" si="373"/>
        <v>0</v>
      </c>
      <c r="AD668" s="639">
        <f t="shared" si="374"/>
        <v>0</v>
      </c>
      <c r="AE668" s="640"/>
      <c r="AF668" s="177">
        <f t="shared" si="362"/>
        <v>0</v>
      </c>
      <c r="AG668" s="177">
        <f t="shared" si="363"/>
        <v>0</v>
      </c>
      <c r="AH668" s="299"/>
      <c r="AI668" s="36"/>
      <c r="AJ668" s="134"/>
      <c r="AK668" s="37"/>
      <c r="AL668" s="134"/>
      <c r="AM668" s="37"/>
      <c r="AN668" s="134"/>
      <c r="AO668" s="135"/>
      <c r="AP668" s="136"/>
      <c r="AQ668" s="252"/>
      <c r="AR668" s="252"/>
      <c r="AS668" s="252"/>
      <c r="AT668" s="252"/>
      <c r="AU668" s="37"/>
      <c r="AV668" s="303">
        <f t="shared" si="375"/>
        <v>0</v>
      </c>
      <c r="AW668" s="139">
        <f t="shared" si="376"/>
        <v>0</v>
      </c>
      <c r="AX668" s="139">
        <f t="shared" si="377"/>
        <v>0</v>
      </c>
      <c r="AY668" s="139">
        <f t="shared" si="378"/>
        <v>0</v>
      </c>
      <c r="AZ668" s="139">
        <f t="shared" si="379"/>
        <v>0</v>
      </c>
      <c r="BA668" s="303">
        <f t="shared" si="380"/>
        <v>0</v>
      </c>
      <c r="BB668" s="139">
        <f t="shared" si="381"/>
        <v>0</v>
      </c>
      <c r="BC668" s="139">
        <f t="shared" si="382"/>
        <v>0</v>
      </c>
      <c r="BD668" s="139">
        <f t="shared" si="383"/>
        <v>0</v>
      </c>
      <c r="BE668" s="139">
        <f t="shared" si="384"/>
        <v>0</v>
      </c>
      <c r="BF668" s="304">
        <f t="shared" si="385"/>
        <v>0</v>
      </c>
      <c r="BG668" s="142">
        <f t="shared" si="386"/>
        <v>0</v>
      </c>
      <c r="BH668" s="142">
        <f t="shared" si="387"/>
        <v>0</v>
      </c>
      <c r="BI668" s="142">
        <f t="shared" si="388"/>
        <v>0</v>
      </c>
      <c r="BJ668" s="142">
        <f t="shared" si="389"/>
        <v>0</v>
      </c>
      <c r="BK668" s="145">
        <f t="shared" si="390"/>
        <v>0</v>
      </c>
      <c r="BL668" s="95">
        <f t="shared" si="391"/>
        <v>0</v>
      </c>
      <c r="BM668" s="95">
        <f t="shared" si="392"/>
        <v>0</v>
      </c>
      <c r="BN668" s="95">
        <f t="shared" si="393"/>
        <v>0</v>
      </c>
      <c r="BO668" s="95">
        <f t="shared" si="394"/>
        <v>0</v>
      </c>
      <c r="BP668" s="96">
        <f t="shared" si="395"/>
        <v>0</v>
      </c>
      <c r="BQ668" s="184">
        <f>IF($AH668="3/3",$S668*参照!$J$4,IF($AH668="2/3",$S668*参照!$J$5,IF($AH668="1/3",$S668*参照!$J$6,IF($AH668="1/4(多子)",$S668*参照!$J$7,IF($AH668="1/4(工･農)",$S668*参照!$J$7,)))))</f>
        <v>0</v>
      </c>
      <c r="BR668" s="185" t="b">
        <f>IF(AJ668="3/3",$O668*参照!$I$4,IF(AJ668="2/3",$O668*参照!$I$5,IF(AJ668="1/3",$O668*参照!$I$6,IF(AJ668="1/4(多子)",$O668*参照!$I$7,IF(AJ668="1/4(工･農)",$O668*参照!$I$7,IF(AJ668="対象外",0))))))</f>
        <v>0</v>
      </c>
      <c r="BS668" s="185" t="b">
        <f>IF(AK668="3/3",$O668*参照!$I$4,IF(AK668="2/3",$O668*参照!$I$5,IF(AK668="1/3",$O668*参照!$I$6,IF(AK668="1/4(多子)",$O668*参照!$I$7,IF(AK668="1/4(工･農)",$O668*参照!$I$7,IF(AK668="対象外",0))))))</f>
        <v>0</v>
      </c>
      <c r="BT668" s="185" t="b">
        <f>IF(AL668="3/3",$O668*参照!$I$4,IF(AL668="2/3",$O668*参照!$I$5,IF(AL668="1/3",$O668*参照!$I$6,IF(AL668="1/4(多子)",$O668*参照!$I$7,IF(AL668="1/4(工･農)",$O668*参照!$I$7,IF(AL668="対象外",0))))))</f>
        <v>0</v>
      </c>
      <c r="BU668" s="185" t="b">
        <f>IF(AM668="3/3",$O668*参照!$I$4,IF(AM668="2/3",$O668*参照!$I$5,IF(AM668="1/3",$O668*参照!$I$6,IF(AM668="1/4(多子)",$O668*参照!$I$7,IF(AM668="1/4(工･農)",$O668*参照!$I$7,IF(AM668="対象外",0))))))</f>
        <v>0</v>
      </c>
      <c r="BV668" s="185" t="b">
        <f>IF(AN668="3/3",$O668*参照!$I$4,IF(AN668="2/3",$O668*参照!$I$5,IF(AN668="1/3",$O668*参照!$I$6,IF(AN668="1/4(多子)",$O668*参照!$I$7,IF(AN668="1/4(工･農)",$O668*参照!$I$7,IF(AN668="対象外",0))))))</f>
        <v>0</v>
      </c>
      <c r="BW668" s="185" t="b">
        <f>IF(AO668="3/3",$O668*参照!$I$4,IF(AO668="2/3",$O668*参照!$I$5,IF(AO668="1/3",$O668*参照!$I$6,IF(AO668="1/4(多子)",$O668*参照!$I$7,IF(AO668="1/4(工･農)",$O668*参照!$I$7,IF(AO668="対象外",0))))))</f>
        <v>0</v>
      </c>
      <c r="BX668" s="185" t="b">
        <f>IF(AP668="3/3",$O668*参照!$I$4,IF(AP668="2/3",$O668*参照!$I$5,IF(AP668="1/3",$O668*参照!$I$6,IF(AP668="1/4(多子)",$O668*参照!$I$7,IF(AP668="1/4(工･農)",$O668*参照!$I$7,IF(AP668="対象外",0))))))</f>
        <v>0</v>
      </c>
      <c r="BY668" s="185" t="b">
        <f>IF(AQ668="3/3",$O668*参照!$I$4,IF(AQ668="2/3",$O668*参照!$I$5,IF(AQ668="1/3",$O668*参照!$I$6,IF(AQ668="1/4(多子)",$O668*参照!$I$7,IF(AQ668="1/4(工･農)",$O668*参照!$I$7,IF(AQ668="対象外",0))))))</f>
        <v>0</v>
      </c>
      <c r="BZ668" s="185" t="b">
        <f>IF(AR668="3/3",$O668*参照!$I$4,IF(AR668="2/3",$O668*参照!$I$5,IF(AR668="1/3",$O668*参照!$I$6,IF(AR668="1/4(多子)",$O668*参照!$I$7,IF(AR668="1/4(工･農)",$O668*参照!$I$7,IF(AR668="対象外",0))))))</f>
        <v>0</v>
      </c>
      <c r="CA668" s="185" t="b">
        <f>IF(AS668="3/3",$O668*参照!$I$4,IF(AS668="2/3",$O668*参照!$I$5,IF(AS668="1/3",$O668*参照!$I$6,IF(AS668="1/4(多子)",$O668*参照!$I$7,IF(AS668="1/4(工･農)",$O668*参照!$I$7,IF(AS668="対象外",0))))))</f>
        <v>0</v>
      </c>
      <c r="CB668" s="185" t="b">
        <f>IF(AT668="3/3",$O668*参照!$I$4,IF(AT668="2/3",$O668*参照!$I$5,IF(AT668="1/3",$O668*参照!$I$6,IF(AT668="1/4(多子)",$O668*参照!$I$7,IF(AT668="1/4(工･農)",$O668*参照!$I$7,IF(AT668="対象外",0))))))</f>
        <v>0</v>
      </c>
      <c r="CC668" s="185" t="b">
        <f>IF(AU668="3/3",$O668*参照!$I$4,IF(AU668="2/3",$O668*参照!$I$5,IF(AU668="1/3",$O668*参照!$I$6,IF(AU668="1/4(多子)",$O668*参照!$I$7,IF(AU668="1/4(工･農)",$O668*参照!$I$7,IF(AU668="対象外",0))))))</f>
        <v>0</v>
      </c>
      <c r="CD668" s="185">
        <f t="shared" si="396"/>
        <v>0</v>
      </c>
      <c r="CE668" s="98"/>
      <c r="CF668" s="252"/>
      <c r="CG668" s="252"/>
      <c r="CH668" s="252"/>
      <c r="CI668" s="252"/>
      <c r="CJ668" s="252"/>
      <c r="CK668" s="254"/>
      <c r="CL668" s="137"/>
      <c r="CM668" s="252"/>
      <c r="CN668" s="252"/>
      <c r="CO668" s="252"/>
      <c r="CP668" s="252"/>
      <c r="CQ668" s="252"/>
      <c r="CR668" s="253">
        <f t="shared" si="397"/>
        <v>0</v>
      </c>
      <c r="CS668" s="111">
        <f>IF(BP668=0,0,(ROUNDUP(P668*(BK668*参照!$C$5+BL668*参照!$C$6+BM668*参照!$C$7+BN668*参照!$C$8+BO668*参照!$C$9)/BP668,-2)))</f>
        <v>0</v>
      </c>
      <c r="CT668" s="239" t="str">
        <f t="shared" si="364"/>
        <v>B</v>
      </c>
    </row>
    <row r="669" spans="1:98" ht="14.4">
      <c r="A669" s="242">
        <v>639</v>
      </c>
      <c r="B669" s="634"/>
      <c r="C669" s="635"/>
      <c r="D669" s="636"/>
      <c r="E669" s="635"/>
      <c r="F669" s="358"/>
      <c r="G669" s="358"/>
      <c r="H669" s="305"/>
      <c r="I669" s="359"/>
      <c r="J669" s="636"/>
      <c r="K669" s="635"/>
      <c r="L669" s="362">
        <v>0</v>
      </c>
      <c r="M669" s="307">
        <f>IF(F669="昼間",参照!$E$4,IF(F669="夜間等",参照!$E$5,IF(F669="通信",参照!$E$6,0)))</f>
        <v>0</v>
      </c>
      <c r="N669" s="57">
        <f t="shared" si="365"/>
        <v>0</v>
      </c>
      <c r="O669" s="301">
        <f t="shared" si="366"/>
        <v>0</v>
      </c>
      <c r="P669" s="56"/>
      <c r="Q669" s="387">
        <v>0</v>
      </c>
      <c r="R669" s="309">
        <f>IF(F669="昼間",参照!$F$4,IF(F669="夜間等",参照!$F$5,IF(F669="通信",参照!$F$6,0)))</f>
        <v>0</v>
      </c>
      <c r="S669" s="308">
        <f t="shared" si="367"/>
        <v>0</v>
      </c>
      <c r="T669" s="361"/>
      <c r="U669" s="32">
        <f t="shared" si="368"/>
        <v>0</v>
      </c>
      <c r="V669" s="114">
        <f t="shared" si="369"/>
        <v>0</v>
      </c>
      <c r="W669" s="179">
        <f t="shared" si="370"/>
        <v>0</v>
      </c>
      <c r="X669" s="87">
        <f t="shared" si="371"/>
        <v>0</v>
      </c>
      <c r="Y669" s="77" t="str">
        <f t="shared" si="361"/>
        <v>0</v>
      </c>
      <c r="Z669" s="302">
        <f t="shared" si="372"/>
        <v>0</v>
      </c>
      <c r="AA669" s="375"/>
      <c r="AB669" s="375"/>
      <c r="AC669" s="374">
        <f t="shared" si="373"/>
        <v>0</v>
      </c>
      <c r="AD669" s="639">
        <f t="shared" si="374"/>
        <v>0</v>
      </c>
      <c r="AE669" s="640"/>
      <c r="AF669" s="177">
        <f t="shared" si="362"/>
        <v>0</v>
      </c>
      <c r="AG669" s="177">
        <f t="shared" si="363"/>
        <v>0</v>
      </c>
      <c r="AH669" s="299"/>
      <c r="AI669" s="36"/>
      <c r="AJ669" s="134"/>
      <c r="AK669" s="37"/>
      <c r="AL669" s="134"/>
      <c r="AM669" s="37"/>
      <c r="AN669" s="134"/>
      <c r="AO669" s="135"/>
      <c r="AP669" s="136"/>
      <c r="AQ669" s="252"/>
      <c r="AR669" s="252"/>
      <c r="AS669" s="252"/>
      <c r="AT669" s="252"/>
      <c r="AU669" s="37"/>
      <c r="AV669" s="303">
        <f t="shared" si="375"/>
        <v>0</v>
      </c>
      <c r="AW669" s="139">
        <f t="shared" si="376"/>
        <v>0</v>
      </c>
      <c r="AX669" s="139">
        <f t="shared" si="377"/>
        <v>0</v>
      </c>
      <c r="AY669" s="139">
        <f t="shared" si="378"/>
        <v>0</v>
      </c>
      <c r="AZ669" s="139">
        <f t="shared" si="379"/>
        <v>0</v>
      </c>
      <c r="BA669" s="303">
        <f t="shared" si="380"/>
        <v>0</v>
      </c>
      <c r="BB669" s="139">
        <f t="shared" si="381"/>
        <v>0</v>
      </c>
      <c r="BC669" s="139">
        <f t="shared" si="382"/>
        <v>0</v>
      </c>
      <c r="BD669" s="139">
        <f t="shared" si="383"/>
        <v>0</v>
      </c>
      <c r="BE669" s="139">
        <f t="shared" si="384"/>
        <v>0</v>
      </c>
      <c r="BF669" s="304">
        <f t="shared" si="385"/>
        <v>0</v>
      </c>
      <c r="BG669" s="142">
        <f t="shared" si="386"/>
        <v>0</v>
      </c>
      <c r="BH669" s="142">
        <f t="shared" si="387"/>
        <v>0</v>
      </c>
      <c r="BI669" s="142">
        <f t="shared" si="388"/>
        <v>0</v>
      </c>
      <c r="BJ669" s="142">
        <f t="shared" si="389"/>
        <v>0</v>
      </c>
      <c r="BK669" s="145">
        <f t="shared" si="390"/>
        <v>0</v>
      </c>
      <c r="BL669" s="95">
        <f t="shared" si="391"/>
        <v>0</v>
      </c>
      <c r="BM669" s="95">
        <f t="shared" si="392"/>
        <v>0</v>
      </c>
      <c r="BN669" s="95">
        <f t="shared" si="393"/>
        <v>0</v>
      </c>
      <c r="BO669" s="95">
        <f t="shared" si="394"/>
        <v>0</v>
      </c>
      <c r="BP669" s="96">
        <f t="shared" si="395"/>
        <v>0</v>
      </c>
      <c r="BQ669" s="184">
        <f>IF($AH669="3/3",$S669*参照!$J$4,IF($AH669="2/3",$S669*参照!$J$5,IF($AH669="1/3",$S669*参照!$J$6,IF($AH669="1/4(多子)",$S669*参照!$J$7,IF($AH669="1/4(工･農)",$S669*参照!$J$7,)))))</f>
        <v>0</v>
      </c>
      <c r="BR669" s="185" t="b">
        <f>IF(AJ669="3/3",$O669*参照!$I$4,IF(AJ669="2/3",$O669*参照!$I$5,IF(AJ669="1/3",$O669*参照!$I$6,IF(AJ669="1/4(多子)",$O669*参照!$I$7,IF(AJ669="1/4(工･農)",$O669*参照!$I$7,IF(AJ669="対象外",0))))))</f>
        <v>0</v>
      </c>
      <c r="BS669" s="185" t="b">
        <f>IF(AK669="3/3",$O669*参照!$I$4,IF(AK669="2/3",$O669*参照!$I$5,IF(AK669="1/3",$O669*参照!$I$6,IF(AK669="1/4(多子)",$O669*参照!$I$7,IF(AK669="1/4(工･農)",$O669*参照!$I$7,IF(AK669="対象外",0))))))</f>
        <v>0</v>
      </c>
      <c r="BT669" s="185" t="b">
        <f>IF(AL669="3/3",$O669*参照!$I$4,IF(AL669="2/3",$O669*参照!$I$5,IF(AL669="1/3",$O669*参照!$I$6,IF(AL669="1/4(多子)",$O669*参照!$I$7,IF(AL669="1/4(工･農)",$O669*参照!$I$7,IF(AL669="対象外",0))))))</f>
        <v>0</v>
      </c>
      <c r="BU669" s="185" t="b">
        <f>IF(AM669="3/3",$O669*参照!$I$4,IF(AM669="2/3",$O669*参照!$I$5,IF(AM669="1/3",$O669*参照!$I$6,IF(AM669="1/4(多子)",$O669*参照!$I$7,IF(AM669="1/4(工･農)",$O669*参照!$I$7,IF(AM669="対象外",0))))))</f>
        <v>0</v>
      </c>
      <c r="BV669" s="185" t="b">
        <f>IF(AN669="3/3",$O669*参照!$I$4,IF(AN669="2/3",$O669*参照!$I$5,IF(AN669="1/3",$O669*参照!$I$6,IF(AN669="1/4(多子)",$O669*参照!$I$7,IF(AN669="1/4(工･農)",$O669*参照!$I$7,IF(AN669="対象外",0))))))</f>
        <v>0</v>
      </c>
      <c r="BW669" s="185" t="b">
        <f>IF(AO669="3/3",$O669*参照!$I$4,IF(AO669="2/3",$O669*参照!$I$5,IF(AO669="1/3",$O669*参照!$I$6,IF(AO669="1/4(多子)",$O669*参照!$I$7,IF(AO669="1/4(工･農)",$O669*参照!$I$7,IF(AO669="対象外",0))))))</f>
        <v>0</v>
      </c>
      <c r="BX669" s="185" t="b">
        <f>IF(AP669="3/3",$O669*参照!$I$4,IF(AP669="2/3",$O669*参照!$I$5,IF(AP669="1/3",$O669*参照!$I$6,IF(AP669="1/4(多子)",$O669*参照!$I$7,IF(AP669="1/4(工･農)",$O669*参照!$I$7,IF(AP669="対象外",0))))))</f>
        <v>0</v>
      </c>
      <c r="BY669" s="185" t="b">
        <f>IF(AQ669="3/3",$O669*参照!$I$4,IF(AQ669="2/3",$O669*参照!$I$5,IF(AQ669="1/3",$O669*参照!$I$6,IF(AQ669="1/4(多子)",$O669*参照!$I$7,IF(AQ669="1/4(工･農)",$O669*参照!$I$7,IF(AQ669="対象外",0))))))</f>
        <v>0</v>
      </c>
      <c r="BZ669" s="185" t="b">
        <f>IF(AR669="3/3",$O669*参照!$I$4,IF(AR669="2/3",$O669*参照!$I$5,IF(AR669="1/3",$O669*参照!$I$6,IF(AR669="1/4(多子)",$O669*参照!$I$7,IF(AR669="1/4(工･農)",$O669*参照!$I$7,IF(AR669="対象外",0))))))</f>
        <v>0</v>
      </c>
      <c r="CA669" s="185" t="b">
        <f>IF(AS669="3/3",$O669*参照!$I$4,IF(AS669="2/3",$O669*参照!$I$5,IF(AS669="1/3",$O669*参照!$I$6,IF(AS669="1/4(多子)",$O669*参照!$I$7,IF(AS669="1/4(工･農)",$O669*参照!$I$7,IF(AS669="対象外",0))))))</f>
        <v>0</v>
      </c>
      <c r="CB669" s="185" t="b">
        <f>IF(AT669="3/3",$O669*参照!$I$4,IF(AT669="2/3",$O669*参照!$I$5,IF(AT669="1/3",$O669*参照!$I$6,IF(AT669="1/4(多子)",$O669*参照!$I$7,IF(AT669="1/4(工･農)",$O669*参照!$I$7,IF(AT669="対象外",0))))))</f>
        <v>0</v>
      </c>
      <c r="CC669" s="185" t="b">
        <f>IF(AU669="3/3",$O669*参照!$I$4,IF(AU669="2/3",$O669*参照!$I$5,IF(AU669="1/3",$O669*参照!$I$6,IF(AU669="1/4(多子)",$O669*参照!$I$7,IF(AU669="1/4(工･農)",$O669*参照!$I$7,IF(AU669="対象外",0))))))</f>
        <v>0</v>
      </c>
      <c r="CD669" s="185">
        <f t="shared" si="396"/>
        <v>0</v>
      </c>
      <c r="CE669" s="98"/>
      <c r="CF669" s="252"/>
      <c r="CG669" s="252"/>
      <c r="CH669" s="252"/>
      <c r="CI669" s="252"/>
      <c r="CJ669" s="252"/>
      <c r="CK669" s="254"/>
      <c r="CL669" s="137"/>
      <c r="CM669" s="252"/>
      <c r="CN669" s="252"/>
      <c r="CO669" s="252"/>
      <c r="CP669" s="252"/>
      <c r="CQ669" s="252"/>
      <c r="CR669" s="253">
        <f t="shared" si="397"/>
        <v>0</v>
      </c>
      <c r="CS669" s="111">
        <f>IF(BP669=0,0,(ROUNDUP(P669*(BK669*参照!$C$5+BL669*参照!$C$6+BM669*参照!$C$7+BN669*参照!$C$8+BO669*参照!$C$9)/BP669,-2)))</f>
        <v>0</v>
      </c>
      <c r="CT669" s="239" t="str">
        <f t="shared" si="364"/>
        <v>B</v>
      </c>
    </row>
    <row r="670" spans="1:98" ht="14.4">
      <c r="A670" s="242">
        <v>640</v>
      </c>
      <c r="B670" s="634"/>
      <c r="C670" s="635"/>
      <c r="D670" s="636"/>
      <c r="E670" s="635"/>
      <c r="F670" s="358"/>
      <c r="G670" s="358"/>
      <c r="H670" s="305"/>
      <c r="I670" s="359"/>
      <c r="J670" s="636"/>
      <c r="K670" s="635"/>
      <c r="L670" s="362">
        <v>0</v>
      </c>
      <c r="M670" s="307">
        <f>IF(F670="昼間",参照!$E$4,IF(F670="夜間等",参照!$E$5,IF(F670="通信",参照!$E$6,0)))</f>
        <v>0</v>
      </c>
      <c r="N670" s="57">
        <f t="shared" si="365"/>
        <v>0</v>
      </c>
      <c r="O670" s="301">
        <f t="shared" si="366"/>
        <v>0</v>
      </c>
      <c r="P670" s="56"/>
      <c r="Q670" s="387">
        <v>0</v>
      </c>
      <c r="R670" s="309">
        <f>IF(F670="昼間",参照!$F$4,IF(F670="夜間等",参照!$F$5,IF(F670="通信",参照!$F$6,0)))</f>
        <v>0</v>
      </c>
      <c r="S670" s="308">
        <f t="shared" si="367"/>
        <v>0</v>
      </c>
      <c r="T670" s="361"/>
      <c r="U670" s="32">
        <f t="shared" si="368"/>
        <v>0</v>
      </c>
      <c r="V670" s="114">
        <f t="shared" si="369"/>
        <v>0</v>
      </c>
      <c r="W670" s="179">
        <f t="shared" si="370"/>
        <v>0</v>
      </c>
      <c r="X670" s="87">
        <f t="shared" si="371"/>
        <v>0</v>
      </c>
      <c r="Y670" s="77" t="str">
        <f t="shared" si="361"/>
        <v>0</v>
      </c>
      <c r="Z670" s="302">
        <f t="shared" si="372"/>
        <v>0</v>
      </c>
      <c r="AA670" s="375"/>
      <c r="AB670" s="375"/>
      <c r="AC670" s="374">
        <f t="shared" si="373"/>
        <v>0</v>
      </c>
      <c r="AD670" s="639">
        <f t="shared" si="374"/>
        <v>0</v>
      </c>
      <c r="AE670" s="640"/>
      <c r="AF670" s="177">
        <f t="shared" si="362"/>
        <v>0</v>
      </c>
      <c r="AG670" s="177">
        <f t="shared" si="363"/>
        <v>0</v>
      </c>
      <c r="AH670" s="299"/>
      <c r="AI670" s="36"/>
      <c r="AJ670" s="134"/>
      <c r="AK670" s="37"/>
      <c r="AL670" s="134"/>
      <c r="AM670" s="37"/>
      <c r="AN670" s="134"/>
      <c r="AO670" s="135"/>
      <c r="AP670" s="136"/>
      <c r="AQ670" s="252"/>
      <c r="AR670" s="252"/>
      <c r="AS670" s="252"/>
      <c r="AT670" s="252"/>
      <c r="AU670" s="37"/>
      <c r="AV670" s="303">
        <f t="shared" si="375"/>
        <v>0</v>
      </c>
      <c r="AW670" s="139">
        <f t="shared" si="376"/>
        <v>0</v>
      </c>
      <c r="AX670" s="139">
        <f t="shared" si="377"/>
        <v>0</v>
      </c>
      <c r="AY670" s="139">
        <f t="shared" si="378"/>
        <v>0</v>
      </c>
      <c r="AZ670" s="139">
        <f t="shared" si="379"/>
        <v>0</v>
      </c>
      <c r="BA670" s="303">
        <f t="shared" si="380"/>
        <v>0</v>
      </c>
      <c r="BB670" s="139">
        <f t="shared" si="381"/>
        <v>0</v>
      </c>
      <c r="BC670" s="139">
        <f t="shared" si="382"/>
        <v>0</v>
      </c>
      <c r="BD670" s="139">
        <f t="shared" si="383"/>
        <v>0</v>
      </c>
      <c r="BE670" s="139">
        <f t="shared" si="384"/>
        <v>0</v>
      </c>
      <c r="BF670" s="304">
        <f t="shared" si="385"/>
        <v>0</v>
      </c>
      <c r="BG670" s="142">
        <f t="shared" si="386"/>
        <v>0</v>
      </c>
      <c r="BH670" s="142">
        <f t="shared" si="387"/>
        <v>0</v>
      </c>
      <c r="BI670" s="142">
        <f t="shared" si="388"/>
        <v>0</v>
      </c>
      <c r="BJ670" s="142">
        <f t="shared" si="389"/>
        <v>0</v>
      </c>
      <c r="BK670" s="145">
        <f t="shared" si="390"/>
        <v>0</v>
      </c>
      <c r="BL670" s="95">
        <f t="shared" si="391"/>
        <v>0</v>
      </c>
      <c r="BM670" s="95">
        <f t="shared" si="392"/>
        <v>0</v>
      </c>
      <c r="BN670" s="95">
        <f t="shared" si="393"/>
        <v>0</v>
      </c>
      <c r="BO670" s="95">
        <f t="shared" si="394"/>
        <v>0</v>
      </c>
      <c r="BP670" s="96">
        <f t="shared" si="395"/>
        <v>0</v>
      </c>
      <c r="BQ670" s="184">
        <f>IF($AH670="3/3",$S670*参照!$J$4,IF($AH670="2/3",$S670*参照!$J$5,IF($AH670="1/3",$S670*参照!$J$6,IF($AH670="1/4(多子)",$S670*参照!$J$7,IF($AH670="1/4(工･農)",$S670*参照!$J$7,)))))</f>
        <v>0</v>
      </c>
      <c r="BR670" s="185" t="b">
        <f>IF(AJ670="3/3",$O670*参照!$I$4,IF(AJ670="2/3",$O670*参照!$I$5,IF(AJ670="1/3",$O670*参照!$I$6,IF(AJ670="1/4(多子)",$O670*参照!$I$7,IF(AJ670="1/4(工･農)",$O670*参照!$I$7,IF(AJ670="対象外",0))))))</f>
        <v>0</v>
      </c>
      <c r="BS670" s="185" t="b">
        <f>IF(AK670="3/3",$O670*参照!$I$4,IF(AK670="2/3",$O670*参照!$I$5,IF(AK670="1/3",$O670*参照!$I$6,IF(AK670="1/4(多子)",$O670*参照!$I$7,IF(AK670="1/4(工･農)",$O670*参照!$I$7,IF(AK670="対象外",0))))))</f>
        <v>0</v>
      </c>
      <c r="BT670" s="185" t="b">
        <f>IF(AL670="3/3",$O670*参照!$I$4,IF(AL670="2/3",$O670*参照!$I$5,IF(AL670="1/3",$O670*参照!$I$6,IF(AL670="1/4(多子)",$O670*参照!$I$7,IF(AL670="1/4(工･農)",$O670*参照!$I$7,IF(AL670="対象外",0))))))</f>
        <v>0</v>
      </c>
      <c r="BU670" s="185" t="b">
        <f>IF(AM670="3/3",$O670*参照!$I$4,IF(AM670="2/3",$O670*参照!$I$5,IF(AM670="1/3",$O670*参照!$I$6,IF(AM670="1/4(多子)",$O670*参照!$I$7,IF(AM670="1/4(工･農)",$O670*参照!$I$7,IF(AM670="対象外",0))))))</f>
        <v>0</v>
      </c>
      <c r="BV670" s="185" t="b">
        <f>IF(AN670="3/3",$O670*参照!$I$4,IF(AN670="2/3",$O670*参照!$I$5,IF(AN670="1/3",$O670*参照!$I$6,IF(AN670="1/4(多子)",$O670*参照!$I$7,IF(AN670="1/4(工･農)",$O670*参照!$I$7,IF(AN670="対象外",0))))))</f>
        <v>0</v>
      </c>
      <c r="BW670" s="185" t="b">
        <f>IF(AO670="3/3",$O670*参照!$I$4,IF(AO670="2/3",$O670*参照!$I$5,IF(AO670="1/3",$O670*参照!$I$6,IF(AO670="1/4(多子)",$O670*参照!$I$7,IF(AO670="1/4(工･農)",$O670*参照!$I$7,IF(AO670="対象外",0))))))</f>
        <v>0</v>
      </c>
      <c r="BX670" s="185" t="b">
        <f>IF(AP670="3/3",$O670*参照!$I$4,IF(AP670="2/3",$O670*参照!$I$5,IF(AP670="1/3",$O670*参照!$I$6,IF(AP670="1/4(多子)",$O670*参照!$I$7,IF(AP670="1/4(工･農)",$O670*参照!$I$7,IF(AP670="対象外",0))))))</f>
        <v>0</v>
      </c>
      <c r="BY670" s="185" t="b">
        <f>IF(AQ670="3/3",$O670*参照!$I$4,IF(AQ670="2/3",$O670*参照!$I$5,IF(AQ670="1/3",$O670*参照!$I$6,IF(AQ670="1/4(多子)",$O670*参照!$I$7,IF(AQ670="1/4(工･農)",$O670*参照!$I$7,IF(AQ670="対象外",0))))))</f>
        <v>0</v>
      </c>
      <c r="BZ670" s="185" t="b">
        <f>IF(AR670="3/3",$O670*参照!$I$4,IF(AR670="2/3",$O670*参照!$I$5,IF(AR670="1/3",$O670*参照!$I$6,IF(AR670="1/4(多子)",$O670*参照!$I$7,IF(AR670="1/4(工･農)",$O670*参照!$I$7,IF(AR670="対象外",0))))))</f>
        <v>0</v>
      </c>
      <c r="CA670" s="185" t="b">
        <f>IF(AS670="3/3",$O670*参照!$I$4,IF(AS670="2/3",$O670*参照!$I$5,IF(AS670="1/3",$O670*参照!$I$6,IF(AS670="1/4(多子)",$O670*参照!$I$7,IF(AS670="1/4(工･農)",$O670*参照!$I$7,IF(AS670="対象外",0))))))</f>
        <v>0</v>
      </c>
      <c r="CB670" s="185" t="b">
        <f>IF(AT670="3/3",$O670*参照!$I$4,IF(AT670="2/3",$O670*参照!$I$5,IF(AT670="1/3",$O670*参照!$I$6,IF(AT670="1/4(多子)",$O670*参照!$I$7,IF(AT670="1/4(工･農)",$O670*参照!$I$7,IF(AT670="対象外",0))))))</f>
        <v>0</v>
      </c>
      <c r="CC670" s="185" t="b">
        <f>IF(AU670="3/3",$O670*参照!$I$4,IF(AU670="2/3",$O670*参照!$I$5,IF(AU670="1/3",$O670*参照!$I$6,IF(AU670="1/4(多子)",$O670*参照!$I$7,IF(AU670="1/4(工･農)",$O670*参照!$I$7,IF(AU670="対象外",0))))))</f>
        <v>0</v>
      </c>
      <c r="CD670" s="185">
        <f t="shared" si="396"/>
        <v>0</v>
      </c>
      <c r="CE670" s="98"/>
      <c r="CF670" s="252"/>
      <c r="CG670" s="252"/>
      <c r="CH670" s="252"/>
      <c r="CI670" s="252"/>
      <c r="CJ670" s="252"/>
      <c r="CK670" s="254"/>
      <c r="CL670" s="137"/>
      <c r="CM670" s="252"/>
      <c r="CN670" s="252"/>
      <c r="CO670" s="252"/>
      <c r="CP670" s="252"/>
      <c r="CQ670" s="252"/>
      <c r="CR670" s="253">
        <f t="shared" si="397"/>
        <v>0</v>
      </c>
      <c r="CS670" s="111">
        <f>IF(BP670=0,0,(ROUNDUP(P670*(BK670*参照!$C$5+BL670*参照!$C$6+BM670*参照!$C$7+BN670*参照!$C$8+BO670*参照!$C$9)/BP670,-2)))</f>
        <v>0</v>
      </c>
      <c r="CT670" s="239" t="str">
        <f t="shared" si="364"/>
        <v>B</v>
      </c>
    </row>
    <row r="671" spans="1:98" ht="14.4">
      <c r="A671" s="242">
        <v>641</v>
      </c>
      <c r="B671" s="634"/>
      <c r="C671" s="635"/>
      <c r="D671" s="636"/>
      <c r="E671" s="635"/>
      <c r="F671" s="358"/>
      <c r="G671" s="358"/>
      <c r="H671" s="305"/>
      <c r="I671" s="359"/>
      <c r="J671" s="636"/>
      <c r="K671" s="635"/>
      <c r="L671" s="362">
        <v>0</v>
      </c>
      <c r="M671" s="307">
        <f>IF(F671="昼間",参照!$E$4,IF(F671="夜間等",参照!$E$5,IF(F671="通信",参照!$E$6,0)))</f>
        <v>0</v>
      </c>
      <c r="N671" s="57">
        <f t="shared" si="365"/>
        <v>0</v>
      </c>
      <c r="O671" s="301">
        <f t="shared" si="366"/>
        <v>0</v>
      </c>
      <c r="P671" s="56"/>
      <c r="Q671" s="387">
        <v>0</v>
      </c>
      <c r="R671" s="309">
        <f>IF(F671="昼間",参照!$F$4,IF(F671="夜間等",参照!$F$5,IF(F671="通信",参照!$F$6,0)))</f>
        <v>0</v>
      </c>
      <c r="S671" s="308">
        <f t="shared" si="367"/>
        <v>0</v>
      </c>
      <c r="T671" s="361"/>
      <c r="U671" s="32">
        <f t="shared" si="368"/>
        <v>0</v>
      </c>
      <c r="V671" s="114">
        <f t="shared" si="369"/>
        <v>0</v>
      </c>
      <c r="W671" s="179">
        <f t="shared" si="370"/>
        <v>0</v>
      </c>
      <c r="X671" s="87">
        <f t="shared" si="371"/>
        <v>0</v>
      </c>
      <c r="Y671" s="77" t="str">
        <f t="shared" ref="Y671:Y730" si="398">IF(G671="1年",X671,"0")</f>
        <v>0</v>
      </c>
      <c r="Z671" s="302">
        <f t="shared" si="372"/>
        <v>0</v>
      </c>
      <c r="AA671" s="375"/>
      <c r="AB671" s="375"/>
      <c r="AC671" s="374">
        <f t="shared" si="373"/>
        <v>0</v>
      </c>
      <c r="AD671" s="639">
        <f t="shared" si="374"/>
        <v>0</v>
      </c>
      <c r="AE671" s="640"/>
      <c r="AF671" s="177">
        <f t="shared" ref="AF671:AF730" si="399">G671</f>
        <v>0</v>
      </c>
      <c r="AG671" s="177">
        <f t="shared" ref="AG671:AG730" si="400">H671</f>
        <v>0</v>
      </c>
      <c r="AH671" s="299"/>
      <c r="AI671" s="36"/>
      <c r="AJ671" s="134"/>
      <c r="AK671" s="37"/>
      <c r="AL671" s="134"/>
      <c r="AM671" s="37"/>
      <c r="AN671" s="134"/>
      <c r="AO671" s="135"/>
      <c r="AP671" s="136"/>
      <c r="AQ671" s="252"/>
      <c r="AR671" s="252"/>
      <c r="AS671" s="252"/>
      <c r="AT671" s="252"/>
      <c r="AU671" s="37"/>
      <c r="AV671" s="303">
        <f t="shared" si="375"/>
        <v>0</v>
      </c>
      <c r="AW671" s="139">
        <f t="shared" si="376"/>
        <v>0</v>
      </c>
      <c r="AX671" s="139">
        <f t="shared" si="377"/>
        <v>0</v>
      </c>
      <c r="AY671" s="139">
        <f t="shared" si="378"/>
        <v>0</v>
      </c>
      <c r="AZ671" s="139">
        <f t="shared" si="379"/>
        <v>0</v>
      </c>
      <c r="BA671" s="303">
        <f t="shared" si="380"/>
        <v>0</v>
      </c>
      <c r="BB671" s="139">
        <f t="shared" si="381"/>
        <v>0</v>
      </c>
      <c r="BC671" s="139">
        <f t="shared" si="382"/>
        <v>0</v>
      </c>
      <c r="BD671" s="139">
        <f t="shared" si="383"/>
        <v>0</v>
      </c>
      <c r="BE671" s="139">
        <f t="shared" si="384"/>
        <v>0</v>
      </c>
      <c r="BF671" s="304">
        <f t="shared" si="385"/>
        <v>0</v>
      </c>
      <c r="BG671" s="142">
        <f t="shared" si="386"/>
        <v>0</v>
      </c>
      <c r="BH671" s="142">
        <f t="shared" si="387"/>
        <v>0</v>
      </c>
      <c r="BI671" s="142">
        <f t="shared" si="388"/>
        <v>0</v>
      </c>
      <c r="BJ671" s="142">
        <f t="shared" si="389"/>
        <v>0</v>
      </c>
      <c r="BK671" s="145">
        <f t="shared" si="390"/>
        <v>0</v>
      </c>
      <c r="BL671" s="95">
        <f t="shared" si="391"/>
        <v>0</v>
      </c>
      <c r="BM671" s="95">
        <f t="shared" si="392"/>
        <v>0</v>
      </c>
      <c r="BN671" s="95">
        <f t="shared" si="393"/>
        <v>0</v>
      </c>
      <c r="BO671" s="95">
        <f t="shared" si="394"/>
        <v>0</v>
      </c>
      <c r="BP671" s="96">
        <f t="shared" si="395"/>
        <v>0</v>
      </c>
      <c r="BQ671" s="184">
        <f>IF($AH671="3/3",$S671*参照!$J$4,IF($AH671="2/3",$S671*参照!$J$5,IF($AH671="1/3",$S671*参照!$J$6,IF($AH671="1/4(多子)",$S671*参照!$J$7,IF($AH671="1/4(工･農)",$S671*参照!$J$7,)))))</f>
        <v>0</v>
      </c>
      <c r="BR671" s="185" t="b">
        <f>IF(AJ671="3/3",$O671*参照!$I$4,IF(AJ671="2/3",$O671*参照!$I$5,IF(AJ671="1/3",$O671*参照!$I$6,IF(AJ671="1/4(多子)",$O671*参照!$I$7,IF(AJ671="1/4(工･農)",$O671*参照!$I$7,IF(AJ671="対象外",0))))))</f>
        <v>0</v>
      </c>
      <c r="BS671" s="185" t="b">
        <f>IF(AK671="3/3",$O671*参照!$I$4,IF(AK671="2/3",$O671*参照!$I$5,IF(AK671="1/3",$O671*参照!$I$6,IF(AK671="1/4(多子)",$O671*参照!$I$7,IF(AK671="1/4(工･農)",$O671*参照!$I$7,IF(AK671="対象外",0))))))</f>
        <v>0</v>
      </c>
      <c r="BT671" s="185" t="b">
        <f>IF(AL671="3/3",$O671*参照!$I$4,IF(AL671="2/3",$O671*参照!$I$5,IF(AL671="1/3",$O671*参照!$I$6,IF(AL671="1/4(多子)",$O671*参照!$I$7,IF(AL671="1/4(工･農)",$O671*参照!$I$7,IF(AL671="対象外",0))))))</f>
        <v>0</v>
      </c>
      <c r="BU671" s="185" t="b">
        <f>IF(AM671="3/3",$O671*参照!$I$4,IF(AM671="2/3",$O671*参照!$I$5,IF(AM671="1/3",$O671*参照!$I$6,IF(AM671="1/4(多子)",$O671*参照!$I$7,IF(AM671="1/4(工･農)",$O671*参照!$I$7,IF(AM671="対象外",0))))))</f>
        <v>0</v>
      </c>
      <c r="BV671" s="185" t="b">
        <f>IF(AN671="3/3",$O671*参照!$I$4,IF(AN671="2/3",$O671*参照!$I$5,IF(AN671="1/3",$O671*参照!$I$6,IF(AN671="1/4(多子)",$O671*参照!$I$7,IF(AN671="1/4(工･農)",$O671*参照!$I$7,IF(AN671="対象外",0))))))</f>
        <v>0</v>
      </c>
      <c r="BW671" s="185" t="b">
        <f>IF(AO671="3/3",$O671*参照!$I$4,IF(AO671="2/3",$O671*参照!$I$5,IF(AO671="1/3",$O671*参照!$I$6,IF(AO671="1/4(多子)",$O671*参照!$I$7,IF(AO671="1/4(工･農)",$O671*参照!$I$7,IF(AO671="対象外",0))))))</f>
        <v>0</v>
      </c>
      <c r="BX671" s="185" t="b">
        <f>IF(AP671="3/3",$O671*参照!$I$4,IF(AP671="2/3",$O671*参照!$I$5,IF(AP671="1/3",$O671*参照!$I$6,IF(AP671="1/4(多子)",$O671*参照!$I$7,IF(AP671="1/4(工･農)",$O671*参照!$I$7,IF(AP671="対象外",0))))))</f>
        <v>0</v>
      </c>
      <c r="BY671" s="185" t="b">
        <f>IF(AQ671="3/3",$O671*参照!$I$4,IF(AQ671="2/3",$O671*参照!$I$5,IF(AQ671="1/3",$O671*参照!$I$6,IF(AQ671="1/4(多子)",$O671*参照!$I$7,IF(AQ671="1/4(工･農)",$O671*参照!$I$7,IF(AQ671="対象外",0))))))</f>
        <v>0</v>
      </c>
      <c r="BZ671" s="185" t="b">
        <f>IF(AR671="3/3",$O671*参照!$I$4,IF(AR671="2/3",$O671*参照!$I$5,IF(AR671="1/3",$O671*参照!$I$6,IF(AR671="1/4(多子)",$O671*参照!$I$7,IF(AR671="1/4(工･農)",$O671*参照!$I$7,IF(AR671="対象外",0))))))</f>
        <v>0</v>
      </c>
      <c r="CA671" s="185" t="b">
        <f>IF(AS671="3/3",$O671*参照!$I$4,IF(AS671="2/3",$O671*参照!$I$5,IF(AS671="1/3",$O671*参照!$I$6,IF(AS671="1/4(多子)",$O671*参照!$I$7,IF(AS671="1/4(工･農)",$O671*参照!$I$7,IF(AS671="対象外",0))))))</f>
        <v>0</v>
      </c>
      <c r="CB671" s="185" t="b">
        <f>IF(AT671="3/3",$O671*参照!$I$4,IF(AT671="2/3",$O671*参照!$I$5,IF(AT671="1/3",$O671*参照!$I$6,IF(AT671="1/4(多子)",$O671*参照!$I$7,IF(AT671="1/4(工･農)",$O671*参照!$I$7,IF(AT671="対象外",0))))))</f>
        <v>0</v>
      </c>
      <c r="CC671" s="185" t="b">
        <f>IF(AU671="3/3",$O671*参照!$I$4,IF(AU671="2/3",$O671*参照!$I$5,IF(AU671="1/3",$O671*参照!$I$6,IF(AU671="1/4(多子)",$O671*参照!$I$7,IF(AU671="1/4(工･農)",$O671*参照!$I$7,IF(AU671="対象外",0))))))</f>
        <v>0</v>
      </c>
      <c r="CD671" s="185">
        <f t="shared" si="396"/>
        <v>0</v>
      </c>
      <c r="CE671" s="98"/>
      <c r="CF671" s="252"/>
      <c r="CG671" s="252"/>
      <c r="CH671" s="252"/>
      <c r="CI671" s="252"/>
      <c r="CJ671" s="252"/>
      <c r="CK671" s="254"/>
      <c r="CL671" s="137"/>
      <c r="CM671" s="252"/>
      <c r="CN671" s="252"/>
      <c r="CO671" s="252"/>
      <c r="CP671" s="252"/>
      <c r="CQ671" s="252"/>
      <c r="CR671" s="253">
        <f t="shared" si="397"/>
        <v>0</v>
      </c>
      <c r="CS671" s="111">
        <f>IF(BP671=0,0,(ROUNDUP(P671*(BK671*参照!$C$5+BL671*参照!$C$6+BM671*参照!$C$7+BN671*参照!$C$8+BO671*参照!$C$9)/BP671,-2)))</f>
        <v>0</v>
      </c>
      <c r="CT671" s="239" t="str">
        <f t="shared" ref="CT671:CT729" si="401">IF(P671&lt;(N671*BP671/12),"A","B")</f>
        <v>B</v>
      </c>
    </row>
    <row r="672" spans="1:98" ht="14.4">
      <c r="A672" s="242">
        <v>642</v>
      </c>
      <c r="B672" s="634"/>
      <c r="C672" s="635"/>
      <c r="D672" s="636"/>
      <c r="E672" s="635"/>
      <c r="F672" s="358"/>
      <c r="G672" s="358"/>
      <c r="H672" s="305"/>
      <c r="I672" s="359"/>
      <c r="J672" s="636"/>
      <c r="K672" s="635"/>
      <c r="L672" s="362">
        <v>0</v>
      </c>
      <c r="M672" s="307">
        <f>IF(F672="昼間",参照!$E$4,IF(F672="夜間等",参照!$E$5,IF(F672="通信",参照!$E$6,0)))</f>
        <v>0</v>
      </c>
      <c r="N672" s="57">
        <f t="shared" ref="N672:N730" si="402">ROUNDDOWN(MIN(L672:M672),-2)</f>
        <v>0</v>
      </c>
      <c r="O672" s="301">
        <f t="shared" ref="O672:O730" si="403">N672/12</f>
        <v>0</v>
      </c>
      <c r="P672" s="56"/>
      <c r="Q672" s="387">
        <v>0</v>
      </c>
      <c r="R672" s="309">
        <f>IF(F672="昼間",参照!$F$4,IF(F672="夜間等",参照!$F$5,IF(F672="通信",参照!$F$6,0)))</f>
        <v>0</v>
      </c>
      <c r="S672" s="308">
        <f t="shared" ref="S672:S730" si="404">ROUNDDOWN(MIN(Q672:R672),-2)</f>
        <v>0</v>
      </c>
      <c r="T672" s="361"/>
      <c r="U672" s="32">
        <f t="shared" ref="U672:U730" si="405">ROUNDUP(CD672,-2)</f>
        <v>0</v>
      </c>
      <c r="V672" s="114">
        <f t="shared" ref="V672:V730" si="406">IF(P672="",0,IF(P672=0,U672,IF(CT672="A",U672-CS672,0)))</f>
        <v>0</v>
      </c>
      <c r="W672" s="179">
        <f t="shared" ref="W672:W730" si="407">U672-V672</f>
        <v>0</v>
      </c>
      <c r="X672" s="87">
        <f t="shared" ref="X672:X730" si="408">ROUNDUP(BQ672,-2)</f>
        <v>0</v>
      </c>
      <c r="Y672" s="77" t="str">
        <f t="shared" si="398"/>
        <v>0</v>
      </c>
      <c r="Z672" s="302">
        <f t="shared" ref="Z672:Z730" si="409">U672-V672+Y672</f>
        <v>0</v>
      </c>
      <c r="AA672" s="375"/>
      <c r="AB672" s="375"/>
      <c r="AC672" s="374">
        <f t="shared" ref="AC672:AC730" si="410">(W672+Y672)-(AA672+AB672)</f>
        <v>0</v>
      </c>
      <c r="AD672" s="639">
        <f t="shared" ref="AD672:AD729" si="411">J672</f>
        <v>0</v>
      </c>
      <c r="AE672" s="640"/>
      <c r="AF672" s="177">
        <f t="shared" si="399"/>
        <v>0</v>
      </c>
      <c r="AG672" s="177">
        <f t="shared" si="400"/>
        <v>0</v>
      </c>
      <c r="AH672" s="299"/>
      <c r="AI672" s="36"/>
      <c r="AJ672" s="134"/>
      <c r="AK672" s="37"/>
      <c r="AL672" s="134"/>
      <c r="AM672" s="37"/>
      <c r="AN672" s="134"/>
      <c r="AO672" s="135"/>
      <c r="AP672" s="136"/>
      <c r="AQ672" s="252"/>
      <c r="AR672" s="252"/>
      <c r="AS672" s="252"/>
      <c r="AT672" s="252"/>
      <c r="AU672" s="37"/>
      <c r="AV672" s="303">
        <f t="shared" ref="AV672:AV730" si="412">IF(U672=0,0,IF(COUNTIF($AJ672:$AO672,"3/3")&gt;0,"1","0"))</f>
        <v>0</v>
      </c>
      <c r="AW672" s="139">
        <f t="shared" ref="AW672:AW730" si="413">IF(U672=0,0,IF(COUNTIF($AJ672:$AO672,"2/3")&gt;0,"1","0"))</f>
        <v>0</v>
      </c>
      <c r="AX672" s="139">
        <f t="shared" ref="AX672:AX730" si="414">IF(U672=0,0,IF(COUNTIF($AJ672:$AO672,"1/3")&gt;0,"1","0"))</f>
        <v>0</v>
      </c>
      <c r="AY672" s="139">
        <f t="shared" ref="AY672:AY730" si="415">IF(U672=0,0,IF(COUNTIF($AJ672:$AO672,"1/4(多子)")&gt;0,"1","0"))</f>
        <v>0</v>
      </c>
      <c r="AZ672" s="139">
        <f t="shared" ref="AZ672:AZ730" si="416">IF(U672=0,0,IF(COUNTIF($AJ672:$AO672,"1/4(工･農)")&gt;0,"1","0"))</f>
        <v>0</v>
      </c>
      <c r="BA672" s="303">
        <f t="shared" ref="BA672:BA730" si="417">IF(U672=0,0,IF(COUNTIF($AP672:$AU672,"3/3")&gt;0,"1","0"))</f>
        <v>0</v>
      </c>
      <c r="BB672" s="139">
        <f t="shared" ref="BB672:BB730" si="418">IF(U672=0,0,IF(COUNTIF($AP672:$AU672,"2/3")&gt;0,"1","0"))</f>
        <v>0</v>
      </c>
      <c r="BC672" s="139">
        <f t="shared" ref="BC672:BC730" si="419">IF(U672=0,0,IF(COUNTIF($AP672:$AU672,"1/3")&gt;0,"1","0"))</f>
        <v>0</v>
      </c>
      <c r="BD672" s="139">
        <f t="shared" ref="BD672:BD730" si="420">IF(U672=0,0,IF(COUNTIF($AP672:$AU672,"1/4(多子)")&gt;0,"1","0"))</f>
        <v>0</v>
      </c>
      <c r="BE672" s="139">
        <f t="shared" ref="BE672:BE730" si="421">IF(U672=0,0,IF(COUNTIF($AP672:$AU672,"1/4(工･農)")&gt;0,"1","0"))</f>
        <v>0</v>
      </c>
      <c r="BF672" s="304">
        <f t="shared" ref="BF672:BF730" si="422">IF((COUNTIF(AV672,"1")&gt;0)+COUNTIF(BA672,"1")&gt;0,1,0)</f>
        <v>0</v>
      </c>
      <c r="BG672" s="142">
        <f t="shared" ref="BG672:BG730" si="423">IF((COUNTIF(AW672,"1")&gt;0)+COUNTIF(BB672,"1")&gt;0,1,0)</f>
        <v>0</v>
      </c>
      <c r="BH672" s="142">
        <f t="shared" ref="BH672:BH730" si="424">IF((COUNTIF(AX672,"1")&gt;0)+COUNTIF(BC672,"1")&gt;0,1,0)</f>
        <v>0</v>
      </c>
      <c r="BI672" s="142">
        <f t="shared" ref="BI672:BI730" si="425">IF((COUNTIF(AY672,"1")&gt;0)+COUNTIF(BD672,"1")&gt;0,1,0)</f>
        <v>0</v>
      </c>
      <c r="BJ672" s="142">
        <f t="shared" ref="BJ672:BJ730" si="426">IF((COUNTIF(AZ672,"1")&gt;0)+COUNTIF(BE672,"1")&gt;0,1,0)</f>
        <v>0</v>
      </c>
      <c r="BK672" s="145">
        <f t="shared" ref="BK672:BK730" si="427">COUNTIF($AJ672:$AU672,"3/3")</f>
        <v>0</v>
      </c>
      <c r="BL672" s="95">
        <f t="shared" ref="BL672:BL730" si="428">COUNTIF($AJ672:$AU672,"2/3")</f>
        <v>0</v>
      </c>
      <c r="BM672" s="95">
        <f t="shared" ref="BM672:BM730" si="429">COUNTIF($AJ672:$AU672,"1/3")</f>
        <v>0</v>
      </c>
      <c r="BN672" s="95">
        <f t="shared" ref="BN672:BN730" si="430">COUNTIF($AJ672:$AU672,"1/4(多子)")</f>
        <v>0</v>
      </c>
      <c r="BO672" s="95">
        <f t="shared" ref="BO672:BO730" si="431">COUNTIF($AJ672:$AU672,"1/4(工･農)")</f>
        <v>0</v>
      </c>
      <c r="BP672" s="96">
        <f t="shared" ref="BP672:BP729" si="432">SUM(BK672:BO672)</f>
        <v>0</v>
      </c>
      <c r="BQ672" s="184">
        <f>IF($AH672="3/3",$S672*参照!$J$4,IF($AH672="2/3",$S672*参照!$J$5,IF($AH672="1/3",$S672*参照!$J$6,IF($AH672="1/4(多子)",$S672*参照!$J$7,IF($AH672="1/4(工･農)",$S672*参照!$J$7,)))))</f>
        <v>0</v>
      </c>
      <c r="BR672" s="185" t="b">
        <f>IF(AJ672="3/3",$O672*参照!$I$4,IF(AJ672="2/3",$O672*参照!$I$5,IF(AJ672="1/3",$O672*参照!$I$6,IF(AJ672="1/4(多子)",$O672*参照!$I$7,IF(AJ672="1/4(工･農)",$O672*参照!$I$7,IF(AJ672="対象外",0))))))</f>
        <v>0</v>
      </c>
      <c r="BS672" s="185" t="b">
        <f>IF(AK672="3/3",$O672*参照!$I$4,IF(AK672="2/3",$O672*参照!$I$5,IF(AK672="1/3",$O672*参照!$I$6,IF(AK672="1/4(多子)",$O672*参照!$I$7,IF(AK672="1/4(工･農)",$O672*参照!$I$7,IF(AK672="対象外",0))))))</f>
        <v>0</v>
      </c>
      <c r="BT672" s="185" t="b">
        <f>IF(AL672="3/3",$O672*参照!$I$4,IF(AL672="2/3",$O672*参照!$I$5,IF(AL672="1/3",$O672*参照!$I$6,IF(AL672="1/4(多子)",$O672*参照!$I$7,IF(AL672="1/4(工･農)",$O672*参照!$I$7,IF(AL672="対象外",0))))))</f>
        <v>0</v>
      </c>
      <c r="BU672" s="185" t="b">
        <f>IF(AM672="3/3",$O672*参照!$I$4,IF(AM672="2/3",$O672*参照!$I$5,IF(AM672="1/3",$O672*参照!$I$6,IF(AM672="1/4(多子)",$O672*参照!$I$7,IF(AM672="1/4(工･農)",$O672*参照!$I$7,IF(AM672="対象外",0))))))</f>
        <v>0</v>
      </c>
      <c r="BV672" s="185" t="b">
        <f>IF(AN672="3/3",$O672*参照!$I$4,IF(AN672="2/3",$O672*参照!$I$5,IF(AN672="1/3",$O672*参照!$I$6,IF(AN672="1/4(多子)",$O672*参照!$I$7,IF(AN672="1/4(工･農)",$O672*参照!$I$7,IF(AN672="対象外",0))))))</f>
        <v>0</v>
      </c>
      <c r="BW672" s="185" t="b">
        <f>IF(AO672="3/3",$O672*参照!$I$4,IF(AO672="2/3",$O672*参照!$I$5,IF(AO672="1/3",$O672*参照!$I$6,IF(AO672="1/4(多子)",$O672*参照!$I$7,IF(AO672="1/4(工･農)",$O672*参照!$I$7,IF(AO672="対象外",0))))))</f>
        <v>0</v>
      </c>
      <c r="BX672" s="185" t="b">
        <f>IF(AP672="3/3",$O672*参照!$I$4,IF(AP672="2/3",$O672*参照!$I$5,IF(AP672="1/3",$O672*参照!$I$6,IF(AP672="1/4(多子)",$O672*参照!$I$7,IF(AP672="1/4(工･農)",$O672*参照!$I$7,IF(AP672="対象外",0))))))</f>
        <v>0</v>
      </c>
      <c r="BY672" s="185" t="b">
        <f>IF(AQ672="3/3",$O672*参照!$I$4,IF(AQ672="2/3",$O672*参照!$I$5,IF(AQ672="1/3",$O672*参照!$I$6,IF(AQ672="1/4(多子)",$O672*参照!$I$7,IF(AQ672="1/4(工･農)",$O672*参照!$I$7,IF(AQ672="対象外",0))))))</f>
        <v>0</v>
      </c>
      <c r="BZ672" s="185" t="b">
        <f>IF(AR672="3/3",$O672*参照!$I$4,IF(AR672="2/3",$O672*参照!$I$5,IF(AR672="1/3",$O672*参照!$I$6,IF(AR672="1/4(多子)",$O672*参照!$I$7,IF(AR672="1/4(工･農)",$O672*参照!$I$7,IF(AR672="対象外",0))))))</f>
        <v>0</v>
      </c>
      <c r="CA672" s="185" t="b">
        <f>IF(AS672="3/3",$O672*参照!$I$4,IF(AS672="2/3",$O672*参照!$I$5,IF(AS672="1/3",$O672*参照!$I$6,IF(AS672="1/4(多子)",$O672*参照!$I$7,IF(AS672="1/4(工･農)",$O672*参照!$I$7,IF(AS672="対象外",0))))))</f>
        <v>0</v>
      </c>
      <c r="CB672" s="185" t="b">
        <f>IF(AT672="3/3",$O672*参照!$I$4,IF(AT672="2/3",$O672*参照!$I$5,IF(AT672="1/3",$O672*参照!$I$6,IF(AT672="1/4(多子)",$O672*参照!$I$7,IF(AT672="1/4(工･農)",$O672*参照!$I$7,IF(AT672="対象外",0))))))</f>
        <v>0</v>
      </c>
      <c r="CC672" s="185" t="b">
        <f>IF(AU672="3/3",$O672*参照!$I$4,IF(AU672="2/3",$O672*参照!$I$5,IF(AU672="1/3",$O672*参照!$I$6,IF(AU672="1/4(多子)",$O672*参照!$I$7,IF(AU672="1/4(工･農)",$O672*参照!$I$7,IF(AU672="対象外",0))))))</f>
        <v>0</v>
      </c>
      <c r="CD672" s="185">
        <f t="shared" ref="CD672:CD729" si="433">SUM(BR672:CC672)</f>
        <v>0</v>
      </c>
      <c r="CE672" s="98"/>
      <c r="CF672" s="252"/>
      <c r="CG672" s="252"/>
      <c r="CH672" s="252"/>
      <c r="CI672" s="252"/>
      <c r="CJ672" s="252"/>
      <c r="CK672" s="254"/>
      <c r="CL672" s="137"/>
      <c r="CM672" s="252"/>
      <c r="CN672" s="252"/>
      <c r="CO672" s="252"/>
      <c r="CP672" s="252"/>
      <c r="CQ672" s="252"/>
      <c r="CR672" s="253">
        <f t="shared" ref="CR672:CR730" si="434">IF(COUNTIF(CF672:CQ672,"家計急変")&gt;0,1,0)</f>
        <v>0</v>
      </c>
      <c r="CS672" s="111">
        <f>IF(BP672=0,0,(ROUNDUP(P672*(BK672*参照!$C$5+BL672*参照!$C$6+BM672*参照!$C$7+BN672*参照!$C$8+BO672*参照!$C$9)/BP672,-2)))</f>
        <v>0</v>
      </c>
      <c r="CT672" s="239" t="str">
        <f t="shared" si="401"/>
        <v>B</v>
      </c>
    </row>
    <row r="673" spans="1:98" ht="14.4">
      <c r="A673" s="242">
        <v>643</v>
      </c>
      <c r="B673" s="634"/>
      <c r="C673" s="635"/>
      <c r="D673" s="636"/>
      <c r="E673" s="635"/>
      <c r="F673" s="358"/>
      <c r="G673" s="358"/>
      <c r="H673" s="305"/>
      <c r="I673" s="359"/>
      <c r="J673" s="636"/>
      <c r="K673" s="635"/>
      <c r="L673" s="362">
        <v>0</v>
      </c>
      <c r="M673" s="307">
        <f>IF(F673="昼間",参照!$E$4,IF(F673="夜間等",参照!$E$5,IF(F673="通信",参照!$E$6,0)))</f>
        <v>0</v>
      </c>
      <c r="N673" s="57">
        <f t="shared" si="402"/>
        <v>0</v>
      </c>
      <c r="O673" s="301">
        <f t="shared" si="403"/>
        <v>0</v>
      </c>
      <c r="P673" s="56"/>
      <c r="Q673" s="387">
        <v>0</v>
      </c>
      <c r="R673" s="309">
        <f>IF(F673="昼間",参照!$F$4,IF(F673="夜間等",参照!$F$5,IF(F673="通信",参照!$F$6,0)))</f>
        <v>0</v>
      </c>
      <c r="S673" s="308">
        <f t="shared" si="404"/>
        <v>0</v>
      </c>
      <c r="T673" s="361"/>
      <c r="U673" s="32">
        <f t="shared" si="405"/>
        <v>0</v>
      </c>
      <c r="V673" s="114">
        <f t="shared" si="406"/>
        <v>0</v>
      </c>
      <c r="W673" s="179">
        <f t="shared" si="407"/>
        <v>0</v>
      </c>
      <c r="X673" s="87">
        <f t="shared" si="408"/>
        <v>0</v>
      </c>
      <c r="Y673" s="77" t="str">
        <f t="shared" si="398"/>
        <v>0</v>
      </c>
      <c r="Z673" s="302">
        <f t="shared" si="409"/>
        <v>0</v>
      </c>
      <c r="AA673" s="375"/>
      <c r="AB673" s="375"/>
      <c r="AC673" s="374">
        <f t="shared" si="410"/>
        <v>0</v>
      </c>
      <c r="AD673" s="639">
        <f t="shared" si="411"/>
        <v>0</v>
      </c>
      <c r="AE673" s="640"/>
      <c r="AF673" s="177">
        <f t="shared" si="399"/>
        <v>0</v>
      </c>
      <c r="AG673" s="177">
        <f t="shared" si="400"/>
        <v>0</v>
      </c>
      <c r="AH673" s="299"/>
      <c r="AI673" s="36"/>
      <c r="AJ673" s="134"/>
      <c r="AK673" s="37"/>
      <c r="AL673" s="134"/>
      <c r="AM673" s="37"/>
      <c r="AN673" s="134"/>
      <c r="AO673" s="135"/>
      <c r="AP673" s="136"/>
      <c r="AQ673" s="252"/>
      <c r="AR673" s="252"/>
      <c r="AS673" s="252"/>
      <c r="AT673" s="252"/>
      <c r="AU673" s="37"/>
      <c r="AV673" s="303">
        <f t="shared" si="412"/>
        <v>0</v>
      </c>
      <c r="AW673" s="139">
        <f t="shared" si="413"/>
        <v>0</v>
      </c>
      <c r="AX673" s="139">
        <f t="shared" si="414"/>
        <v>0</v>
      </c>
      <c r="AY673" s="139">
        <f t="shared" si="415"/>
        <v>0</v>
      </c>
      <c r="AZ673" s="139">
        <f t="shared" si="416"/>
        <v>0</v>
      </c>
      <c r="BA673" s="303">
        <f t="shared" si="417"/>
        <v>0</v>
      </c>
      <c r="BB673" s="139">
        <f t="shared" si="418"/>
        <v>0</v>
      </c>
      <c r="BC673" s="139">
        <f t="shared" si="419"/>
        <v>0</v>
      </c>
      <c r="BD673" s="139">
        <f t="shared" si="420"/>
        <v>0</v>
      </c>
      <c r="BE673" s="139">
        <f t="shared" si="421"/>
        <v>0</v>
      </c>
      <c r="BF673" s="304">
        <f t="shared" si="422"/>
        <v>0</v>
      </c>
      <c r="BG673" s="142">
        <f t="shared" si="423"/>
        <v>0</v>
      </c>
      <c r="BH673" s="142">
        <f t="shared" si="424"/>
        <v>0</v>
      </c>
      <c r="BI673" s="142">
        <f t="shared" si="425"/>
        <v>0</v>
      </c>
      <c r="BJ673" s="142">
        <f t="shared" si="426"/>
        <v>0</v>
      </c>
      <c r="BK673" s="145">
        <f t="shared" si="427"/>
        <v>0</v>
      </c>
      <c r="BL673" s="95">
        <f t="shared" si="428"/>
        <v>0</v>
      </c>
      <c r="BM673" s="95">
        <f t="shared" si="429"/>
        <v>0</v>
      </c>
      <c r="BN673" s="95">
        <f t="shared" si="430"/>
        <v>0</v>
      </c>
      <c r="BO673" s="95">
        <f t="shared" si="431"/>
        <v>0</v>
      </c>
      <c r="BP673" s="96">
        <f t="shared" si="432"/>
        <v>0</v>
      </c>
      <c r="BQ673" s="184">
        <f>IF($AH673="3/3",$S673*参照!$J$4,IF($AH673="2/3",$S673*参照!$J$5,IF($AH673="1/3",$S673*参照!$J$6,IF($AH673="1/4(多子)",$S673*参照!$J$7,IF($AH673="1/4(工･農)",$S673*参照!$J$7,)))))</f>
        <v>0</v>
      </c>
      <c r="BR673" s="185" t="b">
        <f>IF(AJ673="3/3",$O673*参照!$I$4,IF(AJ673="2/3",$O673*参照!$I$5,IF(AJ673="1/3",$O673*参照!$I$6,IF(AJ673="1/4(多子)",$O673*参照!$I$7,IF(AJ673="1/4(工･農)",$O673*参照!$I$7,IF(AJ673="対象外",0))))))</f>
        <v>0</v>
      </c>
      <c r="BS673" s="185" t="b">
        <f>IF(AK673="3/3",$O673*参照!$I$4,IF(AK673="2/3",$O673*参照!$I$5,IF(AK673="1/3",$O673*参照!$I$6,IF(AK673="1/4(多子)",$O673*参照!$I$7,IF(AK673="1/4(工･農)",$O673*参照!$I$7,IF(AK673="対象外",0))))))</f>
        <v>0</v>
      </c>
      <c r="BT673" s="185" t="b">
        <f>IF(AL673="3/3",$O673*参照!$I$4,IF(AL673="2/3",$O673*参照!$I$5,IF(AL673="1/3",$O673*参照!$I$6,IF(AL673="1/4(多子)",$O673*参照!$I$7,IF(AL673="1/4(工･農)",$O673*参照!$I$7,IF(AL673="対象外",0))))))</f>
        <v>0</v>
      </c>
      <c r="BU673" s="185" t="b">
        <f>IF(AM673="3/3",$O673*参照!$I$4,IF(AM673="2/3",$O673*参照!$I$5,IF(AM673="1/3",$O673*参照!$I$6,IF(AM673="1/4(多子)",$O673*参照!$I$7,IF(AM673="1/4(工･農)",$O673*参照!$I$7,IF(AM673="対象外",0))))))</f>
        <v>0</v>
      </c>
      <c r="BV673" s="185" t="b">
        <f>IF(AN673="3/3",$O673*参照!$I$4,IF(AN673="2/3",$O673*参照!$I$5,IF(AN673="1/3",$O673*参照!$I$6,IF(AN673="1/4(多子)",$O673*参照!$I$7,IF(AN673="1/4(工･農)",$O673*参照!$I$7,IF(AN673="対象外",0))))))</f>
        <v>0</v>
      </c>
      <c r="BW673" s="185" t="b">
        <f>IF(AO673="3/3",$O673*参照!$I$4,IF(AO673="2/3",$O673*参照!$I$5,IF(AO673="1/3",$O673*参照!$I$6,IF(AO673="1/4(多子)",$O673*参照!$I$7,IF(AO673="1/4(工･農)",$O673*参照!$I$7,IF(AO673="対象外",0))))))</f>
        <v>0</v>
      </c>
      <c r="BX673" s="185" t="b">
        <f>IF(AP673="3/3",$O673*参照!$I$4,IF(AP673="2/3",$O673*参照!$I$5,IF(AP673="1/3",$O673*参照!$I$6,IF(AP673="1/4(多子)",$O673*参照!$I$7,IF(AP673="1/4(工･農)",$O673*参照!$I$7,IF(AP673="対象外",0))))))</f>
        <v>0</v>
      </c>
      <c r="BY673" s="185" t="b">
        <f>IF(AQ673="3/3",$O673*参照!$I$4,IF(AQ673="2/3",$O673*参照!$I$5,IF(AQ673="1/3",$O673*参照!$I$6,IF(AQ673="1/4(多子)",$O673*参照!$I$7,IF(AQ673="1/4(工･農)",$O673*参照!$I$7,IF(AQ673="対象外",0))))))</f>
        <v>0</v>
      </c>
      <c r="BZ673" s="185" t="b">
        <f>IF(AR673="3/3",$O673*参照!$I$4,IF(AR673="2/3",$O673*参照!$I$5,IF(AR673="1/3",$O673*参照!$I$6,IF(AR673="1/4(多子)",$O673*参照!$I$7,IF(AR673="1/4(工･農)",$O673*参照!$I$7,IF(AR673="対象外",0))))))</f>
        <v>0</v>
      </c>
      <c r="CA673" s="185" t="b">
        <f>IF(AS673="3/3",$O673*参照!$I$4,IF(AS673="2/3",$O673*参照!$I$5,IF(AS673="1/3",$O673*参照!$I$6,IF(AS673="1/4(多子)",$O673*参照!$I$7,IF(AS673="1/4(工･農)",$O673*参照!$I$7,IF(AS673="対象外",0))))))</f>
        <v>0</v>
      </c>
      <c r="CB673" s="185" t="b">
        <f>IF(AT673="3/3",$O673*参照!$I$4,IF(AT673="2/3",$O673*参照!$I$5,IF(AT673="1/3",$O673*参照!$I$6,IF(AT673="1/4(多子)",$O673*参照!$I$7,IF(AT673="1/4(工･農)",$O673*参照!$I$7,IF(AT673="対象外",0))))))</f>
        <v>0</v>
      </c>
      <c r="CC673" s="185" t="b">
        <f>IF(AU673="3/3",$O673*参照!$I$4,IF(AU673="2/3",$O673*参照!$I$5,IF(AU673="1/3",$O673*参照!$I$6,IF(AU673="1/4(多子)",$O673*参照!$I$7,IF(AU673="1/4(工･農)",$O673*参照!$I$7,IF(AU673="対象外",0))))))</f>
        <v>0</v>
      </c>
      <c r="CD673" s="185">
        <f t="shared" si="433"/>
        <v>0</v>
      </c>
      <c r="CE673" s="98"/>
      <c r="CF673" s="252"/>
      <c r="CG673" s="252"/>
      <c r="CH673" s="252"/>
      <c r="CI673" s="252"/>
      <c r="CJ673" s="252"/>
      <c r="CK673" s="254"/>
      <c r="CL673" s="137"/>
      <c r="CM673" s="252"/>
      <c r="CN673" s="252"/>
      <c r="CO673" s="252"/>
      <c r="CP673" s="252"/>
      <c r="CQ673" s="252"/>
      <c r="CR673" s="253">
        <f t="shared" si="434"/>
        <v>0</v>
      </c>
      <c r="CS673" s="111">
        <f>IF(BP673=0,0,(ROUNDUP(P673*(BK673*参照!$C$5+BL673*参照!$C$6+BM673*参照!$C$7+BN673*参照!$C$8+BO673*参照!$C$9)/BP673,-2)))</f>
        <v>0</v>
      </c>
      <c r="CT673" s="239" t="str">
        <f t="shared" si="401"/>
        <v>B</v>
      </c>
    </row>
    <row r="674" spans="1:98" ht="14.4">
      <c r="A674" s="242">
        <v>644</v>
      </c>
      <c r="B674" s="634"/>
      <c r="C674" s="635"/>
      <c r="D674" s="636"/>
      <c r="E674" s="635"/>
      <c r="F674" s="358"/>
      <c r="G674" s="358"/>
      <c r="H674" s="305"/>
      <c r="I674" s="359"/>
      <c r="J674" s="636"/>
      <c r="K674" s="635"/>
      <c r="L674" s="362">
        <v>0</v>
      </c>
      <c r="M674" s="307">
        <f>IF(F674="昼間",参照!$E$4,IF(F674="夜間等",参照!$E$5,IF(F674="通信",参照!$E$6,0)))</f>
        <v>0</v>
      </c>
      <c r="N674" s="57">
        <f t="shared" si="402"/>
        <v>0</v>
      </c>
      <c r="O674" s="301">
        <f t="shared" si="403"/>
        <v>0</v>
      </c>
      <c r="P674" s="56"/>
      <c r="Q674" s="387">
        <v>0</v>
      </c>
      <c r="R674" s="309">
        <f>IF(F674="昼間",参照!$F$4,IF(F674="夜間等",参照!$F$5,IF(F674="通信",参照!$F$6,0)))</f>
        <v>0</v>
      </c>
      <c r="S674" s="308">
        <f t="shared" si="404"/>
        <v>0</v>
      </c>
      <c r="T674" s="361"/>
      <c r="U674" s="32">
        <f t="shared" si="405"/>
        <v>0</v>
      </c>
      <c r="V674" s="114">
        <f t="shared" si="406"/>
        <v>0</v>
      </c>
      <c r="W674" s="179">
        <f t="shared" si="407"/>
        <v>0</v>
      </c>
      <c r="X674" s="87">
        <f t="shared" si="408"/>
        <v>0</v>
      </c>
      <c r="Y674" s="77" t="str">
        <f t="shared" si="398"/>
        <v>0</v>
      </c>
      <c r="Z674" s="302">
        <f t="shared" si="409"/>
        <v>0</v>
      </c>
      <c r="AA674" s="375"/>
      <c r="AB674" s="375"/>
      <c r="AC674" s="374">
        <f t="shared" si="410"/>
        <v>0</v>
      </c>
      <c r="AD674" s="639">
        <f t="shared" si="411"/>
        <v>0</v>
      </c>
      <c r="AE674" s="640"/>
      <c r="AF674" s="177">
        <f t="shared" si="399"/>
        <v>0</v>
      </c>
      <c r="AG674" s="177">
        <f t="shared" si="400"/>
        <v>0</v>
      </c>
      <c r="AH674" s="299"/>
      <c r="AI674" s="36"/>
      <c r="AJ674" s="134"/>
      <c r="AK674" s="37"/>
      <c r="AL674" s="134"/>
      <c r="AM674" s="37"/>
      <c r="AN674" s="134"/>
      <c r="AO674" s="135"/>
      <c r="AP674" s="136"/>
      <c r="AQ674" s="252"/>
      <c r="AR674" s="252"/>
      <c r="AS674" s="252"/>
      <c r="AT674" s="252"/>
      <c r="AU674" s="37"/>
      <c r="AV674" s="303">
        <f t="shared" si="412"/>
        <v>0</v>
      </c>
      <c r="AW674" s="139">
        <f t="shared" si="413"/>
        <v>0</v>
      </c>
      <c r="AX674" s="139">
        <f t="shared" si="414"/>
        <v>0</v>
      </c>
      <c r="AY674" s="139">
        <f t="shared" si="415"/>
        <v>0</v>
      </c>
      <c r="AZ674" s="139">
        <f t="shared" si="416"/>
        <v>0</v>
      </c>
      <c r="BA674" s="303">
        <f t="shared" si="417"/>
        <v>0</v>
      </c>
      <c r="BB674" s="139">
        <f t="shared" si="418"/>
        <v>0</v>
      </c>
      <c r="BC674" s="139">
        <f t="shared" si="419"/>
        <v>0</v>
      </c>
      <c r="BD674" s="139">
        <f t="shared" si="420"/>
        <v>0</v>
      </c>
      <c r="BE674" s="139">
        <f t="shared" si="421"/>
        <v>0</v>
      </c>
      <c r="BF674" s="304">
        <f t="shared" si="422"/>
        <v>0</v>
      </c>
      <c r="BG674" s="142">
        <f t="shared" si="423"/>
        <v>0</v>
      </c>
      <c r="BH674" s="142">
        <f t="shared" si="424"/>
        <v>0</v>
      </c>
      <c r="BI674" s="142">
        <f t="shared" si="425"/>
        <v>0</v>
      </c>
      <c r="BJ674" s="142">
        <f t="shared" si="426"/>
        <v>0</v>
      </c>
      <c r="BK674" s="145">
        <f t="shared" si="427"/>
        <v>0</v>
      </c>
      <c r="BL674" s="95">
        <f t="shared" si="428"/>
        <v>0</v>
      </c>
      <c r="BM674" s="95">
        <f t="shared" si="429"/>
        <v>0</v>
      </c>
      <c r="BN674" s="95">
        <f t="shared" si="430"/>
        <v>0</v>
      </c>
      <c r="BO674" s="95">
        <f t="shared" si="431"/>
        <v>0</v>
      </c>
      <c r="BP674" s="96">
        <f t="shared" si="432"/>
        <v>0</v>
      </c>
      <c r="BQ674" s="184">
        <f>IF($AH674="3/3",$S674*参照!$J$4,IF($AH674="2/3",$S674*参照!$J$5,IF($AH674="1/3",$S674*参照!$J$6,IF($AH674="1/4(多子)",$S674*参照!$J$7,IF($AH674="1/4(工･農)",$S674*参照!$J$7,)))))</f>
        <v>0</v>
      </c>
      <c r="BR674" s="185" t="b">
        <f>IF(AJ674="3/3",$O674*参照!$I$4,IF(AJ674="2/3",$O674*参照!$I$5,IF(AJ674="1/3",$O674*参照!$I$6,IF(AJ674="1/4(多子)",$O674*参照!$I$7,IF(AJ674="1/4(工･農)",$O674*参照!$I$7,IF(AJ674="対象外",0))))))</f>
        <v>0</v>
      </c>
      <c r="BS674" s="185" t="b">
        <f>IF(AK674="3/3",$O674*参照!$I$4,IF(AK674="2/3",$O674*参照!$I$5,IF(AK674="1/3",$O674*参照!$I$6,IF(AK674="1/4(多子)",$O674*参照!$I$7,IF(AK674="1/4(工･農)",$O674*参照!$I$7,IF(AK674="対象外",0))))))</f>
        <v>0</v>
      </c>
      <c r="BT674" s="185" t="b">
        <f>IF(AL674="3/3",$O674*参照!$I$4,IF(AL674="2/3",$O674*参照!$I$5,IF(AL674="1/3",$O674*参照!$I$6,IF(AL674="1/4(多子)",$O674*参照!$I$7,IF(AL674="1/4(工･農)",$O674*参照!$I$7,IF(AL674="対象外",0))))))</f>
        <v>0</v>
      </c>
      <c r="BU674" s="185" t="b">
        <f>IF(AM674="3/3",$O674*参照!$I$4,IF(AM674="2/3",$O674*参照!$I$5,IF(AM674="1/3",$O674*参照!$I$6,IF(AM674="1/4(多子)",$O674*参照!$I$7,IF(AM674="1/4(工･農)",$O674*参照!$I$7,IF(AM674="対象外",0))))))</f>
        <v>0</v>
      </c>
      <c r="BV674" s="185" t="b">
        <f>IF(AN674="3/3",$O674*参照!$I$4,IF(AN674="2/3",$O674*参照!$I$5,IF(AN674="1/3",$O674*参照!$I$6,IF(AN674="1/4(多子)",$O674*参照!$I$7,IF(AN674="1/4(工･農)",$O674*参照!$I$7,IF(AN674="対象外",0))))))</f>
        <v>0</v>
      </c>
      <c r="BW674" s="185" t="b">
        <f>IF(AO674="3/3",$O674*参照!$I$4,IF(AO674="2/3",$O674*参照!$I$5,IF(AO674="1/3",$O674*参照!$I$6,IF(AO674="1/4(多子)",$O674*参照!$I$7,IF(AO674="1/4(工･農)",$O674*参照!$I$7,IF(AO674="対象外",0))))))</f>
        <v>0</v>
      </c>
      <c r="BX674" s="185" t="b">
        <f>IF(AP674="3/3",$O674*参照!$I$4,IF(AP674="2/3",$O674*参照!$I$5,IF(AP674="1/3",$O674*参照!$I$6,IF(AP674="1/4(多子)",$O674*参照!$I$7,IF(AP674="1/4(工･農)",$O674*参照!$I$7,IF(AP674="対象外",0))))))</f>
        <v>0</v>
      </c>
      <c r="BY674" s="185" t="b">
        <f>IF(AQ674="3/3",$O674*参照!$I$4,IF(AQ674="2/3",$O674*参照!$I$5,IF(AQ674="1/3",$O674*参照!$I$6,IF(AQ674="1/4(多子)",$O674*参照!$I$7,IF(AQ674="1/4(工･農)",$O674*参照!$I$7,IF(AQ674="対象外",0))))))</f>
        <v>0</v>
      </c>
      <c r="BZ674" s="185" t="b">
        <f>IF(AR674="3/3",$O674*参照!$I$4,IF(AR674="2/3",$O674*参照!$I$5,IF(AR674="1/3",$O674*参照!$I$6,IF(AR674="1/4(多子)",$O674*参照!$I$7,IF(AR674="1/4(工･農)",$O674*参照!$I$7,IF(AR674="対象外",0))))))</f>
        <v>0</v>
      </c>
      <c r="CA674" s="185" t="b">
        <f>IF(AS674="3/3",$O674*参照!$I$4,IF(AS674="2/3",$O674*参照!$I$5,IF(AS674="1/3",$O674*参照!$I$6,IF(AS674="1/4(多子)",$O674*参照!$I$7,IF(AS674="1/4(工･農)",$O674*参照!$I$7,IF(AS674="対象外",0))))))</f>
        <v>0</v>
      </c>
      <c r="CB674" s="185" t="b">
        <f>IF(AT674="3/3",$O674*参照!$I$4,IF(AT674="2/3",$O674*参照!$I$5,IF(AT674="1/3",$O674*参照!$I$6,IF(AT674="1/4(多子)",$O674*参照!$I$7,IF(AT674="1/4(工･農)",$O674*参照!$I$7,IF(AT674="対象外",0))))))</f>
        <v>0</v>
      </c>
      <c r="CC674" s="185" t="b">
        <f>IF(AU674="3/3",$O674*参照!$I$4,IF(AU674="2/3",$O674*参照!$I$5,IF(AU674="1/3",$O674*参照!$I$6,IF(AU674="1/4(多子)",$O674*参照!$I$7,IF(AU674="1/4(工･農)",$O674*参照!$I$7,IF(AU674="対象外",0))))))</f>
        <v>0</v>
      </c>
      <c r="CD674" s="185">
        <f t="shared" si="433"/>
        <v>0</v>
      </c>
      <c r="CE674" s="98"/>
      <c r="CF674" s="252"/>
      <c r="CG674" s="252"/>
      <c r="CH674" s="252"/>
      <c r="CI674" s="252"/>
      <c r="CJ674" s="252"/>
      <c r="CK674" s="254"/>
      <c r="CL674" s="137"/>
      <c r="CM674" s="252"/>
      <c r="CN674" s="252"/>
      <c r="CO674" s="252"/>
      <c r="CP674" s="252"/>
      <c r="CQ674" s="252"/>
      <c r="CR674" s="253">
        <f t="shared" si="434"/>
        <v>0</v>
      </c>
      <c r="CS674" s="111">
        <f>IF(BP674=0,0,(ROUNDUP(P674*(BK674*参照!$C$5+BL674*参照!$C$6+BM674*参照!$C$7+BN674*参照!$C$8+BO674*参照!$C$9)/BP674,-2)))</f>
        <v>0</v>
      </c>
      <c r="CT674" s="239" t="str">
        <f t="shared" si="401"/>
        <v>B</v>
      </c>
    </row>
    <row r="675" spans="1:98" ht="14.4">
      <c r="A675" s="242">
        <v>645</v>
      </c>
      <c r="B675" s="634"/>
      <c r="C675" s="635"/>
      <c r="D675" s="636"/>
      <c r="E675" s="635"/>
      <c r="F675" s="358"/>
      <c r="G675" s="358"/>
      <c r="H675" s="305"/>
      <c r="I675" s="359"/>
      <c r="J675" s="636"/>
      <c r="K675" s="635"/>
      <c r="L675" s="362">
        <v>0</v>
      </c>
      <c r="M675" s="307">
        <f>IF(F675="昼間",参照!$E$4,IF(F675="夜間等",参照!$E$5,IF(F675="通信",参照!$E$6,0)))</f>
        <v>0</v>
      </c>
      <c r="N675" s="57">
        <f t="shared" si="402"/>
        <v>0</v>
      </c>
      <c r="O675" s="301">
        <f t="shared" si="403"/>
        <v>0</v>
      </c>
      <c r="P675" s="56"/>
      <c r="Q675" s="387">
        <v>0</v>
      </c>
      <c r="R675" s="309">
        <f>IF(F675="昼間",参照!$F$4,IF(F675="夜間等",参照!$F$5,IF(F675="通信",参照!$F$6,0)))</f>
        <v>0</v>
      </c>
      <c r="S675" s="308">
        <f t="shared" si="404"/>
        <v>0</v>
      </c>
      <c r="T675" s="361"/>
      <c r="U675" s="32">
        <f t="shared" si="405"/>
        <v>0</v>
      </c>
      <c r="V675" s="114">
        <f t="shared" si="406"/>
        <v>0</v>
      </c>
      <c r="W675" s="179">
        <f t="shared" si="407"/>
        <v>0</v>
      </c>
      <c r="X675" s="87">
        <f t="shared" si="408"/>
        <v>0</v>
      </c>
      <c r="Y675" s="77" t="str">
        <f t="shared" si="398"/>
        <v>0</v>
      </c>
      <c r="Z675" s="302">
        <f t="shared" si="409"/>
        <v>0</v>
      </c>
      <c r="AA675" s="375"/>
      <c r="AB675" s="375"/>
      <c r="AC675" s="374">
        <f t="shared" si="410"/>
        <v>0</v>
      </c>
      <c r="AD675" s="639">
        <f t="shared" si="411"/>
        <v>0</v>
      </c>
      <c r="AE675" s="640"/>
      <c r="AF675" s="177">
        <f t="shared" si="399"/>
        <v>0</v>
      </c>
      <c r="AG675" s="177">
        <f t="shared" si="400"/>
        <v>0</v>
      </c>
      <c r="AH675" s="299"/>
      <c r="AI675" s="36"/>
      <c r="AJ675" s="134"/>
      <c r="AK675" s="37"/>
      <c r="AL675" s="134"/>
      <c r="AM675" s="37"/>
      <c r="AN675" s="134"/>
      <c r="AO675" s="135"/>
      <c r="AP675" s="136"/>
      <c r="AQ675" s="252"/>
      <c r="AR675" s="252"/>
      <c r="AS675" s="252"/>
      <c r="AT675" s="252"/>
      <c r="AU675" s="37"/>
      <c r="AV675" s="303">
        <f t="shared" si="412"/>
        <v>0</v>
      </c>
      <c r="AW675" s="139">
        <f t="shared" si="413"/>
        <v>0</v>
      </c>
      <c r="AX675" s="139">
        <f t="shared" si="414"/>
        <v>0</v>
      </c>
      <c r="AY675" s="139">
        <f t="shared" si="415"/>
        <v>0</v>
      </c>
      <c r="AZ675" s="139">
        <f t="shared" si="416"/>
        <v>0</v>
      </c>
      <c r="BA675" s="303">
        <f t="shared" si="417"/>
        <v>0</v>
      </c>
      <c r="BB675" s="139">
        <f t="shared" si="418"/>
        <v>0</v>
      </c>
      <c r="BC675" s="139">
        <f t="shared" si="419"/>
        <v>0</v>
      </c>
      <c r="BD675" s="139">
        <f t="shared" si="420"/>
        <v>0</v>
      </c>
      <c r="BE675" s="139">
        <f t="shared" si="421"/>
        <v>0</v>
      </c>
      <c r="BF675" s="304">
        <f t="shared" si="422"/>
        <v>0</v>
      </c>
      <c r="BG675" s="142">
        <f t="shared" si="423"/>
        <v>0</v>
      </c>
      <c r="BH675" s="142">
        <f t="shared" si="424"/>
        <v>0</v>
      </c>
      <c r="BI675" s="142">
        <f t="shared" si="425"/>
        <v>0</v>
      </c>
      <c r="BJ675" s="142">
        <f t="shared" si="426"/>
        <v>0</v>
      </c>
      <c r="BK675" s="145">
        <f t="shared" si="427"/>
        <v>0</v>
      </c>
      <c r="BL675" s="95">
        <f t="shared" si="428"/>
        <v>0</v>
      </c>
      <c r="BM675" s="95">
        <f t="shared" si="429"/>
        <v>0</v>
      </c>
      <c r="BN675" s="95">
        <f t="shared" si="430"/>
        <v>0</v>
      </c>
      <c r="BO675" s="95">
        <f t="shared" si="431"/>
        <v>0</v>
      </c>
      <c r="BP675" s="96">
        <f t="shared" si="432"/>
        <v>0</v>
      </c>
      <c r="BQ675" s="184">
        <f>IF($AH675="3/3",$S675*参照!$J$4,IF($AH675="2/3",$S675*参照!$J$5,IF($AH675="1/3",$S675*参照!$J$6,IF($AH675="1/4(多子)",$S675*参照!$J$7,IF($AH675="1/4(工･農)",$S675*参照!$J$7,)))))</f>
        <v>0</v>
      </c>
      <c r="BR675" s="185" t="b">
        <f>IF(AJ675="3/3",$O675*参照!$I$4,IF(AJ675="2/3",$O675*参照!$I$5,IF(AJ675="1/3",$O675*参照!$I$6,IF(AJ675="1/4(多子)",$O675*参照!$I$7,IF(AJ675="1/4(工･農)",$O675*参照!$I$7,IF(AJ675="対象外",0))))))</f>
        <v>0</v>
      </c>
      <c r="BS675" s="185" t="b">
        <f>IF(AK675="3/3",$O675*参照!$I$4,IF(AK675="2/3",$O675*参照!$I$5,IF(AK675="1/3",$O675*参照!$I$6,IF(AK675="1/4(多子)",$O675*参照!$I$7,IF(AK675="1/4(工･農)",$O675*参照!$I$7,IF(AK675="対象外",0))))))</f>
        <v>0</v>
      </c>
      <c r="BT675" s="185" t="b">
        <f>IF(AL675="3/3",$O675*参照!$I$4,IF(AL675="2/3",$O675*参照!$I$5,IF(AL675="1/3",$O675*参照!$I$6,IF(AL675="1/4(多子)",$O675*参照!$I$7,IF(AL675="1/4(工･農)",$O675*参照!$I$7,IF(AL675="対象外",0))))))</f>
        <v>0</v>
      </c>
      <c r="BU675" s="185" t="b">
        <f>IF(AM675="3/3",$O675*参照!$I$4,IF(AM675="2/3",$O675*参照!$I$5,IF(AM675="1/3",$O675*参照!$I$6,IF(AM675="1/4(多子)",$O675*参照!$I$7,IF(AM675="1/4(工･農)",$O675*参照!$I$7,IF(AM675="対象外",0))))))</f>
        <v>0</v>
      </c>
      <c r="BV675" s="185" t="b">
        <f>IF(AN675="3/3",$O675*参照!$I$4,IF(AN675="2/3",$O675*参照!$I$5,IF(AN675="1/3",$O675*参照!$I$6,IF(AN675="1/4(多子)",$O675*参照!$I$7,IF(AN675="1/4(工･農)",$O675*参照!$I$7,IF(AN675="対象外",0))))))</f>
        <v>0</v>
      </c>
      <c r="BW675" s="185" t="b">
        <f>IF(AO675="3/3",$O675*参照!$I$4,IF(AO675="2/3",$O675*参照!$I$5,IF(AO675="1/3",$O675*参照!$I$6,IF(AO675="1/4(多子)",$O675*参照!$I$7,IF(AO675="1/4(工･農)",$O675*参照!$I$7,IF(AO675="対象外",0))))))</f>
        <v>0</v>
      </c>
      <c r="BX675" s="185" t="b">
        <f>IF(AP675="3/3",$O675*参照!$I$4,IF(AP675="2/3",$O675*参照!$I$5,IF(AP675="1/3",$O675*参照!$I$6,IF(AP675="1/4(多子)",$O675*参照!$I$7,IF(AP675="1/4(工･農)",$O675*参照!$I$7,IF(AP675="対象外",0))))))</f>
        <v>0</v>
      </c>
      <c r="BY675" s="185" t="b">
        <f>IF(AQ675="3/3",$O675*参照!$I$4,IF(AQ675="2/3",$O675*参照!$I$5,IF(AQ675="1/3",$O675*参照!$I$6,IF(AQ675="1/4(多子)",$O675*参照!$I$7,IF(AQ675="1/4(工･農)",$O675*参照!$I$7,IF(AQ675="対象外",0))))))</f>
        <v>0</v>
      </c>
      <c r="BZ675" s="185" t="b">
        <f>IF(AR675="3/3",$O675*参照!$I$4,IF(AR675="2/3",$O675*参照!$I$5,IF(AR675="1/3",$O675*参照!$I$6,IF(AR675="1/4(多子)",$O675*参照!$I$7,IF(AR675="1/4(工･農)",$O675*参照!$I$7,IF(AR675="対象外",0))))))</f>
        <v>0</v>
      </c>
      <c r="CA675" s="185" t="b">
        <f>IF(AS675="3/3",$O675*参照!$I$4,IF(AS675="2/3",$O675*参照!$I$5,IF(AS675="1/3",$O675*参照!$I$6,IF(AS675="1/4(多子)",$O675*参照!$I$7,IF(AS675="1/4(工･農)",$O675*参照!$I$7,IF(AS675="対象外",0))))))</f>
        <v>0</v>
      </c>
      <c r="CB675" s="185" t="b">
        <f>IF(AT675="3/3",$O675*参照!$I$4,IF(AT675="2/3",$O675*参照!$I$5,IF(AT675="1/3",$O675*参照!$I$6,IF(AT675="1/4(多子)",$O675*参照!$I$7,IF(AT675="1/4(工･農)",$O675*参照!$I$7,IF(AT675="対象外",0))))))</f>
        <v>0</v>
      </c>
      <c r="CC675" s="185" t="b">
        <f>IF(AU675="3/3",$O675*参照!$I$4,IF(AU675="2/3",$O675*参照!$I$5,IF(AU675="1/3",$O675*参照!$I$6,IF(AU675="1/4(多子)",$O675*参照!$I$7,IF(AU675="1/4(工･農)",$O675*参照!$I$7,IF(AU675="対象外",0))))))</f>
        <v>0</v>
      </c>
      <c r="CD675" s="185">
        <f t="shared" si="433"/>
        <v>0</v>
      </c>
      <c r="CE675" s="98"/>
      <c r="CF675" s="252"/>
      <c r="CG675" s="252"/>
      <c r="CH675" s="252"/>
      <c r="CI675" s="252"/>
      <c r="CJ675" s="252"/>
      <c r="CK675" s="254"/>
      <c r="CL675" s="137"/>
      <c r="CM675" s="252"/>
      <c r="CN675" s="252"/>
      <c r="CO675" s="252"/>
      <c r="CP675" s="252"/>
      <c r="CQ675" s="252"/>
      <c r="CR675" s="253">
        <f t="shared" si="434"/>
        <v>0</v>
      </c>
      <c r="CS675" s="111">
        <f>IF(BP675=0,0,(ROUNDUP(P675*(BK675*参照!$C$5+BL675*参照!$C$6+BM675*参照!$C$7+BN675*参照!$C$8+BO675*参照!$C$9)/BP675,-2)))</f>
        <v>0</v>
      </c>
      <c r="CT675" s="239" t="str">
        <f t="shared" si="401"/>
        <v>B</v>
      </c>
    </row>
    <row r="676" spans="1:98" ht="14.4">
      <c r="A676" s="242">
        <v>646</v>
      </c>
      <c r="B676" s="634"/>
      <c r="C676" s="635"/>
      <c r="D676" s="636"/>
      <c r="E676" s="635"/>
      <c r="F676" s="358"/>
      <c r="G676" s="358"/>
      <c r="H676" s="305"/>
      <c r="I676" s="359"/>
      <c r="J676" s="636"/>
      <c r="K676" s="635"/>
      <c r="L676" s="362">
        <v>0</v>
      </c>
      <c r="M676" s="307">
        <f>IF(F676="昼間",参照!$E$4,IF(F676="夜間等",参照!$E$5,IF(F676="通信",参照!$E$6,0)))</f>
        <v>0</v>
      </c>
      <c r="N676" s="57">
        <f t="shared" si="402"/>
        <v>0</v>
      </c>
      <c r="O676" s="301">
        <f t="shared" si="403"/>
        <v>0</v>
      </c>
      <c r="P676" s="56"/>
      <c r="Q676" s="387">
        <v>0</v>
      </c>
      <c r="R676" s="309">
        <f>IF(F676="昼間",参照!$F$4,IF(F676="夜間等",参照!$F$5,IF(F676="通信",参照!$F$6,0)))</f>
        <v>0</v>
      </c>
      <c r="S676" s="308">
        <f t="shared" si="404"/>
        <v>0</v>
      </c>
      <c r="T676" s="361"/>
      <c r="U676" s="32">
        <f t="shared" si="405"/>
        <v>0</v>
      </c>
      <c r="V676" s="114">
        <f t="shared" si="406"/>
        <v>0</v>
      </c>
      <c r="W676" s="179">
        <f t="shared" si="407"/>
        <v>0</v>
      </c>
      <c r="X676" s="87">
        <f t="shared" si="408"/>
        <v>0</v>
      </c>
      <c r="Y676" s="77" t="str">
        <f t="shared" si="398"/>
        <v>0</v>
      </c>
      <c r="Z676" s="302">
        <f t="shared" si="409"/>
        <v>0</v>
      </c>
      <c r="AA676" s="375"/>
      <c r="AB676" s="375"/>
      <c r="AC676" s="374">
        <f t="shared" si="410"/>
        <v>0</v>
      </c>
      <c r="AD676" s="639">
        <f t="shared" si="411"/>
        <v>0</v>
      </c>
      <c r="AE676" s="640"/>
      <c r="AF676" s="177">
        <f t="shared" si="399"/>
        <v>0</v>
      </c>
      <c r="AG676" s="177">
        <f t="shared" si="400"/>
        <v>0</v>
      </c>
      <c r="AH676" s="299"/>
      <c r="AI676" s="36"/>
      <c r="AJ676" s="134"/>
      <c r="AK676" s="37"/>
      <c r="AL676" s="134"/>
      <c r="AM676" s="37"/>
      <c r="AN676" s="134"/>
      <c r="AO676" s="135"/>
      <c r="AP676" s="136"/>
      <c r="AQ676" s="252"/>
      <c r="AR676" s="252"/>
      <c r="AS676" s="252"/>
      <c r="AT676" s="252"/>
      <c r="AU676" s="37"/>
      <c r="AV676" s="303">
        <f t="shared" si="412"/>
        <v>0</v>
      </c>
      <c r="AW676" s="139">
        <f t="shared" si="413"/>
        <v>0</v>
      </c>
      <c r="AX676" s="139">
        <f t="shared" si="414"/>
        <v>0</v>
      </c>
      <c r="AY676" s="139">
        <f t="shared" si="415"/>
        <v>0</v>
      </c>
      <c r="AZ676" s="139">
        <f t="shared" si="416"/>
        <v>0</v>
      </c>
      <c r="BA676" s="303">
        <f t="shared" si="417"/>
        <v>0</v>
      </c>
      <c r="BB676" s="139">
        <f t="shared" si="418"/>
        <v>0</v>
      </c>
      <c r="BC676" s="139">
        <f t="shared" si="419"/>
        <v>0</v>
      </c>
      <c r="BD676" s="139">
        <f t="shared" si="420"/>
        <v>0</v>
      </c>
      <c r="BE676" s="139">
        <f t="shared" si="421"/>
        <v>0</v>
      </c>
      <c r="BF676" s="304">
        <f t="shared" si="422"/>
        <v>0</v>
      </c>
      <c r="BG676" s="142">
        <f t="shared" si="423"/>
        <v>0</v>
      </c>
      <c r="BH676" s="142">
        <f t="shared" si="424"/>
        <v>0</v>
      </c>
      <c r="BI676" s="142">
        <f t="shared" si="425"/>
        <v>0</v>
      </c>
      <c r="BJ676" s="142">
        <f t="shared" si="426"/>
        <v>0</v>
      </c>
      <c r="BK676" s="145">
        <f t="shared" si="427"/>
        <v>0</v>
      </c>
      <c r="BL676" s="95">
        <f t="shared" si="428"/>
        <v>0</v>
      </c>
      <c r="BM676" s="95">
        <f t="shared" si="429"/>
        <v>0</v>
      </c>
      <c r="BN676" s="95">
        <f t="shared" si="430"/>
        <v>0</v>
      </c>
      <c r="BO676" s="95">
        <f t="shared" si="431"/>
        <v>0</v>
      </c>
      <c r="BP676" s="96">
        <f t="shared" si="432"/>
        <v>0</v>
      </c>
      <c r="BQ676" s="184">
        <f>IF($AH676="3/3",$S676*参照!$J$4,IF($AH676="2/3",$S676*参照!$J$5,IF($AH676="1/3",$S676*参照!$J$6,IF($AH676="1/4(多子)",$S676*参照!$J$7,IF($AH676="1/4(工･農)",$S676*参照!$J$7,)))))</f>
        <v>0</v>
      </c>
      <c r="BR676" s="185" t="b">
        <f>IF(AJ676="3/3",$O676*参照!$I$4,IF(AJ676="2/3",$O676*参照!$I$5,IF(AJ676="1/3",$O676*参照!$I$6,IF(AJ676="1/4(多子)",$O676*参照!$I$7,IF(AJ676="1/4(工･農)",$O676*参照!$I$7,IF(AJ676="対象外",0))))))</f>
        <v>0</v>
      </c>
      <c r="BS676" s="185" t="b">
        <f>IF(AK676="3/3",$O676*参照!$I$4,IF(AK676="2/3",$O676*参照!$I$5,IF(AK676="1/3",$O676*参照!$I$6,IF(AK676="1/4(多子)",$O676*参照!$I$7,IF(AK676="1/4(工･農)",$O676*参照!$I$7,IF(AK676="対象外",0))))))</f>
        <v>0</v>
      </c>
      <c r="BT676" s="185" t="b">
        <f>IF(AL676="3/3",$O676*参照!$I$4,IF(AL676="2/3",$O676*参照!$I$5,IF(AL676="1/3",$O676*参照!$I$6,IF(AL676="1/4(多子)",$O676*参照!$I$7,IF(AL676="1/4(工･農)",$O676*参照!$I$7,IF(AL676="対象外",0))))))</f>
        <v>0</v>
      </c>
      <c r="BU676" s="185" t="b">
        <f>IF(AM676="3/3",$O676*参照!$I$4,IF(AM676="2/3",$O676*参照!$I$5,IF(AM676="1/3",$O676*参照!$I$6,IF(AM676="1/4(多子)",$O676*参照!$I$7,IF(AM676="1/4(工･農)",$O676*参照!$I$7,IF(AM676="対象外",0))))))</f>
        <v>0</v>
      </c>
      <c r="BV676" s="185" t="b">
        <f>IF(AN676="3/3",$O676*参照!$I$4,IF(AN676="2/3",$O676*参照!$I$5,IF(AN676="1/3",$O676*参照!$I$6,IF(AN676="1/4(多子)",$O676*参照!$I$7,IF(AN676="1/4(工･農)",$O676*参照!$I$7,IF(AN676="対象外",0))))))</f>
        <v>0</v>
      </c>
      <c r="BW676" s="185" t="b">
        <f>IF(AO676="3/3",$O676*参照!$I$4,IF(AO676="2/3",$O676*参照!$I$5,IF(AO676="1/3",$O676*参照!$I$6,IF(AO676="1/4(多子)",$O676*参照!$I$7,IF(AO676="1/4(工･農)",$O676*参照!$I$7,IF(AO676="対象外",0))))))</f>
        <v>0</v>
      </c>
      <c r="BX676" s="185" t="b">
        <f>IF(AP676="3/3",$O676*参照!$I$4,IF(AP676="2/3",$O676*参照!$I$5,IF(AP676="1/3",$O676*参照!$I$6,IF(AP676="1/4(多子)",$O676*参照!$I$7,IF(AP676="1/4(工･農)",$O676*参照!$I$7,IF(AP676="対象外",0))))))</f>
        <v>0</v>
      </c>
      <c r="BY676" s="185" t="b">
        <f>IF(AQ676="3/3",$O676*参照!$I$4,IF(AQ676="2/3",$O676*参照!$I$5,IF(AQ676="1/3",$O676*参照!$I$6,IF(AQ676="1/4(多子)",$O676*参照!$I$7,IF(AQ676="1/4(工･農)",$O676*参照!$I$7,IF(AQ676="対象外",0))))))</f>
        <v>0</v>
      </c>
      <c r="BZ676" s="185" t="b">
        <f>IF(AR676="3/3",$O676*参照!$I$4,IF(AR676="2/3",$O676*参照!$I$5,IF(AR676="1/3",$O676*参照!$I$6,IF(AR676="1/4(多子)",$O676*参照!$I$7,IF(AR676="1/4(工･農)",$O676*参照!$I$7,IF(AR676="対象外",0))))))</f>
        <v>0</v>
      </c>
      <c r="CA676" s="185" t="b">
        <f>IF(AS676="3/3",$O676*参照!$I$4,IF(AS676="2/3",$O676*参照!$I$5,IF(AS676="1/3",$O676*参照!$I$6,IF(AS676="1/4(多子)",$O676*参照!$I$7,IF(AS676="1/4(工･農)",$O676*参照!$I$7,IF(AS676="対象外",0))))))</f>
        <v>0</v>
      </c>
      <c r="CB676" s="185" t="b">
        <f>IF(AT676="3/3",$O676*参照!$I$4,IF(AT676="2/3",$O676*参照!$I$5,IF(AT676="1/3",$O676*参照!$I$6,IF(AT676="1/4(多子)",$O676*参照!$I$7,IF(AT676="1/4(工･農)",$O676*参照!$I$7,IF(AT676="対象外",0))))))</f>
        <v>0</v>
      </c>
      <c r="CC676" s="185" t="b">
        <f>IF(AU676="3/3",$O676*参照!$I$4,IF(AU676="2/3",$O676*参照!$I$5,IF(AU676="1/3",$O676*参照!$I$6,IF(AU676="1/4(多子)",$O676*参照!$I$7,IF(AU676="1/4(工･農)",$O676*参照!$I$7,IF(AU676="対象外",0))))))</f>
        <v>0</v>
      </c>
      <c r="CD676" s="185">
        <f t="shared" si="433"/>
        <v>0</v>
      </c>
      <c r="CE676" s="98"/>
      <c r="CF676" s="252"/>
      <c r="CG676" s="252"/>
      <c r="CH676" s="252"/>
      <c r="CI676" s="252"/>
      <c r="CJ676" s="252"/>
      <c r="CK676" s="254"/>
      <c r="CL676" s="137"/>
      <c r="CM676" s="252"/>
      <c r="CN676" s="252"/>
      <c r="CO676" s="252"/>
      <c r="CP676" s="252"/>
      <c r="CQ676" s="252"/>
      <c r="CR676" s="253">
        <f t="shared" si="434"/>
        <v>0</v>
      </c>
      <c r="CS676" s="111">
        <f>IF(BP676=0,0,(ROUNDUP(P676*(BK676*参照!$C$5+BL676*参照!$C$6+BM676*参照!$C$7+BN676*参照!$C$8+BO676*参照!$C$9)/BP676,-2)))</f>
        <v>0</v>
      </c>
      <c r="CT676" s="239" t="str">
        <f t="shared" si="401"/>
        <v>B</v>
      </c>
    </row>
    <row r="677" spans="1:98" ht="14.4">
      <c r="A677" s="242">
        <v>647</v>
      </c>
      <c r="B677" s="634"/>
      <c r="C677" s="635"/>
      <c r="D677" s="636"/>
      <c r="E677" s="635"/>
      <c r="F677" s="358"/>
      <c r="G677" s="358"/>
      <c r="H677" s="305"/>
      <c r="I677" s="359"/>
      <c r="J677" s="636"/>
      <c r="K677" s="635"/>
      <c r="L677" s="362">
        <v>0</v>
      </c>
      <c r="M677" s="307">
        <f>IF(F677="昼間",参照!$E$4,IF(F677="夜間等",参照!$E$5,IF(F677="通信",参照!$E$6,0)))</f>
        <v>0</v>
      </c>
      <c r="N677" s="57">
        <f t="shared" si="402"/>
        <v>0</v>
      </c>
      <c r="O677" s="301">
        <f t="shared" si="403"/>
        <v>0</v>
      </c>
      <c r="P677" s="56"/>
      <c r="Q677" s="387">
        <v>0</v>
      </c>
      <c r="R677" s="309">
        <f>IF(F677="昼間",参照!$F$4,IF(F677="夜間等",参照!$F$5,IF(F677="通信",参照!$F$6,0)))</f>
        <v>0</v>
      </c>
      <c r="S677" s="308">
        <f t="shared" si="404"/>
        <v>0</v>
      </c>
      <c r="T677" s="361"/>
      <c r="U677" s="32">
        <f t="shared" si="405"/>
        <v>0</v>
      </c>
      <c r="V677" s="114">
        <f t="shared" si="406"/>
        <v>0</v>
      </c>
      <c r="W677" s="179">
        <f t="shared" si="407"/>
        <v>0</v>
      </c>
      <c r="X677" s="87">
        <f t="shared" si="408"/>
        <v>0</v>
      </c>
      <c r="Y677" s="77" t="str">
        <f t="shared" si="398"/>
        <v>0</v>
      </c>
      <c r="Z677" s="302">
        <f t="shared" si="409"/>
        <v>0</v>
      </c>
      <c r="AA677" s="375"/>
      <c r="AB677" s="375"/>
      <c r="AC677" s="374">
        <f t="shared" si="410"/>
        <v>0</v>
      </c>
      <c r="AD677" s="639">
        <f t="shared" si="411"/>
        <v>0</v>
      </c>
      <c r="AE677" s="640"/>
      <c r="AF677" s="177">
        <f t="shared" si="399"/>
        <v>0</v>
      </c>
      <c r="AG677" s="177">
        <f t="shared" si="400"/>
        <v>0</v>
      </c>
      <c r="AH677" s="299"/>
      <c r="AI677" s="36"/>
      <c r="AJ677" s="134"/>
      <c r="AK677" s="37"/>
      <c r="AL677" s="134"/>
      <c r="AM677" s="37"/>
      <c r="AN677" s="134"/>
      <c r="AO677" s="135"/>
      <c r="AP677" s="136"/>
      <c r="AQ677" s="252"/>
      <c r="AR677" s="252"/>
      <c r="AS677" s="252"/>
      <c r="AT677" s="252"/>
      <c r="AU677" s="37"/>
      <c r="AV677" s="303">
        <f t="shared" si="412"/>
        <v>0</v>
      </c>
      <c r="AW677" s="139">
        <f t="shared" si="413"/>
        <v>0</v>
      </c>
      <c r="AX677" s="139">
        <f t="shared" si="414"/>
        <v>0</v>
      </c>
      <c r="AY677" s="139">
        <f t="shared" si="415"/>
        <v>0</v>
      </c>
      <c r="AZ677" s="139">
        <f t="shared" si="416"/>
        <v>0</v>
      </c>
      <c r="BA677" s="303">
        <f t="shared" si="417"/>
        <v>0</v>
      </c>
      <c r="BB677" s="139">
        <f t="shared" si="418"/>
        <v>0</v>
      </c>
      <c r="BC677" s="139">
        <f t="shared" si="419"/>
        <v>0</v>
      </c>
      <c r="BD677" s="139">
        <f t="shared" si="420"/>
        <v>0</v>
      </c>
      <c r="BE677" s="139">
        <f t="shared" si="421"/>
        <v>0</v>
      </c>
      <c r="BF677" s="304">
        <f t="shared" si="422"/>
        <v>0</v>
      </c>
      <c r="BG677" s="142">
        <f t="shared" si="423"/>
        <v>0</v>
      </c>
      <c r="BH677" s="142">
        <f t="shared" si="424"/>
        <v>0</v>
      </c>
      <c r="BI677" s="142">
        <f t="shared" si="425"/>
        <v>0</v>
      </c>
      <c r="BJ677" s="142">
        <f t="shared" si="426"/>
        <v>0</v>
      </c>
      <c r="BK677" s="145">
        <f t="shared" si="427"/>
        <v>0</v>
      </c>
      <c r="BL677" s="95">
        <f t="shared" si="428"/>
        <v>0</v>
      </c>
      <c r="BM677" s="95">
        <f t="shared" si="429"/>
        <v>0</v>
      </c>
      <c r="BN677" s="95">
        <f t="shared" si="430"/>
        <v>0</v>
      </c>
      <c r="BO677" s="95">
        <f t="shared" si="431"/>
        <v>0</v>
      </c>
      <c r="BP677" s="96">
        <f t="shared" si="432"/>
        <v>0</v>
      </c>
      <c r="BQ677" s="184">
        <f>IF($AH677="3/3",$S677*参照!$J$4,IF($AH677="2/3",$S677*参照!$J$5,IF($AH677="1/3",$S677*参照!$J$6,IF($AH677="1/4(多子)",$S677*参照!$J$7,IF($AH677="1/4(工･農)",$S677*参照!$J$7,)))))</f>
        <v>0</v>
      </c>
      <c r="BR677" s="185" t="b">
        <f>IF(AJ677="3/3",$O677*参照!$I$4,IF(AJ677="2/3",$O677*参照!$I$5,IF(AJ677="1/3",$O677*参照!$I$6,IF(AJ677="1/4(多子)",$O677*参照!$I$7,IF(AJ677="1/4(工･農)",$O677*参照!$I$7,IF(AJ677="対象外",0))))))</f>
        <v>0</v>
      </c>
      <c r="BS677" s="185" t="b">
        <f>IF(AK677="3/3",$O677*参照!$I$4,IF(AK677="2/3",$O677*参照!$I$5,IF(AK677="1/3",$O677*参照!$I$6,IF(AK677="1/4(多子)",$O677*参照!$I$7,IF(AK677="1/4(工･農)",$O677*参照!$I$7,IF(AK677="対象外",0))))))</f>
        <v>0</v>
      </c>
      <c r="BT677" s="185" t="b">
        <f>IF(AL677="3/3",$O677*参照!$I$4,IF(AL677="2/3",$O677*参照!$I$5,IF(AL677="1/3",$O677*参照!$I$6,IF(AL677="1/4(多子)",$O677*参照!$I$7,IF(AL677="1/4(工･農)",$O677*参照!$I$7,IF(AL677="対象外",0))))))</f>
        <v>0</v>
      </c>
      <c r="BU677" s="185" t="b">
        <f>IF(AM677="3/3",$O677*参照!$I$4,IF(AM677="2/3",$O677*参照!$I$5,IF(AM677="1/3",$O677*参照!$I$6,IF(AM677="1/4(多子)",$O677*参照!$I$7,IF(AM677="1/4(工･農)",$O677*参照!$I$7,IF(AM677="対象外",0))))))</f>
        <v>0</v>
      </c>
      <c r="BV677" s="185" t="b">
        <f>IF(AN677="3/3",$O677*参照!$I$4,IF(AN677="2/3",$O677*参照!$I$5,IF(AN677="1/3",$O677*参照!$I$6,IF(AN677="1/4(多子)",$O677*参照!$I$7,IF(AN677="1/4(工･農)",$O677*参照!$I$7,IF(AN677="対象外",0))))))</f>
        <v>0</v>
      </c>
      <c r="BW677" s="185" t="b">
        <f>IF(AO677="3/3",$O677*参照!$I$4,IF(AO677="2/3",$O677*参照!$I$5,IF(AO677="1/3",$O677*参照!$I$6,IF(AO677="1/4(多子)",$O677*参照!$I$7,IF(AO677="1/4(工･農)",$O677*参照!$I$7,IF(AO677="対象外",0))))))</f>
        <v>0</v>
      </c>
      <c r="BX677" s="185" t="b">
        <f>IF(AP677="3/3",$O677*参照!$I$4,IF(AP677="2/3",$O677*参照!$I$5,IF(AP677="1/3",$O677*参照!$I$6,IF(AP677="1/4(多子)",$O677*参照!$I$7,IF(AP677="1/4(工･農)",$O677*参照!$I$7,IF(AP677="対象外",0))))))</f>
        <v>0</v>
      </c>
      <c r="BY677" s="185" t="b">
        <f>IF(AQ677="3/3",$O677*参照!$I$4,IF(AQ677="2/3",$O677*参照!$I$5,IF(AQ677="1/3",$O677*参照!$I$6,IF(AQ677="1/4(多子)",$O677*参照!$I$7,IF(AQ677="1/4(工･農)",$O677*参照!$I$7,IF(AQ677="対象外",0))))))</f>
        <v>0</v>
      </c>
      <c r="BZ677" s="185" t="b">
        <f>IF(AR677="3/3",$O677*参照!$I$4,IF(AR677="2/3",$O677*参照!$I$5,IF(AR677="1/3",$O677*参照!$I$6,IF(AR677="1/4(多子)",$O677*参照!$I$7,IF(AR677="1/4(工･農)",$O677*参照!$I$7,IF(AR677="対象外",0))))))</f>
        <v>0</v>
      </c>
      <c r="CA677" s="185" t="b">
        <f>IF(AS677="3/3",$O677*参照!$I$4,IF(AS677="2/3",$O677*参照!$I$5,IF(AS677="1/3",$O677*参照!$I$6,IF(AS677="1/4(多子)",$O677*参照!$I$7,IF(AS677="1/4(工･農)",$O677*参照!$I$7,IF(AS677="対象外",0))))))</f>
        <v>0</v>
      </c>
      <c r="CB677" s="185" t="b">
        <f>IF(AT677="3/3",$O677*参照!$I$4,IF(AT677="2/3",$O677*参照!$I$5,IF(AT677="1/3",$O677*参照!$I$6,IF(AT677="1/4(多子)",$O677*参照!$I$7,IF(AT677="1/4(工･農)",$O677*参照!$I$7,IF(AT677="対象外",0))))))</f>
        <v>0</v>
      </c>
      <c r="CC677" s="185" t="b">
        <f>IF(AU677="3/3",$O677*参照!$I$4,IF(AU677="2/3",$O677*参照!$I$5,IF(AU677="1/3",$O677*参照!$I$6,IF(AU677="1/4(多子)",$O677*参照!$I$7,IF(AU677="1/4(工･農)",$O677*参照!$I$7,IF(AU677="対象外",0))))))</f>
        <v>0</v>
      </c>
      <c r="CD677" s="185">
        <f t="shared" si="433"/>
        <v>0</v>
      </c>
      <c r="CE677" s="98"/>
      <c r="CF677" s="252"/>
      <c r="CG677" s="252"/>
      <c r="CH677" s="252"/>
      <c r="CI677" s="252"/>
      <c r="CJ677" s="252"/>
      <c r="CK677" s="254"/>
      <c r="CL677" s="137"/>
      <c r="CM677" s="252"/>
      <c r="CN677" s="252"/>
      <c r="CO677" s="252"/>
      <c r="CP677" s="252"/>
      <c r="CQ677" s="252"/>
      <c r="CR677" s="253">
        <f t="shared" si="434"/>
        <v>0</v>
      </c>
      <c r="CS677" s="111">
        <f>IF(BP677=0,0,(ROUNDUP(P677*(BK677*参照!$C$5+BL677*参照!$C$6+BM677*参照!$C$7+BN677*参照!$C$8+BO677*参照!$C$9)/BP677,-2)))</f>
        <v>0</v>
      </c>
      <c r="CT677" s="239" t="str">
        <f t="shared" si="401"/>
        <v>B</v>
      </c>
    </row>
    <row r="678" spans="1:98" ht="14.4">
      <c r="A678" s="242">
        <v>648</v>
      </c>
      <c r="B678" s="634"/>
      <c r="C678" s="635"/>
      <c r="D678" s="636"/>
      <c r="E678" s="635"/>
      <c r="F678" s="358"/>
      <c r="G678" s="358"/>
      <c r="H678" s="305"/>
      <c r="I678" s="359"/>
      <c r="J678" s="636"/>
      <c r="K678" s="635"/>
      <c r="L678" s="362">
        <v>0</v>
      </c>
      <c r="M678" s="307">
        <f>IF(F678="昼間",参照!$E$4,IF(F678="夜間等",参照!$E$5,IF(F678="通信",参照!$E$6,0)))</f>
        <v>0</v>
      </c>
      <c r="N678" s="57">
        <f t="shared" si="402"/>
        <v>0</v>
      </c>
      <c r="O678" s="301">
        <f t="shared" si="403"/>
        <v>0</v>
      </c>
      <c r="P678" s="56"/>
      <c r="Q678" s="387">
        <v>0</v>
      </c>
      <c r="R678" s="309">
        <f>IF(F678="昼間",参照!$F$4,IF(F678="夜間等",参照!$F$5,IF(F678="通信",参照!$F$6,0)))</f>
        <v>0</v>
      </c>
      <c r="S678" s="308">
        <f t="shared" si="404"/>
        <v>0</v>
      </c>
      <c r="T678" s="361"/>
      <c r="U678" s="32">
        <f t="shared" si="405"/>
        <v>0</v>
      </c>
      <c r="V678" s="114">
        <f t="shared" si="406"/>
        <v>0</v>
      </c>
      <c r="W678" s="179">
        <f t="shared" si="407"/>
        <v>0</v>
      </c>
      <c r="X678" s="87">
        <f t="shared" si="408"/>
        <v>0</v>
      </c>
      <c r="Y678" s="77" t="str">
        <f t="shared" si="398"/>
        <v>0</v>
      </c>
      <c r="Z678" s="302">
        <f t="shared" si="409"/>
        <v>0</v>
      </c>
      <c r="AA678" s="375"/>
      <c r="AB678" s="375"/>
      <c r="AC678" s="374">
        <f t="shared" si="410"/>
        <v>0</v>
      </c>
      <c r="AD678" s="639">
        <f t="shared" si="411"/>
        <v>0</v>
      </c>
      <c r="AE678" s="640"/>
      <c r="AF678" s="177">
        <f t="shared" si="399"/>
        <v>0</v>
      </c>
      <c r="AG678" s="177">
        <f t="shared" si="400"/>
        <v>0</v>
      </c>
      <c r="AH678" s="299"/>
      <c r="AI678" s="36"/>
      <c r="AJ678" s="134"/>
      <c r="AK678" s="37"/>
      <c r="AL678" s="134"/>
      <c r="AM678" s="37"/>
      <c r="AN678" s="134"/>
      <c r="AO678" s="135"/>
      <c r="AP678" s="136"/>
      <c r="AQ678" s="252"/>
      <c r="AR678" s="252"/>
      <c r="AS678" s="252"/>
      <c r="AT678" s="252"/>
      <c r="AU678" s="37"/>
      <c r="AV678" s="303">
        <f t="shared" si="412"/>
        <v>0</v>
      </c>
      <c r="AW678" s="139">
        <f t="shared" si="413"/>
        <v>0</v>
      </c>
      <c r="AX678" s="139">
        <f t="shared" si="414"/>
        <v>0</v>
      </c>
      <c r="AY678" s="139">
        <f t="shared" si="415"/>
        <v>0</v>
      </c>
      <c r="AZ678" s="139">
        <f t="shared" si="416"/>
        <v>0</v>
      </c>
      <c r="BA678" s="303">
        <f t="shared" si="417"/>
        <v>0</v>
      </c>
      <c r="BB678" s="139">
        <f t="shared" si="418"/>
        <v>0</v>
      </c>
      <c r="BC678" s="139">
        <f t="shared" si="419"/>
        <v>0</v>
      </c>
      <c r="BD678" s="139">
        <f t="shared" si="420"/>
        <v>0</v>
      </c>
      <c r="BE678" s="139">
        <f t="shared" si="421"/>
        <v>0</v>
      </c>
      <c r="BF678" s="304">
        <f t="shared" si="422"/>
        <v>0</v>
      </c>
      <c r="BG678" s="142">
        <f t="shared" si="423"/>
        <v>0</v>
      </c>
      <c r="BH678" s="142">
        <f t="shared" si="424"/>
        <v>0</v>
      </c>
      <c r="BI678" s="142">
        <f t="shared" si="425"/>
        <v>0</v>
      </c>
      <c r="BJ678" s="142">
        <f t="shared" si="426"/>
        <v>0</v>
      </c>
      <c r="BK678" s="145">
        <f t="shared" si="427"/>
        <v>0</v>
      </c>
      <c r="BL678" s="95">
        <f t="shared" si="428"/>
        <v>0</v>
      </c>
      <c r="BM678" s="95">
        <f t="shared" si="429"/>
        <v>0</v>
      </c>
      <c r="BN678" s="95">
        <f t="shared" si="430"/>
        <v>0</v>
      </c>
      <c r="BO678" s="95">
        <f t="shared" si="431"/>
        <v>0</v>
      </c>
      <c r="BP678" s="96">
        <f t="shared" si="432"/>
        <v>0</v>
      </c>
      <c r="BQ678" s="184">
        <f>IF($AH678="3/3",$S678*参照!$J$4,IF($AH678="2/3",$S678*参照!$J$5,IF($AH678="1/3",$S678*参照!$J$6,IF($AH678="1/4(多子)",$S678*参照!$J$7,IF($AH678="1/4(工･農)",$S678*参照!$J$7,)))))</f>
        <v>0</v>
      </c>
      <c r="BR678" s="185" t="b">
        <f>IF(AJ678="3/3",$O678*参照!$I$4,IF(AJ678="2/3",$O678*参照!$I$5,IF(AJ678="1/3",$O678*参照!$I$6,IF(AJ678="1/4(多子)",$O678*参照!$I$7,IF(AJ678="1/4(工･農)",$O678*参照!$I$7,IF(AJ678="対象外",0))))))</f>
        <v>0</v>
      </c>
      <c r="BS678" s="185" t="b">
        <f>IF(AK678="3/3",$O678*参照!$I$4,IF(AK678="2/3",$O678*参照!$I$5,IF(AK678="1/3",$O678*参照!$I$6,IF(AK678="1/4(多子)",$O678*参照!$I$7,IF(AK678="1/4(工･農)",$O678*参照!$I$7,IF(AK678="対象外",0))))))</f>
        <v>0</v>
      </c>
      <c r="BT678" s="185" t="b">
        <f>IF(AL678="3/3",$O678*参照!$I$4,IF(AL678="2/3",$O678*参照!$I$5,IF(AL678="1/3",$O678*参照!$I$6,IF(AL678="1/4(多子)",$O678*参照!$I$7,IF(AL678="1/4(工･農)",$O678*参照!$I$7,IF(AL678="対象外",0))))))</f>
        <v>0</v>
      </c>
      <c r="BU678" s="185" t="b">
        <f>IF(AM678="3/3",$O678*参照!$I$4,IF(AM678="2/3",$O678*参照!$I$5,IF(AM678="1/3",$O678*参照!$I$6,IF(AM678="1/4(多子)",$O678*参照!$I$7,IF(AM678="1/4(工･農)",$O678*参照!$I$7,IF(AM678="対象外",0))))))</f>
        <v>0</v>
      </c>
      <c r="BV678" s="185" t="b">
        <f>IF(AN678="3/3",$O678*参照!$I$4,IF(AN678="2/3",$O678*参照!$I$5,IF(AN678="1/3",$O678*参照!$I$6,IF(AN678="1/4(多子)",$O678*参照!$I$7,IF(AN678="1/4(工･農)",$O678*参照!$I$7,IF(AN678="対象外",0))))))</f>
        <v>0</v>
      </c>
      <c r="BW678" s="185" t="b">
        <f>IF(AO678="3/3",$O678*参照!$I$4,IF(AO678="2/3",$O678*参照!$I$5,IF(AO678="1/3",$O678*参照!$I$6,IF(AO678="1/4(多子)",$O678*参照!$I$7,IF(AO678="1/4(工･農)",$O678*参照!$I$7,IF(AO678="対象外",0))))))</f>
        <v>0</v>
      </c>
      <c r="BX678" s="185" t="b">
        <f>IF(AP678="3/3",$O678*参照!$I$4,IF(AP678="2/3",$O678*参照!$I$5,IF(AP678="1/3",$O678*参照!$I$6,IF(AP678="1/4(多子)",$O678*参照!$I$7,IF(AP678="1/4(工･農)",$O678*参照!$I$7,IF(AP678="対象外",0))))))</f>
        <v>0</v>
      </c>
      <c r="BY678" s="185" t="b">
        <f>IF(AQ678="3/3",$O678*参照!$I$4,IF(AQ678="2/3",$O678*参照!$I$5,IF(AQ678="1/3",$O678*参照!$I$6,IF(AQ678="1/4(多子)",$O678*参照!$I$7,IF(AQ678="1/4(工･農)",$O678*参照!$I$7,IF(AQ678="対象外",0))))))</f>
        <v>0</v>
      </c>
      <c r="BZ678" s="185" t="b">
        <f>IF(AR678="3/3",$O678*参照!$I$4,IF(AR678="2/3",$O678*参照!$I$5,IF(AR678="1/3",$O678*参照!$I$6,IF(AR678="1/4(多子)",$O678*参照!$I$7,IF(AR678="1/4(工･農)",$O678*参照!$I$7,IF(AR678="対象外",0))))))</f>
        <v>0</v>
      </c>
      <c r="CA678" s="185" t="b">
        <f>IF(AS678="3/3",$O678*参照!$I$4,IF(AS678="2/3",$O678*参照!$I$5,IF(AS678="1/3",$O678*参照!$I$6,IF(AS678="1/4(多子)",$O678*参照!$I$7,IF(AS678="1/4(工･農)",$O678*参照!$I$7,IF(AS678="対象外",0))))))</f>
        <v>0</v>
      </c>
      <c r="CB678" s="185" t="b">
        <f>IF(AT678="3/3",$O678*参照!$I$4,IF(AT678="2/3",$O678*参照!$I$5,IF(AT678="1/3",$O678*参照!$I$6,IF(AT678="1/4(多子)",$O678*参照!$I$7,IF(AT678="1/4(工･農)",$O678*参照!$I$7,IF(AT678="対象外",0))))))</f>
        <v>0</v>
      </c>
      <c r="CC678" s="185" t="b">
        <f>IF(AU678="3/3",$O678*参照!$I$4,IF(AU678="2/3",$O678*参照!$I$5,IF(AU678="1/3",$O678*参照!$I$6,IF(AU678="1/4(多子)",$O678*参照!$I$7,IF(AU678="1/4(工･農)",$O678*参照!$I$7,IF(AU678="対象外",0))))))</f>
        <v>0</v>
      </c>
      <c r="CD678" s="185">
        <f t="shared" si="433"/>
        <v>0</v>
      </c>
      <c r="CE678" s="98"/>
      <c r="CF678" s="252"/>
      <c r="CG678" s="252"/>
      <c r="CH678" s="252"/>
      <c r="CI678" s="252"/>
      <c r="CJ678" s="252"/>
      <c r="CK678" s="254"/>
      <c r="CL678" s="137"/>
      <c r="CM678" s="252"/>
      <c r="CN678" s="252"/>
      <c r="CO678" s="252"/>
      <c r="CP678" s="252"/>
      <c r="CQ678" s="252"/>
      <c r="CR678" s="253">
        <f t="shared" si="434"/>
        <v>0</v>
      </c>
      <c r="CS678" s="111">
        <f>IF(BP678=0,0,(ROUNDUP(P678*(BK678*参照!$C$5+BL678*参照!$C$6+BM678*参照!$C$7+BN678*参照!$C$8+BO678*参照!$C$9)/BP678,-2)))</f>
        <v>0</v>
      </c>
      <c r="CT678" s="239" t="str">
        <f t="shared" si="401"/>
        <v>B</v>
      </c>
    </row>
    <row r="679" spans="1:98" ht="14.4">
      <c r="A679" s="242">
        <v>649</v>
      </c>
      <c r="B679" s="634"/>
      <c r="C679" s="635"/>
      <c r="D679" s="636"/>
      <c r="E679" s="635"/>
      <c r="F679" s="358"/>
      <c r="G679" s="358"/>
      <c r="H679" s="305"/>
      <c r="I679" s="359"/>
      <c r="J679" s="636"/>
      <c r="K679" s="635"/>
      <c r="L679" s="362">
        <v>0</v>
      </c>
      <c r="M679" s="307">
        <f>IF(F679="昼間",参照!$E$4,IF(F679="夜間等",参照!$E$5,IF(F679="通信",参照!$E$6,0)))</f>
        <v>0</v>
      </c>
      <c r="N679" s="57">
        <f t="shared" si="402"/>
        <v>0</v>
      </c>
      <c r="O679" s="301">
        <f t="shared" si="403"/>
        <v>0</v>
      </c>
      <c r="P679" s="56"/>
      <c r="Q679" s="387">
        <v>0</v>
      </c>
      <c r="R679" s="309">
        <f>IF(F679="昼間",参照!$F$4,IF(F679="夜間等",参照!$F$5,IF(F679="通信",参照!$F$6,0)))</f>
        <v>0</v>
      </c>
      <c r="S679" s="308">
        <f t="shared" si="404"/>
        <v>0</v>
      </c>
      <c r="T679" s="361"/>
      <c r="U679" s="32">
        <f t="shared" si="405"/>
        <v>0</v>
      </c>
      <c r="V679" s="114">
        <f t="shared" si="406"/>
        <v>0</v>
      </c>
      <c r="W679" s="179">
        <f t="shared" si="407"/>
        <v>0</v>
      </c>
      <c r="X679" s="87">
        <f t="shared" si="408"/>
        <v>0</v>
      </c>
      <c r="Y679" s="77" t="str">
        <f t="shared" si="398"/>
        <v>0</v>
      </c>
      <c r="Z679" s="302">
        <f t="shared" si="409"/>
        <v>0</v>
      </c>
      <c r="AA679" s="375"/>
      <c r="AB679" s="375"/>
      <c r="AC679" s="374">
        <f t="shared" si="410"/>
        <v>0</v>
      </c>
      <c r="AD679" s="639">
        <f t="shared" si="411"/>
        <v>0</v>
      </c>
      <c r="AE679" s="640"/>
      <c r="AF679" s="177">
        <f t="shared" si="399"/>
        <v>0</v>
      </c>
      <c r="AG679" s="177">
        <f t="shared" si="400"/>
        <v>0</v>
      </c>
      <c r="AH679" s="299"/>
      <c r="AI679" s="36"/>
      <c r="AJ679" s="134"/>
      <c r="AK679" s="37"/>
      <c r="AL679" s="134"/>
      <c r="AM679" s="37"/>
      <c r="AN679" s="134"/>
      <c r="AO679" s="135"/>
      <c r="AP679" s="136"/>
      <c r="AQ679" s="252"/>
      <c r="AR679" s="252"/>
      <c r="AS679" s="252"/>
      <c r="AT679" s="252"/>
      <c r="AU679" s="37"/>
      <c r="AV679" s="303">
        <f t="shared" si="412"/>
        <v>0</v>
      </c>
      <c r="AW679" s="139">
        <f t="shared" si="413"/>
        <v>0</v>
      </c>
      <c r="AX679" s="139">
        <f t="shared" si="414"/>
        <v>0</v>
      </c>
      <c r="AY679" s="139">
        <f t="shared" si="415"/>
        <v>0</v>
      </c>
      <c r="AZ679" s="139">
        <f t="shared" si="416"/>
        <v>0</v>
      </c>
      <c r="BA679" s="303">
        <f t="shared" si="417"/>
        <v>0</v>
      </c>
      <c r="BB679" s="139">
        <f t="shared" si="418"/>
        <v>0</v>
      </c>
      <c r="BC679" s="139">
        <f t="shared" si="419"/>
        <v>0</v>
      </c>
      <c r="BD679" s="139">
        <f t="shared" si="420"/>
        <v>0</v>
      </c>
      <c r="BE679" s="139">
        <f t="shared" si="421"/>
        <v>0</v>
      </c>
      <c r="BF679" s="304">
        <f t="shared" si="422"/>
        <v>0</v>
      </c>
      <c r="BG679" s="142">
        <f t="shared" si="423"/>
        <v>0</v>
      </c>
      <c r="BH679" s="142">
        <f t="shared" si="424"/>
        <v>0</v>
      </c>
      <c r="BI679" s="142">
        <f t="shared" si="425"/>
        <v>0</v>
      </c>
      <c r="BJ679" s="142">
        <f t="shared" si="426"/>
        <v>0</v>
      </c>
      <c r="BK679" s="145">
        <f t="shared" si="427"/>
        <v>0</v>
      </c>
      <c r="BL679" s="95">
        <f t="shared" si="428"/>
        <v>0</v>
      </c>
      <c r="BM679" s="95">
        <f t="shared" si="429"/>
        <v>0</v>
      </c>
      <c r="BN679" s="95">
        <f t="shared" si="430"/>
        <v>0</v>
      </c>
      <c r="BO679" s="95">
        <f t="shared" si="431"/>
        <v>0</v>
      </c>
      <c r="BP679" s="96">
        <f t="shared" si="432"/>
        <v>0</v>
      </c>
      <c r="BQ679" s="184">
        <f>IF($AH679="3/3",$S679*参照!$J$4,IF($AH679="2/3",$S679*参照!$J$5,IF($AH679="1/3",$S679*参照!$J$6,IF($AH679="1/4(多子)",$S679*参照!$J$7,IF($AH679="1/4(工･農)",$S679*参照!$J$7,)))))</f>
        <v>0</v>
      </c>
      <c r="BR679" s="185" t="b">
        <f>IF(AJ679="3/3",$O679*参照!$I$4,IF(AJ679="2/3",$O679*参照!$I$5,IF(AJ679="1/3",$O679*参照!$I$6,IF(AJ679="1/4(多子)",$O679*参照!$I$7,IF(AJ679="1/4(工･農)",$O679*参照!$I$7,IF(AJ679="対象外",0))))))</f>
        <v>0</v>
      </c>
      <c r="BS679" s="185" t="b">
        <f>IF(AK679="3/3",$O679*参照!$I$4,IF(AK679="2/3",$O679*参照!$I$5,IF(AK679="1/3",$O679*参照!$I$6,IF(AK679="1/4(多子)",$O679*参照!$I$7,IF(AK679="1/4(工･農)",$O679*参照!$I$7,IF(AK679="対象外",0))))))</f>
        <v>0</v>
      </c>
      <c r="BT679" s="185" t="b">
        <f>IF(AL679="3/3",$O679*参照!$I$4,IF(AL679="2/3",$O679*参照!$I$5,IF(AL679="1/3",$O679*参照!$I$6,IF(AL679="1/4(多子)",$O679*参照!$I$7,IF(AL679="1/4(工･農)",$O679*参照!$I$7,IF(AL679="対象外",0))))))</f>
        <v>0</v>
      </c>
      <c r="BU679" s="185" t="b">
        <f>IF(AM679="3/3",$O679*参照!$I$4,IF(AM679="2/3",$O679*参照!$I$5,IF(AM679="1/3",$O679*参照!$I$6,IF(AM679="1/4(多子)",$O679*参照!$I$7,IF(AM679="1/4(工･農)",$O679*参照!$I$7,IF(AM679="対象外",0))))))</f>
        <v>0</v>
      </c>
      <c r="BV679" s="185" t="b">
        <f>IF(AN679="3/3",$O679*参照!$I$4,IF(AN679="2/3",$O679*参照!$I$5,IF(AN679="1/3",$O679*参照!$I$6,IF(AN679="1/4(多子)",$O679*参照!$I$7,IF(AN679="1/4(工･農)",$O679*参照!$I$7,IF(AN679="対象外",0))))))</f>
        <v>0</v>
      </c>
      <c r="BW679" s="185" t="b">
        <f>IF(AO679="3/3",$O679*参照!$I$4,IF(AO679="2/3",$O679*参照!$I$5,IF(AO679="1/3",$O679*参照!$I$6,IF(AO679="1/4(多子)",$O679*参照!$I$7,IF(AO679="1/4(工･農)",$O679*参照!$I$7,IF(AO679="対象外",0))))))</f>
        <v>0</v>
      </c>
      <c r="BX679" s="185" t="b">
        <f>IF(AP679="3/3",$O679*参照!$I$4,IF(AP679="2/3",$O679*参照!$I$5,IF(AP679="1/3",$O679*参照!$I$6,IF(AP679="1/4(多子)",$O679*参照!$I$7,IF(AP679="1/4(工･農)",$O679*参照!$I$7,IF(AP679="対象外",0))))))</f>
        <v>0</v>
      </c>
      <c r="BY679" s="185" t="b">
        <f>IF(AQ679="3/3",$O679*参照!$I$4,IF(AQ679="2/3",$O679*参照!$I$5,IF(AQ679="1/3",$O679*参照!$I$6,IF(AQ679="1/4(多子)",$O679*参照!$I$7,IF(AQ679="1/4(工･農)",$O679*参照!$I$7,IF(AQ679="対象外",0))))))</f>
        <v>0</v>
      </c>
      <c r="BZ679" s="185" t="b">
        <f>IF(AR679="3/3",$O679*参照!$I$4,IF(AR679="2/3",$O679*参照!$I$5,IF(AR679="1/3",$O679*参照!$I$6,IF(AR679="1/4(多子)",$O679*参照!$I$7,IF(AR679="1/4(工･農)",$O679*参照!$I$7,IF(AR679="対象外",0))))))</f>
        <v>0</v>
      </c>
      <c r="CA679" s="185" t="b">
        <f>IF(AS679="3/3",$O679*参照!$I$4,IF(AS679="2/3",$O679*参照!$I$5,IF(AS679="1/3",$O679*参照!$I$6,IF(AS679="1/4(多子)",$O679*参照!$I$7,IF(AS679="1/4(工･農)",$O679*参照!$I$7,IF(AS679="対象外",0))))))</f>
        <v>0</v>
      </c>
      <c r="CB679" s="185" t="b">
        <f>IF(AT679="3/3",$O679*参照!$I$4,IF(AT679="2/3",$O679*参照!$I$5,IF(AT679="1/3",$O679*参照!$I$6,IF(AT679="1/4(多子)",$O679*参照!$I$7,IF(AT679="1/4(工･農)",$O679*参照!$I$7,IF(AT679="対象外",0))))))</f>
        <v>0</v>
      </c>
      <c r="CC679" s="185" t="b">
        <f>IF(AU679="3/3",$O679*参照!$I$4,IF(AU679="2/3",$O679*参照!$I$5,IF(AU679="1/3",$O679*参照!$I$6,IF(AU679="1/4(多子)",$O679*参照!$I$7,IF(AU679="1/4(工･農)",$O679*参照!$I$7,IF(AU679="対象外",0))))))</f>
        <v>0</v>
      </c>
      <c r="CD679" s="185">
        <f t="shared" si="433"/>
        <v>0</v>
      </c>
      <c r="CE679" s="98"/>
      <c r="CF679" s="252"/>
      <c r="CG679" s="252"/>
      <c r="CH679" s="252"/>
      <c r="CI679" s="252"/>
      <c r="CJ679" s="252"/>
      <c r="CK679" s="254"/>
      <c r="CL679" s="137"/>
      <c r="CM679" s="252"/>
      <c r="CN679" s="252"/>
      <c r="CO679" s="252"/>
      <c r="CP679" s="252"/>
      <c r="CQ679" s="252"/>
      <c r="CR679" s="253">
        <f t="shared" si="434"/>
        <v>0</v>
      </c>
      <c r="CS679" s="111">
        <f>IF(BP679=0,0,(ROUNDUP(P679*(BK679*参照!$C$5+BL679*参照!$C$6+BM679*参照!$C$7+BN679*参照!$C$8+BO679*参照!$C$9)/BP679,-2)))</f>
        <v>0</v>
      </c>
      <c r="CT679" s="239" t="str">
        <f t="shared" si="401"/>
        <v>B</v>
      </c>
    </row>
    <row r="680" spans="1:98" ht="14.4">
      <c r="A680" s="242">
        <v>650</v>
      </c>
      <c r="B680" s="634"/>
      <c r="C680" s="635"/>
      <c r="D680" s="636"/>
      <c r="E680" s="635"/>
      <c r="F680" s="358"/>
      <c r="G680" s="358"/>
      <c r="H680" s="305"/>
      <c r="I680" s="359"/>
      <c r="J680" s="636"/>
      <c r="K680" s="635"/>
      <c r="L680" s="362">
        <v>0</v>
      </c>
      <c r="M680" s="307">
        <f>IF(F680="昼間",参照!$E$4,IF(F680="夜間等",参照!$E$5,IF(F680="通信",参照!$E$6,0)))</f>
        <v>0</v>
      </c>
      <c r="N680" s="57">
        <f t="shared" si="402"/>
        <v>0</v>
      </c>
      <c r="O680" s="301">
        <f t="shared" si="403"/>
        <v>0</v>
      </c>
      <c r="P680" s="56"/>
      <c r="Q680" s="387">
        <v>0</v>
      </c>
      <c r="R680" s="309">
        <f>IF(F680="昼間",参照!$F$4,IF(F680="夜間等",参照!$F$5,IF(F680="通信",参照!$F$6,0)))</f>
        <v>0</v>
      </c>
      <c r="S680" s="308">
        <f t="shared" si="404"/>
        <v>0</v>
      </c>
      <c r="T680" s="361"/>
      <c r="U680" s="32">
        <f t="shared" si="405"/>
        <v>0</v>
      </c>
      <c r="V680" s="114">
        <f t="shared" si="406"/>
        <v>0</v>
      </c>
      <c r="W680" s="179">
        <f t="shared" si="407"/>
        <v>0</v>
      </c>
      <c r="X680" s="87">
        <f t="shared" si="408"/>
        <v>0</v>
      </c>
      <c r="Y680" s="77" t="str">
        <f t="shared" si="398"/>
        <v>0</v>
      </c>
      <c r="Z680" s="302">
        <f t="shared" si="409"/>
        <v>0</v>
      </c>
      <c r="AA680" s="375"/>
      <c r="AB680" s="375"/>
      <c r="AC680" s="374">
        <f t="shared" si="410"/>
        <v>0</v>
      </c>
      <c r="AD680" s="639">
        <f t="shared" si="411"/>
        <v>0</v>
      </c>
      <c r="AE680" s="640"/>
      <c r="AF680" s="177">
        <f t="shared" si="399"/>
        <v>0</v>
      </c>
      <c r="AG680" s="177">
        <f t="shared" si="400"/>
        <v>0</v>
      </c>
      <c r="AH680" s="299"/>
      <c r="AI680" s="36"/>
      <c r="AJ680" s="134"/>
      <c r="AK680" s="37"/>
      <c r="AL680" s="134"/>
      <c r="AM680" s="37"/>
      <c r="AN680" s="134"/>
      <c r="AO680" s="135"/>
      <c r="AP680" s="136"/>
      <c r="AQ680" s="252"/>
      <c r="AR680" s="252"/>
      <c r="AS680" s="252"/>
      <c r="AT680" s="252"/>
      <c r="AU680" s="37"/>
      <c r="AV680" s="303">
        <f t="shared" si="412"/>
        <v>0</v>
      </c>
      <c r="AW680" s="139">
        <f t="shared" si="413"/>
        <v>0</v>
      </c>
      <c r="AX680" s="139">
        <f t="shared" si="414"/>
        <v>0</v>
      </c>
      <c r="AY680" s="139">
        <f t="shared" si="415"/>
        <v>0</v>
      </c>
      <c r="AZ680" s="139">
        <f t="shared" si="416"/>
        <v>0</v>
      </c>
      <c r="BA680" s="303">
        <f t="shared" si="417"/>
        <v>0</v>
      </c>
      <c r="BB680" s="139">
        <f t="shared" si="418"/>
        <v>0</v>
      </c>
      <c r="BC680" s="139">
        <f t="shared" si="419"/>
        <v>0</v>
      </c>
      <c r="BD680" s="139">
        <f t="shared" si="420"/>
        <v>0</v>
      </c>
      <c r="BE680" s="139">
        <f t="shared" si="421"/>
        <v>0</v>
      </c>
      <c r="BF680" s="304">
        <f t="shared" si="422"/>
        <v>0</v>
      </c>
      <c r="BG680" s="142">
        <f t="shared" si="423"/>
        <v>0</v>
      </c>
      <c r="BH680" s="142">
        <f t="shared" si="424"/>
        <v>0</v>
      </c>
      <c r="BI680" s="142">
        <f t="shared" si="425"/>
        <v>0</v>
      </c>
      <c r="BJ680" s="142">
        <f t="shared" si="426"/>
        <v>0</v>
      </c>
      <c r="BK680" s="145">
        <f t="shared" si="427"/>
        <v>0</v>
      </c>
      <c r="BL680" s="95">
        <f t="shared" si="428"/>
        <v>0</v>
      </c>
      <c r="BM680" s="95">
        <f t="shared" si="429"/>
        <v>0</v>
      </c>
      <c r="BN680" s="95">
        <f t="shared" si="430"/>
        <v>0</v>
      </c>
      <c r="BO680" s="95">
        <f t="shared" si="431"/>
        <v>0</v>
      </c>
      <c r="BP680" s="96">
        <f t="shared" si="432"/>
        <v>0</v>
      </c>
      <c r="BQ680" s="184">
        <f>IF($AH680="3/3",$S680*参照!$J$4,IF($AH680="2/3",$S680*参照!$J$5,IF($AH680="1/3",$S680*参照!$J$6,IF($AH680="1/4(多子)",$S680*参照!$J$7,IF($AH680="1/4(工･農)",$S680*参照!$J$7,)))))</f>
        <v>0</v>
      </c>
      <c r="BR680" s="185" t="b">
        <f>IF(AJ680="3/3",$O680*参照!$I$4,IF(AJ680="2/3",$O680*参照!$I$5,IF(AJ680="1/3",$O680*参照!$I$6,IF(AJ680="1/4(多子)",$O680*参照!$I$7,IF(AJ680="1/4(工･農)",$O680*参照!$I$7,IF(AJ680="対象外",0))))))</f>
        <v>0</v>
      </c>
      <c r="BS680" s="185" t="b">
        <f>IF(AK680="3/3",$O680*参照!$I$4,IF(AK680="2/3",$O680*参照!$I$5,IF(AK680="1/3",$O680*参照!$I$6,IF(AK680="1/4(多子)",$O680*参照!$I$7,IF(AK680="1/4(工･農)",$O680*参照!$I$7,IF(AK680="対象外",0))))))</f>
        <v>0</v>
      </c>
      <c r="BT680" s="185" t="b">
        <f>IF(AL680="3/3",$O680*参照!$I$4,IF(AL680="2/3",$O680*参照!$I$5,IF(AL680="1/3",$O680*参照!$I$6,IF(AL680="1/4(多子)",$O680*参照!$I$7,IF(AL680="1/4(工･農)",$O680*参照!$I$7,IF(AL680="対象外",0))))))</f>
        <v>0</v>
      </c>
      <c r="BU680" s="185" t="b">
        <f>IF(AM680="3/3",$O680*参照!$I$4,IF(AM680="2/3",$O680*参照!$I$5,IF(AM680="1/3",$O680*参照!$I$6,IF(AM680="1/4(多子)",$O680*参照!$I$7,IF(AM680="1/4(工･農)",$O680*参照!$I$7,IF(AM680="対象外",0))))))</f>
        <v>0</v>
      </c>
      <c r="BV680" s="185" t="b">
        <f>IF(AN680="3/3",$O680*参照!$I$4,IF(AN680="2/3",$O680*参照!$I$5,IF(AN680="1/3",$O680*参照!$I$6,IF(AN680="1/4(多子)",$O680*参照!$I$7,IF(AN680="1/4(工･農)",$O680*参照!$I$7,IF(AN680="対象外",0))))))</f>
        <v>0</v>
      </c>
      <c r="BW680" s="185" t="b">
        <f>IF(AO680="3/3",$O680*参照!$I$4,IF(AO680="2/3",$O680*参照!$I$5,IF(AO680="1/3",$O680*参照!$I$6,IF(AO680="1/4(多子)",$O680*参照!$I$7,IF(AO680="1/4(工･農)",$O680*参照!$I$7,IF(AO680="対象外",0))))))</f>
        <v>0</v>
      </c>
      <c r="BX680" s="185" t="b">
        <f>IF(AP680="3/3",$O680*参照!$I$4,IF(AP680="2/3",$O680*参照!$I$5,IF(AP680="1/3",$O680*参照!$I$6,IF(AP680="1/4(多子)",$O680*参照!$I$7,IF(AP680="1/4(工･農)",$O680*参照!$I$7,IF(AP680="対象外",0))))))</f>
        <v>0</v>
      </c>
      <c r="BY680" s="185" t="b">
        <f>IF(AQ680="3/3",$O680*参照!$I$4,IF(AQ680="2/3",$O680*参照!$I$5,IF(AQ680="1/3",$O680*参照!$I$6,IF(AQ680="1/4(多子)",$O680*参照!$I$7,IF(AQ680="1/4(工･農)",$O680*参照!$I$7,IF(AQ680="対象外",0))))))</f>
        <v>0</v>
      </c>
      <c r="BZ680" s="185" t="b">
        <f>IF(AR680="3/3",$O680*参照!$I$4,IF(AR680="2/3",$O680*参照!$I$5,IF(AR680="1/3",$O680*参照!$I$6,IF(AR680="1/4(多子)",$O680*参照!$I$7,IF(AR680="1/4(工･農)",$O680*参照!$I$7,IF(AR680="対象外",0))))))</f>
        <v>0</v>
      </c>
      <c r="CA680" s="185" t="b">
        <f>IF(AS680="3/3",$O680*参照!$I$4,IF(AS680="2/3",$O680*参照!$I$5,IF(AS680="1/3",$O680*参照!$I$6,IF(AS680="1/4(多子)",$O680*参照!$I$7,IF(AS680="1/4(工･農)",$O680*参照!$I$7,IF(AS680="対象外",0))))))</f>
        <v>0</v>
      </c>
      <c r="CB680" s="185" t="b">
        <f>IF(AT680="3/3",$O680*参照!$I$4,IF(AT680="2/3",$O680*参照!$I$5,IF(AT680="1/3",$O680*参照!$I$6,IF(AT680="1/4(多子)",$O680*参照!$I$7,IF(AT680="1/4(工･農)",$O680*参照!$I$7,IF(AT680="対象外",0))))))</f>
        <v>0</v>
      </c>
      <c r="CC680" s="185" t="b">
        <f>IF(AU680="3/3",$O680*参照!$I$4,IF(AU680="2/3",$O680*参照!$I$5,IF(AU680="1/3",$O680*参照!$I$6,IF(AU680="1/4(多子)",$O680*参照!$I$7,IF(AU680="1/4(工･農)",$O680*参照!$I$7,IF(AU680="対象外",0))))))</f>
        <v>0</v>
      </c>
      <c r="CD680" s="185">
        <f t="shared" si="433"/>
        <v>0</v>
      </c>
      <c r="CE680" s="98"/>
      <c r="CF680" s="252"/>
      <c r="CG680" s="252"/>
      <c r="CH680" s="252"/>
      <c r="CI680" s="252"/>
      <c r="CJ680" s="252"/>
      <c r="CK680" s="254"/>
      <c r="CL680" s="137"/>
      <c r="CM680" s="252"/>
      <c r="CN680" s="252"/>
      <c r="CO680" s="252"/>
      <c r="CP680" s="252"/>
      <c r="CQ680" s="252"/>
      <c r="CR680" s="253">
        <f t="shared" si="434"/>
        <v>0</v>
      </c>
      <c r="CS680" s="111">
        <f>IF(BP680=0,0,(ROUNDUP(P680*(BK680*参照!$C$5+BL680*参照!$C$6+BM680*参照!$C$7+BN680*参照!$C$8+BO680*参照!$C$9)/BP680,-2)))</f>
        <v>0</v>
      </c>
      <c r="CT680" s="239" t="str">
        <f t="shared" si="401"/>
        <v>B</v>
      </c>
    </row>
    <row r="681" spans="1:98" ht="14.4">
      <c r="A681" s="242">
        <v>651</v>
      </c>
      <c r="B681" s="634"/>
      <c r="C681" s="635"/>
      <c r="D681" s="636"/>
      <c r="E681" s="635"/>
      <c r="F681" s="358"/>
      <c r="G681" s="358"/>
      <c r="H681" s="305"/>
      <c r="I681" s="359"/>
      <c r="J681" s="636"/>
      <c r="K681" s="635"/>
      <c r="L681" s="362">
        <v>0</v>
      </c>
      <c r="M681" s="307">
        <f>IF(F681="昼間",参照!$E$4,IF(F681="夜間等",参照!$E$5,IF(F681="通信",参照!$E$6,0)))</f>
        <v>0</v>
      </c>
      <c r="N681" s="57">
        <f t="shared" si="402"/>
        <v>0</v>
      </c>
      <c r="O681" s="301">
        <f t="shared" si="403"/>
        <v>0</v>
      </c>
      <c r="P681" s="56"/>
      <c r="Q681" s="387">
        <v>0</v>
      </c>
      <c r="R681" s="309">
        <f>IF(F681="昼間",参照!$F$4,IF(F681="夜間等",参照!$F$5,IF(F681="通信",参照!$F$6,0)))</f>
        <v>0</v>
      </c>
      <c r="S681" s="308">
        <f t="shared" si="404"/>
        <v>0</v>
      </c>
      <c r="T681" s="361"/>
      <c r="U681" s="32">
        <f t="shared" si="405"/>
        <v>0</v>
      </c>
      <c r="V681" s="114">
        <f t="shared" si="406"/>
        <v>0</v>
      </c>
      <c r="W681" s="179">
        <f t="shared" si="407"/>
        <v>0</v>
      </c>
      <c r="X681" s="87">
        <f t="shared" si="408"/>
        <v>0</v>
      </c>
      <c r="Y681" s="77" t="str">
        <f t="shared" si="398"/>
        <v>0</v>
      </c>
      <c r="Z681" s="302">
        <f t="shared" si="409"/>
        <v>0</v>
      </c>
      <c r="AA681" s="375"/>
      <c r="AB681" s="375"/>
      <c r="AC681" s="374">
        <f t="shared" si="410"/>
        <v>0</v>
      </c>
      <c r="AD681" s="639">
        <f t="shared" si="411"/>
        <v>0</v>
      </c>
      <c r="AE681" s="640"/>
      <c r="AF681" s="177">
        <f t="shared" si="399"/>
        <v>0</v>
      </c>
      <c r="AG681" s="177">
        <f t="shared" si="400"/>
        <v>0</v>
      </c>
      <c r="AH681" s="299"/>
      <c r="AI681" s="36"/>
      <c r="AJ681" s="134"/>
      <c r="AK681" s="37"/>
      <c r="AL681" s="134"/>
      <c r="AM681" s="37"/>
      <c r="AN681" s="134"/>
      <c r="AO681" s="135"/>
      <c r="AP681" s="136"/>
      <c r="AQ681" s="252"/>
      <c r="AR681" s="252"/>
      <c r="AS681" s="252"/>
      <c r="AT681" s="252"/>
      <c r="AU681" s="37"/>
      <c r="AV681" s="303">
        <f t="shared" si="412"/>
        <v>0</v>
      </c>
      <c r="AW681" s="139">
        <f t="shared" si="413"/>
        <v>0</v>
      </c>
      <c r="AX681" s="139">
        <f t="shared" si="414"/>
        <v>0</v>
      </c>
      <c r="AY681" s="139">
        <f t="shared" si="415"/>
        <v>0</v>
      </c>
      <c r="AZ681" s="139">
        <f t="shared" si="416"/>
        <v>0</v>
      </c>
      <c r="BA681" s="303">
        <f t="shared" si="417"/>
        <v>0</v>
      </c>
      <c r="BB681" s="139">
        <f t="shared" si="418"/>
        <v>0</v>
      </c>
      <c r="BC681" s="139">
        <f t="shared" si="419"/>
        <v>0</v>
      </c>
      <c r="BD681" s="139">
        <f t="shared" si="420"/>
        <v>0</v>
      </c>
      <c r="BE681" s="139">
        <f t="shared" si="421"/>
        <v>0</v>
      </c>
      <c r="BF681" s="304">
        <f t="shared" si="422"/>
        <v>0</v>
      </c>
      <c r="BG681" s="142">
        <f t="shared" si="423"/>
        <v>0</v>
      </c>
      <c r="BH681" s="142">
        <f t="shared" si="424"/>
        <v>0</v>
      </c>
      <c r="BI681" s="142">
        <f t="shared" si="425"/>
        <v>0</v>
      </c>
      <c r="BJ681" s="142">
        <f t="shared" si="426"/>
        <v>0</v>
      </c>
      <c r="BK681" s="145">
        <f t="shared" si="427"/>
        <v>0</v>
      </c>
      <c r="BL681" s="95">
        <f t="shared" si="428"/>
        <v>0</v>
      </c>
      <c r="BM681" s="95">
        <f t="shared" si="429"/>
        <v>0</v>
      </c>
      <c r="BN681" s="95">
        <f t="shared" si="430"/>
        <v>0</v>
      </c>
      <c r="BO681" s="95">
        <f t="shared" si="431"/>
        <v>0</v>
      </c>
      <c r="BP681" s="96">
        <f t="shared" si="432"/>
        <v>0</v>
      </c>
      <c r="BQ681" s="184">
        <f>IF($AH681="3/3",$S681*参照!$J$4,IF($AH681="2/3",$S681*参照!$J$5,IF($AH681="1/3",$S681*参照!$J$6,IF($AH681="1/4(多子)",$S681*参照!$J$7,IF($AH681="1/4(工･農)",$S681*参照!$J$7,)))))</f>
        <v>0</v>
      </c>
      <c r="BR681" s="185" t="b">
        <f>IF(AJ681="3/3",$O681*参照!$I$4,IF(AJ681="2/3",$O681*参照!$I$5,IF(AJ681="1/3",$O681*参照!$I$6,IF(AJ681="1/4(多子)",$O681*参照!$I$7,IF(AJ681="1/4(工･農)",$O681*参照!$I$7,IF(AJ681="対象外",0))))))</f>
        <v>0</v>
      </c>
      <c r="BS681" s="185" t="b">
        <f>IF(AK681="3/3",$O681*参照!$I$4,IF(AK681="2/3",$O681*参照!$I$5,IF(AK681="1/3",$O681*参照!$I$6,IF(AK681="1/4(多子)",$O681*参照!$I$7,IF(AK681="1/4(工･農)",$O681*参照!$I$7,IF(AK681="対象外",0))))))</f>
        <v>0</v>
      </c>
      <c r="BT681" s="185" t="b">
        <f>IF(AL681="3/3",$O681*参照!$I$4,IF(AL681="2/3",$O681*参照!$I$5,IF(AL681="1/3",$O681*参照!$I$6,IF(AL681="1/4(多子)",$O681*参照!$I$7,IF(AL681="1/4(工･農)",$O681*参照!$I$7,IF(AL681="対象外",0))))))</f>
        <v>0</v>
      </c>
      <c r="BU681" s="185" t="b">
        <f>IF(AM681="3/3",$O681*参照!$I$4,IF(AM681="2/3",$O681*参照!$I$5,IF(AM681="1/3",$O681*参照!$I$6,IF(AM681="1/4(多子)",$O681*参照!$I$7,IF(AM681="1/4(工･農)",$O681*参照!$I$7,IF(AM681="対象外",0))))))</f>
        <v>0</v>
      </c>
      <c r="BV681" s="185" t="b">
        <f>IF(AN681="3/3",$O681*参照!$I$4,IF(AN681="2/3",$O681*参照!$I$5,IF(AN681="1/3",$O681*参照!$I$6,IF(AN681="1/4(多子)",$O681*参照!$I$7,IF(AN681="1/4(工･農)",$O681*参照!$I$7,IF(AN681="対象外",0))))))</f>
        <v>0</v>
      </c>
      <c r="BW681" s="185" t="b">
        <f>IF(AO681="3/3",$O681*参照!$I$4,IF(AO681="2/3",$O681*参照!$I$5,IF(AO681="1/3",$O681*参照!$I$6,IF(AO681="1/4(多子)",$O681*参照!$I$7,IF(AO681="1/4(工･農)",$O681*参照!$I$7,IF(AO681="対象外",0))))))</f>
        <v>0</v>
      </c>
      <c r="BX681" s="185" t="b">
        <f>IF(AP681="3/3",$O681*参照!$I$4,IF(AP681="2/3",$O681*参照!$I$5,IF(AP681="1/3",$O681*参照!$I$6,IF(AP681="1/4(多子)",$O681*参照!$I$7,IF(AP681="1/4(工･農)",$O681*参照!$I$7,IF(AP681="対象外",0))))))</f>
        <v>0</v>
      </c>
      <c r="BY681" s="185" t="b">
        <f>IF(AQ681="3/3",$O681*参照!$I$4,IF(AQ681="2/3",$O681*参照!$I$5,IF(AQ681="1/3",$O681*参照!$I$6,IF(AQ681="1/4(多子)",$O681*参照!$I$7,IF(AQ681="1/4(工･農)",$O681*参照!$I$7,IF(AQ681="対象外",0))))))</f>
        <v>0</v>
      </c>
      <c r="BZ681" s="185" t="b">
        <f>IF(AR681="3/3",$O681*参照!$I$4,IF(AR681="2/3",$O681*参照!$I$5,IF(AR681="1/3",$O681*参照!$I$6,IF(AR681="1/4(多子)",$O681*参照!$I$7,IF(AR681="1/4(工･農)",$O681*参照!$I$7,IF(AR681="対象外",0))))))</f>
        <v>0</v>
      </c>
      <c r="CA681" s="185" t="b">
        <f>IF(AS681="3/3",$O681*参照!$I$4,IF(AS681="2/3",$O681*参照!$I$5,IF(AS681="1/3",$O681*参照!$I$6,IF(AS681="1/4(多子)",$O681*参照!$I$7,IF(AS681="1/4(工･農)",$O681*参照!$I$7,IF(AS681="対象外",0))))))</f>
        <v>0</v>
      </c>
      <c r="CB681" s="185" t="b">
        <f>IF(AT681="3/3",$O681*参照!$I$4,IF(AT681="2/3",$O681*参照!$I$5,IF(AT681="1/3",$O681*参照!$I$6,IF(AT681="1/4(多子)",$O681*参照!$I$7,IF(AT681="1/4(工･農)",$O681*参照!$I$7,IF(AT681="対象外",0))))))</f>
        <v>0</v>
      </c>
      <c r="CC681" s="185" t="b">
        <f>IF(AU681="3/3",$O681*参照!$I$4,IF(AU681="2/3",$O681*参照!$I$5,IF(AU681="1/3",$O681*参照!$I$6,IF(AU681="1/4(多子)",$O681*参照!$I$7,IF(AU681="1/4(工･農)",$O681*参照!$I$7,IF(AU681="対象外",0))))))</f>
        <v>0</v>
      </c>
      <c r="CD681" s="185">
        <f t="shared" si="433"/>
        <v>0</v>
      </c>
      <c r="CE681" s="98"/>
      <c r="CF681" s="252"/>
      <c r="CG681" s="252"/>
      <c r="CH681" s="252"/>
      <c r="CI681" s="252"/>
      <c r="CJ681" s="252"/>
      <c r="CK681" s="254"/>
      <c r="CL681" s="137"/>
      <c r="CM681" s="252"/>
      <c r="CN681" s="252"/>
      <c r="CO681" s="252"/>
      <c r="CP681" s="252"/>
      <c r="CQ681" s="252"/>
      <c r="CR681" s="253">
        <f t="shared" si="434"/>
        <v>0</v>
      </c>
      <c r="CS681" s="111">
        <f>IF(BP681=0,0,(ROUNDUP(P681*(BK681*参照!$C$5+BL681*参照!$C$6+BM681*参照!$C$7+BN681*参照!$C$8+BO681*参照!$C$9)/BP681,-2)))</f>
        <v>0</v>
      </c>
      <c r="CT681" s="239" t="str">
        <f t="shared" si="401"/>
        <v>B</v>
      </c>
    </row>
    <row r="682" spans="1:98" ht="14.4">
      <c r="A682" s="242">
        <v>652</v>
      </c>
      <c r="B682" s="634"/>
      <c r="C682" s="635"/>
      <c r="D682" s="636"/>
      <c r="E682" s="635"/>
      <c r="F682" s="358"/>
      <c r="G682" s="358"/>
      <c r="H682" s="305"/>
      <c r="I682" s="359"/>
      <c r="J682" s="636"/>
      <c r="K682" s="635"/>
      <c r="L682" s="362">
        <v>0</v>
      </c>
      <c r="M682" s="307">
        <f>IF(F682="昼間",参照!$E$4,IF(F682="夜間等",参照!$E$5,IF(F682="通信",参照!$E$6,0)))</f>
        <v>0</v>
      </c>
      <c r="N682" s="57">
        <f t="shared" si="402"/>
        <v>0</v>
      </c>
      <c r="O682" s="301">
        <f t="shared" si="403"/>
        <v>0</v>
      </c>
      <c r="P682" s="56"/>
      <c r="Q682" s="387">
        <v>0</v>
      </c>
      <c r="R682" s="309">
        <f>IF(F682="昼間",参照!$F$4,IF(F682="夜間等",参照!$F$5,IF(F682="通信",参照!$F$6,0)))</f>
        <v>0</v>
      </c>
      <c r="S682" s="308">
        <f t="shared" si="404"/>
        <v>0</v>
      </c>
      <c r="T682" s="361"/>
      <c r="U682" s="32">
        <f t="shared" si="405"/>
        <v>0</v>
      </c>
      <c r="V682" s="114">
        <f t="shared" si="406"/>
        <v>0</v>
      </c>
      <c r="W682" s="179">
        <f t="shared" si="407"/>
        <v>0</v>
      </c>
      <c r="X682" s="87">
        <f t="shared" si="408"/>
        <v>0</v>
      </c>
      <c r="Y682" s="77" t="str">
        <f t="shared" si="398"/>
        <v>0</v>
      </c>
      <c r="Z682" s="302">
        <f t="shared" si="409"/>
        <v>0</v>
      </c>
      <c r="AA682" s="375"/>
      <c r="AB682" s="375"/>
      <c r="AC682" s="374">
        <f t="shared" si="410"/>
        <v>0</v>
      </c>
      <c r="AD682" s="639">
        <f t="shared" si="411"/>
        <v>0</v>
      </c>
      <c r="AE682" s="640"/>
      <c r="AF682" s="177">
        <f t="shared" si="399"/>
        <v>0</v>
      </c>
      <c r="AG682" s="177">
        <f t="shared" si="400"/>
        <v>0</v>
      </c>
      <c r="AH682" s="299"/>
      <c r="AI682" s="36"/>
      <c r="AJ682" s="134"/>
      <c r="AK682" s="37"/>
      <c r="AL682" s="134"/>
      <c r="AM682" s="37"/>
      <c r="AN682" s="134"/>
      <c r="AO682" s="135"/>
      <c r="AP682" s="136"/>
      <c r="AQ682" s="252"/>
      <c r="AR682" s="252"/>
      <c r="AS682" s="252"/>
      <c r="AT682" s="252"/>
      <c r="AU682" s="37"/>
      <c r="AV682" s="303">
        <f t="shared" si="412"/>
        <v>0</v>
      </c>
      <c r="AW682" s="139">
        <f t="shared" si="413"/>
        <v>0</v>
      </c>
      <c r="AX682" s="139">
        <f t="shared" si="414"/>
        <v>0</v>
      </c>
      <c r="AY682" s="139">
        <f t="shared" si="415"/>
        <v>0</v>
      </c>
      <c r="AZ682" s="139">
        <f t="shared" si="416"/>
        <v>0</v>
      </c>
      <c r="BA682" s="303">
        <f t="shared" si="417"/>
        <v>0</v>
      </c>
      <c r="BB682" s="139">
        <f t="shared" si="418"/>
        <v>0</v>
      </c>
      <c r="BC682" s="139">
        <f t="shared" si="419"/>
        <v>0</v>
      </c>
      <c r="BD682" s="139">
        <f t="shared" si="420"/>
        <v>0</v>
      </c>
      <c r="BE682" s="139">
        <f t="shared" si="421"/>
        <v>0</v>
      </c>
      <c r="BF682" s="304">
        <f t="shared" si="422"/>
        <v>0</v>
      </c>
      <c r="BG682" s="142">
        <f t="shared" si="423"/>
        <v>0</v>
      </c>
      <c r="BH682" s="142">
        <f t="shared" si="424"/>
        <v>0</v>
      </c>
      <c r="BI682" s="142">
        <f t="shared" si="425"/>
        <v>0</v>
      </c>
      <c r="BJ682" s="142">
        <f t="shared" si="426"/>
        <v>0</v>
      </c>
      <c r="BK682" s="145">
        <f t="shared" si="427"/>
        <v>0</v>
      </c>
      <c r="BL682" s="95">
        <f t="shared" si="428"/>
        <v>0</v>
      </c>
      <c r="BM682" s="95">
        <f t="shared" si="429"/>
        <v>0</v>
      </c>
      <c r="BN682" s="95">
        <f t="shared" si="430"/>
        <v>0</v>
      </c>
      <c r="BO682" s="95">
        <f t="shared" si="431"/>
        <v>0</v>
      </c>
      <c r="BP682" s="96">
        <f t="shared" si="432"/>
        <v>0</v>
      </c>
      <c r="BQ682" s="184">
        <f>IF($AH682="3/3",$S682*参照!$J$4,IF($AH682="2/3",$S682*参照!$J$5,IF($AH682="1/3",$S682*参照!$J$6,IF($AH682="1/4(多子)",$S682*参照!$J$7,IF($AH682="1/4(工･農)",$S682*参照!$J$7,)))))</f>
        <v>0</v>
      </c>
      <c r="BR682" s="185" t="b">
        <f>IF(AJ682="3/3",$O682*参照!$I$4,IF(AJ682="2/3",$O682*参照!$I$5,IF(AJ682="1/3",$O682*参照!$I$6,IF(AJ682="1/4(多子)",$O682*参照!$I$7,IF(AJ682="1/4(工･農)",$O682*参照!$I$7,IF(AJ682="対象外",0))))))</f>
        <v>0</v>
      </c>
      <c r="BS682" s="185" t="b">
        <f>IF(AK682="3/3",$O682*参照!$I$4,IF(AK682="2/3",$O682*参照!$I$5,IF(AK682="1/3",$O682*参照!$I$6,IF(AK682="1/4(多子)",$O682*参照!$I$7,IF(AK682="1/4(工･農)",$O682*参照!$I$7,IF(AK682="対象外",0))))))</f>
        <v>0</v>
      </c>
      <c r="BT682" s="185" t="b">
        <f>IF(AL682="3/3",$O682*参照!$I$4,IF(AL682="2/3",$O682*参照!$I$5,IF(AL682="1/3",$O682*参照!$I$6,IF(AL682="1/4(多子)",$O682*参照!$I$7,IF(AL682="1/4(工･農)",$O682*参照!$I$7,IF(AL682="対象外",0))))))</f>
        <v>0</v>
      </c>
      <c r="BU682" s="185" t="b">
        <f>IF(AM682="3/3",$O682*参照!$I$4,IF(AM682="2/3",$O682*参照!$I$5,IF(AM682="1/3",$O682*参照!$I$6,IF(AM682="1/4(多子)",$O682*参照!$I$7,IF(AM682="1/4(工･農)",$O682*参照!$I$7,IF(AM682="対象外",0))))))</f>
        <v>0</v>
      </c>
      <c r="BV682" s="185" t="b">
        <f>IF(AN682="3/3",$O682*参照!$I$4,IF(AN682="2/3",$O682*参照!$I$5,IF(AN682="1/3",$O682*参照!$I$6,IF(AN682="1/4(多子)",$O682*参照!$I$7,IF(AN682="1/4(工･農)",$O682*参照!$I$7,IF(AN682="対象外",0))))))</f>
        <v>0</v>
      </c>
      <c r="BW682" s="185" t="b">
        <f>IF(AO682="3/3",$O682*参照!$I$4,IF(AO682="2/3",$O682*参照!$I$5,IF(AO682="1/3",$O682*参照!$I$6,IF(AO682="1/4(多子)",$O682*参照!$I$7,IF(AO682="1/4(工･農)",$O682*参照!$I$7,IF(AO682="対象外",0))))))</f>
        <v>0</v>
      </c>
      <c r="BX682" s="185" t="b">
        <f>IF(AP682="3/3",$O682*参照!$I$4,IF(AP682="2/3",$O682*参照!$I$5,IF(AP682="1/3",$O682*参照!$I$6,IF(AP682="1/4(多子)",$O682*参照!$I$7,IF(AP682="1/4(工･農)",$O682*参照!$I$7,IF(AP682="対象外",0))))))</f>
        <v>0</v>
      </c>
      <c r="BY682" s="185" t="b">
        <f>IF(AQ682="3/3",$O682*参照!$I$4,IF(AQ682="2/3",$O682*参照!$I$5,IF(AQ682="1/3",$O682*参照!$I$6,IF(AQ682="1/4(多子)",$O682*参照!$I$7,IF(AQ682="1/4(工･農)",$O682*参照!$I$7,IF(AQ682="対象外",0))))))</f>
        <v>0</v>
      </c>
      <c r="BZ682" s="185" t="b">
        <f>IF(AR682="3/3",$O682*参照!$I$4,IF(AR682="2/3",$O682*参照!$I$5,IF(AR682="1/3",$O682*参照!$I$6,IF(AR682="1/4(多子)",$O682*参照!$I$7,IF(AR682="1/4(工･農)",$O682*参照!$I$7,IF(AR682="対象外",0))))))</f>
        <v>0</v>
      </c>
      <c r="CA682" s="185" t="b">
        <f>IF(AS682="3/3",$O682*参照!$I$4,IF(AS682="2/3",$O682*参照!$I$5,IF(AS682="1/3",$O682*参照!$I$6,IF(AS682="1/4(多子)",$O682*参照!$I$7,IF(AS682="1/4(工･農)",$O682*参照!$I$7,IF(AS682="対象外",0))))))</f>
        <v>0</v>
      </c>
      <c r="CB682" s="185" t="b">
        <f>IF(AT682="3/3",$O682*参照!$I$4,IF(AT682="2/3",$O682*参照!$I$5,IF(AT682="1/3",$O682*参照!$I$6,IF(AT682="1/4(多子)",$O682*参照!$I$7,IF(AT682="1/4(工･農)",$O682*参照!$I$7,IF(AT682="対象外",0))))))</f>
        <v>0</v>
      </c>
      <c r="CC682" s="185" t="b">
        <f>IF(AU682="3/3",$O682*参照!$I$4,IF(AU682="2/3",$O682*参照!$I$5,IF(AU682="1/3",$O682*参照!$I$6,IF(AU682="1/4(多子)",$O682*参照!$I$7,IF(AU682="1/4(工･農)",$O682*参照!$I$7,IF(AU682="対象外",0))))))</f>
        <v>0</v>
      </c>
      <c r="CD682" s="185">
        <f t="shared" si="433"/>
        <v>0</v>
      </c>
      <c r="CE682" s="98"/>
      <c r="CF682" s="252"/>
      <c r="CG682" s="252"/>
      <c r="CH682" s="252"/>
      <c r="CI682" s="252"/>
      <c r="CJ682" s="252"/>
      <c r="CK682" s="254"/>
      <c r="CL682" s="137"/>
      <c r="CM682" s="252"/>
      <c r="CN682" s="252"/>
      <c r="CO682" s="252"/>
      <c r="CP682" s="252"/>
      <c r="CQ682" s="252"/>
      <c r="CR682" s="253">
        <f t="shared" si="434"/>
        <v>0</v>
      </c>
      <c r="CS682" s="111">
        <f>IF(BP682=0,0,(ROUNDUP(P682*(BK682*参照!$C$5+BL682*参照!$C$6+BM682*参照!$C$7+BN682*参照!$C$8+BO682*参照!$C$9)/BP682,-2)))</f>
        <v>0</v>
      </c>
      <c r="CT682" s="239" t="str">
        <f t="shared" si="401"/>
        <v>B</v>
      </c>
    </row>
    <row r="683" spans="1:98" ht="14.4">
      <c r="A683" s="242">
        <v>653</v>
      </c>
      <c r="B683" s="634"/>
      <c r="C683" s="635"/>
      <c r="D683" s="636"/>
      <c r="E683" s="635"/>
      <c r="F683" s="358"/>
      <c r="G683" s="358"/>
      <c r="H683" s="305"/>
      <c r="I683" s="359"/>
      <c r="J683" s="636"/>
      <c r="K683" s="635"/>
      <c r="L683" s="362">
        <v>0</v>
      </c>
      <c r="M683" s="307">
        <f>IF(F683="昼間",参照!$E$4,IF(F683="夜間等",参照!$E$5,IF(F683="通信",参照!$E$6,0)))</f>
        <v>0</v>
      </c>
      <c r="N683" s="57">
        <f t="shared" si="402"/>
        <v>0</v>
      </c>
      <c r="O683" s="301">
        <f t="shared" si="403"/>
        <v>0</v>
      </c>
      <c r="P683" s="56"/>
      <c r="Q683" s="387">
        <v>0</v>
      </c>
      <c r="R683" s="309">
        <f>IF(F683="昼間",参照!$F$4,IF(F683="夜間等",参照!$F$5,IF(F683="通信",参照!$F$6,0)))</f>
        <v>0</v>
      </c>
      <c r="S683" s="308">
        <f t="shared" si="404"/>
        <v>0</v>
      </c>
      <c r="T683" s="361"/>
      <c r="U683" s="32">
        <f t="shared" si="405"/>
        <v>0</v>
      </c>
      <c r="V683" s="114">
        <f t="shared" si="406"/>
        <v>0</v>
      </c>
      <c r="W683" s="179">
        <f t="shared" si="407"/>
        <v>0</v>
      </c>
      <c r="X683" s="87">
        <f t="shared" si="408"/>
        <v>0</v>
      </c>
      <c r="Y683" s="77" t="str">
        <f t="shared" si="398"/>
        <v>0</v>
      </c>
      <c r="Z683" s="302">
        <f t="shared" si="409"/>
        <v>0</v>
      </c>
      <c r="AA683" s="375"/>
      <c r="AB683" s="375"/>
      <c r="AC683" s="374">
        <f t="shared" si="410"/>
        <v>0</v>
      </c>
      <c r="AD683" s="639">
        <f t="shared" si="411"/>
        <v>0</v>
      </c>
      <c r="AE683" s="640"/>
      <c r="AF683" s="177">
        <f t="shared" si="399"/>
        <v>0</v>
      </c>
      <c r="AG683" s="177">
        <f t="shared" si="400"/>
        <v>0</v>
      </c>
      <c r="AH683" s="299"/>
      <c r="AI683" s="36"/>
      <c r="AJ683" s="134"/>
      <c r="AK683" s="37"/>
      <c r="AL683" s="134"/>
      <c r="AM683" s="37"/>
      <c r="AN683" s="134"/>
      <c r="AO683" s="135"/>
      <c r="AP683" s="136"/>
      <c r="AQ683" s="252"/>
      <c r="AR683" s="252"/>
      <c r="AS683" s="252"/>
      <c r="AT683" s="252"/>
      <c r="AU683" s="37"/>
      <c r="AV683" s="303">
        <f t="shared" si="412"/>
        <v>0</v>
      </c>
      <c r="AW683" s="139">
        <f t="shared" si="413"/>
        <v>0</v>
      </c>
      <c r="AX683" s="139">
        <f t="shared" si="414"/>
        <v>0</v>
      </c>
      <c r="AY683" s="139">
        <f t="shared" si="415"/>
        <v>0</v>
      </c>
      <c r="AZ683" s="139">
        <f t="shared" si="416"/>
        <v>0</v>
      </c>
      <c r="BA683" s="303">
        <f t="shared" si="417"/>
        <v>0</v>
      </c>
      <c r="BB683" s="139">
        <f t="shared" si="418"/>
        <v>0</v>
      </c>
      <c r="BC683" s="139">
        <f t="shared" si="419"/>
        <v>0</v>
      </c>
      <c r="BD683" s="139">
        <f t="shared" si="420"/>
        <v>0</v>
      </c>
      <c r="BE683" s="139">
        <f t="shared" si="421"/>
        <v>0</v>
      </c>
      <c r="BF683" s="304">
        <f t="shared" si="422"/>
        <v>0</v>
      </c>
      <c r="BG683" s="142">
        <f t="shared" si="423"/>
        <v>0</v>
      </c>
      <c r="BH683" s="142">
        <f t="shared" si="424"/>
        <v>0</v>
      </c>
      <c r="BI683" s="142">
        <f t="shared" si="425"/>
        <v>0</v>
      </c>
      <c r="BJ683" s="142">
        <f t="shared" si="426"/>
        <v>0</v>
      </c>
      <c r="BK683" s="145">
        <f t="shared" si="427"/>
        <v>0</v>
      </c>
      <c r="BL683" s="95">
        <f t="shared" si="428"/>
        <v>0</v>
      </c>
      <c r="BM683" s="95">
        <f t="shared" si="429"/>
        <v>0</v>
      </c>
      <c r="BN683" s="95">
        <f t="shared" si="430"/>
        <v>0</v>
      </c>
      <c r="BO683" s="95">
        <f t="shared" si="431"/>
        <v>0</v>
      </c>
      <c r="BP683" s="96">
        <f t="shared" si="432"/>
        <v>0</v>
      </c>
      <c r="BQ683" s="184">
        <f>IF($AH683="3/3",$S683*参照!$J$4,IF($AH683="2/3",$S683*参照!$J$5,IF($AH683="1/3",$S683*参照!$J$6,IF($AH683="1/4(多子)",$S683*参照!$J$7,IF($AH683="1/4(工･農)",$S683*参照!$J$7,)))))</f>
        <v>0</v>
      </c>
      <c r="BR683" s="185" t="b">
        <f>IF(AJ683="3/3",$O683*参照!$I$4,IF(AJ683="2/3",$O683*参照!$I$5,IF(AJ683="1/3",$O683*参照!$I$6,IF(AJ683="1/4(多子)",$O683*参照!$I$7,IF(AJ683="1/4(工･農)",$O683*参照!$I$7,IF(AJ683="対象外",0))))))</f>
        <v>0</v>
      </c>
      <c r="BS683" s="185" t="b">
        <f>IF(AK683="3/3",$O683*参照!$I$4,IF(AK683="2/3",$O683*参照!$I$5,IF(AK683="1/3",$O683*参照!$I$6,IF(AK683="1/4(多子)",$O683*参照!$I$7,IF(AK683="1/4(工･農)",$O683*参照!$I$7,IF(AK683="対象外",0))))))</f>
        <v>0</v>
      </c>
      <c r="BT683" s="185" t="b">
        <f>IF(AL683="3/3",$O683*参照!$I$4,IF(AL683="2/3",$O683*参照!$I$5,IF(AL683="1/3",$O683*参照!$I$6,IF(AL683="1/4(多子)",$O683*参照!$I$7,IF(AL683="1/4(工･農)",$O683*参照!$I$7,IF(AL683="対象外",0))))))</f>
        <v>0</v>
      </c>
      <c r="BU683" s="185" t="b">
        <f>IF(AM683="3/3",$O683*参照!$I$4,IF(AM683="2/3",$O683*参照!$I$5,IF(AM683="1/3",$O683*参照!$I$6,IF(AM683="1/4(多子)",$O683*参照!$I$7,IF(AM683="1/4(工･農)",$O683*参照!$I$7,IF(AM683="対象外",0))))))</f>
        <v>0</v>
      </c>
      <c r="BV683" s="185" t="b">
        <f>IF(AN683="3/3",$O683*参照!$I$4,IF(AN683="2/3",$O683*参照!$I$5,IF(AN683="1/3",$O683*参照!$I$6,IF(AN683="1/4(多子)",$O683*参照!$I$7,IF(AN683="1/4(工･農)",$O683*参照!$I$7,IF(AN683="対象外",0))))))</f>
        <v>0</v>
      </c>
      <c r="BW683" s="185" t="b">
        <f>IF(AO683="3/3",$O683*参照!$I$4,IF(AO683="2/3",$O683*参照!$I$5,IF(AO683="1/3",$O683*参照!$I$6,IF(AO683="1/4(多子)",$O683*参照!$I$7,IF(AO683="1/4(工･農)",$O683*参照!$I$7,IF(AO683="対象外",0))))))</f>
        <v>0</v>
      </c>
      <c r="BX683" s="185" t="b">
        <f>IF(AP683="3/3",$O683*参照!$I$4,IF(AP683="2/3",$O683*参照!$I$5,IF(AP683="1/3",$O683*参照!$I$6,IF(AP683="1/4(多子)",$O683*参照!$I$7,IF(AP683="1/4(工･農)",$O683*参照!$I$7,IF(AP683="対象外",0))))))</f>
        <v>0</v>
      </c>
      <c r="BY683" s="185" t="b">
        <f>IF(AQ683="3/3",$O683*参照!$I$4,IF(AQ683="2/3",$O683*参照!$I$5,IF(AQ683="1/3",$O683*参照!$I$6,IF(AQ683="1/4(多子)",$O683*参照!$I$7,IF(AQ683="1/4(工･農)",$O683*参照!$I$7,IF(AQ683="対象外",0))))))</f>
        <v>0</v>
      </c>
      <c r="BZ683" s="185" t="b">
        <f>IF(AR683="3/3",$O683*参照!$I$4,IF(AR683="2/3",$O683*参照!$I$5,IF(AR683="1/3",$O683*参照!$I$6,IF(AR683="1/4(多子)",$O683*参照!$I$7,IF(AR683="1/4(工･農)",$O683*参照!$I$7,IF(AR683="対象外",0))))))</f>
        <v>0</v>
      </c>
      <c r="CA683" s="185" t="b">
        <f>IF(AS683="3/3",$O683*参照!$I$4,IF(AS683="2/3",$O683*参照!$I$5,IF(AS683="1/3",$O683*参照!$I$6,IF(AS683="1/4(多子)",$O683*参照!$I$7,IF(AS683="1/4(工･農)",$O683*参照!$I$7,IF(AS683="対象外",0))))))</f>
        <v>0</v>
      </c>
      <c r="CB683" s="185" t="b">
        <f>IF(AT683="3/3",$O683*参照!$I$4,IF(AT683="2/3",$O683*参照!$I$5,IF(AT683="1/3",$O683*参照!$I$6,IF(AT683="1/4(多子)",$O683*参照!$I$7,IF(AT683="1/4(工･農)",$O683*参照!$I$7,IF(AT683="対象外",0))))))</f>
        <v>0</v>
      </c>
      <c r="CC683" s="185" t="b">
        <f>IF(AU683="3/3",$O683*参照!$I$4,IF(AU683="2/3",$O683*参照!$I$5,IF(AU683="1/3",$O683*参照!$I$6,IF(AU683="1/4(多子)",$O683*参照!$I$7,IF(AU683="1/4(工･農)",$O683*参照!$I$7,IF(AU683="対象外",0))))))</f>
        <v>0</v>
      </c>
      <c r="CD683" s="185">
        <f t="shared" si="433"/>
        <v>0</v>
      </c>
      <c r="CE683" s="98"/>
      <c r="CF683" s="252"/>
      <c r="CG683" s="252"/>
      <c r="CH683" s="252"/>
      <c r="CI683" s="252"/>
      <c r="CJ683" s="252"/>
      <c r="CK683" s="254"/>
      <c r="CL683" s="137"/>
      <c r="CM683" s="252"/>
      <c r="CN683" s="252"/>
      <c r="CO683" s="252"/>
      <c r="CP683" s="252"/>
      <c r="CQ683" s="252"/>
      <c r="CR683" s="253">
        <f t="shared" si="434"/>
        <v>0</v>
      </c>
      <c r="CS683" s="111">
        <f>IF(BP683=0,0,(ROUNDUP(P683*(BK683*参照!$C$5+BL683*参照!$C$6+BM683*参照!$C$7+BN683*参照!$C$8+BO683*参照!$C$9)/BP683,-2)))</f>
        <v>0</v>
      </c>
      <c r="CT683" s="239" t="str">
        <f t="shared" si="401"/>
        <v>B</v>
      </c>
    </row>
    <row r="684" spans="1:98" ht="14.4">
      <c r="A684" s="242">
        <v>654</v>
      </c>
      <c r="B684" s="634"/>
      <c r="C684" s="635"/>
      <c r="D684" s="636"/>
      <c r="E684" s="635"/>
      <c r="F684" s="358"/>
      <c r="G684" s="358"/>
      <c r="H684" s="305"/>
      <c r="I684" s="359"/>
      <c r="J684" s="636"/>
      <c r="K684" s="635"/>
      <c r="L684" s="362">
        <v>0</v>
      </c>
      <c r="M684" s="307">
        <f>IF(F684="昼間",参照!$E$4,IF(F684="夜間等",参照!$E$5,IF(F684="通信",参照!$E$6,0)))</f>
        <v>0</v>
      </c>
      <c r="N684" s="57">
        <f t="shared" si="402"/>
        <v>0</v>
      </c>
      <c r="O684" s="301">
        <f t="shared" si="403"/>
        <v>0</v>
      </c>
      <c r="P684" s="56"/>
      <c r="Q684" s="387">
        <v>0</v>
      </c>
      <c r="R684" s="309">
        <f>IF(F684="昼間",参照!$F$4,IF(F684="夜間等",参照!$F$5,IF(F684="通信",参照!$F$6,0)))</f>
        <v>0</v>
      </c>
      <c r="S684" s="308">
        <f t="shared" si="404"/>
        <v>0</v>
      </c>
      <c r="T684" s="361"/>
      <c r="U684" s="32">
        <f t="shared" si="405"/>
        <v>0</v>
      </c>
      <c r="V684" s="114">
        <f t="shared" si="406"/>
        <v>0</v>
      </c>
      <c r="W684" s="179">
        <f t="shared" si="407"/>
        <v>0</v>
      </c>
      <c r="X684" s="87">
        <f t="shared" si="408"/>
        <v>0</v>
      </c>
      <c r="Y684" s="77" t="str">
        <f t="shared" si="398"/>
        <v>0</v>
      </c>
      <c r="Z684" s="302">
        <f t="shared" si="409"/>
        <v>0</v>
      </c>
      <c r="AA684" s="375"/>
      <c r="AB684" s="375"/>
      <c r="AC684" s="374">
        <f t="shared" si="410"/>
        <v>0</v>
      </c>
      <c r="AD684" s="639">
        <f t="shared" si="411"/>
        <v>0</v>
      </c>
      <c r="AE684" s="640"/>
      <c r="AF684" s="177">
        <f t="shared" si="399"/>
        <v>0</v>
      </c>
      <c r="AG684" s="177">
        <f t="shared" si="400"/>
        <v>0</v>
      </c>
      <c r="AH684" s="299"/>
      <c r="AI684" s="36"/>
      <c r="AJ684" s="134"/>
      <c r="AK684" s="37"/>
      <c r="AL684" s="134"/>
      <c r="AM684" s="37"/>
      <c r="AN684" s="134"/>
      <c r="AO684" s="135"/>
      <c r="AP684" s="136"/>
      <c r="AQ684" s="252"/>
      <c r="AR684" s="252"/>
      <c r="AS684" s="252"/>
      <c r="AT684" s="252"/>
      <c r="AU684" s="37"/>
      <c r="AV684" s="303">
        <f t="shared" si="412"/>
        <v>0</v>
      </c>
      <c r="AW684" s="139">
        <f t="shared" si="413"/>
        <v>0</v>
      </c>
      <c r="AX684" s="139">
        <f t="shared" si="414"/>
        <v>0</v>
      </c>
      <c r="AY684" s="139">
        <f t="shared" si="415"/>
        <v>0</v>
      </c>
      <c r="AZ684" s="139">
        <f t="shared" si="416"/>
        <v>0</v>
      </c>
      <c r="BA684" s="303">
        <f t="shared" si="417"/>
        <v>0</v>
      </c>
      <c r="BB684" s="139">
        <f t="shared" si="418"/>
        <v>0</v>
      </c>
      <c r="BC684" s="139">
        <f t="shared" si="419"/>
        <v>0</v>
      </c>
      <c r="BD684" s="139">
        <f t="shared" si="420"/>
        <v>0</v>
      </c>
      <c r="BE684" s="139">
        <f t="shared" si="421"/>
        <v>0</v>
      </c>
      <c r="BF684" s="304">
        <f t="shared" si="422"/>
        <v>0</v>
      </c>
      <c r="BG684" s="142">
        <f t="shared" si="423"/>
        <v>0</v>
      </c>
      <c r="BH684" s="142">
        <f t="shared" si="424"/>
        <v>0</v>
      </c>
      <c r="BI684" s="142">
        <f t="shared" si="425"/>
        <v>0</v>
      </c>
      <c r="BJ684" s="142">
        <f t="shared" si="426"/>
        <v>0</v>
      </c>
      <c r="BK684" s="145">
        <f t="shared" si="427"/>
        <v>0</v>
      </c>
      <c r="BL684" s="95">
        <f t="shared" si="428"/>
        <v>0</v>
      </c>
      <c r="BM684" s="95">
        <f t="shared" si="429"/>
        <v>0</v>
      </c>
      <c r="BN684" s="95">
        <f t="shared" si="430"/>
        <v>0</v>
      </c>
      <c r="BO684" s="95">
        <f t="shared" si="431"/>
        <v>0</v>
      </c>
      <c r="BP684" s="96">
        <f t="shared" si="432"/>
        <v>0</v>
      </c>
      <c r="BQ684" s="184">
        <f>IF($AH684="3/3",$S684*参照!$J$4,IF($AH684="2/3",$S684*参照!$J$5,IF($AH684="1/3",$S684*参照!$J$6,IF($AH684="1/4(多子)",$S684*参照!$J$7,IF($AH684="1/4(工･農)",$S684*参照!$J$7,)))))</f>
        <v>0</v>
      </c>
      <c r="BR684" s="185" t="b">
        <f>IF(AJ684="3/3",$O684*参照!$I$4,IF(AJ684="2/3",$O684*参照!$I$5,IF(AJ684="1/3",$O684*参照!$I$6,IF(AJ684="1/4(多子)",$O684*参照!$I$7,IF(AJ684="1/4(工･農)",$O684*参照!$I$7,IF(AJ684="対象外",0))))))</f>
        <v>0</v>
      </c>
      <c r="BS684" s="185" t="b">
        <f>IF(AK684="3/3",$O684*参照!$I$4,IF(AK684="2/3",$O684*参照!$I$5,IF(AK684="1/3",$O684*参照!$I$6,IF(AK684="1/4(多子)",$O684*参照!$I$7,IF(AK684="1/4(工･農)",$O684*参照!$I$7,IF(AK684="対象外",0))))))</f>
        <v>0</v>
      </c>
      <c r="BT684" s="185" t="b">
        <f>IF(AL684="3/3",$O684*参照!$I$4,IF(AL684="2/3",$O684*参照!$I$5,IF(AL684="1/3",$O684*参照!$I$6,IF(AL684="1/4(多子)",$O684*参照!$I$7,IF(AL684="1/4(工･農)",$O684*参照!$I$7,IF(AL684="対象外",0))))))</f>
        <v>0</v>
      </c>
      <c r="BU684" s="185" t="b">
        <f>IF(AM684="3/3",$O684*参照!$I$4,IF(AM684="2/3",$O684*参照!$I$5,IF(AM684="1/3",$O684*参照!$I$6,IF(AM684="1/4(多子)",$O684*参照!$I$7,IF(AM684="1/4(工･農)",$O684*参照!$I$7,IF(AM684="対象外",0))))))</f>
        <v>0</v>
      </c>
      <c r="BV684" s="185" t="b">
        <f>IF(AN684="3/3",$O684*参照!$I$4,IF(AN684="2/3",$O684*参照!$I$5,IF(AN684="1/3",$O684*参照!$I$6,IF(AN684="1/4(多子)",$O684*参照!$I$7,IF(AN684="1/4(工･農)",$O684*参照!$I$7,IF(AN684="対象外",0))))))</f>
        <v>0</v>
      </c>
      <c r="BW684" s="185" t="b">
        <f>IF(AO684="3/3",$O684*参照!$I$4,IF(AO684="2/3",$O684*参照!$I$5,IF(AO684="1/3",$O684*参照!$I$6,IF(AO684="1/4(多子)",$O684*参照!$I$7,IF(AO684="1/4(工･農)",$O684*参照!$I$7,IF(AO684="対象外",0))))))</f>
        <v>0</v>
      </c>
      <c r="BX684" s="185" t="b">
        <f>IF(AP684="3/3",$O684*参照!$I$4,IF(AP684="2/3",$O684*参照!$I$5,IF(AP684="1/3",$O684*参照!$I$6,IF(AP684="1/4(多子)",$O684*参照!$I$7,IF(AP684="1/4(工･農)",$O684*参照!$I$7,IF(AP684="対象外",0))))))</f>
        <v>0</v>
      </c>
      <c r="BY684" s="185" t="b">
        <f>IF(AQ684="3/3",$O684*参照!$I$4,IF(AQ684="2/3",$O684*参照!$I$5,IF(AQ684="1/3",$O684*参照!$I$6,IF(AQ684="1/4(多子)",$O684*参照!$I$7,IF(AQ684="1/4(工･農)",$O684*参照!$I$7,IF(AQ684="対象外",0))))))</f>
        <v>0</v>
      </c>
      <c r="BZ684" s="185" t="b">
        <f>IF(AR684="3/3",$O684*参照!$I$4,IF(AR684="2/3",$O684*参照!$I$5,IF(AR684="1/3",$O684*参照!$I$6,IF(AR684="1/4(多子)",$O684*参照!$I$7,IF(AR684="1/4(工･農)",$O684*参照!$I$7,IF(AR684="対象外",0))))))</f>
        <v>0</v>
      </c>
      <c r="CA684" s="185" t="b">
        <f>IF(AS684="3/3",$O684*参照!$I$4,IF(AS684="2/3",$O684*参照!$I$5,IF(AS684="1/3",$O684*参照!$I$6,IF(AS684="1/4(多子)",$O684*参照!$I$7,IF(AS684="1/4(工･農)",$O684*参照!$I$7,IF(AS684="対象外",0))))))</f>
        <v>0</v>
      </c>
      <c r="CB684" s="185" t="b">
        <f>IF(AT684="3/3",$O684*参照!$I$4,IF(AT684="2/3",$O684*参照!$I$5,IF(AT684="1/3",$O684*参照!$I$6,IF(AT684="1/4(多子)",$O684*参照!$I$7,IF(AT684="1/4(工･農)",$O684*参照!$I$7,IF(AT684="対象外",0))))))</f>
        <v>0</v>
      </c>
      <c r="CC684" s="185" t="b">
        <f>IF(AU684="3/3",$O684*参照!$I$4,IF(AU684="2/3",$O684*参照!$I$5,IF(AU684="1/3",$O684*参照!$I$6,IF(AU684="1/4(多子)",$O684*参照!$I$7,IF(AU684="1/4(工･農)",$O684*参照!$I$7,IF(AU684="対象外",0))))))</f>
        <v>0</v>
      </c>
      <c r="CD684" s="185">
        <f t="shared" si="433"/>
        <v>0</v>
      </c>
      <c r="CE684" s="98"/>
      <c r="CF684" s="252"/>
      <c r="CG684" s="252"/>
      <c r="CH684" s="252"/>
      <c r="CI684" s="252"/>
      <c r="CJ684" s="252"/>
      <c r="CK684" s="254"/>
      <c r="CL684" s="137"/>
      <c r="CM684" s="252"/>
      <c r="CN684" s="252"/>
      <c r="CO684" s="252"/>
      <c r="CP684" s="252"/>
      <c r="CQ684" s="252"/>
      <c r="CR684" s="253">
        <f t="shared" si="434"/>
        <v>0</v>
      </c>
      <c r="CS684" s="111">
        <f>IF(BP684=0,0,(ROUNDUP(P684*(BK684*参照!$C$5+BL684*参照!$C$6+BM684*参照!$C$7+BN684*参照!$C$8+BO684*参照!$C$9)/BP684,-2)))</f>
        <v>0</v>
      </c>
      <c r="CT684" s="239" t="str">
        <f t="shared" si="401"/>
        <v>B</v>
      </c>
    </row>
    <row r="685" spans="1:98" ht="14.4">
      <c r="A685" s="242">
        <v>655</v>
      </c>
      <c r="B685" s="634"/>
      <c r="C685" s="635"/>
      <c r="D685" s="636"/>
      <c r="E685" s="635"/>
      <c r="F685" s="358"/>
      <c r="G685" s="358"/>
      <c r="H685" s="305"/>
      <c r="I685" s="359"/>
      <c r="J685" s="636"/>
      <c r="K685" s="635"/>
      <c r="L685" s="362">
        <v>0</v>
      </c>
      <c r="M685" s="307">
        <f>IF(F685="昼間",参照!$E$4,IF(F685="夜間等",参照!$E$5,IF(F685="通信",参照!$E$6,0)))</f>
        <v>0</v>
      </c>
      <c r="N685" s="57">
        <f t="shared" si="402"/>
        <v>0</v>
      </c>
      <c r="O685" s="301">
        <f t="shared" si="403"/>
        <v>0</v>
      </c>
      <c r="P685" s="56"/>
      <c r="Q685" s="387">
        <v>0</v>
      </c>
      <c r="R685" s="309">
        <f>IF(F685="昼間",参照!$F$4,IF(F685="夜間等",参照!$F$5,IF(F685="通信",参照!$F$6,0)))</f>
        <v>0</v>
      </c>
      <c r="S685" s="308">
        <f t="shared" si="404"/>
        <v>0</v>
      </c>
      <c r="T685" s="361"/>
      <c r="U685" s="32">
        <f t="shared" si="405"/>
        <v>0</v>
      </c>
      <c r="V685" s="114">
        <f t="shared" si="406"/>
        <v>0</v>
      </c>
      <c r="W685" s="179">
        <f t="shared" si="407"/>
        <v>0</v>
      </c>
      <c r="X685" s="87">
        <f t="shared" si="408"/>
        <v>0</v>
      </c>
      <c r="Y685" s="77" t="str">
        <f t="shared" si="398"/>
        <v>0</v>
      </c>
      <c r="Z685" s="302">
        <f t="shared" si="409"/>
        <v>0</v>
      </c>
      <c r="AA685" s="375"/>
      <c r="AB685" s="375"/>
      <c r="AC685" s="374">
        <f t="shared" si="410"/>
        <v>0</v>
      </c>
      <c r="AD685" s="639">
        <f t="shared" si="411"/>
        <v>0</v>
      </c>
      <c r="AE685" s="640"/>
      <c r="AF685" s="177">
        <f t="shared" si="399"/>
        <v>0</v>
      </c>
      <c r="AG685" s="177">
        <f t="shared" si="400"/>
        <v>0</v>
      </c>
      <c r="AH685" s="299"/>
      <c r="AI685" s="36"/>
      <c r="AJ685" s="134"/>
      <c r="AK685" s="37"/>
      <c r="AL685" s="134"/>
      <c r="AM685" s="37"/>
      <c r="AN685" s="134"/>
      <c r="AO685" s="135"/>
      <c r="AP685" s="136"/>
      <c r="AQ685" s="252"/>
      <c r="AR685" s="252"/>
      <c r="AS685" s="252"/>
      <c r="AT685" s="252"/>
      <c r="AU685" s="37"/>
      <c r="AV685" s="303">
        <f t="shared" si="412"/>
        <v>0</v>
      </c>
      <c r="AW685" s="139">
        <f t="shared" si="413"/>
        <v>0</v>
      </c>
      <c r="AX685" s="139">
        <f t="shared" si="414"/>
        <v>0</v>
      </c>
      <c r="AY685" s="139">
        <f t="shared" si="415"/>
        <v>0</v>
      </c>
      <c r="AZ685" s="139">
        <f t="shared" si="416"/>
        <v>0</v>
      </c>
      <c r="BA685" s="303">
        <f t="shared" si="417"/>
        <v>0</v>
      </c>
      <c r="BB685" s="139">
        <f t="shared" si="418"/>
        <v>0</v>
      </c>
      <c r="BC685" s="139">
        <f t="shared" si="419"/>
        <v>0</v>
      </c>
      <c r="BD685" s="139">
        <f t="shared" si="420"/>
        <v>0</v>
      </c>
      <c r="BE685" s="139">
        <f t="shared" si="421"/>
        <v>0</v>
      </c>
      <c r="BF685" s="304">
        <f t="shared" si="422"/>
        <v>0</v>
      </c>
      <c r="BG685" s="142">
        <f t="shared" si="423"/>
        <v>0</v>
      </c>
      <c r="BH685" s="142">
        <f t="shared" si="424"/>
        <v>0</v>
      </c>
      <c r="BI685" s="142">
        <f t="shared" si="425"/>
        <v>0</v>
      </c>
      <c r="BJ685" s="142">
        <f t="shared" si="426"/>
        <v>0</v>
      </c>
      <c r="BK685" s="145">
        <f t="shared" si="427"/>
        <v>0</v>
      </c>
      <c r="BL685" s="95">
        <f t="shared" si="428"/>
        <v>0</v>
      </c>
      <c r="BM685" s="95">
        <f t="shared" si="429"/>
        <v>0</v>
      </c>
      <c r="BN685" s="95">
        <f t="shared" si="430"/>
        <v>0</v>
      </c>
      <c r="BO685" s="95">
        <f t="shared" si="431"/>
        <v>0</v>
      </c>
      <c r="BP685" s="96">
        <f t="shared" si="432"/>
        <v>0</v>
      </c>
      <c r="BQ685" s="184">
        <f>IF($AH685="3/3",$S685*参照!$J$4,IF($AH685="2/3",$S685*参照!$J$5,IF($AH685="1/3",$S685*参照!$J$6,IF($AH685="1/4(多子)",$S685*参照!$J$7,IF($AH685="1/4(工･農)",$S685*参照!$J$7,)))))</f>
        <v>0</v>
      </c>
      <c r="BR685" s="185" t="b">
        <f>IF(AJ685="3/3",$O685*参照!$I$4,IF(AJ685="2/3",$O685*参照!$I$5,IF(AJ685="1/3",$O685*参照!$I$6,IF(AJ685="1/4(多子)",$O685*参照!$I$7,IF(AJ685="1/4(工･農)",$O685*参照!$I$7,IF(AJ685="対象外",0))))))</f>
        <v>0</v>
      </c>
      <c r="BS685" s="185" t="b">
        <f>IF(AK685="3/3",$O685*参照!$I$4,IF(AK685="2/3",$O685*参照!$I$5,IF(AK685="1/3",$O685*参照!$I$6,IF(AK685="1/4(多子)",$O685*参照!$I$7,IF(AK685="1/4(工･農)",$O685*参照!$I$7,IF(AK685="対象外",0))))))</f>
        <v>0</v>
      </c>
      <c r="BT685" s="185" t="b">
        <f>IF(AL685="3/3",$O685*参照!$I$4,IF(AL685="2/3",$O685*参照!$I$5,IF(AL685="1/3",$O685*参照!$I$6,IF(AL685="1/4(多子)",$O685*参照!$I$7,IF(AL685="1/4(工･農)",$O685*参照!$I$7,IF(AL685="対象外",0))))))</f>
        <v>0</v>
      </c>
      <c r="BU685" s="185" t="b">
        <f>IF(AM685="3/3",$O685*参照!$I$4,IF(AM685="2/3",$O685*参照!$I$5,IF(AM685="1/3",$O685*参照!$I$6,IF(AM685="1/4(多子)",$O685*参照!$I$7,IF(AM685="1/4(工･農)",$O685*参照!$I$7,IF(AM685="対象外",0))))))</f>
        <v>0</v>
      </c>
      <c r="BV685" s="185" t="b">
        <f>IF(AN685="3/3",$O685*参照!$I$4,IF(AN685="2/3",$O685*参照!$I$5,IF(AN685="1/3",$O685*参照!$I$6,IF(AN685="1/4(多子)",$O685*参照!$I$7,IF(AN685="1/4(工･農)",$O685*参照!$I$7,IF(AN685="対象外",0))))))</f>
        <v>0</v>
      </c>
      <c r="BW685" s="185" t="b">
        <f>IF(AO685="3/3",$O685*参照!$I$4,IF(AO685="2/3",$O685*参照!$I$5,IF(AO685="1/3",$O685*参照!$I$6,IF(AO685="1/4(多子)",$O685*参照!$I$7,IF(AO685="1/4(工･農)",$O685*参照!$I$7,IF(AO685="対象外",0))))))</f>
        <v>0</v>
      </c>
      <c r="BX685" s="185" t="b">
        <f>IF(AP685="3/3",$O685*参照!$I$4,IF(AP685="2/3",$O685*参照!$I$5,IF(AP685="1/3",$O685*参照!$I$6,IF(AP685="1/4(多子)",$O685*参照!$I$7,IF(AP685="1/4(工･農)",$O685*参照!$I$7,IF(AP685="対象外",0))))))</f>
        <v>0</v>
      </c>
      <c r="BY685" s="185" t="b">
        <f>IF(AQ685="3/3",$O685*参照!$I$4,IF(AQ685="2/3",$O685*参照!$I$5,IF(AQ685="1/3",$O685*参照!$I$6,IF(AQ685="1/4(多子)",$O685*参照!$I$7,IF(AQ685="1/4(工･農)",$O685*参照!$I$7,IF(AQ685="対象外",0))))))</f>
        <v>0</v>
      </c>
      <c r="BZ685" s="185" t="b">
        <f>IF(AR685="3/3",$O685*参照!$I$4,IF(AR685="2/3",$O685*参照!$I$5,IF(AR685="1/3",$O685*参照!$I$6,IF(AR685="1/4(多子)",$O685*参照!$I$7,IF(AR685="1/4(工･農)",$O685*参照!$I$7,IF(AR685="対象外",0))))))</f>
        <v>0</v>
      </c>
      <c r="CA685" s="185" t="b">
        <f>IF(AS685="3/3",$O685*参照!$I$4,IF(AS685="2/3",$O685*参照!$I$5,IF(AS685="1/3",$O685*参照!$I$6,IF(AS685="1/4(多子)",$O685*参照!$I$7,IF(AS685="1/4(工･農)",$O685*参照!$I$7,IF(AS685="対象外",0))))))</f>
        <v>0</v>
      </c>
      <c r="CB685" s="185" t="b">
        <f>IF(AT685="3/3",$O685*参照!$I$4,IF(AT685="2/3",$O685*参照!$I$5,IF(AT685="1/3",$O685*参照!$I$6,IF(AT685="1/4(多子)",$O685*参照!$I$7,IF(AT685="1/4(工･農)",$O685*参照!$I$7,IF(AT685="対象外",0))))))</f>
        <v>0</v>
      </c>
      <c r="CC685" s="185" t="b">
        <f>IF(AU685="3/3",$O685*参照!$I$4,IF(AU685="2/3",$O685*参照!$I$5,IF(AU685="1/3",$O685*参照!$I$6,IF(AU685="1/4(多子)",$O685*参照!$I$7,IF(AU685="1/4(工･農)",$O685*参照!$I$7,IF(AU685="対象外",0))))))</f>
        <v>0</v>
      </c>
      <c r="CD685" s="185">
        <f t="shared" si="433"/>
        <v>0</v>
      </c>
      <c r="CE685" s="98"/>
      <c r="CF685" s="252"/>
      <c r="CG685" s="252"/>
      <c r="CH685" s="252"/>
      <c r="CI685" s="252"/>
      <c r="CJ685" s="252"/>
      <c r="CK685" s="254"/>
      <c r="CL685" s="137"/>
      <c r="CM685" s="252"/>
      <c r="CN685" s="252"/>
      <c r="CO685" s="252"/>
      <c r="CP685" s="252"/>
      <c r="CQ685" s="252"/>
      <c r="CR685" s="253">
        <f t="shared" si="434"/>
        <v>0</v>
      </c>
      <c r="CS685" s="111">
        <f>IF(BP685=0,0,(ROUNDUP(P685*(BK685*参照!$C$5+BL685*参照!$C$6+BM685*参照!$C$7+BN685*参照!$C$8+BO685*参照!$C$9)/BP685,-2)))</f>
        <v>0</v>
      </c>
      <c r="CT685" s="239" t="str">
        <f t="shared" si="401"/>
        <v>B</v>
      </c>
    </row>
    <row r="686" spans="1:98" ht="14.4">
      <c r="A686" s="242">
        <v>656</v>
      </c>
      <c r="B686" s="634"/>
      <c r="C686" s="635"/>
      <c r="D686" s="636"/>
      <c r="E686" s="635"/>
      <c r="F686" s="358"/>
      <c r="G686" s="358"/>
      <c r="H686" s="305"/>
      <c r="I686" s="359"/>
      <c r="J686" s="636"/>
      <c r="K686" s="635"/>
      <c r="L686" s="362">
        <v>0</v>
      </c>
      <c r="M686" s="307">
        <f>IF(F686="昼間",参照!$E$4,IF(F686="夜間等",参照!$E$5,IF(F686="通信",参照!$E$6,0)))</f>
        <v>0</v>
      </c>
      <c r="N686" s="57">
        <f t="shared" si="402"/>
        <v>0</v>
      </c>
      <c r="O686" s="301">
        <f t="shared" si="403"/>
        <v>0</v>
      </c>
      <c r="P686" s="56"/>
      <c r="Q686" s="387">
        <v>0</v>
      </c>
      <c r="R686" s="309">
        <f>IF(F686="昼間",参照!$F$4,IF(F686="夜間等",参照!$F$5,IF(F686="通信",参照!$F$6,0)))</f>
        <v>0</v>
      </c>
      <c r="S686" s="308">
        <f t="shared" si="404"/>
        <v>0</v>
      </c>
      <c r="T686" s="361"/>
      <c r="U686" s="32">
        <f t="shared" si="405"/>
        <v>0</v>
      </c>
      <c r="V686" s="114">
        <f t="shared" si="406"/>
        <v>0</v>
      </c>
      <c r="W686" s="179">
        <f t="shared" si="407"/>
        <v>0</v>
      </c>
      <c r="X686" s="87">
        <f t="shared" si="408"/>
        <v>0</v>
      </c>
      <c r="Y686" s="77" t="str">
        <f t="shared" si="398"/>
        <v>0</v>
      </c>
      <c r="Z686" s="302">
        <f t="shared" si="409"/>
        <v>0</v>
      </c>
      <c r="AA686" s="375"/>
      <c r="AB686" s="375"/>
      <c r="AC686" s="374">
        <f t="shared" si="410"/>
        <v>0</v>
      </c>
      <c r="AD686" s="639">
        <f t="shared" si="411"/>
        <v>0</v>
      </c>
      <c r="AE686" s="640"/>
      <c r="AF686" s="177">
        <f t="shared" si="399"/>
        <v>0</v>
      </c>
      <c r="AG686" s="177">
        <f t="shared" si="400"/>
        <v>0</v>
      </c>
      <c r="AH686" s="299"/>
      <c r="AI686" s="36"/>
      <c r="AJ686" s="134"/>
      <c r="AK686" s="37"/>
      <c r="AL686" s="134"/>
      <c r="AM686" s="37"/>
      <c r="AN686" s="134"/>
      <c r="AO686" s="135"/>
      <c r="AP686" s="136"/>
      <c r="AQ686" s="252"/>
      <c r="AR686" s="252"/>
      <c r="AS686" s="252"/>
      <c r="AT686" s="252"/>
      <c r="AU686" s="37"/>
      <c r="AV686" s="303">
        <f t="shared" si="412"/>
        <v>0</v>
      </c>
      <c r="AW686" s="139">
        <f t="shared" si="413"/>
        <v>0</v>
      </c>
      <c r="AX686" s="139">
        <f t="shared" si="414"/>
        <v>0</v>
      </c>
      <c r="AY686" s="139">
        <f t="shared" si="415"/>
        <v>0</v>
      </c>
      <c r="AZ686" s="139">
        <f t="shared" si="416"/>
        <v>0</v>
      </c>
      <c r="BA686" s="303">
        <f t="shared" si="417"/>
        <v>0</v>
      </c>
      <c r="BB686" s="139">
        <f t="shared" si="418"/>
        <v>0</v>
      </c>
      <c r="BC686" s="139">
        <f t="shared" si="419"/>
        <v>0</v>
      </c>
      <c r="BD686" s="139">
        <f t="shared" si="420"/>
        <v>0</v>
      </c>
      <c r="BE686" s="139">
        <f t="shared" si="421"/>
        <v>0</v>
      </c>
      <c r="BF686" s="304">
        <f t="shared" si="422"/>
        <v>0</v>
      </c>
      <c r="BG686" s="142">
        <f t="shared" si="423"/>
        <v>0</v>
      </c>
      <c r="BH686" s="142">
        <f t="shared" si="424"/>
        <v>0</v>
      </c>
      <c r="BI686" s="142">
        <f t="shared" si="425"/>
        <v>0</v>
      </c>
      <c r="BJ686" s="142">
        <f t="shared" si="426"/>
        <v>0</v>
      </c>
      <c r="BK686" s="145">
        <f t="shared" si="427"/>
        <v>0</v>
      </c>
      <c r="BL686" s="95">
        <f t="shared" si="428"/>
        <v>0</v>
      </c>
      <c r="BM686" s="95">
        <f t="shared" si="429"/>
        <v>0</v>
      </c>
      <c r="BN686" s="95">
        <f t="shared" si="430"/>
        <v>0</v>
      </c>
      <c r="BO686" s="95">
        <f t="shared" si="431"/>
        <v>0</v>
      </c>
      <c r="BP686" s="96">
        <f t="shared" si="432"/>
        <v>0</v>
      </c>
      <c r="BQ686" s="184">
        <f>IF($AH686="3/3",$S686*参照!$J$4,IF($AH686="2/3",$S686*参照!$J$5,IF($AH686="1/3",$S686*参照!$J$6,IF($AH686="1/4(多子)",$S686*参照!$J$7,IF($AH686="1/4(工･農)",$S686*参照!$J$7,)))))</f>
        <v>0</v>
      </c>
      <c r="BR686" s="185" t="b">
        <f>IF(AJ686="3/3",$O686*参照!$I$4,IF(AJ686="2/3",$O686*参照!$I$5,IF(AJ686="1/3",$O686*参照!$I$6,IF(AJ686="1/4(多子)",$O686*参照!$I$7,IF(AJ686="1/4(工･農)",$O686*参照!$I$7,IF(AJ686="対象外",0))))))</f>
        <v>0</v>
      </c>
      <c r="BS686" s="185" t="b">
        <f>IF(AK686="3/3",$O686*参照!$I$4,IF(AK686="2/3",$O686*参照!$I$5,IF(AK686="1/3",$O686*参照!$I$6,IF(AK686="1/4(多子)",$O686*参照!$I$7,IF(AK686="1/4(工･農)",$O686*参照!$I$7,IF(AK686="対象外",0))))))</f>
        <v>0</v>
      </c>
      <c r="BT686" s="185" t="b">
        <f>IF(AL686="3/3",$O686*参照!$I$4,IF(AL686="2/3",$O686*参照!$I$5,IF(AL686="1/3",$O686*参照!$I$6,IF(AL686="1/4(多子)",$O686*参照!$I$7,IF(AL686="1/4(工･農)",$O686*参照!$I$7,IF(AL686="対象外",0))))))</f>
        <v>0</v>
      </c>
      <c r="BU686" s="185" t="b">
        <f>IF(AM686="3/3",$O686*参照!$I$4,IF(AM686="2/3",$O686*参照!$I$5,IF(AM686="1/3",$O686*参照!$I$6,IF(AM686="1/4(多子)",$O686*参照!$I$7,IF(AM686="1/4(工･農)",$O686*参照!$I$7,IF(AM686="対象外",0))))))</f>
        <v>0</v>
      </c>
      <c r="BV686" s="185" t="b">
        <f>IF(AN686="3/3",$O686*参照!$I$4,IF(AN686="2/3",$O686*参照!$I$5,IF(AN686="1/3",$O686*参照!$I$6,IF(AN686="1/4(多子)",$O686*参照!$I$7,IF(AN686="1/4(工･農)",$O686*参照!$I$7,IF(AN686="対象外",0))))))</f>
        <v>0</v>
      </c>
      <c r="BW686" s="185" t="b">
        <f>IF(AO686="3/3",$O686*参照!$I$4,IF(AO686="2/3",$O686*参照!$I$5,IF(AO686="1/3",$O686*参照!$I$6,IF(AO686="1/4(多子)",$O686*参照!$I$7,IF(AO686="1/4(工･農)",$O686*参照!$I$7,IF(AO686="対象外",0))))))</f>
        <v>0</v>
      </c>
      <c r="BX686" s="185" t="b">
        <f>IF(AP686="3/3",$O686*参照!$I$4,IF(AP686="2/3",$O686*参照!$I$5,IF(AP686="1/3",$O686*参照!$I$6,IF(AP686="1/4(多子)",$O686*参照!$I$7,IF(AP686="1/4(工･農)",$O686*参照!$I$7,IF(AP686="対象外",0))))))</f>
        <v>0</v>
      </c>
      <c r="BY686" s="185" t="b">
        <f>IF(AQ686="3/3",$O686*参照!$I$4,IF(AQ686="2/3",$O686*参照!$I$5,IF(AQ686="1/3",$O686*参照!$I$6,IF(AQ686="1/4(多子)",$O686*参照!$I$7,IF(AQ686="1/4(工･農)",$O686*参照!$I$7,IF(AQ686="対象外",0))))))</f>
        <v>0</v>
      </c>
      <c r="BZ686" s="185" t="b">
        <f>IF(AR686="3/3",$O686*参照!$I$4,IF(AR686="2/3",$O686*参照!$I$5,IF(AR686="1/3",$O686*参照!$I$6,IF(AR686="1/4(多子)",$O686*参照!$I$7,IF(AR686="1/4(工･農)",$O686*参照!$I$7,IF(AR686="対象外",0))))))</f>
        <v>0</v>
      </c>
      <c r="CA686" s="185" t="b">
        <f>IF(AS686="3/3",$O686*参照!$I$4,IF(AS686="2/3",$O686*参照!$I$5,IF(AS686="1/3",$O686*参照!$I$6,IF(AS686="1/4(多子)",$O686*参照!$I$7,IF(AS686="1/4(工･農)",$O686*参照!$I$7,IF(AS686="対象外",0))))))</f>
        <v>0</v>
      </c>
      <c r="CB686" s="185" t="b">
        <f>IF(AT686="3/3",$O686*参照!$I$4,IF(AT686="2/3",$O686*参照!$I$5,IF(AT686="1/3",$O686*参照!$I$6,IF(AT686="1/4(多子)",$O686*参照!$I$7,IF(AT686="1/4(工･農)",$O686*参照!$I$7,IF(AT686="対象外",0))))))</f>
        <v>0</v>
      </c>
      <c r="CC686" s="185" t="b">
        <f>IF(AU686="3/3",$O686*参照!$I$4,IF(AU686="2/3",$O686*参照!$I$5,IF(AU686="1/3",$O686*参照!$I$6,IF(AU686="1/4(多子)",$O686*参照!$I$7,IF(AU686="1/4(工･農)",$O686*参照!$I$7,IF(AU686="対象外",0))))))</f>
        <v>0</v>
      </c>
      <c r="CD686" s="185">
        <f t="shared" si="433"/>
        <v>0</v>
      </c>
      <c r="CE686" s="98"/>
      <c r="CF686" s="252"/>
      <c r="CG686" s="252"/>
      <c r="CH686" s="252"/>
      <c r="CI686" s="252"/>
      <c r="CJ686" s="252"/>
      <c r="CK686" s="254"/>
      <c r="CL686" s="137"/>
      <c r="CM686" s="252"/>
      <c r="CN686" s="252"/>
      <c r="CO686" s="252"/>
      <c r="CP686" s="252"/>
      <c r="CQ686" s="252"/>
      <c r="CR686" s="253">
        <f t="shared" si="434"/>
        <v>0</v>
      </c>
      <c r="CS686" s="111">
        <f>IF(BP686=0,0,(ROUNDUP(P686*(BK686*参照!$C$5+BL686*参照!$C$6+BM686*参照!$C$7+BN686*参照!$C$8+BO686*参照!$C$9)/BP686,-2)))</f>
        <v>0</v>
      </c>
      <c r="CT686" s="239" t="str">
        <f t="shared" si="401"/>
        <v>B</v>
      </c>
    </row>
    <row r="687" spans="1:98" ht="14.4">
      <c r="A687" s="242">
        <v>657</v>
      </c>
      <c r="B687" s="634"/>
      <c r="C687" s="635"/>
      <c r="D687" s="636"/>
      <c r="E687" s="635"/>
      <c r="F687" s="358"/>
      <c r="G687" s="358"/>
      <c r="H687" s="305"/>
      <c r="I687" s="359"/>
      <c r="J687" s="636"/>
      <c r="K687" s="635"/>
      <c r="L687" s="362">
        <v>0</v>
      </c>
      <c r="M687" s="307">
        <f>IF(F687="昼間",参照!$E$4,IF(F687="夜間等",参照!$E$5,IF(F687="通信",参照!$E$6,0)))</f>
        <v>0</v>
      </c>
      <c r="N687" s="57">
        <f t="shared" si="402"/>
        <v>0</v>
      </c>
      <c r="O687" s="301">
        <f t="shared" si="403"/>
        <v>0</v>
      </c>
      <c r="P687" s="56"/>
      <c r="Q687" s="387">
        <v>0</v>
      </c>
      <c r="R687" s="309">
        <f>IF(F687="昼間",参照!$F$4,IF(F687="夜間等",参照!$F$5,IF(F687="通信",参照!$F$6,0)))</f>
        <v>0</v>
      </c>
      <c r="S687" s="308">
        <f t="shared" si="404"/>
        <v>0</v>
      </c>
      <c r="T687" s="361"/>
      <c r="U687" s="32">
        <f t="shared" si="405"/>
        <v>0</v>
      </c>
      <c r="V687" s="114">
        <f t="shared" si="406"/>
        <v>0</v>
      </c>
      <c r="W687" s="179">
        <f t="shared" si="407"/>
        <v>0</v>
      </c>
      <c r="X687" s="87">
        <f t="shared" si="408"/>
        <v>0</v>
      </c>
      <c r="Y687" s="77" t="str">
        <f t="shared" si="398"/>
        <v>0</v>
      </c>
      <c r="Z687" s="302">
        <f t="shared" si="409"/>
        <v>0</v>
      </c>
      <c r="AA687" s="375"/>
      <c r="AB687" s="375"/>
      <c r="AC687" s="374">
        <f t="shared" si="410"/>
        <v>0</v>
      </c>
      <c r="AD687" s="639">
        <f t="shared" si="411"/>
        <v>0</v>
      </c>
      <c r="AE687" s="640"/>
      <c r="AF687" s="177">
        <f t="shared" si="399"/>
        <v>0</v>
      </c>
      <c r="AG687" s="177">
        <f t="shared" si="400"/>
        <v>0</v>
      </c>
      <c r="AH687" s="299"/>
      <c r="AI687" s="36"/>
      <c r="AJ687" s="134"/>
      <c r="AK687" s="37"/>
      <c r="AL687" s="134"/>
      <c r="AM687" s="37"/>
      <c r="AN687" s="134"/>
      <c r="AO687" s="135"/>
      <c r="AP687" s="136"/>
      <c r="AQ687" s="252"/>
      <c r="AR687" s="252"/>
      <c r="AS687" s="252"/>
      <c r="AT687" s="252"/>
      <c r="AU687" s="37"/>
      <c r="AV687" s="303">
        <f t="shared" si="412"/>
        <v>0</v>
      </c>
      <c r="AW687" s="139">
        <f t="shared" si="413"/>
        <v>0</v>
      </c>
      <c r="AX687" s="139">
        <f t="shared" si="414"/>
        <v>0</v>
      </c>
      <c r="AY687" s="139">
        <f t="shared" si="415"/>
        <v>0</v>
      </c>
      <c r="AZ687" s="139">
        <f t="shared" si="416"/>
        <v>0</v>
      </c>
      <c r="BA687" s="303">
        <f t="shared" si="417"/>
        <v>0</v>
      </c>
      <c r="BB687" s="139">
        <f t="shared" si="418"/>
        <v>0</v>
      </c>
      <c r="BC687" s="139">
        <f t="shared" si="419"/>
        <v>0</v>
      </c>
      <c r="BD687" s="139">
        <f t="shared" si="420"/>
        <v>0</v>
      </c>
      <c r="BE687" s="139">
        <f t="shared" si="421"/>
        <v>0</v>
      </c>
      <c r="BF687" s="304">
        <f t="shared" si="422"/>
        <v>0</v>
      </c>
      <c r="BG687" s="142">
        <f t="shared" si="423"/>
        <v>0</v>
      </c>
      <c r="BH687" s="142">
        <f t="shared" si="424"/>
        <v>0</v>
      </c>
      <c r="BI687" s="142">
        <f t="shared" si="425"/>
        <v>0</v>
      </c>
      <c r="BJ687" s="142">
        <f t="shared" si="426"/>
        <v>0</v>
      </c>
      <c r="BK687" s="145">
        <f t="shared" si="427"/>
        <v>0</v>
      </c>
      <c r="BL687" s="95">
        <f t="shared" si="428"/>
        <v>0</v>
      </c>
      <c r="BM687" s="95">
        <f t="shared" si="429"/>
        <v>0</v>
      </c>
      <c r="BN687" s="95">
        <f t="shared" si="430"/>
        <v>0</v>
      </c>
      <c r="BO687" s="95">
        <f t="shared" si="431"/>
        <v>0</v>
      </c>
      <c r="BP687" s="96">
        <f t="shared" si="432"/>
        <v>0</v>
      </c>
      <c r="BQ687" s="184">
        <f>IF($AH687="3/3",$S687*参照!$J$4,IF($AH687="2/3",$S687*参照!$J$5,IF($AH687="1/3",$S687*参照!$J$6,IF($AH687="1/4(多子)",$S687*参照!$J$7,IF($AH687="1/4(工･農)",$S687*参照!$J$7,)))))</f>
        <v>0</v>
      </c>
      <c r="BR687" s="185" t="b">
        <f>IF(AJ687="3/3",$O687*参照!$I$4,IF(AJ687="2/3",$O687*参照!$I$5,IF(AJ687="1/3",$O687*参照!$I$6,IF(AJ687="1/4(多子)",$O687*参照!$I$7,IF(AJ687="1/4(工･農)",$O687*参照!$I$7,IF(AJ687="対象外",0))))))</f>
        <v>0</v>
      </c>
      <c r="BS687" s="185" t="b">
        <f>IF(AK687="3/3",$O687*参照!$I$4,IF(AK687="2/3",$O687*参照!$I$5,IF(AK687="1/3",$O687*参照!$I$6,IF(AK687="1/4(多子)",$O687*参照!$I$7,IF(AK687="1/4(工･農)",$O687*参照!$I$7,IF(AK687="対象外",0))))))</f>
        <v>0</v>
      </c>
      <c r="BT687" s="185" t="b">
        <f>IF(AL687="3/3",$O687*参照!$I$4,IF(AL687="2/3",$O687*参照!$I$5,IF(AL687="1/3",$O687*参照!$I$6,IF(AL687="1/4(多子)",$O687*参照!$I$7,IF(AL687="1/4(工･農)",$O687*参照!$I$7,IF(AL687="対象外",0))))))</f>
        <v>0</v>
      </c>
      <c r="BU687" s="185" t="b">
        <f>IF(AM687="3/3",$O687*参照!$I$4,IF(AM687="2/3",$O687*参照!$I$5,IF(AM687="1/3",$O687*参照!$I$6,IF(AM687="1/4(多子)",$O687*参照!$I$7,IF(AM687="1/4(工･農)",$O687*参照!$I$7,IF(AM687="対象外",0))))))</f>
        <v>0</v>
      </c>
      <c r="BV687" s="185" t="b">
        <f>IF(AN687="3/3",$O687*参照!$I$4,IF(AN687="2/3",$O687*参照!$I$5,IF(AN687="1/3",$O687*参照!$I$6,IF(AN687="1/4(多子)",$O687*参照!$I$7,IF(AN687="1/4(工･農)",$O687*参照!$I$7,IF(AN687="対象外",0))))))</f>
        <v>0</v>
      </c>
      <c r="BW687" s="185" t="b">
        <f>IF(AO687="3/3",$O687*参照!$I$4,IF(AO687="2/3",$O687*参照!$I$5,IF(AO687="1/3",$O687*参照!$I$6,IF(AO687="1/4(多子)",$O687*参照!$I$7,IF(AO687="1/4(工･農)",$O687*参照!$I$7,IF(AO687="対象外",0))))))</f>
        <v>0</v>
      </c>
      <c r="BX687" s="185" t="b">
        <f>IF(AP687="3/3",$O687*参照!$I$4,IF(AP687="2/3",$O687*参照!$I$5,IF(AP687="1/3",$O687*参照!$I$6,IF(AP687="1/4(多子)",$O687*参照!$I$7,IF(AP687="1/4(工･農)",$O687*参照!$I$7,IF(AP687="対象外",0))))))</f>
        <v>0</v>
      </c>
      <c r="BY687" s="185" t="b">
        <f>IF(AQ687="3/3",$O687*参照!$I$4,IF(AQ687="2/3",$O687*参照!$I$5,IF(AQ687="1/3",$O687*参照!$I$6,IF(AQ687="1/4(多子)",$O687*参照!$I$7,IF(AQ687="1/4(工･農)",$O687*参照!$I$7,IF(AQ687="対象外",0))))))</f>
        <v>0</v>
      </c>
      <c r="BZ687" s="185" t="b">
        <f>IF(AR687="3/3",$O687*参照!$I$4,IF(AR687="2/3",$O687*参照!$I$5,IF(AR687="1/3",$O687*参照!$I$6,IF(AR687="1/4(多子)",$O687*参照!$I$7,IF(AR687="1/4(工･農)",$O687*参照!$I$7,IF(AR687="対象外",0))))))</f>
        <v>0</v>
      </c>
      <c r="CA687" s="185" t="b">
        <f>IF(AS687="3/3",$O687*参照!$I$4,IF(AS687="2/3",$O687*参照!$I$5,IF(AS687="1/3",$O687*参照!$I$6,IF(AS687="1/4(多子)",$O687*参照!$I$7,IF(AS687="1/4(工･農)",$O687*参照!$I$7,IF(AS687="対象外",0))))))</f>
        <v>0</v>
      </c>
      <c r="CB687" s="185" t="b">
        <f>IF(AT687="3/3",$O687*参照!$I$4,IF(AT687="2/3",$O687*参照!$I$5,IF(AT687="1/3",$O687*参照!$I$6,IF(AT687="1/4(多子)",$O687*参照!$I$7,IF(AT687="1/4(工･農)",$O687*参照!$I$7,IF(AT687="対象外",0))))))</f>
        <v>0</v>
      </c>
      <c r="CC687" s="185" t="b">
        <f>IF(AU687="3/3",$O687*参照!$I$4,IF(AU687="2/3",$O687*参照!$I$5,IF(AU687="1/3",$O687*参照!$I$6,IF(AU687="1/4(多子)",$O687*参照!$I$7,IF(AU687="1/4(工･農)",$O687*参照!$I$7,IF(AU687="対象外",0))))))</f>
        <v>0</v>
      </c>
      <c r="CD687" s="185">
        <f t="shared" si="433"/>
        <v>0</v>
      </c>
      <c r="CE687" s="98"/>
      <c r="CF687" s="252"/>
      <c r="CG687" s="252"/>
      <c r="CH687" s="252"/>
      <c r="CI687" s="252"/>
      <c r="CJ687" s="252"/>
      <c r="CK687" s="254"/>
      <c r="CL687" s="137"/>
      <c r="CM687" s="252"/>
      <c r="CN687" s="252"/>
      <c r="CO687" s="252"/>
      <c r="CP687" s="252"/>
      <c r="CQ687" s="252"/>
      <c r="CR687" s="253">
        <f t="shared" si="434"/>
        <v>0</v>
      </c>
      <c r="CS687" s="111">
        <f>IF(BP687=0,0,(ROUNDUP(P687*(BK687*参照!$C$5+BL687*参照!$C$6+BM687*参照!$C$7+BN687*参照!$C$8+BO687*参照!$C$9)/BP687,-2)))</f>
        <v>0</v>
      </c>
      <c r="CT687" s="239" t="str">
        <f t="shared" si="401"/>
        <v>B</v>
      </c>
    </row>
    <row r="688" spans="1:98" ht="14.4">
      <c r="A688" s="242">
        <v>658</v>
      </c>
      <c r="B688" s="634"/>
      <c r="C688" s="635"/>
      <c r="D688" s="636"/>
      <c r="E688" s="635"/>
      <c r="F688" s="358"/>
      <c r="G688" s="358"/>
      <c r="H688" s="305"/>
      <c r="I688" s="359"/>
      <c r="J688" s="636"/>
      <c r="K688" s="635"/>
      <c r="L688" s="362">
        <v>0</v>
      </c>
      <c r="M688" s="307">
        <f>IF(F688="昼間",参照!$E$4,IF(F688="夜間等",参照!$E$5,IF(F688="通信",参照!$E$6,0)))</f>
        <v>0</v>
      </c>
      <c r="N688" s="57">
        <f t="shared" si="402"/>
        <v>0</v>
      </c>
      <c r="O688" s="301">
        <f t="shared" si="403"/>
        <v>0</v>
      </c>
      <c r="P688" s="56"/>
      <c r="Q688" s="387">
        <v>0</v>
      </c>
      <c r="R688" s="309">
        <f>IF(F688="昼間",参照!$F$4,IF(F688="夜間等",参照!$F$5,IF(F688="通信",参照!$F$6,0)))</f>
        <v>0</v>
      </c>
      <c r="S688" s="308">
        <f t="shared" si="404"/>
        <v>0</v>
      </c>
      <c r="T688" s="361"/>
      <c r="U688" s="32">
        <f t="shared" si="405"/>
        <v>0</v>
      </c>
      <c r="V688" s="114">
        <f t="shared" si="406"/>
        <v>0</v>
      </c>
      <c r="W688" s="179">
        <f t="shared" si="407"/>
        <v>0</v>
      </c>
      <c r="X688" s="87">
        <f t="shared" si="408"/>
        <v>0</v>
      </c>
      <c r="Y688" s="77" t="str">
        <f t="shared" si="398"/>
        <v>0</v>
      </c>
      <c r="Z688" s="302">
        <f t="shared" si="409"/>
        <v>0</v>
      </c>
      <c r="AA688" s="375"/>
      <c r="AB688" s="375"/>
      <c r="AC688" s="374">
        <f t="shared" si="410"/>
        <v>0</v>
      </c>
      <c r="AD688" s="639">
        <f t="shared" si="411"/>
        <v>0</v>
      </c>
      <c r="AE688" s="640"/>
      <c r="AF688" s="177">
        <f t="shared" si="399"/>
        <v>0</v>
      </c>
      <c r="AG688" s="177">
        <f t="shared" si="400"/>
        <v>0</v>
      </c>
      <c r="AH688" s="299"/>
      <c r="AI688" s="36"/>
      <c r="AJ688" s="134"/>
      <c r="AK688" s="37"/>
      <c r="AL688" s="134"/>
      <c r="AM688" s="37"/>
      <c r="AN688" s="134"/>
      <c r="AO688" s="135"/>
      <c r="AP688" s="136"/>
      <c r="AQ688" s="252"/>
      <c r="AR688" s="252"/>
      <c r="AS688" s="252"/>
      <c r="AT688" s="252"/>
      <c r="AU688" s="37"/>
      <c r="AV688" s="303">
        <f t="shared" si="412"/>
        <v>0</v>
      </c>
      <c r="AW688" s="139">
        <f t="shared" si="413"/>
        <v>0</v>
      </c>
      <c r="AX688" s="139">
        <f t="shared" si="414"/>
        <v>0</v>
      </c>
      <c r="AY688" s="139">
        <f t="shared" si="415"/>
        <v>0</v>
      </c>
      <c r="AZ688" s="139">
        <f t="shared" si="416"/>
        <v>0</v>
      </c>
      <c r="BA688" s="303">
        <f t="shared" si="417"/>
        <v>0</v>
      </c>
      <c r="BB688" s="139">
        <f t="shared" si="418"/>
        <v>0</v>
      </c>
      <c r="BC688" s="139">
        <f t="shared" si="419"/>
        <v>0</v>
      </c>
      <c r="BD688" s="139">
        <f t="shared" si="420"/>
        <v>0</v>
      </c>
      <c r="BE688" s="139">
        <f t="shared" si="421"/>
        <v>0</v>
      </c>
      <c r="BF688" s="304">
        <f t="shared" si="422"/>
        <v>0</v>
      </c>
      <c r="BG688" s="142">
        <f t="shared" si="423"/>
        <v>0</v>
      </c>
      <c r="BH688" s="142">
        <f t="shared" si="424"/>
        <v>0</v>
      </c>
      <c r="BI688" s="142">
        <f t="shared" si="425"/>
        <v>0</v>
      </c>
      <c r="BJ688" s="142">
        <f t="shared" si="426"/>
        <v>0</v>
      </c>
      <c r="BK688" s="145">
        <f t="shared" si="427"/>
        <v>0</v>
      </c>
      <c r="BL688" s="95">
        <f t="shared" si="428"/>
        <v>0</v>
      </c>
      <c r="BM688" s="95">
        <f t="shared" si="429"/>
        <v>0</v>
      </c>
      <c r="BN688" s="95">
        <f t="shared" si="430"/>
        <v>0</v>
      </c>
      <c r="BO688" s="95">
        <f t="shared" si="431"/>
        <v>0</v>
      </c>
      <c r="BP688" s="96">
        <f t="shared" si="432"/>
        <v>0</v>
      </c>
      <c r="BQ688" s="184">
        <f>IF($AH688="3/3",$S688*参照!$J$4,IF($AH688="2/3",$S688*参照!$J$5,IF($AH688="1/3",$S688*参照!$J$6,IF($AH688="1/4(多子)",$S688*参照!$J$7,IF($AH688="1/4(工･農)",$S688*参照!$J$7,)))))</f>
        <v>0</v>
      </c>
      <c r="BR688" s="185" t="b">
        <f>IF(AJ688="3/3",$O688*参照!$I$4,IF(AJ688="2/3",$O688*参照!$I$5,IF(AJ688="1/3",$O688*参照!$I$6,IF(AJ688="1/4(多子)",$O688*参照!$I$7,IF(AJ688="1/4(工･農)",$O688*参照!$I$7,IF(AJ688="対象外",0))))))</f>
        <v>0</v>
      </c>
      <c r="BS688" s="185" t="b">
        <f>IF(AK688="3/3",$O688*参照!$I$4,IF(AK688="2/3",$O688*参照!$I$5,IF(AK688="1/3",$O688*参照!$I$6,IF(AK688="1/4(多子)",$O688*参照!$I$7,IF(AK688="1/4(工･農)",$O688*参照!$I$7,IF(AK688="対象外",0))))))</f>
        <v>0</v>
      </c>
      <c r="BT688" s="185" t="b">
        <f>IF(AL688="3/3",$O688*参照!$I$4,IF(AL688="2/3",$O688*参照!$I$5,IF(AL688="1/3",$O688*参照!$I$6,IF(AL688="1/4(多子)",$O688*参照!$I$7,IF(AL688="1/4(工･農)",$O688*参照!$I$7,IF(AL688="対象外",0))))))</f>
        <v>0</v>
      </c>
      <c r="BU688" s="185" t="b">
        <f>IF(AM688="3/3",$O688*参照!$I$4,IF(AM688="2/3",$O688*参照!$I$5,IF(AM688="1/3",$O688*参照!$I$6,IF(AM688="1/4(多子)",$O688*参照!$I$7,IF(AM688="1/4(工･農)",$O688*参照!$I$7,IF(AM688="対象外",0))))))</f>
        <v>0</v>
      </c>
      <c r="BV688" s="185" t="b">
        <f>IF(AN688="3/3",$O688*参照!$I$4,IF(AN688="2/3",$O688*参照!$I$5,IF(AN688="1/3",$O688*参照!$I$6,IF(AN688="1/4(多子)",$O688*参照!$I$7,IF(AN688="1/4(工･農)",$O688*参照!$I$7,IF(AN688="対象外",0))))))</f>
        <v>0</v>
      </c>
      <c r="BW688" s="185" t="b">
        <f>IF(AO688="3/3",$O688*参照!$I$4,IF(AO688="2/3",$O688*参照!$I$5,IF(AO688="1/3",$O688*参照!$I$6,IF(AO688="1/4(多子)",$O688*参照!$I$7,IF(AO688="1/4(工･農)",$O688*参照!$I$7,IF(AO688="対象外",0))))))</f>
        <v>0</v>
      </c>
      <c r="BX688" s="185" t="b">
        <f>IF(AP688="3/3",$O688*参照!$I$4,IF(AP688="2/3",$O688*参照!$I$5,IF(AP688="1/3",$O688*参照!$I$6,IF(AP688="1/4(多子)",$O688*参照!$I$7,IF(AP688="1/4(工･農)",$O688*参照!$I$7,IF(AP688="対象外",0))))))</f>
        <v>0</v>
      </c>
      <c r="BY688" s="185" t="b">
        <f>IF(AQ688="3/3",$O688*参照!$I$4,IF(AQ688="2/3",$O688*参照!$I$5,IF(AQ688="1/3",$O688*参照!$I$6,IF(AQ688="1/4(多子)",$O688*参照!$I$7,IF(AQ688="1/4(工･農)",$O688*参照!$I$7,IF(AQ688="対象外",0))))))</f>
        <v>0</v>
      </c>
      <c r="BZ688" s="185" t="b">
        <f>IF(AR688="3/3",$O688*参照!$I$4,IF(AR688="2/3",$O688*参照!$I$5,IF(AR688="1/3",$O688*参照!$I$6,IF(AR688="1/4(多子)",$O688*参照!$I$7,IF(AR688="1/4(工･農)",$O688*参照!$I$7,IF(AR688="対象外",0))))))</f>
        <v>0</v>
      </c>
      <c r="CA688" s="185" t="b">
        <f>IF(AS688="3/3",$O688*参照!$I$4,IF(AS688="2/3",$O688*参照!$I$5,IF(AS688="1/3",$O688*参照!$I$6,IF(AS688="1/4(多子)",$O688*参照!$I$7,IF(AS688="1/4(工･農)",$O688*参照!$I$7,IF(AS688="対象外",0))))))</f>
        <v>0</v>
      </c>
      <c r="CB688" s="185" t="b">
        <f>IF(AT688="3/3",$O688*参照!$I$4,IF(AT688="2/3",$O688*参照!$I$5,IF(AT688="1/3",$O688*参照!$I$6,IF(AT688="1/4(多子)",$O688*参照!$I$7,IF(AT688="1/4(工･農)",$O688*参照!$I$7,IF(AT688="対象外",0))))))</f>
        <v>0</v>
      </c>
      <c r="CC688" s="185" t="b">
        <f>IF(AU688="3/3",$O688*参照!$I$4,IF(AU688="2/3",$O688*参照!$I$5,IF(AU688="1/3",$O688*参照!$I$6,IF(AU688="1/4(多子)",$O688*参照!$I$7,IF(AU688="1/4(工･農)",$O688*参照!$I$7,IF(AU688="対象外",0))))))</f>
        <v>0</v>
      </c>
      <c r="CD688" s="185">
        <f t="shared" si="433"/>
        <v>0</v>
      </c>
      <c r="CE688" s="98"/>
      <c r="CF688" s="252"/>
      <c r="CG688" s="252"/>
      <c r="CH688" s="252"/>
      <c r="CI688" s="252"/>
      <c r="CJ688" s="252"/>
      <c r="CK688" s="254"/>
      <c r="CL688" s="137"/>
      <c r="CM688" s="252"/>
      <c r="CN688" s="252"/>
      <c r="CO688" s="252"/>
      <c r="CP688" s="252"/>
      <c r="CQ688" s="252"/>
      <c r="CR688" s="253">
        <f t="shared" si="434"/>
        <v>0</v>
      </c>
      <c r="CS688" s="111">
        <f>IF(BP688=0,0,(ROUNDUP(P688*(BK688*参照!$C$5+BL688*参照!$C$6+BM688*参照!$C$7+BN688*参照!$C$8+BO688*参照!$C$9)/BP688,-2)))</f>
        <v>0</v>
      </c>
      <c r="CT688" s="239" t="str">
        <f t="shared" si="401"/>
        <v>B</v>
      </c>
    </row>
    <row r="689" spans="1:98" ht="14.4">
      <c r="A689" s="242">
        <v>659</v>
      </c>
      <c r="B689" s="634"/>
      <c r="C689" s="635"/>
      <c r="D689" s="636"/>
      <c r="E689" s="635"/>
      <c r="F689" s="358"/>
      <c r="G689" s="358"/>
      <c r="H689" s="305"/>
      <c r="I689" s="359"/>
      <c r="J689" s="636"/>
      <c r="K689" s="635"/>
      <c r="L689" s="362">
        <v>0</v>
      </c>
      <c r="M689" s="307">
        <f>IF(F689="昼間",参照!$E$4,IF(F689="夜間等",参照!$E$5,IF(F689="通信",参照!$E$6,0)))</f>
        <v>0</v>
      </c>
      <c r="N689" s="57">
        <f t="shared" si="402"/>
        <v>0</v>
      </c>
      <c r="O689" s="301">
        <f t="shared" si="403"/>
        <v>0</v>
      </c>
      <c r="P689" s="56"/>
      <c r="Q689" s="387">
        <v>0</v>
      </c>
      <c r="R689" s="309">
        <f>IF(F689="昼間",参照!$F$4,IF(F689="夜間等",参照!$F$5,IF(F689="通信",参照!$F$6,0)))</f>
        <v>0</v>
      </c>
      <c r="S689" s="308">
        <f t="shared" si="404"/>
        <v>0</v>
      </c>
      <c r="T689" s="361"/>
      <c r="U689" s="32">
        <f t="shared" si="405"/>
        <v>0</v>
      </c>
      <c r="V689" s="114">
        <f t="shared" si="406"/>
        <v>0</v>
      </c>
      <c r="W689" s="179">
        <f t="shared" si="407"/>
        <v>0</v>
      </c>
      <c r="X689" s="87">
        <f t="shared" si="408"/>
        <v>0</v>
      </c>
      <c r="Y689" s="77" t="str">
        <f t="shared" si="398"/>
        <v>0</v>
      </c>
      <c r="Z689" s="302">
        <f t="shared" si="409"/>
        <v>0</v>
      </c>
      <c r="AA689" s="375"/>
      <c r="AB689" s="375"/>
      <c r="AC689" s="374">
        <f t="shared" si="410"/>
        <v>0</v>
      </c>
      <c r="AD689" s="639">
        <f t="shared" si="411"/>
        <v>0</v>
      </c>
      <c r="AE689" s="640"/>
      <c r="AF689" s="177">
        <f t="shared" si="399"/>
        <v>0</v>
      </c>
      <c r="AG689" s="177">
        <f t="shared" si="400"/>
        <v>0</v>
      </c>
      <c r="AH689" s="299"/>
      <c r="AI689" s="36"/>
      <c r="AJ689" s="134"/>
      <c r="AK689" s="37"/>
      <c r="AL689" s="134"/>
      <c r="AM689" s="37"/>
      <c r="AN689" s="134"/>
      <c r="AO689" s="135"/>
      <c r="AP689" s="136"/>
      <c r="AQ689" s="252"/>
      <c r="AR689" s="252"/>
      <c r="AS689" s="252"/>
      <c r="AT689" s="252"/>
      <c r="AU689" s="37"/>
      <c r="AV689" s="303">
        <f t="shared" si="412"/>
        <v>0</v>
      </c>
      <c r="AW689" s="139">
        <f t="shared" si="413"/>
        <v>0</v>
      </c>
      <c r="AX689" s="139">
        <f t="shared" si="414"/>
        <v>0</v>
      </c>
      <c r="AY689" s="139">
        <f t="shared" si="415"/>
        <v>0</v>
      </c>
      <c r="AZ689" s="139">
        <f t="shared" si="416"/>
        <v>0</v>
      </c>
      <c r="BA689" s="303">
        <f t="shared" si="417"/>
        <v>0</v>
      </c>
      <c r="BB689" s="139">
        <f t="shared" si="418"/>
        <v>0</v>
      </c>
      <c r="BC689" s="139">
        <f t="shared" si="419"/>
        <v>0</v>
      </c>
      <c r="BD689" s="139">
        <f t="shared" si="420"/>
        <v>0</v>
      </c>
      <c r="BE689" s="139">
        <f t="shared" si="421"/>
        <v>0</v>
      </c>
      <c r="BF689" s="304">
        <f t="shared" si="422"/>
        <v>0</v>
      </c>
      <c r="BG689" s="142">
        <f t="shared" si="423"/>
        <v>0</v>
      </c>
      <c r="BH689" s="142">
        <f t="shared" si="424"/>
        <v>0</v>
      </c>
      <c r="BI689" s="142">
        <f t="shared" si="425"/>
        <v>0</v>
      </c>
      <c r="BJ689" s="142">
        <f t="shared" si="426"/>
        <v>0</v>
      </c>
      <c r="BK689" s="145">
        <f t="shared" si="427"/>
        <v>0</v>
      </c>
      <c r="BL689" s="95">
        <f t="shared" si="428"/>
        <v>0</v>
      </c>
      <c r="BM689" s="95">
        <f t="shared" si="429"/>
        <v>0</v>
      </c>
      <c r="BN689" s="95">
        <f t="shared" si="430"/>
        <v>0</v>
      </c>
      <c r="BO689" s="95">
        <f t="shared" si="431"/>
        <v>0</v>
      </c>
      <c r="BP689" s="96">
        <f t="shared" si="432"/>
        <v>0</v>
      </c>
      <c r="BQ689" s="184">
        <f>IF($AH689="3/3",$S689*参照!$J$4,IF($AH689="2/3",$S689*参照!$J$5,IF($AH689="1/3",$S689*参照!$J$6,IF($AH689="1/4(多子)",$S689*参照!$J$7,IF($AH689="1/4(工･農)",$S689*参照!$J$7,)))))</f>
        <v>0</v>
      </c>
      <c r="BR689" s="185" t="b">
        <f>IF(AJ689="3/3",$O689*参照!$I$4,IF(AJ689="2/3",$O689*参照!$I$5,IF(AJ689="1/3",$O689*参照!$I$6,IF(AJ689="1/4(多子)",$O689*参照!$I$7,IF(AJ689="1/4(工･農)",$O689*参照!$I$7,IF(AJ689="対象外",0))))))</f>
        <v>0</v>
      </c>
      <c r="BS689" s="185" t="b">
        <f>IF(AK689="3/3",$O689*参照!$I$4,IF(AK689="2/3",$O689*参照!$I$5,IF(AK689="1/3",$O689*参照!$I$6,IF(AK689="1/4(多子)",$O689*参照!$I$7,IF(AK689="1/4(工･農)",$O689*参照!$I$7,IF(AK689="対象外",0))))))</f>
        <v>0</v>
      </c>
      <c r="BT689" s="185" t="b">
        <f>IF(AL689="3/3",$O689*参照!$I$4,IF(AL689="2/3",$O689*参照!$I$5,IF(AL689="1/3",$O689*参照!$I$6,IF(AL689="1/4(多子)",$O689*参照!$I$7,IF(AL689="1/4(工･農)",$O689*参照!$I$7,IF(AL689="対象外",0))))))</f>
        <v>0</v>
      </c>
      <c r="BU689" s="185" t="b">
        <f>IF(AM689="3/3",$O689*参照!$I$4,IF(AM689="2/3",$O689*参照!$I$5,IF(AM689="1/3",$O689*参照!$I$6,IF(AM689="1/4(多子)",$O689*参照!$I$7,IF(AM689="1/4(工･農)",$O689*参照!$I$7,IF(AM689="対象外",0))))))</f>
        <v>0</v>
      </c>
      <c r="BV689" s="185" t="b">
        <f>IF(AN689="3/3",$O689*参照!$I$4,IF(AN689="2/3",$O689*参照!$I$5,IF(AN689="1/3",$O689*参照!$I$6,IF(AN689="1/4(多子)",$O689*参照!$I$7,IF(AN689="1/4(工･農)",$O689*参照!$I$7,IF(AN689="対象外",0))))))</f>
        <v>0</v>
      </c>
      <c r="BW689" s="185" t="b">
        <f>IF(AO689="3/3",$O689*参照!$I$4,IF(AO689="2/3",$O689*参照!$I$5,IF(AO689="1/3",$O689*参照!$I$6,IF(AO689="1/4(多子)",$O689*参照!$I$7,IF(AO689="1/4(工･農)",$O689*参照!$I$7,IF(AO689="対象外",0))))))</f>
        <v>0</v>
      </c>
      <c r="BX689" s="185" t="b">
        <f>IF(AP689="3/3",$O689*参照!$I$4,IF(AP689="2/3",$O689*参照!$I$5,IF(AP689="1/3",$O689*参照!$I$6,IF(AP689="1/4(多子)",$O689*参照!$I$7,IF(AP689="1/4(工･農)",$O689*参照!$I$7,IF(AP689="対象外",0))))))</f>
        <v>0</v>
      </c>
      <c r="BY689" s="185" t="b">
        <f>IF(AQ689="3/3",$O689*参照!$I$4,IF(AQ689="2/3",$O689*参照!$I$5,IF(AQ689="1/3",$O689*参照!$I$6,IF(AQ689="1/4(多子)",$O689*参照!$I$7,IF(AQ689="1/4(工･農)",$O689*参照!$I$7,IF(AQ689="対象外",0))))))</f>
        <v>0</v>
      </c>
      <c r="BZ689" s="185" t="b">
        <f>IF(AR689="3/3",$O689*参照!$I$4,IF(AR689="2/3",$O689*参照!$I$5,IF(AR689="1/3",$O689*参照!$I$6,IF(AR689="1/4(多子)",$O689*参照!$I$7,IF(AR689="1/4(工･農)",$O689*参照!$I$7,IF(AR689="対象外",0))))))</f>
        <v>0</v>
      </c>
      <c r="CA689" s="185" t="b">
        <f>IF(AS689="3/3",$O689*参照!$I$4,IF(AS689="2/3",$O689*参照!$I$5,IF(AS689="1/3",$O689*参照!$I$6,IF(AS689="1/4(多子)",$O689*参照!$I$7,IF(AS689="1/4(工･農)",$O689*参照!$I$7,IF(AS689="対象外",0))))))</f>
        <v>0</v>
      </c>
      <c r="CB689" s="185" t="b">
        <f>IF(AT689="3/3",$O689*参照!$I$4,IF(AT689="2/3",$O689*参照!$I$5,IF(AT689="1/3",$O689*参照!$I$6,IF(AT689="1/4(多子)",$O689*参照!$I$7,IF(AT689="1/4(工･農)",$O689*参照!$I$7,IF(AT689="対象外",0))))))</f>
        <v>0</v>
      </c>
      <c r="CC689" s="185" t="b">
        <f>IF(AU689="3/3",$O689*参照!$I$4,IF(AU689="2/3",$O689*参照!$I$5,IF(AU689="1/3",$O689*参照!$I$6,IF(AU689="1/4(多子)",$O689*参照!$I$7,IF(AU689="1/4(工･農)",$O689*参照!$I$7,IF(AU689="対象外",0))))))</f>
        <v>0</v>
      </c>
      <c r="CD689" s="185">
        <f t="shared" si="433"/>
        <v>0</v>
      </c>
      <c r="CE689" s="98"/>
      <c r="CF689" s="252"/>
      <c r="CG689" s="252"/>
      <c r="CH689" s="252"/>
      <c r="CI689" s="252"/>
      <c r="CJ689" s="252"/>
      <c r="CK689" s="254"/>
      <c r="CL689" s="137"/>
      <c r="CM689" s="252"/>
      <c r="CN689" s="252"/>
      <c r="CO689" s="252"/>
      <c r="CP689" s="252"/>
      <c r="CQ689" s="252"/>
      <c r="CR689" s="253">
        <f t="shared" si="434"/>
        <v>0</v>
      </c>
      <c r="CS689" s="111">
        <f>IF(BP689=0,0,(ROUNDUP(P689*(BK689*参照!$C$5+BL689*参照!$C$6+BM689*参照!$C$7+BN689*参照!$C$8+BO689*参照!$C$9)/BP689,-2)))</f>
        <v>0</v>
      </c>
      <c r="CT689" s="239" t="str">
        <f t="shared" si="401"/>
        <v>B</v>
      </c>
    </row>
    <row r="690" spans="1:98" ht="14.4">
      <c r="A690" s="242">
        <v>660</v>
      </c>
      <c r="B690" s="634"/>
      <c r="C690" s="635"/>
      <c r="D690" s="636"/>
      <c r="E690" s="635"/>
      <c r="F690" s="358"/>
      <c r="G690" s="358"/>
      <c r="H690" s="305"/>
      <c r="I690" s="359"/>
      <c r="J690" s="636"/>
      <c r="K690" s="635"/>
      <c r="L690" s="362">
        <v>0</v>
      </c>
      <c r="M690" s="307">
        <f>IF(F690="昼間",参照!$E$4,IF(F690="夜間等",参照!$E$5,IF(F690="通信",参照!$E$6,0)))</f>
        <v>0</v>
      </c>
      <c r="N690" s="57">
        <f t="shared" si="402"/>
        <v>0</v>
      </c>
      <c r="O690" s="301">
        <f t="shared" si="403"/>
        <v>0</v>
      </c>
      <c r="P690" s="56"/>
      <c r="Q690" s="387">
        <v>0</v>
      </c>
      <c r="R690" s="309">
        <f>IF(F690="昼間",参照!$F$4,IF(F690="夜間等",参照!$F$5,IF(F690="通信",参照!$F$6,0)))</f>
        <v>0</v>
      </c>
      <c r="S690" s="308">
        <f t="shared" si="404"/>
        <v>0</v>
      </c>
      <c r="T690" s="361"/>
      <c r="U690" s="32">
        <f t="shared" si="405"/>
        <v>0</v>
      </c>
      <c r="V690" s="114">
        <f t="shared" si="406"/>
        <v>0</v>
      </c>
      <c r="W690" s="179">
        <f t="shared" si="407"/>
        <v>0</v>
      </c>
      <c r="X690" s="87">
        <f t="shared" si="408"/>
        <v>0</v>
      </c>
      <c r="Y690" s="77" t="str">
        <f t="shared" si="398"/>
        <v>0</v>
      </c>
      <c r="Z690" s="302">
        <f t="shared" si="409"/>
        <v>0</v>
      </c>
      <c r="AA690" s="375"/>
      <c r="AB690" s="375"/>
      <c r="AC690" s="374">
        <f t="shared" si="410"/>
        <v>0</v>
      </c>
      <c r="AD690" s="639">
        <f t="shared" si="411"/>
        <v>0</v>
      </c>
      <c r="AE690" s="640"/>
      <c r="AF690" s="177">
        <f t="shared" si="399"/>
        <v>0</v>
      </c>
      <c r="AG690" s="177">
        <f t="shared" si="400"/>
        <v>0</v>
      </c>
      <c r="AH690" s="299"/>
      <c r="AI690" s="36"/>
      <c r="AJ690" s="134"/>
      <c r="AK690" s="37"/>
      <c r="AL690" s="134"/>
      <c r="AM690" s="37"/>
      <c r="AN690" s="134"/>
      <c r="AO690" s="135"/>
      <c r="AP690" s="136"/>
      <c r="AQ690" s="252"/>
      <c r="AR690" s="252"/>
      <c r="AS690" s="252"/>
      <c r="AT690" s="252"/>
      <c r="AU690" s="37"/>
      <c r="AV690" s="303">
        <f t="shared" si="412"/>
        <v>0</v>
      </c>
      <c r="AW690" s="139">
        <f t="shared" si="413"/>
        <v>0</v>
      </c>
      <c r="AX690" s="139">
        <f t="shared" si="414"/>
        <v>0</v>
      </c>
      <c r="AY690" s="139">
        <f t="shared" si="415"/>
        <v>0</v>
      </c>
      <c r="AZ690" s="139">
        <f t="shared" si="416"/>
        <v>0</v>
      </c>
      <c r="BA690" s="303">
        <f t="shared" si="417"/>
        <v>0</v>
      </c>
      <c r="BB690" s="139">
        <f t="shared" si="418"/>
        <v>0</v>
      </c>
      <c r="BC690" s="139">
        <f t="shared" si="419"/>
        <v>0</v>
      </c>
      <c r="BD690" s="139">
        <f t="shared" si="420"/>
        <v>0</v>
      </c>
      <c r="BE690" s="139">
        <f t="shared" si="421"/>
        <v>0</v>
      </c>
      <c r="BF690" s="304">
        <f t="shared" si="422"/>
        <v>0</v>
      </c>
      <c r="BG690" s="142">
        <f t="shared" si="423"/>
        <v>0</v>
      </c>
      <c r="BH690" s="142">
        <f t="shared" si="424"/>
        <v>0</v>
      </c>
      <c r="BI690" s="142">
        <f t="shared" si="425"/>
        <v>0</v>
      </c>
      <c r="BJ690" s="142">
        <f t="shared" si="426"/>
        <v>0</v>
      </c>
      <c r="BK690" s="145">
        <f t="shared" si="427"/>
        <v>0</v>
      </c>
      <c r="BL690" s="95">
        <f t="shared" si="428"/>
        <v>0</v>
      </c>
      <c r="BM690" s="95">
        <f t="shared" si="429"/>
        <v>0</v>
      </c>
      <c r="BN690" s="95">
        <f t="shared" si="430"/>
        <v>0</v>
      </c>
      <c r="BO690" s="95">
        <f t="shared" si="431"/>
        <v>0</v>
      </c>
      <c r="BP690" s="96">
        <f t="shared" si="432"/>
        <v>0</v>
      </c>
      <c r="BQ690" s="184">
        <f>IF($AH690="3/3",$S690*参照!$J$4,IF($AH690="2/3",$S690*参照!$J$5,IF($AH690="1/3",$S690*参照!$J$6,IF($AH690="1/4(多子)",$S690*参照!$J$7,IF($AH690="1/4(工･農)",$S690*参照!$J$7,)))))</f>
        <v>0</v>
      </c>
      <c r="BR690" s="185" t="b">
        <f>IF(AJ690="3/3",$O690*参照!$I$4,IF(AJ690="2/3",$O690*参照!$I$5,IF(AJ690="1/3",$O690*参照!$I$6,IF(AJ690="1/4(多子)",$O690*参照!$I$7,IF(AJ690="1/4(工･農)",$O690*参照!$I$7,IF(AJ690="対象外",0))))))</f>
        <v>0</v>
      </c>
      <c r="BS690" s="185" t="b">
        <f>IF(AK690="3/3",$O690*参照!$I$4,IF(AK690="2/3",$O690*参照!$I$5,IF(AK690="1/3",$O690*参照!$I$6,IF(AK690="1/4(多子)",$O690*参照!$I$7,IF(AK690="1/4(工･農)",$O690*参照!$I$7,IF(AK690="対象外",0))))))</f>
        <v>0</v>
      </c>
      <c r="BT690" s="185" t="b">
        <f>IF(AL690="3/3",$O690*参照!$I$4,IF(AL690="2/3",$O690*参照!$I$5,IF(AL690="1/3",$O690*参照!$I$6,IF(AL690="1/4(多子)",$O690*参照!$I$7,IF(AL690="1/4(工･農)",$O690*参照!$I$7,IF(AL690="対象外",0))))))</f>
        <v>0</v>
      </c>
      <c r="BU690" s="185" t="b">
        <f>IF(AM690="3/3",$O690*参照!$I$4,IF(AM690="2/3",$O690*参照!$I$5,IF(AM690="1/3",$O690*参照!$I$6,IF(AM690="1/4(多子)",$O690*参照!$I$7,IF(AM690="1/4(工･農)",$O690*参照!$I$7,IF(AM690="対象外",0))))))</f>
        <v>0</v>
      </c>
      <c r="BV690" s="185" t="b">
        <f>IF(AN690="3/3",$O690*参照!$I$4,IF(AN690="2/3",$O690*参照!$I$5,IF(AN690="1/3",$O690*参照!$I$6,IF(AN690="1/4(多子)",$O690*参照!$I$7,IF(AN690="1/4(工･農)",$O690*参照!$I$7,IF(AN690="対象外",0))))))</f>
        <v>0</v>
      </c>
      <c r="BW690" s="185" t="b">
        <f>IF(AO690="3/3",$O690*参照!$I$4,IF(AO690="2/3",$O690*参照!$I$5,IF(AO690="1/3",$O690*参照!$I$6,IF(AO690="1/4(多子)",$O690*参照!$I$7,IF(AO690="1/4(工･農)",$O690*参照!$I$7,IF(AO690="対象外",0))))))</f>
        <v>0</v>
      </c>
      <c r="BX690" s="185" t="b">
        <f>IF(AP690="3/3",$O690*参照!$I$4,IF(AP690="2/3",$O690*参照!$I$5,IF(AP690="1/3",$O690*参照!$I$6,IF(AP690="1/4(多子)",$O690*参照!$I$7,IF(AP690="1/4(工･農)",$O690*参照!$I$7,IF(AP690="対象外",0))))))</f>
        <v>0</v>
      </c>
      <c r="BY690" s="185" t="b">
        <f>IF(AQ690="3/3",$O690*参照!$I$4,IF(AQ690="2/3",$O690*参照!$I$5,IF(AQ690="1/3",$O690*参照!$I$6,IF(AQ690="1/4(多子)",$O690*参照!$I$7,IF(AQ690="1/4(工･農)",$O690*参照!$I$7,IF(AQ690="対象外",0))))))</f>
        <v>0</v>
      </c>
      <c r="BZ690" s="185" t="b">
        <f>IF(AR690="3/3",$O690*参照!$I$4,IF(AR690="2/3",$O690*参照!$I$5,IF(AR690="1/3",$O690*参照!$I$6,IF(AR690="1/4(多子)",$O690*参照!$I$7,IF(AR690="1/4(工･農)",$O690*参照!$I$7,IF(AR690="対象外",0))))))</f>
        <v>0</v>
      </c>
      <c r="CA690" s="185" t="b">
        <f>IF(AS690="3/3",$O690*参照!$I$4,IF(AS690="2/3",$O690*参照!$I$5,IF(AS690="1/3",$O690*参照!$I$6,IF(AS690="1/4(多子)",$O690*参照!$I$7,IF(AS690="1/4(工･農)",$O690*参照!$I$7,IF(AS690="対象外",0))))))</f>
        <v>0</v>
      </c>
      <c r="CB690" s="185" t="b">
        <f>IF(AT690="3/3",$O690*参照!$I$4,IF(AT690="2/3",$O690*参照!$I$5,IF(AT690="1/3",$O690*参照!$I$6,IF(AT690="1/4(多子)",$O690*参照!$I$7,IF(AT690="1/4(工･農)",$O690*参照!$I$7,IF(AT690="対象外",0))))))</f>
        <v>0</v>
      </c>
      <c r="CC690" s="185" t="b">
        <f>IF(AU690="3/3",$O690*参照!$I$4,IF(AU690="2/3",$O690*参照!$I$5,IF(AU690="1/3",$O690*参照!$I$6,IF(AU690="1/4(多子)",$O690*参照!$I$7,IF(AU690="1/4(工･農)",$O690*参照!$I$7,IF(AU690="対象外",0))))))</f>
        <v>0</v>
      </c>
      <c r="CD690" s="185">
        <f t="shared" si="433"/>
        <v>0</v>
      </c>
      <c r="CE690" s="98"/>
      <c r="CF690" s="252"/>
      <c r="CG690" s="252"/>
      <c r="CH690" s="252"/>
      <c r="CI690" s="252"/>
      <c r="CJ690" s="252"/>
      <c r="CK690" s="254"/>
      <c r="CL690" s="137"/>
      <c r="CM690" s="252"/>
      <c r="CN690" s="252"/>
      <c r="CO690" s="252"/>
      <c r="CP690" s="252"/>
      <c r="CQ690" s="252"/>
      <c r="CR690" s="253">
        <f t="shared" si="434"/>
        <v>0</v>
      </c>
      <c r="CS690" s="111">
        <f>IF(BP690=0,0,(ROUNDUP(P690*(BK690*参照!$C$5+BL690*参照!$C$6+BM690*参照!$C$7+BN690*参照!$C$8+BO690*参照!$C$9)/BP690,-2)))</f>
        <v>0</v>
      </c>
      <c r="CT690" s="239" t="str">
        <f t="shared" si="401"/>
        <v>B</v>
      </c>
    </row>
    <row r="691" spans="1:98" ht="14.4">
      <c r="A691" s="242">
        <v>661</v>
      </c>
      <c r="B691" s="634"/>
      <c r="C691" s="635"/>
      <c r="D691" s="636"/>
      <c r="E691" s="635"/>
      <c r="F691" s="358"/>
      <c r="G691" s="358"/>
      <c r="H691" s="305"/>
      <c r="I691" s="359"/>
      <c r="J691" s="636"/>
      <c r="K691" s="635"/>
      <c r="L691" s="362">
        <v>0</v>
      </c>
      <c r="M691" s="307">
        <f>IF(F691="昼間",参照!$E$4,IF(F691="夜間等",参照!$E$5,IF(F691="通信",参照!$E$6,0)))</f>
        <v>0</v>
      </c>
      <c r="N691" s="57">
        <f t="shared" si="402"/>
        <v>0</v>
      </c>
      <c r="O691" s="301">
        <f t="shared" si="403"/>
        <v>0</v>
      </c>
      <c r="P691" s="56"/>
      <c r="Q691" s="387">
        <v>0</v>
      </c>
      <c r="R691" s="309">
        <f>IF(F691="昼間",参照!$F$4,IF(F691="夜間等",参照!$F$5,IF(F691="通信",参照!$F$6,0)))</f>
        <v>0</v>
      </c>
      <c r="S691" s="308">
        <f t="shared" si="404"/>
        <v>0</v>
      </c>
      <c r="T691" s="361"/>
      <c r="U691" s="32">
        <f t="shared" si="405"/>
        <v>0</v>
      </c>
      <c r="V691" s="114">
        <f t="shared" si="406"/>
        <v>0</v>
      </c>
      <c r="W691" s="179">
        <f t="shared" si="407"/>
        <v>0</v>
      </c>
      <c r="X691" s="87">
        <f t="shared" si="408"/>
        <v>0</v>
      </c>
      <c r="Y691" s="77" t="str">
        <f t="shared" si="398"/>
        <v>0</v>
      </c>
      <c r="Z691" s="302">
        <f t="shared" si="409"/>
        <v>0</v>
      </c>
      <c r="AA691" s="375"/>
      <c r="AB691" s="375"/>
      <c r="AC691" s="374">
        <f t="shared" si="410"/>
        <v>0</v>
      </c>
      <c r="AD691" s="639">
        <f t="shared" si="411"/>
        <v>0</v>
      </c>
      <c r="AE691" s="640"/>
      <c r="AF691" s="177">
        <f t="shared" si="399"/>
        <v>0</v>
      </c>
      <c r="AG691" s="177">
        <f t="shared" si="400"/>
        <v>0</v>
      </c>
      <c r="AH691" s="299"/>
      <c r="AI691" s="36"/>
      <c r="AJ691" s="134"/>
      <c r="AK691" s="37"/>
      <c r="AL691" s="134"/>
      <c r="AM691" s="37"/>
      <c r="AN691" s="134"/>
      <c r="AO691" s="135"/>
      <c r="AP691" s="136"/>
      <c r="AQ691" s="252"/>
      <c r="AR691" s="252"/>
      <c r="AS691" s="252"/>
      <c r="AT691" s="252"/>
      <c r="AU691" s="37"/>
      <c r="AV691" s="303">
        <f t="shared" si="412"/>
        <v>0</v>
      </c>
      <c r="AW691" s="139">
        <f t="shared" si="413"/>
        <v>0</v>
      </c>
      <c r="AX691" s="139">
        <f t="shared" si="414"/>
        <v>0</v>
      </c>
      <c r="AY691" s="139">
        <f t="shared" si="415"/>
        <v>0</v>
      </c>
      <c r="AZ691" s="139">
        <f t="shared" si="416"/>
        <v>0</v>
      </c>
      <c r="BA691" s="303">
        <f t="shared" si="417"/>
        <v>0</v>
      </c>
      <c r="BB691" s="139">
        <f t="shared" si="418"/>
        <v>0</v>
      </c>
      <c r="BC691" s="139">
        <f t="shared" si="419"/>
        <v>0</v>
      </c>
      <c r="BD691" s="139">
        <f t="shared" si="420"/>
        <v>0</v>
      </c>
      <c r="BE691" s="139">
        <f t="shared" si="421"/>
        <v>0</v>
      </c>
      <c r="BF691" s="304">
        <f t="shared" si="422"/>
        <v>0</v>
      </c>
      <c r="BG691" s="142">
        <f t="shared" si="423"/>
        <v>0</v>
      </c>
      <c r="BH691" s="142">
        <f t="shared" si="424"/>
        <v>0</v>
      </c>
      <c r="BI691" s="142">
        <f t="shared" si="425"/>
        <v>0</v>
      </c>
      <c r="BJ691" s="142">
        <f t="shared" si="426"/>
        <v>0</v>
      </c>
      <c r="BK691" s="145">
        <f t="shared" si="427"/>
        <v>0</v>
      </c>
      <c r="BL691" s="95">
        <f t="shared" si="428"/>
        <v>0</v>
      </c>
      <c r="BM691" s="95">
        <f t="shared" si="429"/>
        <v>0</v>
      </c>
      <c r="BN691" s="95">
        <f t="shared" si="430"/>
        <v>0</v>
      </c>
      <c r="BO691" s="95">
        <f t="shared" si="431"/>
        <v>0</v>
      </c>
      <c r="BP691" s="96">
        <f t="shared" si="432"/>
        <v>0</v>
      </c>
      <c r="BQ691" s="184">
        <f>IF($AH691="3/3",$S691*参照!$J$4,IF($AH691="2/3",$S691*参照!$J$5,IF($AH691="1/3",$S691*参照!$J$6,IF($AH691="1/4(多子)",$S691*参照!$J$7,IF($AH691="1/4(工･農)",$S691*参照!$J$7,)))))</f>
        <v>0</v>
      </c>
      <c r="BR691" s="185" t="b">
        <f>IF(AJ691="3/3",$O691*参照!$I$4,IF(AJ691="2/3",$O691*参照!$I$5,IF(AJ691="1/3",$O691*参照!$I$6,IF(AJ691="1/4(多子)",$O691*参照!$I$7,IF(AJ691="1/4(工･農)",$O691*参照!$I$7,IF(AJ691="対象外",0))))))</f>
        <v>0</v>
      </c>
      <c r="BS691" s="185" t="b">
        <f>IF(AK691="3/3",$O691*参照!$I$4,IF(AK691="2/3",$O691*参照!$I$5,IF(AK691="1/3",$O691*参照!$I$6,IF(AK691="1/4(多子)",$O691*参照!$I$7,IF(AK691="1/4(工･農)",$O691*参照!$I$7,IF(AK691="対象外",0))))))</f>
        <v>0</v>
      </c>
      <c r="BT691" s="185" t="b">
        <f>IF(AL691="3/3",$O691*参照!$I$4,IF(AL691="2/3",$O691*参照!$I$5,IF(AL691="1/3",$O691*参照!$I$6,IF(AL691="1/4(多子)",$O691*参照!$I$7,IF(AL691="1/4(工･農)",$O691*参照!$I$7,IF(AL691="対象外",0))))))</f>
        <v>0</v>
      </c>
      <c r="BU691" s="185" t="b">
        <f>IF(AM691="3/3",$O691*参照!$I$4,IF(AM691="2/3",$O691*参照!$I$5,IF(AM691="1/3",$O691*参照!$I$6,IF(AM691="1/4(多子)",$O691*参照!$I$7,IF(AM691="1/4(工･農)",$O691*参照!$I$7,IF(AM691="対象外",0))))))</f>
        <v>0</v>
      </c>
      <c r="BV691" s="185" t="b">
        <f>IF(AN691="3/3",$O691*参照!$I$4,IF(AN691="2/3",$O691*参照!$I$5,IF(AN691="1/3",$O691*参照!$I$6,IF(AN691="1/4(多子)",$O691*参照!$I$7,IF(AN691="1/4(工･農)",$O691*参照!$I$7,IF(AN691="対象外",0))))))</f>
        <v>0</v>
      </c>
      <c r="BW691" s="185" t="b">
        <f>IF(AO691="3/3",$O691*参照!$I$4,IF(AO691="2/3",$O691*参照!$I$5,IF(AO691="1/3",$O691*参照!$I$6,IF(AO691="1/4(多子)",$O691*参照!$I$7,IF(AO691="1/4(工･農)",$O691*参照!$I$7,IF(AO691="対象外",0))))))</f>
        <v>0</v>
      </c>
      <c r="BX691" s="185" t="b">
        <f>IF(AP691="3/3",$O691*参照!$I$4,IF(AP691="2/3",$O691*参照!$I$5,IF(AP691="1/3",$O691*参照!$I$6,IF(AP691="1/4(多子)",$O691*参照!$I$7,IF(AP691="1/4(工･農)",$O691*参照!$I$7,IF(AP691="対象外",0))))))</f>
        <v>0</v>
      </c>
      <c r="BY691" s="185" t="b">
        <f>IF(AQ691="3/3",$O691*参照!$I$4,IF(AQ691="2/3",$O691*参照!$I$5,IF(AQ691="1/3",$O691*参照!$I$6,IF(AQ691="1/4(多子)",$O691*参照!$I$7,IF(AQ691="1/4(工･農)",$O691*参照!$I$7,IF(AQ691="対象外",0))))))</f>
        <v>0</v>
      </c>
      <c r="BZ691" s="185" t="b">
        <f>IF(AR691="3/3",$O691*参照!$I$4,IF(AR691="2/3",$O691*参照!$I$5,IF(AR691="1/3",$O691*参照!$I$6,IF(AR691="1/4(多子)",$O691*参照!$I$7,IF(AR691="1/4(工･農)",$O691*参照!$I$7,IF(AR691="対象外",0))))))</f>
        <v>0</v>
      </c>
      <c r="CA691" s="185" t="b">
        <f>IF(AS691="3/3",$O691*参照!$I$4,IF(AS691="2/3",$O691*参照!$I$5,IF(AS691="1/3",$O691*参照!$I$6,IF(AS691="1/4(多子)",$O691*参照!$I$7,IF(AS691="1/4(工･農)",$O691*参照!$I$7,IF(AS691="対象外",0))))))</f>
        <v>0</v>
      </c>
      <c r="CB691" s="185" t="b">
        <f>IF(AT691="3/3",$O691*参照!$I$4,IF(AT691="2/3",$O691*参照!$I$5,IF(AT691="1/3",$O691*参照!$I$6,IF(AT691="1/4(多子)",$O691*参照!$I$7,IF(AT691="1/4(工･農)",$O691*参照!$I$7,IF(AT691="対象外",0))))))</f>
        <v>0</v>
      </c>
      <c r="CC691" s="185" t="b">
        <f>IF(AU691="3/3",$O691*参照!$I$4,IF(AU691="2/3",$O691*参照!$I$5,IF(AU691="1/3",$O691*参照!$I$6,IF(AU691="1/4(多子)",$O691*参照!$I$7,IF(AU691="1/4(工･農)",$O691*参照!$I$7,IF(AU691="対象外",0))))))</f>
        <v>0</v>
      </c>
      <c r="CD691" s="185">
        <f t="shared" si="433"/>
        <v>0</v>
      </c>
      <c r="CE691" s="98"/>
      <c r="CF691" s="252"/>
      <c r="CG691" s="252"/>
      <c r="CH691" s="252"/>
      <c r="CI691" s="252"/>
      <c r="CJ691" s="252"/>
      <c r="CK691" s="254"/>
      <c r="CL691" s="137"/>
      <c r="CM691" s="252"/>
      <c r="CN691" s="252"/>
      <c r="CO691" s="252"/>
      <c r="CP691" s="252"/>
      <c r="CQ691" s="252"/>
      <c r="CR691" s="253">
        <f t="shared" si="434"/>
        <v>0</v>
      </c>
      <c r="CS691" s="111">
        <f>IF(BP691=0,0,(ROUNDUP(P691*(BK691*参照!$C$5+BL691*参照!$C$6+BM691*参照!$C$7+BN691*参照!$C$8+BO691*参照!$C$9)/BP691,-2)))</f>
        <v>0</v>
      </c>
      <c r="CT691" s="239" t="str">
        <f t="shared" si="401"/>
        <v>B</v>
      </c>
    </row>
    <row r="692" spans="1:98" ht="14.4">
      <c r="A692" s="242">
        <v>662</v>
      </c>
      <c r="B692" s="634"/>
      <c r="C692" s="635"/>
      <c r="D692" s="636"/>
      <c r="E692" s="635"/>
      <c r="F692" s="358"/>
      <c r="G692" s="358"/>
      <c r="H692" s="305"/>
      <c r="I692" s="359"/>
      <c r="J692" s="636"/>
      <c r="K692" s="635"/>
      <c r="L692" s="362">
        <v>0</v>
      </c>
      <c r="M692" s="307">
        <f>IF(F692="昼間",参照!$E$4,IF(F692="夜間等",参照!$E$5,IF(F692="通信",参照!$E$6,0)))</f>
        <v>0</v>
      </c>
      <c r="N692" s="57">
        <f t="shared" si="402"/>
        <v>0</v>
      </c>
      <c r="O692" s="301">
        <f t="shared" si="403"/>
        <v>0</v>
      </c>
      <c r="P692" s="56"/>
      <c r="Q692" s="387">
        <v>0</v>
      </c>
      <c r="R692" s="309">
        <f>IF(F692="昼間",参照!$F$4,IF(F692="夜間等",参照!$F$5,IF(F692="通信",参照!$F$6,0)))</f>
        <v>0</v>
      </c>
      <c r="S692" s="308">
        <f t="shared" si="404"/>
        <v>0</v>
      </c>
      <c r="T692" s="361"/>
      <c r="U692" s="32">
        <f t="shared" si="405"/>
        <v>0</v>
      </c>
      <c r="V692" s="114">
        <f t="shared" si="406"/>
        <v>0</v>
      </c>
      <c r="W692" s="179">
        <f t="shared" si="407"/>
        <v>0</v>
      </c>
      <c r="X692" s="87">
        <f t="shared" si="408"/>
        <v>0</v>
      </c>
      <c r="Y692" s="77" t="str">
        <f t="shared" si="398"/>
        <v>0</v>
      </c>
      <c r="Z692" s="302">
        <f t="shared" si="409"/>
        <v>0</v>
      </c>
      <c r="AA692" s="375"/>
      <c r="AB692" s="375"/>
      <c r="AC692" s="374">
        <f t="shared" si="410"/>
        <v>0</v>
      </c>
      <c r="AD692" s="639">
        <f t="shared" si="411"/>
        <v>0</v>
      </c>
      <c r="AE692" s="640"/>
      <c r="AF692" s="177">
        <f t="shared" si="399"/>
        <v>0</v>
      </c>
      <c r="AG692" s="177">
        <f t="shared" si="400"/>
        <v>0</v>
      </c>
      <c r="AH692" s="299"/>
      <c r="AI692" s="36"/>
      <c r="AJ692" s="134"/>
      <c r="AK692" s="37"/>
      <c r="AL692" s="134"/>
      <c r="AM692" s="37"/>
      <c r="AN692" s="134"/>
      <c r="AO692" s="135"/>
      <c r="AP692" s="136"/>
      <c r="AQ692" s="252"/>
      <c r="AR692" s="252"/>
      <c r="AS692" s="252"/>
      <c r="AT692" s="252"/>
      <c r="AU692" s="37"/>
      <c r="AV692" s="303">
        <f t="shared" si="412"/>
        <v>0</v>
      </c>
      <c r="AW692" s="139">
        <f t="shared" si="413"/>
        <v>0</v>
      </c>
      <c r="AX692" s="139">
        <f t="shared" si="414"/>
        <v>0</v>
      </c>
      <c r="AY692" s="139">
        <f t="shared" si="415"/>
        <v>0</v>
      </c>
      <c r="AZ692" s="139">
        <f t="shared" si="416"/>
        <v>0</v>
      </c>
      <c r="BA692" s="303">
        <f t="shared" si="417"/>
        <v>0</v>
      </c>
      <c r="BB692" s="139">
        <f t="shared" si="418"/>
        <v>0</v>
      </c>
      <c r="BC692" s="139">
        <f t="shared" si="419"/>
        <v>0</v>
      </c>
      <c r="BD692" s="139">
        <f t="shared" si="420"/>
        <v>0</v>
      </c>
      <c r="BE692" s="139">
        <f t="shared" si="421"/>
        <v>0</v>
      </c>
      <c r="BF692" s="304">
        <f t="shared" si="422"/>
        <v>0</v>
      </c>
      <c r="BG692" s="142">
        <f t="shared" si="423"/>
        <v>0</v>
      </c>
      <c r="BH692" s="142">
        <f t="shared" si="424"/>
        <v>0</v>
      </c>
      <c r="BI692" s="142">
        <f t="shared" si="425"/>
        <v>0</v>
      </c>
      <c r="BJ692" s="142">
        <f t="shared" si="426"/>
        <v>0</v>
      </c>
      <c r="BK692" s="145">
        <f t="shared" si="427"/>
        <v>0</v>
      </c>
      <c r="BL692" s="95">
        <f t="shared" si="428"/>
        <v>0</v>
      </c>
      <c r="BM692" s="95">
        <f t="shared" si="429"/>
        <v>0</v>
      </c>
      <c r="BN692" s="95">
        <f t="shared" si="430"/>
        <v>0</v>
      </c>
      <c r="BO692" s="95">
        <f t="shared" si="431"/>
        <v>0</v>
      </c>
      <c r="BP692" s="96">
        <f t="shared" si="432"/>
        <v>0</v>
      </c>
      <c r="BQ692" s="184">
        <f>IF($AH692="3/3",$S692*参照!$J$4,IF($AH692="2/3",$S692*参照!$J$5,IF($AH692="1/3",$S692*参照!$J$6,IF($AH692="1/4(多子)",$S692*参照!$J$7,IF($AH692="1/4(工･農)",$S692*参照!$J$7,)))))</f>
        <v>0</v>
      </c>
      <c r="BR692" s="185" t="b">
        <f>IF(AJ692="3/3",$O692*参照!$I$4,IF(AJ692="2/3",$O692*参照!$I$5,IF(AJ692="1/3",$O692*参照!$I$6,IF(AJ692="1/4(多子)",$O692*参照!$I$7,IF(AJ692="1/4(工･農)",$O692*参照!$I$7,IF(AJ692="対象外",0))))))</f>
        <v>0</v>
      </c>
      <c r="BS692" s="185" t="b">
        <f>IF(AK692="3/3",$O692*参照!$I$4,IF(AK692="2/3",$O692*参照!$I$5,IF(AK692="1/3",$O692*参照!$I$6,IF(AK692="1/4(多子)",$O692*参照!$I$7,IF(AK692="1/4(工･農)",$O692*参照!$I$7,IF(AK692="対象外",0))))))</f>
        <v>0</v>
      </c>
      <c r="BT692" s="185" t="b">
        <f>IF(AL692="3/3",$O692*参照!$I$4,IF(AL692="2/3",$O692*参照!$I$5,IF(AL692="1/3",$O692*参照!$I$6,IF(AL692="1/4(多子)",$O692*参照!$I$7,IF(AL692="1/4(工･農)",$O692*参照!$I$7,IF(AL692="対象外",0))))))</f>
        <v>0</v>
      </c>
      <c r="BU692" s="185" t="b">
        <f>IF(AM692="3/3",$O692*参照!$I$4,IF(AM692="2/3",$O692*参照!$I$5,IF(AM692="1/3",$O692*参照!$I$6,IF(AM692="1/4(多子)",$O692*参照!$I$7,IF(AM692="1/4(工･農)",$O692*参照!$I$7,IF(AM692="対象外",0))))))</f>
        <v>0</v>
      </c>
      <c r="BV692" s="185" t="b">
        <f>IF(AN692="3/3",$O692*参照!$I$4,IF(AN692="2/3",$O692*参照!$I$5,IF(AN692="1/3",$O692*参照!$I$6,IF(AN692="1/4(多子)",$O692*参照!$I$7,IF(AN692="1/4(工･農)",$O692*参照!$I$7,IF(AN692="対象外",0))))))</f>
        <v>0</v>
      </c>
      <c r="BW692" s="185" t="b">
        <f>IF(AO692="3/3",$O692*参照!$I$4,IF(AO692="2/3",$O692*参照!$I$5,IF(AO692="1/3",$O692*参照!$I$6,IF(AO692="1/4(多子)",$O692*参照!$I$7,IF(AO692="1/4(工･農)",$O692*参照!$I$7,IF(AO692="対象外",0))))))</f>
        <v>0</v>
      </c>
      <c r="BX692" s="185" t="b">
        <f>IF(AP692="3/3",$O692*参照!$I$4,IF(AP692="2/3",$O692*参照!$I$5,IF(AP692="1/3",$O692*参照!$I$6,IF(AP692="1/4(多子)",$O692*参照!$I$7,IF(AP692="1/4(工･農)",$O692*参照!$I$7,IF(AP692="対象外",0))))))</f>
        <v>0</v>
      </c>
      <c r="BY692" s="185" t="b">
        <f>IF(AQ692="3/3",$O692*参照!$I$4,IF(AQ692="2/3",$O692*参照!$I$5,IF(AQ692="1/3",$O692*参照!$I$6,IF(AQ692="1/4(多子)",$O692*参照!$I$7,IF(AQ692="1/4(工･農)",$O692*参照!$I$7,IF(AQ692="対象外",0))))))</f>
        <v>0</v>
      </c>
      <c r="BZ692" s="185" t="b">
        <f>IF(AR692="3/3",$O692*参照!$I$4,IF(AR692="2/3",$O692*参照!$I$5,IF(AR692="1/3",$O692*参照!$I$6,IF(AR692="1/4(多子)",$O692*参照!$I$7,IF(AR692="1/4(工･農)",$O692*参照!$I$7,IF(AR692="対象外",0))))))</f>
        <v>0</v>
      </c>
      <c r="CA692" s="185" t="b">
        <f>IF(AS692="3/3",$O692*参照!$I$4,IF(AS692="2/3",$O692*参照!$I$5,IF(AS692="1/3",$O692*参照!$I$6,IF(AS692="1/4(多子)",$O692*参照!$I$7,IF(AS692="1/4(工･農)",$O692*参照!$I$7,IF(AS692="対象外",0))))))</f>
        <v>0</v>
      </c>
      <c r="CB692" s="185" t="b">
        <f>IF(AT692="3/3",$O692*参照!$I$4,IF(AT692="2/3",$O692*参照!$I$5,IF(AT692="1/3",$O692*参照!$I$6,IF(AT692="1/4(多子)",$O692*参照!$I$7,IF(AT692="1/4(工･農)",$O692*参照!$I$7,IF(AT692="対象外",0))))))</f>
        <v>0</v>
      </c>
      <c r="CC692" s="185" t="b">
        <f>IF(AU692="3/3",$O692*参照!$I$4,IF(AU692="2/3",$O692*参照!$I$5,IF(AU692="1/3",$O692*参照!$I$6,IF(AU692="1/4(多子)",$O692*参照!$I$7,IF(AU692="1/4(工･農)",$O692*参照!$I$7,IF(AU692="対象外",0))))))</f>
        <v>0</v>
      </c>
      <c r="CD692" s="185">
        <f t="shared" si="433"/>
        <v>0</v>
      </c>
      <c r="CE692" s="98"/>
      <c r="CF692" s="252"/>
      <c r="CG692" s="252"/>
      <c r="CH692" s="252"/>
      <c r="CI692" s="252"/>
      <c r="CJ692" s="252"/>
      <c r="CK692" s="254"/>
      <c r="CL692" s="137"/>
      <c r="CM692" s="252"/>
      <c r="CN692" s="252"/>
      <c r="CO692" s="252"/>
      <c r="CP692" s="252"/>
      <c r="CQ692" s="252"/>
      <c r="CR692" s="253">
        <f t="shared" si="434"/>
        <v>0</v>
      </c>
      <c r="CS692" s="111">
        <f>IF(BP692=0,0,(ROUNDUP(P692*(BK692*参照!$C$5+BL692*参照!$C$6+BM692*参照!$C$7+BN692*参照!$C$8+BO692*参照!$C$9)/BP692,-2)))</f>
        <v>0</v>
      </c>
      <c r="CT692" s="239" t="str">
        <f t="shared" si="401"/>
        <v>B</v>
      </c>
    </row>
    <row r="693" spans="1:98" ht="14.4">
      <c r="A693" s="242">
        <v>663</v>
      </c>
      <c r="B693" s="634"/>
      <c r="C693" s="635"/>
      <c r="D693" s="636"/>
      <c r="E693" s="635"/>
      <c r="F693" s="358"/>
      <c r="G693" s="358"/>
      <c r="H693" s="305"/>
      <c r="I693" s="359"/>
      <c r="J693" s="636"/>
      <c r="K693" s="635"/>
      <c r="L693" s="362">
        <v>0</v>
      </c>
      <c r="M693" s="307">
        <f>IF(F693="昼間",参照!$E$4,IF(F693="夜間等",参照!$E$5,IF(F693="通信",参照!$E$6,0)))</f>
        <v>0</v>
      </c>
      <c r="N693" s="57">
        <f t="shared" si="402"/>
        <v>0</v>
      </c>
      <c r="O693" s="301">
        <f t="shared" si="403"/>
        <v>0</v>
      </c>
      <c r="P693" s="56"/>
      <c r="Q693" s="387">
        <v>0</v>
      </c>
      <c r="R693" s="309">
        <f>IF(F693="昼間",参照!$F$4,IF(F693="夜間等",参照!$F$5,IF(F693="通信",参照!$F$6,0)))</f>
        <v>0</v>
      </c>
      <c r="S693" s="308">
        <f t="shared" si="404"/>
        <v>0</v>
      </c>
      <c r="T693" s="361"/>
      <c r="U693" s="32">
        <f t="shared" si="405"/>
        <v>0</v>
      </c>
      <c r="V693" s="114">
        <f t="shared" si="406"/>
        <v>0</v>
      </c>
      <c r="W693" s="179">
        <f t="shared" si="407"/>
        <v>0</v>
      </c>
      <c r="X693" s="87">
        <f t="shared" si="408"/>
        <v>0</v>
      </c>
      <c r="Y693" s="77" t="str">
        <f t="shared" si="398"/>
        <v>0</v>
      </c>
      <c r="Z693" s="302">
        <f t="shared" si="409"/>
        <v>0</v>
      </c>
      <c r="AA693" s="375"/>
      <c r="AB693" s="375"/>
      <c r="AC693" s="374">
        <f t="shared" si="410"/>
        <v>0</v>
      </c>
      <c r="AD693" s="639">
        <f t="shared" si="411"/>
        <v>0</v>
      </c>
      <c r="AE693" s="640"/>
      <c r="AF693" s="177">
        <f t="shared" si="399"/>
        <v>0</v>
      </c>
      <c r="AG693" s="177">
        <f t="shared" si="400"/>
        <v>0</v>
      </c>
      <c r="AH693" s="299"/>
      <c r="AI693" s="36"/>
      <c r="AJ693" s="134"/>
      <c r="AK693" s="37"/>
      <c r="AL693" s="134"/>
      <c r="AM693" s="37"/>
      <c r="AN693" s="134"/>
      <c r="AO693" s="135"/>
      <c r="AP693" s="136"/>
      <c r="AQ693" s="252"/>
      <c r="AR693" s="252"/>
      <c r="AS693" s="252"/>
      <c r="AT693" s="252"/>
      <c r="AU693" s="37"/>
      <c r="AV693" s="303">
        <f t="shared" si="412"/>
        <v>0</v>
      </c>
      <c r="AW693" s="139">
        <f t="shared" si="413"/>
        <v>0</v>
      </c>
      <c r="AX693" s="139">
        <f t="shared" si="414"/>
        <v>0</v>
      </c>
      <c r="AY693" s="139">
        <f t="shared" si="415"/>
        <v>0</v>
      </c>
      <c r="AZ693" s="139">
        <f t="shared" si="416"/>
        <v>0</v>
      </c>
      <c r="BA693" s="303">
        <f t="shared" si="417"/>
        <v>0</v>
      </c>
      <c r="BB693" s="139">
        <f t="shared" si="418"/>
        <v>0</v>
      </c>
      <c r="BC693" s="139">
        <f t="shared" si="419"/>
        <v>0</v>
      </c>
      <c r="BD693" s="139">
        <f t="shared" si="420"/>
        <v>0</v>
      </c>
      <c r="BE693" s="139">
        <f t="shared" si="421"/>
        <v>0</v>
      </c>
      <c r="BF693" s="304">
        <f t="shared" si="422"/>
        <v>0</v>
      </c>
      <c r="BG693" s="142">
        <f t="shared" si="423"/>
        <v>0</v>
      </c>
      <c r="BH693" s="142">
        <f t="shared" si="424"/>
        <v>0</v>
      </c>
      <c r="BI693" s="142">
        <f t="shared" si="425"/>
        <v>0</v>
      </c>
      <c r="BJ693" s="142">
        <f t="shared" si="426"/>
        <v>0</v>
      </c>
      <c r="BK693" s="145">
        <f t="shared" si="427"/>
        <v>0</v>
      </c>
      <c r="BL693" s="95">
        <f t="shared" si="428"/>
        <v>0</v>
      </c>
      <c r="BM693" s="95">
        <f t="shared" si="429"/>
        <v>0</v>
      </c>
      <c r="BN693" s="95">
        <f t="shared" si="430"/>
        <v>0</v>
      </c>
      <c r="BO693" s="95">
        <f t="shared" si="431"/>
        <v>0</v>
      </c>
      <c r="BP693" s="96">
        <f t="shared" si="432"/>
        <v>0</v>
      </c>
      <c r="BQ693" s="184">
        <f>IF($AH693="3/3",$S693*参照!$J$4,IF($AH693="2/3",$S693*参照!$J$5,IF($AH693="1/3",$S693*参照!$J$6,IF($AH693="1/4(多子)",$S693*参照!$J$7,IF($AH693="1/4(工･農)",$S693*参照!$J$7,)))))</f>
        <v>0</v>
      </c>
      <c r="BR693" s="185" t="b">
        <f>IF(AJ693="3/3",$O693*参照!$I$4,IF(AJ693="2/3",$O693*参照!$I$5,IF(AJ693="1/3",$O693*参照!$I$6,IF(AJ693="1/4(多子)",$O693*参照!$I$7,IF(AJ693="1/4(工･農)",$O693*参照!$I$7,IF(AJ693="対象外",0))))))</f>
        <v>0</v>
      </c>
      <c r="BS693" s="185" t="b">
        <f>IF(AK693="3/3",$O693*参照!$I$4,IF(AK693="2/3",$O693*参照!$I$5,IF(AK693="1/3",$O693*参照!$I$6,IF(AK693="1/4(多子)",$O693*参照!$I$7,IF(AK693="1/4(工･農)",$O693*参照!$I$7,IF(AK693="対象外",0))))))</f>
        <v>0</v>
      </c>
      <c r="BT693" s="185" t="b">
        <f>IF(AL693="3/3",$O693*参照!$I$4,IF(AL693="2/3",$O693*参照!$I$5,IF(AL693="1/3",$O693*参照!$I$6,IF(AL693="1/4(多子)",$O693*参照!$I$7,IF(AL693="1/4(工･農)",$O693*参照!$I$7,IF(AL693="対象外",0))))))</f>
        <v>0</v>
      </c>
      <c r="BU693" s="185" t="b">
        <f>IF(AM693="3/3",$O693*参照!$I$4,IF(AM693="2/3",$O693*参照!$I$5,IF(AM693="1/3",$O693*参照!$I$6,IF(AM693="1/4(多子)",$O693*参照!$I$7,IF(AM693="1/4(工･農)",$O693*参照!$I$7,IF(AM693="対象外",0))))))</f>
        <v>0</v>
      </c>
      <c r="BV693" s="185" t="b">
        <f>IF(AN693="3/3",$O693*参照!$I$4,IF(AN693="2/3",$O693*参照!$I$5,IF(AN693="1/3",$O693*参照!$I$6,IF(AN693="1/4(多子)",$O693*参照!$I$7,IF(AN693="1/4(工･農)",$O693*参照!$I$7,IF(AN693="対象外",0))))))</f>
        <v>0</v>
      </c>
      <c r="BW693" s="185" t="b">
        <f>IF(AO693="3/3",$O693*参照!$I$4,IF(AO693="2/3",$O693*参照!$I$5,IF(AO693="1/3",$O693*参照!$I$6,IF(AO693="1/4(多子)",$O693*参照!$I$7,IF(AO693="1/4(工･農)",$O693*参照!$I$7,IF(AO693="対象外",0))))))</f>
        <v>0</v>
      </c>
      <c r="BX693" s="185" t="b">
        <f>IF(AP693="3/3",$O693*参照!$I$4,IF(AP693="2/3",$O693*参照!$I$5,IF(AP693="1/3",$O693*参照!$I$6,IF(AP693="1/4(多子)",$O693*参照!$I$7,IF(AP693="1/4(工･農)",$O693*参照!$I$7,IF(AP693="対象外",0))))))</f>
        <v>0</v>
      </c>
      <c r="BY693" s="185" t="b">
        <f>IF(AQ693="3/3",$O693*参照!$I$4,IF(AQ693="2/3",$O693*参照!$I$5,IF(AQ693="1/3",$O693*参照!$I$6,IF(AQ693="1/4(多子)",$O693*参照!$I$7,IF(AQ693="1/4(工･農)",$O693*参照!$I$7,IF(AQ693="対象外",0))))))</f>
        <v>0</v>
      </c>
      <c r="BZ693" s="185" t="b">
        <f>IF(AR693="3/3",$O693*参照!$I$4,IF(AR693="2/3",$O693*参照!$I$5,IF(AR693="1/3",$O693*参照!$I$6,IF(AR693="1/4(多子)",$O693*参照!$I$7,IF(AR693="1/4(工･農)",$O693*参照!$I$7,IF(AR693="対象外",0))))))</f>
        <v>0</v>
      </c>
      <c r="CA693" s="185" t="b">
        <f>IF(AS693="3/3",$O693*参照!$I$4,IF(AS693="2/3",$O693*参照!$I$5,IF(AS693="1/3",$O693*参照!$I$6,IF(AS693="1/4(多子)",$O693*参照!$I$7,IF(AS693="1/4(工･農)",$O693*参照!$I$7,IF(AS693="対象外",0))))))</f>
        <v>0</v>
      </c>
      <c r="CB693" s="185" t="b">
        <f>IF(AT693="3/3",$O693*参照!$I$4,IF(AT693="2/3",$O693*参照!$I$5,IF(AT693="1/3",$O693*参照!$I$6,IF(AT693="1/4(多子)",$O693*参照!$I$7,IF(AT693="1/4(工･農)",$O693*参照!$I$7,IF(AT693="対象外",0))))))</f>
        <v>0</v>
      </c>
      <c r="CC693" s="185" t="b">
        <f>IF(AU693="3/3",$O693*参照!$I$4,IF(AU693="2/3",$O693*参照!$I$5,IF(AU693="1/3",$O693*参照!$I$6,IF(AU693="1/4(多子)",$O693*参照!$I$7,IF(AU693="1/4(工･農)",$O693*参照!$I$7,IF(AU693="対象外",0))))))</f>
        <v>0</v>
      </c>
      <c r="CD693" s="185">
        <f t="shared" si="433"/>
        <v>0</v>
      </c>
      <c r="CE693" s="98"/>
      <c r="CF693" s="252"/>
      <c r="CG693" s="252"/>
      <c r="CH693" s="252"/>
      <c r="CI693" s="252"/>
      <c r="CJ693" s="252"/>
      <c r="CK693" s="254"/>
      <c r="CL693" s="137"/>
      <c r="CM693" s="252"/>
      <c r="CN693" s="252"/>
      <c r="CO693" s="252"/>
      <c r="CP693" s="252"/>
      <c r="CQ693" s="252"/>
      <c r="CR693" s="253">
        <f t="shared" si="434"/>
        <v>0</v>
      </c>
      <c r="CS693" s="111">
        <f>IF(BP693=0,0,(ROUNDUP(P693*(BK693*参照!$C$5+BL693*参照!$C$6+BM693*参照!$C$7+BN693*参照!$C$8+BO693*参照!$C$9)/BP693,-2)))</f>
        <v>0</v>
      </c>
      <c r="CT693" s="239" t="str">
        <f t="shared" si="401"/>
        <v>B</v>
      </c>
    </row>
    <row r="694" spans="1:98" ht="14.4">
      <c r="A694" s="242">
        <v>664</v>
      </c>
      <c r="B694" s="634"/>
      <c r="C694" s="635"/>
      <c r="D694" s="636"/>
      <c r="E694" s="635"/>
      <c r="F694" s="358"/>
      <c r="G694" s="358"/>
      <c r="H694" s="305"/>
      <c r="I694" s="359"/>
      <c r="J694" s="636"/>
      <c r="K694" s="635"/>
      <c r="L694" s="362">
        <v>0</v>
      </c>
      <c r="M694" s="307">
        <f>IF(F694="昼間",参照!$E$4,IF(F694="夜間等",参照!$E$5,IF(F694="通信",参照!$E$6,0)))</f>
        <v>0</v>
      </c>
      <c r="N694" s="57">
        <f t="shared" si="402"/>
        <v>0</v>
      </c>
      <c r="O694" s="301">
        <f t="shared" si="403"/>
        <v>0</v>
      </c>
      <c r="P694" s="56"/>
      <c r="Q694" s="387">
        <v>0</v>
      </c>
      <c r="R694" s="309">
        <f>IF(F694="昼間",参照!$F$4,IF(F694="夜間等",参照!$F$5,IF(F694="通信",参照!$F$6,0)))</f>
        <v>0</v>
      </c>
      <c r="S694" s="308">
        <f t="shared" si="404"/>
        <v>0</v>
      </c>
      <c r="T694" s="361"/>
      <c r="U694" s="32">
        <f t="shared" si="405"/>
        <v>0</v>
      </c>
      <c r="V694" s="114">
        <f t="shared" si="406"/>
        <v>0</v>
      </c>
      <c r="W694" s="179">
        <f t="shared" si="407"/>
        <v>0</v>
      </c>
      <c r="X694" s="87">
        <f t="shared" si="408"/>
        <v>0</v>
      </c>
      <c r="Y694" s="77" t="str">
        <f t="shared" si="398"/>
        <v>0</v>
      </c>
      <c r="Z694" s="302">
        <f t="shared" si="409"/>
        <v>0</v>
      </c>
      <c r="AA694" s="375"/>
      <c r="AB694" s="375"/>
      <c r="AC694" s="374">
        <f t="shared" si="410"/>
        <v>0</v>
      </c>
      <c r="AD694" s="639">
        <f t="shared" si="411"/>
        <v>0</v>
      </c>
      <c r="AE694" s="640"/>
      <c r="AF694" s="177">
        <f t="shared" si="399"/>
        <v>0</v>
      </c>
      <c r="AG694" s="177">
        <f t="shared" si="400"/>
        <v>0</v>
      </c>
      <c r="AH694" s="299"/>
      <c r="AI694" s="36"/>
      <c r="AJ694" s="134"/>
      <c r="AK694" s="37"/>
      <c r="AL694" s="134"/>
      <c r="AM694" s="37"/>
      <c r="AN694" s="134"/>
      <c r="AO694" s="135"/>
      <c r="AP694" s="136"/>
      <c r="AQ694" s="252"/>
      <c r="AR694" s="252"/>
      <c r="AS694" s="252"/>
      <c r="AT694" s="252"/>
      <c r="AU694" s="37"/>
      <c r="AV694" s="303">
        <f t="shared" si="412"/>
        <v>0</v>
      </c>
      <c r="AW694" s="139">
        <f t="shared" si="413"/>
        <v>0</v>
      </c>
      <c r="AX694" s="139">
        <f t="shared" si="414"/>
        <v>0</v>
      </c>
      <c r="AY694" s="139">
        <f t="shared" si="415"/>
        <v>0</v>
      </c>
      <c r="AZ694" s="139">
        <f t="shared" si="416"/>
        <v>0</v>
      </c>
      <c r="BA694" s="303">
        <f t="shared" si="417"/>
        <v>0</v>
      </c>
      <c r="BB694" s="139">
        <f t="shared" si="418"/>
        <v>0</v>
      </c>
      <c r="BC694" s="139">
        <f t="shared" si="419"/>
        <v>0</v>
      </c>
      <c r="BD694" s="139">
        <f t="shared" si="420"/>
        <v>0</v>
      </c>
      <c r="BE694" s="139">
        <f t="shared" si="421"/>
        <v>0</v>
      </c>
      <c r="BF694" s="304">
        <f t="shared" si="422"/>
        <v>0</v>
      </c>
      <c r="BG694" s="142">
        <f t="shared" si="423"/>
        <v>0</v>
      </c>
      <c r="BH694" s="142">
        <f t="shared" si="424"/>
        <v>0</v>
      </c>
      <c r="BI694" s="142">
        <f t="shared" si="425"/>
        <v>0</v>
      </c>
      <c r="BJ694" s="142">
        <f t="shared" si="426"/>
        <v>0</v>
      </c>
      <c r="BK694" s="145">
        <f t="shared" si="427"/>
        <v>0</v>
      </c>
      <c r="BL694" s="95">
        <f t="shared" si="428"/>
        <v>0</v>
      </c>
      <c r="BM694" s="95">
        <f t="shared" si="429"/>
        <v>0</v>
      </c>
      <c r="BN694" s="95">
        <f t="shared" si="430"/>
        <v>0</v>
      </c>
      <c r="BO694" s="95">
        <f t="shared" si="431"/>
        <v>0</v>
      </c>
      <c r="BP694" s="96">
        <f t="shared" si="432"/>
        <v>0</v>
      </c>
      <c r="BQ694" s="184">
        <f>IF($AH694="3/3",$S694*参照!$J$4,IF($AH694="2/3",$S694*参照!$J$5,IF($AH694="1/3",$S694*参照!$J$6,IF($AH694="1/4(多子)",$S694*参照!$J$7,IF($AH694="1/4(工･農)",$S694*参照!$J$7,)))))</f>
        <v>0</v>
      </c>
      <c r="BR694" s="185" t="b">
        <f>IF(AJ694="3/3",$O694*参照!$I$4,IF(AJ694="2/3",$O694*参照!$I$5,IF(AJ694="1/3",$O694*参照!$I$6,IF(AJ694="1/4(多子)",$O694*参照!$I$7,IF(AJ694="1/4(工･農)",$O694*参照!$I$7,IF(AJ694="対象外",0))))))</f>
        <v>0</v>
      </c>
      <c r="BS694" s="185" t="b">
        <f>IF(AK694="3/3",$O694*参照!$I$4,IF(AK694="2/3",$O694*参照!$I$5,IF(AK694="1/3",$O694*参照!$I$6,IF(AK694="1/4(多子)",$O694*参照!$I$7,IF(AK694="1/4(工･農)",$O694*参照!$I$7,IF(AK694="対象外",0))))))</f>
        <v>0</v>
      </c>
      <c r="BT694" s="185" t="b">
        <f>IF(AL694="3/3",$O694*参照!$I$4,IF(AL694="2/3",$O694*参照!$I$5,IF(AL694="1/3",$O694*参照!$I$6,IF(AL694="1/4(多子)",$O694*参照!$I$7,IF(AL694="1/4(工･農)",$O694*参照!$I$7,IF(AL694="対象外",0))))))</f>
        <v>0</v>
      </c>
      <c r="BU694" s="185" t="b">
        <f>IF(AM694="3/3",$O694*参照!$I$4,IF(AM694="2/3",$O694*参照!$I$5,IF(AM694="1/3",$O694*参照!$I$6,IF(AM694="1/4(多子)",$O694*参照!$I$7,IF(AM694="1/4(工･農)",$O694*参照!$I$7,IF(AM694="対象外",0))))))</f>
        <v>0</v>
      </c>
      <c r="BV694" s="185" t="b">
        <f>IF(AN694="3/3",$O694*参照!$I$4,IF(AN694="2/3",$O694*参照!$I$5,IF(AN694="1/3",$O694*参照!$I$6,IF(AN694="1/4(多子)",$O694*参照!$I$7,IF(AN694="1/4(工･農)",$O694*参照!$I$7,IF(AN694="対象外",0))))))</f>
        <v>0</v>
      </c>
      <c r="BW694" s="185" t="b">
        <f>IF(AO694="3/3",$O694*参照!$I$4,IF(AO694="2/3",$O694*参照!$I$5,IF(AO694="1/3",$O694*参照!$I$6,IF(AO694="1/4(多子)",$O694*参照!$I$7,IF(AO694="1/4(工･農)",$O694*参照!$I$7,IF(AO694="対象外",0))))))</f>
        <v>0</v>
      </c>
      <c r="BX694" s="185" t="b">
        <f>IF(AP694="3/3",$O694*参照!$I$4,IF(AP694="2/3",$O694*参照!$I$5,IF(AP694="1/3",$O694*参照!$I$6,IF(AP694="1/4(多子)",$O694*参照!$I$7,IF(AP694="1/4(工･農)",$O694*参照!$I$7,IF(AP694="対象外",0))))))</f>
        <v>0</v>
      </c>
      <c r="BY694" s="185" t="b">
        <f>IF(AQ694="3/3",$O694*参照!$I$4,IF(AQ694="2/3",$O694*参照!$I$5,IF(AQ694="1/3",$O694*参照!$I$6,IF(AQ694="1/4(多子)",$O694*参照!$I$7,IF(AQ694="1/4(工･農)",$O694*参照!$I$7,IF(AQ694="対象外",0))))))</f>
        <v>0</v>
      </c>
      <c r="BZ694" s="185" t="b">
        <f>IF(AR694="3/3",$O694*参照!$I$4,IF(AR694="2/3",$O694*参照!$I$5,IF(AR694="1/3",$O694*参照!$I$6,IF(AR694="1/4(多子)",$O694*参照!$I$7,IF(AR694="1/4(工･農)",$O694*参照!$I$7,IF(AR694="対象外",0))))))</f>
        <v>0</v>
      </c>
      <c r="CA694" s="185" t="b">
        <f>IF(AS694="3/3",$O694*参照!$I$4,IF(AS694="2/3",$O694*参照!$I$5,IF(AS694="1/3",$O694*参照!$I$6,IF(AS694="1/4(多子)",$O694*参照!$I$7,IF(AS694="1/4(工･農)",$O694*参照!$I$7,IF(AS694="対象外",0))))))</f>
        <v>0</v>
      </c>
      <c r="CB694" s="185" t="b">
        <f>IF(AT694="3/3",$O694*参照!$I$4,IF(AT694="2/3",$O694*参照!$I$5,IF(AT694="1/3",$O694*参照!$I$6,IF(AT694="1/4(多子)",$O694*参照!$I$7,IF(AT694="1/4(工･農)",$O694*参照!$I$7,IF(AT694="対象外",0))))))</f>
        <v>0</v>
      </c>
      <c r="CC694" s="185" t="b">
        <f>IF(AU694="3/3",$O694*参照!$I$4,IF(AU694="2/3",$O694*参照!$I$5,IF(AU694="1/3",$O694*参照!$I$6,IF(AU694="1/4(多子)",$O694*参照!$I$7,IF(AU694="1/4(工･農)",$O694*参照!$I$7,IF(AU694="対象外",0))))))</f>
        <v>0</v>
      </c>
      <c r="CD694" s="185">
        <f t="shared" si="433"/>
        <v>0</v>
      </c>
      <c r="CE694" s="98"/>
      <c r="CF694" s="252"/>
      <c r="CG694" s="252"/>
      <c r="CH694" s="252"/>
      <c r="CI694" s="252"/>
      <c r="CJ694" s="252"/>
      <c r="CK694" s="254"/>
      <c r="CL694" s="137"/>
      <c r="CM694" s="252"/>
      <c r="CN694" s="252"/>
      <c r="CO694" s="252"/>
      <c r="CP694" s="252"/>
      <c r="CQ694" s="252"/>
      <c r="CR694" s="253">
        <f t="shared" si="434"/>
        <v>0</v>
      </c>
      <c r="CS694" s="111">
        <f>IF(BP694=0,0,(ROUNDUP(P694*(BK694*参照!$C$5+BL694*参照!$C$6+BM694*参照!$C$7+BN694*参照!$C$8+BO694*参照!$C$9)/BP694,-2)))</f>
        <v>0</v>
      </c>
      <c r="CT694" s="239" t="str">
        <f t="shared" si="401"/>
        <v>B</v>
      </c>
    </row>
    <row r="695" spans="1:98" ht="14.4">
      <c r="A695" s="242">
        <v>665</v>
      </c>
      <c r="B695" s="634"/>
      <c r="C695" s="635"/>
      <c r="D695" s="636"/>
      <c r="E695" s="635"/>
      <c r="F695" s="358"/>
      <c r="G695" s="358"/>
      <c r="H695" s="305"/>
      <c r="I695" s="359"/>
      <c r="J695" s="636"/>
      <c r="K695" s="635"/>
      <c r="L695" s="362">
        <v>0</v>
      </c>
      <c r="M695" s="307">
        <f>IF(F695="昼間",参照!$E$4,IF(F695="夜間等",参照!$E$5,IF(F695="通信",参照!$E$6,0)))</f>
        <v>0</v>
      </c>
      <c r="N695" s="57">
        <f t="shared" si="402"/>
        <v>0</v>
      </c>
      <c r="O695" s="301">
        <f t="shared" si="403"/>
        <v>0</v>
      </c>
      <c r="P695" s="56"/>
      <c r="Q695" s="387">
        <v>0</v>
      </c>
      <c r="R695" s="309">
        <f>IF(F695="昼間",参照!$F$4,IF(F695="夜間等",参照!$F$5,IF(F695="通信",参照!$F$6,0)))</f>
        <v>0</v>
      </c>
      <c r="S695" s="308">
        <f t="shared" si="404"/>
        <v>0</v>
      </c>
      <c r="T695" s="361"/>
      <c r="U695" s="32">
        <f t="shared" si="405"/>
        <v>0</v>
      </c>
      <c r="V695" s="114">
        <f t="shared" si="406"/>
        <v>0</v>
      </c>
      <c r="W695" s="179">
        <f t="shared" si="407"/>
        <v>0</v>
      </c>
      <c r="X695" s="87">
        <f t="shared" si="408"/>
        <v>0</v>
      </c>
      <c r="Y695" s="77" t="str">
        <f t="shared" si="398"/>
        <v>0</v>
      </c>
      <c r="Z695" s="302">
        <f t="shared" si="409"/>
        <v>0</v>
      </c>
      <c r="AA695" s="375"/>
      <c r="AB695" s="375"/>
      <c r="AC695" s="374">
        <f t="shared" si="410"/>
        <v>0</v>
      </c>
      <c r="AD695" s="639">
        <f t="shared" si="411"/>
        <v>0</v>
      </c>
      <c r="AE695" s="640"/>
      <c r="AF695" s="177">
        <f t="shared" si="399"/>
        <v>0</v>
      </c>
      <c r="AG695" s="177">
        <f t="shared" si="400"/>
        <v>0</v>
      </c>
      <c r="AH695" s="299"/>
      <c r="AI695" s="36"/>
      <c r="AJ695" s="134"/>
      <c r="AK695" s="37"/>
      <c r="AL695" s="134"/>
      <c r="AM695" s="37"/>
      <c r="AN695" s="134"/>
      <c r="AO695" s="135"/>
      <c r="AP695" s="136"/>
      <c r="AQ695" s="252"/>
      <c r="AR695" s="252"/>
      <c r="AS695" s="252"/>
      <c r="AT695" s="252"/>
      <c r="AU695" s="37"/>
      <c r="AV695" s="303">
        <f t="shared" si="412"/>
        <v>0</v>
      </c>
      <c r="AW695" s="139">
        <f t="shared" si="413"/>
        <v>0</v>
      </c>
      <c r="AX695" s="139">
        <f t="shared" si="414"/>
        <v>0</v>
      </c>
      <c r="AY695" s="139">
        <f t="shared" si="415"/>
        <v>0</v>
      </c>
      <c r="AZ695" s="139">
        <f t="shared" si="416"/>
        <v>0</v>
      </c>
      <c r="BA695" s="303">
        <f t="shared" si="417"/>
        <v>0</v>
      </c>
      <c r="BB695" s="139">
        <f t="shared" si="418"/>
        <v>0</v>
      </c>
      <c r="BC695" s="139">
        <f t="shared" si="419"/>
        <v>0</v>
      </c>
      <c r="BD695" s="139">
        <f t="shared" si="420"/>
        <v>0</v>
      </c>
      <c r="BE695" s="139">
        <f t="shared" si="421"/>
        <v>0</v>
      </c>
      <c r="BF695" s="304">
        <f t="shared" si="422"/>
        <v>0</v>
      </c>
      <c r="BG695" s="142">
        <f t="shared" si="423"/>
        <v>0</v>
      </c>
      <c r="BH695" s="142">
        <f t="shared" si="424"/>
        <v>0</v>
      </c>
      <c r="BI695" s="142">
        <f t="shared" si="425"/>
        <v>0</v>
      </c>
      <c r="BJ695" s="142">
        <f t="shared" si="426"/>
        <v>0</v>
      </c>
      <c r="BK695" s="145">
        <f t="shared" si="427"/>
        <v>0</v>
      </c>
      <c r="BL695" s="95">
        <f t="shared" si="428"/>
        <v>0</v>
      </c>
      <c r="BM695" s="95">
        <f t="shared" si="429"/>
        <v>0</v>
      </c>
      <c r="BN695" s="95">
        <f t="shared" si="430"/>
        <v>0</v>
      </c>
      <c r="BO695" s="95">
        <f t="shared" si="431"/>
        <v>0</v>
      </c>
      <c r="BP695" s="96">
        <f t="shared" si="432"/>
        <v>0</v>
      </c>
      <c r="BQ695" s="184">
        <f>IF($AH695="3/3",$S695*参照!$J$4,IF($AH695="2/3",$S695*参照!$J$5,IF($AH695="1/3",$S695*参照!$J$6,IF($AH695="1/4(多子)",$S695*参照!$J$7,IF($AH695="1/4(工･農)",$S695*参照!$J$7,)))))</f>
        <v>0</v>
      </c>
      <c r="BR695" s="185" t="b">
        <f>IF(AJ695="3/3",$O695*参照!$I$4,IF(AJ695="2/3",$O695*参照!$I$5,IF(AJ695="1/3",$O695*参照!$I$6,IF(AJ695="1/4(多子)",$O695*参照!$I$7,IF(AJ695="1/4(工･農)",$O695*参照!$I$7,IF(AJ695="対象外",0))))))</f>
        <v>0</v>
      </c>
      <c r="BS695" s="185" t="b">
        <f>IF(AK695="3/3",$O695*参照!$I$4,IF(AK695="2/3",$O695*参照!$I$5,IF(AK695="1/3",$O695*参照!$I$6,IF(AK695="1/4(多子)",$O695*参照!$I$7,IF(AK695="1/4(工･農)",$O695*参照!$I$7,IF(AK695="対象外",0))))))</f>
        <v>0</v>
      </c>
      <c r="BT695" s="185" t="b">
        <f>IF(AL695="3/3",$O695*参照!$I$4,IF(AL695="2/3",$O695*参照!$I$5,IF(AL695="1/3",$O695*参照!$I$6,IF(AL695="1/4(多子)",$O695*参照!$I$7,IF(AL695="1/4(工･農)",$O695*参照!$I$7,IF(AL695="対象外",0))))))</f>
        <v>0</v>
      </c>
      <c r="BU695" s="185" t="b">
        <f>IF(AM695="3/3",$O695*参照!$I$4,IF(AM695="2/3",$O695*参照!$I$5,IF(AM695="1/3",$O695*参照!$I$6,IF(AM695="1/4(多子)",$O695*参照!$I$7,IF(AM695="1/4(工･農)",$O695*参照!$I$7,IF(AM695="対象外",0))))))</f>
        <v>0</v>
      </c>
      <c r="BV695" s="185" t="b">
        <f>IF(AN695="3/3",$O695*参照!$I$4,IF(AN695="2/3",$O695*参照!$I$5,IF(AN695="1/3",$O695*参照!$I$6,IF(AN695="1/4(多子)",$O695*参照!$I$7,IF(AN695="1/4(工･農)",$O695*参照!$I$7,IF(AN695="対象外",0))))))</f>
        <v>0</v>
      </c>
      <c r="BW695" s="185" t="b">
        <f>IF(AO695="3/3",$O695*参照!$I$4,IF(AO695="2/3",$O695*参照!$I$5,IF(AO695="1/3",$O695*参照!$I$6,IF(AO695="1/4(多子)",$O695*参照!$I$7,IF(AO695="1/4(工･農)",$O695*参照!$I$7,IF(AO695="対象外",0))))))</f>
        <v>0</v>
      </c>
      <c r="BX695" s="185" t="b">
        <f>IF(AP695="3/3",$O695*参照!$I$4,IF(AP695="2/3",$O695*参照!$I$5,IF(AP695="1/3",$O695*参照!$I$6,IF(AP695="1/4(多子)",$O695*参照!$I$7,IF(AP695="1/4(工･農)",$O695*参照!$I$7,IF(AP695="対象外",0))))))</f>
        <v>0</v>
      </c>
      <c r="BY695" s="185" t="b">
        <f>IF(AQ695="3/3",$O695*参照!$I$4,IF(AQ695="2/3",$O695*参照!$I$5,IF(AQ695="1/3",$O695*参照!$I$6,IF(AQ695="1/4(多子)",$O695*参照!$I$7,IF(AQ695="1/4(工･農)",$O695*参照!$I$7,IF(AQ695="対象外",0))))))</f>
        <v>0</v>
      </c>
      <c r="BZ695" s="185" t="b">
        <f>IF(AR695="3/3",$O695*参照!$I$4,IF(AR695="2/3",$O695*参照!$I$5,IF(AR695="1/3",$O695*参照!$I$6,IF(AR695="1/4(多子)",$O695*参照!$I$7,IF(AR695="1/4(工･農)",$O695*参照!$I$7,IF(AR695="対象外",0))))))</f>
        <v>0</v>
      </c>
      <c r="CA695" s="185" t="b">
        <f>IF(AS695="3/3",$O695*参照!$I$4,IF(AS695="2/3",$O695*参照!$I$5,IF(AS695="1/3",$O695*参照!$I$6,IF(AS695="1/4(多子)",$O695*参照!$I$7,IF(AS695="1/4(工･農)",$O695*参照!$I$7,IF(AS695="対象外",0))))))</f>
        <v>0</v>
      </c>
      <c r="CB695" s="185" t="b">
        <f>IF(AT695="3/3",$O695*参照!$I$4,IF(AT695="2/3",$O695*参照!$I$5,IF(AT695="1/3",$O695*参照!$I$6,IF(AT695="1/4(多子)",$O695*参照!$I$7,IF(AT695="1/4(工･農)",$O695*参照!$I$7,IF(AT695="対象外",0))))))</f>
        <v>0</v>
      </c>
      <c r="CC695" s="185" t="b">
        <f>IF(AU695="3/3",$O695*参照!$I$4,IF(AU695="2/3",$O695*参照!$I$5,IF(AU695="1/3",$O695*参照!$I$6,IF(AU695="1/4(多子)",$O695*参照!$I$7,IF(AU695="1/4(工･農)",$O695*参照!$I$7,IF(AU695="対象外",0))))))</f>
        <v>0</v>
      </c>
      <c r="CD695" s="185">
        <f t="shared" si="433"/>
        <v>0</v>
      </c>
      <c r="CE695" s="98"/>
      <c r="CF695" s="252"/>
      <c r="CG695" s="252"/>
      <c r="CH695" s="252"/>
      <c r="CI695" s="252"/>
      <c r="CJ695" s="252"/>
      <c r="CK695" s="254"/>
      <c r="CL695" s="137"/>
      <c r="CM695" s="252"/>
      <c r="CN695" s="252"/>
      <c r="CO695" s="252"/>
      <c r="CP695" s="252"/>
      <c r="CQ695" s="252"/>
      <c r="CR695" s="253">
        <f t="shared" si="434"/>
        <v>0</v>
      </c>
      <c r="CS695" s="111">
        <f>IF(BP695=0,0,(ROUNDUP(P695*(BK695*参照!$C$5+BL695*参照!$C$6+BM695*参照!$C$7+BN695*参照!$C$8+BO695*参照!$C$9)/BP695,-2)))</f>
        <v>0</v>
      </c>
      <c r="CT695" s="239" t="str">
        <f t="shared" si="401"/>
        <v>B</v>
      </c>
    </row>
    <row r="696" spans="1:98" ht="14.4">
      <c r="A696" s="242">
        <v>666</v>
      </c>
      <c r="B696" s="634"/>
      <c r="C696" s="635"/>
      <c r="D696" s="636"/>
      <c r="E696" s="635"/>
      <c r="F696" s="358"/>
      <c r="G696" s="358"/>
      <c r="H696" s="305"/>
      <c r="I696" s="359"/>
      <c r="J696" s="636"/>
      <c r="K696" s="635"/>
      <c r="L696" s="362">
        <v>0</v>
      </c>
      <c r="M696" s="307">
        <f>IF(F696="昼間",参照!$E$4,IF(F696="夜間等",参照!$E$5,IF(F696="通信",参照!$E$6,0)))</f>
        <v>0</v>
      </c>
      <c r="N696" s="57">
        <f t="shared" si="402"/>
        <v>0</v>
      </c>
      <c r="O696" s="301">
        <f t="shared" si="403"/>
        <v>0</v>
      </c>
      <c r="P696" s="56"/>
      <c r="Q696" s="387">
        <v>0</v>
      </c>
      <c r="R696" s="309">
        <f>IF(F696="昼間",参照!$F$4,IF(F696="夜間等",参照!$F$5,IF(F696="通信",参照!$F$6,0)))</f>
        <v>0</v>
      </c>
      <c r="S696" s="308">
        <f t="shared" si="404"/>
        <v>0</v>
      </c>
      <c r="T696" s="361"/>
      <c r="U696" s="32">
        <f t="shared" si="405"/>
        <v>0</v>
      </c>
      <c r="V696" s="114">
        <f t="shared" si="406"/>
        <v>0</v>
      </c>
      <c r="W696" s="179">
        <f t="shared" si="407"/>
        <v>0</v>
      </c>
      <c r="X696" s="87">
        <f t="shared" si="408"/>
        <v>0</v>
      </c>
      <c r="Y696" s="77" t="str">
        <f t="shared" si="398"/>
        <v>0</v>
      </c>
      <c r="Z696" s="302">
        <f t="shared" si="409"/>
        <v>0</v>
      </c>
      <c r="AA696" s="375"/>
      <c r="AB696" s="375"/>
      <c r="AC696" s="374">
        <f t="shared" si="410"/>
        <v>0</v>
      </c>
      <c r="AD696" s="639">
        <f t="shared" si="411"/>
        <v>0</v>
      </c>
      <c r="AE696" s="640"/>
      <c r="AF696" s="177">
        <f t="shared" si="399"/>
        <v>0</v>
      </c>
      <c r="AG696" s="177">
        <f t="shared" si="400"/>
        <v>0</v>
      </c>
      <c r="AH696" s="299"/>
      <c r="AI696" s="36"/>
      <c r="AJ696" s="134"/>
      <c r="AK696" s="37"/>
      <c r="AL696" s="134"/>
      <c r="AM696" s="37"/>
      <c r="AN696" s="134"/>
      <c r="AO696" s="135"/>
      <c r="AP696" s="136"/>
      <c r="AQ696" s="252"/>
      <c r="AR696" s="252"/>
      <c r="AS696" s="252"/>
      <c r="AT696" s="252"/>
      <c r="AU696" s="37"/>
      <c r="AV696" s="303">
        <f t="shared" si="412"/>
        <v>0</v>
      </c>
      <c r="AW696" s="139">
        <f t="shared" si="413"/>
        <v>0</v>
      </c>
      <c r="AX696" s="139">
        <f t="shared" si="414"/>
        <v>0</v>
      </c>
      <c r="AY696" s="139">
        <f t="shared" si="415"/>
        <v>0</v>
      </c>
      <c r="AZ696" s="139">
        <f t="shared" si="416"/>
        <v>0</v>
      </c>
      <c r="BA696" s="303">
        <f t="shared" si="417"/>
        <v>0</v>
      </c>
      <c r="BB696" s="139">
        <f t="shared" si="418"/>
        <v>0</v>
      </c>
      <c r="BC696" s="139">
        <f t="shared" si="419"/>
        <v>0</v>
      </c>
      <c r="BD696" s="139">
        <f t="shared" si="420"/>
        <v>0</v>
      </c>
      <c r="BE696" s="139">
        <f t="shared" si="421"/>
        <v>0</v>
      </c>
      <c r="BF696" s="304">
        <f t="shared" si="422"/>
        <v>0</v>
      </c>
      <c r="BG696" s="142">
        <f t="shared" si="423"/>
        <v>0</v>
      </c>
      <c r="BH696" s="142">
        <f t="shared" si="424"/>
        <v>0</v>
      </c>
      <c r="BI696" s="142">
        <f t="shared" si="425"/>
        <v>0</v>
      </c>
      <c r="BJ696" s="142">
        <f t="shared" si="426"/>
        <v>0</v>
      </c>
      <c r="BK696" s="145">
        <f t="shared" si="427"/>
        <v>0</v>
      </c>
      <c r="BL696" s="95">
        <f t="shared" si="428"/>
        <v>0</v>
      </c>
      <c r="BM696" s="95">
        <f t="shared" si="429"/>
        <v>0</v>
      </c>
      <c r="BN696" s="95">
        <f t="shared" si="430"/>
        <v>0</v>
      </c>
      <c r="BO696" s="95">
        <f t="shared" si="431"/>
        <v>0</v>
      </c>
      <c r="BP696" s="96">
        <f t="shared" si="432"/>
        <v>0</v>
      </c>
      <c r="BQ696" s="184">
        <f>IF($AH696="3/3",$S696*参照!$J$4,IF($AH696="2/3",$S696*参照!$J$5,IF($AH696="1/3",$S696*参照!$J$6,IF($AH696="1/4(多子)",$S696*参照!$J$7,IF($AH696="1/4(工･農)",$S696*参照!$J$7,)))))</f>
        <v>0</v>
      </c>
      <c r="BR696" s="185" t="b">
        <f>IF(AJ696="3/3",$O696*参照!$I$4,IF(AJ696="2/3",$O696*参照!$I$5,IF(AJ696="1/3",$O696*参照!$I$6,IF(AJ696="1/4(多子)",$O696*参照!$I$7,IF(AJ696="1/4(工･農)",$O696*参照!$I$7,IF(AJ696="対象外",0))))))</f>
        <v>0</v>
      </c>
      <c r="BS696" s="185" t="b">
        <f>IF(AK696="3/3",$O696*参照!$I$4,IF(AK696="2/3",$O696*参照!$I$5,IF(AK696="1/3",$O696*参照!$I$6,IF(AK696="1/4(多子)",$O696*参照!$I$7,IF(AK696="1/4(工･農)",$O696*参照!$I$7,IF(AK696="対象外",0))))))</f>
        <v>0</v>
      </c>
      <c r="BT696" s="185" t="b">
        <f>IF(AL696="3/3",$O696*参照!$I$4,IF(AL696="2/3",$O696*参照!$I$5,IF(AL696="1/3",$O696*参照!$I$6,IF(AL696="1/4(多子)",$O696*参照!$I$7,IF(AL696="1/4(工･農)",$O696*参照!$I$7,IF(AL696="対象外",0))))))</f>
        <v>0</v>
      </c>
      <c r="BU696" s="185" t="b">
        <f>IF(AM696="3/3",$O696*参照!$I$4,IF(AM696="2/3",$O696*参照!$I$5,IF(AM696="1/3",$O696*参照!$I$6,IF(AM696="1/4(多子)",$O696*参照!$I$7,IF(AM696="1/4(工･農)",$O696*参照!$I$7,IF(AM696="対象外",0))))))</f>
        <v>0</v>
      </c>
      <c r="BV696" s="185" t="b">
        <f>IF(AN696="3/3",$O696*参照!$I$4,IF(AN696="2/3",$O696*参照!$I$5,IF(AN696="1/3",$O696*参照!$I$6,IF(AN696="1/4(多子)",$O696*参照!$I$7,IF(AN696="1/4(工･農)",$O696*参照!$I$7,IF(AN696="対象外",0))))))</f>
        <v>0</v>
      </c>
      <c r="BW696" s="185" t="b">
        <f>IF(AO696="3/3",$O696*参照!$I$4,IF(AO696="2/3",$O696*参照!$I$5,IF(AO696="1/3",$O696*参照!$I$6,IF(AO696="1/4(多子)",$O696*参照!$I$7,IF(AO696="1/4(工･農)",$O696*参照!$I$7,IF(AO696="対象外",0))))))</f>
        <v>0</v>
      </c>
      <c r="BX696" s="185" t="b">
        <f>IF(AP696="3/3",$O696*参照!$I$4,IF(AP696="2/3",$O696*参照!$I$5,IF(AP696="1/3",$O696*参照!$I$6,IF(AP696="1/4(多子)",$O696*参照!$I$7,IF(AP696="1/4(工･農)",$O696*参照!$I$7,IF(AP696="対象外",0))))))</f>
        <v>0</v>
      </c>
      <c r="BY696" s="185" t="b">
        <f>IF(AQ696="3/3",$O696*参照!$I$4,IF(AQ696="2/3",$O696*参照!$I$5,IF(AQ696="1/3",$O696*参照!$I$6,IF(AQ696="1/4(多子)",$O696*参照!$I$7,IF(AQ696="1/4(工･農)",$O696*参照!$I$7,IF(AQ696="対象外",0))))))</f>
        <v>0</v>
      </c>
      <c r="BZ696" s="185" t="b">
        <f>IF(AR696="3/3",$O696*参照!$I$4,IF(AR696="2/3",$O696*参照!$I$5,IF(AR696="1/3",$O696*参照!$I$6,IF(AR696="1/4(多子)",$O696*参照!$I$7,IF(AR696="1/4(工･農)",$O696*参照!$I$7,IF(AR696="対象外",0))))))</f>
        <v>0</v>
      </c>
      <c r="CA696" s="185" t="b">
        <f>IF(AS696="3/3",$O696*参照!$I$4,IF(AS696="2/3",$O696*参照!$I$5,IF(AS696="1/3",$O696*参照!$I$6,IF(AS696="1/4(多子)",$O696*参照!$I$7,IF(AS696="1/4(工･農)",$O696*参照!$I$7,IF(AS696="対象外",0))))))</f>
        <v>0</v>
      </c>
      <c r="CB696" s="185" t="b">
        <f>IF(AT696="3/3",$O696*参照!$I$4,IF(AT696="2/3",$O696*参照!$I$5,IF(AT696="1/3",$O696*参照!$I$6,IF(AT696="1/4(多子)",$O696*参照!$I$7,IF(AT696="1/4(工･農)",$O696*参照!$I$7,IF(AT696="対象外",0))))))</f>
        <v>0</v>
      </c>
      <c r="CC696" s="185" t="b">
        <f>IF(AU696="3/3",$O696*参照!$I$4,IF(AU696="2/3",$O696*参照!$I$5,IF(AU696="1/3",$O696*参照!$I$6,IF(AU696="1/4(多子)",$O696*参照!$I$7,IF(AU696="1/4(工･農)",$O696*参照!$I$7,IF(AU696="対象外",0))))))</f>
        <v>0</v>
      </c>
      <c r="CD696" s="185">
        <f t="shared" si="433"/>
        <v>0</v>
      </c>
      <c r="CE696" s="98"/>
      <c r="CF696" s="252"/>
      <c r="CG696" s="252"/>
      <c r="CH696" s="252"/>
      <c r="CI696" s="252"/>
      <c r="CJ696" s="252"/>
      <c r="CK696" s="254"/>
      <c r="CL696" s="137"/>
      <c r="CM696" s="252"/>
      <c r="CN696" s="252"/>
      <c r="CO696" s="252"/>
      <c r="CP696" s="252"/>
      <c r="CQ696" s="252"/>
      <c r="CR696" s="253">
        <f t="shared" si="434"/>
        <v>0</v>
      </c>
      <c r="CS696" s="111">
        <f>IF(BP696=0,0,(ROUNDUP(P696*(BK696*参照!$C$5+BL696*参照!$C$6+BM696*参照!$C$7+BN696*参照!$C$8+BO696*参照!$C$9)/BP696,-2)))</f>
        <v>0</v>
      </c>
      <c r="CT696" s="239" t="str">
        <f t="shared" si="401"/>
        <v>B</v>
      </c>
    </row>
    <row r="697" spans="1:98" ht="14.4">
      <c r="A697" s="242">
        <v>667</v>
      </c>
      <c r="B697" s="634"/>
      <c r="C697" s="635"/>
      <c r="D697" s="636"/>
      <c r="E697" s="635"/>
      <c r="F697" s="358"/>
      <c r="G697" s="358"/>
      <c r="H697" s="305"/>
      <c r="I697" s="359"/>
      <c r="J697" s="636"/>
      <c r="K697" s="635"/>
      <c r="L697" s="362">
        <v>0</v>
      </c>
      <c r="M697" s="307">
        <f>IF(F697="昼間",参照!$E$4,IF(F697="夜間等",参照!$E$5,IF(F697="通信",参照!$E$6,0)))</f>
        <v>0</v>
      </c>
      <c r="N697" s="57">
        <f t="shared" si="402"/>
        <v>0</v>
      </c>
      <c r="O697" s="301">
        <f t="shared" si="403"/>
        <v>0</v>
      </c>
      <c r="P697" s="56"/>
      <c r="Q697" s="387">
        <v>0</v>
      </c>
      <c r="R697" s="309">
        <f>IF(F697="昼間",参照!$F$4,IF(F697="夜間等",参照!$F$5,IF(F697="通信",参照!$F$6,0)))</f>
        <v>0</v>
      </c>
      <c r="S697" s="308">
        <f t="shared" si="404"/>
        <v>0</v>
      </c>
      <c r="T697" s="361"/>
      <c r="U697" s="32">
        <f t="shared" si="405"/>
        <v>0</v>
      </c>
      <c r="V697" s="114">
        <f t="shared" si="406"/>
        <v>0</v>
      </c>
      <c r="W697" s="179">
        <f t="shared" si="407"/>
        <v>0</v>
      </c>
      <c r="X697" s="87">
        <f t="shared" si="408"/>
        <v>0</v>
      </c>
      <c r="Y697" s="77" t="str">
        <f t="shared" si="398"/>
        <v>0</v>
      </c>
      <c r="Z697" s="302">
        <f t="shared" si="409"/>
        <v>0</v>
      </c>
      <c r="AA697" s="375"/>
      <c r="AB697" s="375"/>
      <c r="AC697" s="374">
        <f t="shared" si="410"/>
        <v>0</v>
      </c>
      <c r="AD697" s="639">
        <f t="shared" si="411"/>
        <v>0</v>
      </c>
      <c r="AE697" s="640"/>
      <c r="AF697" s="177">
        <f t="shared" si="399"/>
        <v>0</v>
      </c>
      <c r="AG697" s="177">
        <f t="shared" si="400"/>
        <v>0</v>
      </c>
      <c r="AH697" s="299"/>
      <c r="AI697" s="36"/>
      <c r="AJ697" s="134"/>
      <c r="AK697" s="37"/>
      <c r="AL697" s="134"/>
      <c r="AM697" s="37"/>
      <c r="AN697" s="134"/>
      <c r="AO697" s="135"/>
      <c r="AP697" s="136"/>
      <c r="AQ697" s="252"/>
      <c r="AR697" s="252"/>
      <c r="AS697" s="252"/>
      <c r="AT697" s="252"/>
      <c r="AU697" s="37"/>
      <c r="AV697" s="303">
        <f t="shared" si="412"/>
        <v>0</v>
      </c>
      <c r="AW697" s="139">
        <f t="shared" si="413"/>
        <v>0</v>
      </c>
      <c r="AX697" s="139">
        <f t="shared" si="414"/>
        <v>0</v>
      </c>
      <c r="AY697" s="139">
        <f t="shared" si="415"/>
        <v>0</v>
      </c>
      <c r="AZ697" s="139">
        <f t="shared" si="416"/>
        <v>0</v>
      </c>
      <c r="BA697" s="303">
        <f t="shared" si="417"/>
        <v>0</v>
      </c>
      <c r="BB697" s="139">
        <f t="shared" si="418"/>
        <v>0</v>
      </c>
      <c r="BC697" s="139">
        <f t="shared" si="419"/>
        <v>0</v>
      </c>
      <c r="BD697" s="139">
        <f t="shared" si="420"/>
        <v>0</v>
      </c>
      <c r="BE697" s="139">
        <f t="shared" si="421"/>
        <v>0</v>
      </c>
      <c r="BF697" s="304">
        <f t="shared" si="422"/>
        <v>0</v>
      </c>
      <c r="BG697" s="142">
        <f t="shared" si="423"/>
        <v>0</v>
      </c>
      <c r="BH697" s="142">
        <f t="shared" si="424"/>
        <v>0</v>
      </c>
      <c r="BI697" s="142">
        <f t="shared" si="425"/>
        <v>0</v>
      </c>
      <c r="BJ697" s="142">
        <f t="shared" si="426"/>
        <v>0</v>
      </c>
      <c r="BK697" s="145">
        <f t="shared" si="427"/>
        <v>0</v>
      </c>
      <c r="BL697" s="95">
        <f t="shared" si="428"/>
        <v>0</v>
      </c>
      <c r="BM697" s="95">
        <f t="shared" si="429"/>
        <v>0</v>
      </c>
      <c r="BN697" s="95">
        <f t="shared" si="430"/>
        <v>0</v>
      </c>
      <c r="BO697" s="95">
        <f t="shared" si="431"/>
        <v>0</v>
      </c>
      <c r="BP697" s="96">
        <f t="shared" si="432"/>
        <v>0</v>
      </c>
      <c r="BQ697" s="184">
        <f>IF($AH697="3/3",$S697*参照!$J$4,IF($AH697="2/3",$S697*参照!$J$5,IF($AH697="1/3",$S697*参照!$J$6,IF($AH697="1/4(多子)",$S697*参照!$J$7,IF($AH697="1/4(工･農)",$S697*参照!$J$7,)))))</f>
        <v>0</v>
      </c>
      <c r="BR697" s="185" t="b">
        <f>IF(AJ697="3/3",$O697*参照!$I$4,IF(AJ697="2/3",$O697*参照!$I$5,IF(AJ697="1/3",$O697*参照!$I$6,IF(AJ697="1/4(多子)",$O697*参照!$I$7,IF(AJ697="1/4(工･農)",$O697*参照!$I$7,IF(AJ697="対象外",0))))))</f>
        <v>0</v>
      </c>
      <c r="BS697" s="185" t="b">
        <f>IF(AK697="3/3",$O697*参照!$I$4,IF(AK697="2/3",$O697*参照!$I$5,IF(AK697="1/3",$O697*参照!$I$6,IF(AK697="1/4(多子)",$O697*参照!$I$7,IF(AK697="1/4(工･農)",$O697*参照!$I$7,IF(AK697="対象外",0))))))</f>
        <v>0</v>
      </c>
      <c r="BT697" s="185" t="b">
        <f>IF(AL697="3/3",$O697*参照!$I$4,IF(AL697="2/3",$O697*参照!$I$5,IF(AL697="1/3",$O697*参照!$I$6,IF(AL697="1/4(多子)",$O697*参照!$I$7,IF(AL697="1/4(工･農)",$O697*参照!$I$7,IF(AL697="対象外",0))))))</f>
        <v>0</v>
      </c>
      <c r="BU697" s="185" t="b">
        <f>IF(AM697="3/3",$O697*参照!$I$4,IF(AM697="2/3",$O697*参照!$I$5,IF(AM697="1/3",$O697*参照!$I$6,IF(AM697="1/4(多子)",$O697*参照!$I$7,IF(AM697="1/4(工･農)",$O697*参照!$I$7,IF(AM697="対象外",0))))))</f>
        <v>0</v>
      </c>
      <c r="BV697" s="185" t="b">
        <f>IF(AN697="3/3",$O697*参照!$I$4,IF(AN697="2/3",$O697*参照!$I$5,IF(AN697="1/3",$O697*参照!$I$6,IF(AN697="1/4(多子)",$O697*参照!$I$7,IF(AN697="1/4(工･農)",$O697*参照!$I$7,IF(AN697="対象外",0))))))</f>
        <v>0</v>
      </c>
      <c r="BW697" s="185" t="b">
        <f>IF(AO697="3/3",$O697*参照!$I$4,IF(AO697="2/3",$O697*参照!$I$5,IF(AO697="1/3",$O697*参照!$I$6,IF(AO697="1/4(多子)",$O697*参照!$I$7,IF(AO697="1/4(工･農)",$O697*参照!$I$7,IF(AO697="対象外",0))))))</f>
        <v>0</v>
      </c>
      <c r="BX697" s="185" t="b">
        <f>IF(AP697="3/3",$O697*参照!$I$4,IF(AP697="2/3",$O697*参照!$I$5,IF(AP697="1/3",$O697*参照!$I$6,IF(AP697="1/4(多子)",$O697*参照!$I$7,IF(AP697="1/4(工･農)",$O697*参照!$I$7,IF(AP697="対象外",0))))))</f>
        <v>0</v>
      </c>
      <c r="BY697" s="185" t="b">
        <f>IF(AQ697="3/3",$O697*参照!$I$4,IF(AQ697="2/3",$O697*参照!$I$5,IF(AQ697="1/3",$O697*参照!$I$6,IF(AQ697="1/4(多子)",$O697*参照!$I$7,IF(AQ697="1/4(工･農)",$O697*参照!$I$7,IF(AQ697="対象外",0))))))</f>
        <v>0</v>
      </c>
      <c r="BZ697" s="185" t="b">
        <f>IF(AR697="3/3",$O697*参照!$I$4,IF(AR697="2/3",$O697*参照!$I$5,IF(AR697="1/3",$O697*参照!$I$6,IF(AR697="1/4(多子)",$O697*参照!$I$7,IF(AR697="1/4(工･農)",$O697*参照!$I$7,IF(AR697="対象外",0))))))</f>
        <v>0</v>
      </c>
      <c r="CA697" s="185" t="b">
        <f>IF(AS697="3/3",$O697*参照!$I$4,IF(AS697="2/3",$O697*参照!$I$5,IF(AS697="1/3",$O697*参照!$I$6,IF(AS697="1/4(多子)",$O697*参照!$I$7,IF(AS697="1/4(工･農)",$O697*参照!$I$7,IF(AS697="対象外",0))))))</f>
        <v>0</v>
      </c>
      <c r="CB697" s="185" t="b">
        <f>IF(AT697="3/3",$O697*参照!$I$4,IF(AT697="2/3",$O697*参照!$I$5,IF(AT697="1/3",$O697*参照!$I$6,IF(AT697="1/4(多子)",$O697*参照!$I$7,IF(AT697="1/4(工･農)",$O697*参照!$I$7,IF(AT697="対象外",0))))))</f>
        <v>0</v>
      </c>
      <c r="CC697" s="185" t="b">
        <f>IF(AU697="3/3",$O697*参照!$I$4,IF(AU697="2/3",$O697*参照!$I$5,IF(AU697="1/3",$O697*参照!$I$6,IF(AU697="1/4(多子)",$O697*参照!$I$7,IF(AU697="1/4(工･農)",$O697*参照!$I$7,IF(AU697="対象外",0))))))</f>
        <v>0</v>
      </c>
      <c r="CD697" s="185">
        <f t="shared" si="433"/>
        <v>0</v>
      </c>
      <c r="CE697" s="98"/>
      <c r="CF697" s="252"/>
      <c r="CG697" s="252"/>
      <c r="CH697" s="252"/>
      <c r="CI697" s="252"/>
      <c r="CJ697" s="252"/>
      <c r="CK697" s="254"/>
      <c r="CL697" s="137"/>
      <c r="CM697" s="252"/>
      <c r="CN697" s="252"/>
      <c r="CO697" s="252"/>
      <c r="CP697" s="252"/>
      <c r="CQ697" s="252"/>
      <c r="CR697" s="253">
        <f t="shared" si="434"/>
        <v>0</v>
      </c>
      <c r="CS697" s="111">
        <f>IF(BP697=0,0,(ROUNDUP(P697*(BK697*参照!$C$5+BL697*参照!$C$6+BM697*参照!$C$7+BN697*参照!$C$8+BO697*参照!$C$9)/BP697,-2)))</f>
        <v>0</v>
      </c>
      <c r="CT697" s="239" t="str">
        <f t="shared" si="401"/>
        <v>B</v>
      </c>
    </row>
    <row r="698" spans="1:98" ht="14.4">
      <c r="A698" s="242">
        <v>668</v>
      </c>
      <c r="B698" s="634"/>
      <c r="C698" s="635"/>
      <c r="D698" s="636"/>
      <c r="E698" s="635"/>
      <c r="F698" s="358"/>
      <c r="G698" s="358"/>
      <c r="H698" s="305"/>
      <c r="I698" s="359"/>
      <c r="J698" s="636"/>
      <c r="K698" s="635"/>
      <c r="L698" s="362">
        <v>0</v>
      </c>
      <c r="M698" s="307">
        <f>IF(F698="昼間",参照!$E$4,IF(F698="夜間等",参照!$E$5,IF(F698="通信",参照!$E$6,0)))</f>
        <v>0</v>
      </c>
      <c r="N698" s="57">
        <f t="shared" si="402"/>
        <v>0</v>
      </c>
      <c r="O698" s="301">
        <f t="shared" si="403"/>
        <v>0</v>
      </c>
      <c r="P698" s="56"/>
      <c r="Q698" s="387">
        <v>0</v>
      </c>
      <c r="R698" s="309">
        <f>IF(F698="昼間",参照!$F$4,IF(F698="夜間等",参照!$F$5,IF(F698="通信",参照!$F$6,0)))</f>
        <v>0</v>
      </c>
      <c r="S698" s="308">
        <f t="shared" si="404"/>
        <v>0</v>
      </c>
      <c r="T698" s="361"/>
      <c r="U698" s="32">
        <f t="shared" si="405"/>
        <v>0</v>
      </c>
      <c r="V698" s="114">
        <f t="shared" si="406"/>
        <v>0</v>
      </c>
      <c r="W698" s="179">
        <f t="shared" si="407"/>
        <v>0</v>
      </c>
      <c r="X698" s="87">
        <f t="shared" si="408"/>
        <v>0</v>
      </c>
      <c r="Y698" s="77" t="str">
        <f t="shared" si="398"/>
        <v>0</v>
      </c>
      <c r="Z698" s="302">
        <f t="shared" si="409"/>
        <v>0</v>
      </c>
      <c r="AA698" s="375"/>
      <c r="AB698" s="375"/>
      <c r="AC698" s="374">
        <f t="shared" si="410"/>
        <v>0</v>
      </c>
      <c r="AD698" s="639">
        <f t="shared" si="411"/>
        <v>0</v>
      </c>
      <c r="AE698" s="640"/>
      <c r="AF698" s="177">
        <f t="shared" si="399"/>
        <v>0</v>
      </c>
      <c r="AG698" s="177">
        <f t="shared" si="400"/>
        <v>0</v>
      </c>
      <c r="AH698" s="299"/>
      <c r="AI698" s="36"/>
      <c r="AJ698" s="134"/>
      <c r="AK698" s="37"/>
      <c r="AL698" s="134"/>
      <c r="AM698" s="37"/>
      <c r="AN698" s="134"/>
      <c r="AO698" s="135"/>
      <c r="AP698" s="136"/>
      <c r="AQ698" s="252"/>
      <c r="AR698" s="252"/>
      <c r="AS698" s="252"/>
      <c r="AT698" s="252"/>
      <c r="AU698" s="37"/>
      <c r="AV698" s="303">
        <f t="shared" si="412"/>
        <v>0</v>
      </c>
      <c r="AW698" s="139">
        <f t="shared" si="413"/>
        <v>0</v>
      </c>
      <c r="AX698" s="139">
        <f t="shared" si="414"/>
        <v>0</v>
      </c>
      <c r="AY698" s="139">
        <f t="shared" si="415"/>
        <v>0</v>
      </c>
      <c r="AZ698" s="139">
        <f t="shared" si="416"/>
        <v>0</v>
      </c>
      <c r="BA698" s="303">
        <f t="shared" si="417"/>
        <v>0</v>
      </c>
      <c r="BB698" s="139">
        <f t="shared" si="418"/>
        <v>0</v>
      </c>
      <c r="BC698" s="139">
        <f t="shared" si="419"/>
        <v>0</v>
      </c>
      <c r="BD698" s="139">
        <f t="shared" si="420"/>
        <v>0</v>
      </c>
      <c r="BE698" s="139">
        <f t="shared" si="421"/>
        <v>0</v>
      </c>
      <c r="BF698" s="304">
        <f t="shared" si="422"/>
        <v>0</v>
      </c>
      <c r="BG698" s="142">
        <f t="shared" si="423"/>
        <v>0</v>
      </c>
      <c r="BH698" s="142">
        <f t="shared" si="424"/>
        <v>0</v>
      </c>
      <c r="BI698" s="142">
        <f t="shared" si="425"/>
        <v>0</v>
      </c>
      <c r="BJ698" s="142">
        <f t="shared" si="426"/>
        <v>0</v>
      </c>
      <c r="BK698" s="145">
        <f t="shared" si="427"/>
        <v>0</v>
      </c>
      <c r="BL698" s="95">
        <f t="shared" si="428"/>
        <v>0</v>
      </c>
      <c r="BM698" s="95">
        <f t="shared" si="429"/>
        <v>0</v>
      </c>
      <c r="BN698" s="95">
        <f t="shared" si="430"/>
        <v>0</v>
      </c>
      <c r="BO698" s="95">
        <f t="shared" si="431"/>
        <v>0</v>
      </c>
      <c r="BP698" s="96">
        <f t="shared" si="432"/>
        <v>0</v>
      </c>
      <c r="BQ698" s="184">
        <f>IF($AH698="3/3",$S698*参照!$J$4,IF($AH698="2/3",$S698*参照!$J$5,IF($AH698="1/3",$S698*参照!$J$6,IF($AH698="1/4(多子)",$S698*参照!$J$7,IF($AH698="1/4(工･農)",$S698*参照!$J$7,)))))</f>
        <v>0</v>
      </c>
      <c r="BR698" s="185" t="b">
        <f>IF(AJ698="3/3",$O698*参照!$I$4,IF(AJ698="2/3",$O698*参照!$I$5,IF(AJ698="1/3",$O698*参照!$I$6,IF(AJ698="1/4(多子)",$O698*参照!$I$7,IF(AJ698="1/4(工･農)",$O698*参照!$I$7,IF(AJ698="対象外",0))))))</f>
        <v>0</v>
      </c>
      <c r="BS698" s="185" t="b">
        <f>IF(AK698="3/3",$O698*参照!$I$4,IF(AK698="2/3",$O698*参照!$I$5,IF(AK698="1/3",$O698*参照!$I$6,IF(AK698="1/4(多子)",$O698*参照!$I$7,IF(AK698="1/4(工･農)",$O698*参照!$I$7,IF(AK698="対象外",0))))))</f>
        <v>0</v>
      </c>
      <c r="BT698" s="185" t="b">
        <f>IF(AL698="3/3",$O698*参照!$I$4,IF(AL698="2/3",$O698*参照!$I$5,IF(AL698="1/3",$O698*参照!$I$6,IF(AL698="1/4(多子)",$O698*参照!$I$7,IF(AL698="1/4(工･農)",$O698*参照!$I$7,IF(AL698="対象外",0))))))</f>
        <v>0</v>
      </c>
      <c r="BU698" s="185" t="b">
        <f>IF(AM698="3/3",$O698*参照!$I$4,IF(AM698="2/3",$O698*参照!$I$5,IF(AM698="1/3",$O698*参照!$I$6,IF(AM698="1/4(多子)",$O698*参照!$I$7,IF(AM698="1/4(工･農)",$O698*参照!$I$7,IF(AM698="対象外",0))))))</f>
        <v>0</v>
      </c>
      <c r="BV698" s="185" t="b">
        <f>IF(AN698="3/3",$O698*参照!$I$4,IF(AN698="2/3",$O698*参照!$I$5,IF(AN698="1/3",$O698*参照!$I$6,IF(AN698="1/4(多子)",$O698*参照!$I$7,IF(AN698="1/4(工･農)",$O698*参照!$I$7,IF(AN698="対象外",0))))))</f>
        <v>0</v>
      </c>
      <c r="BW698" s="185" t="b">
        <f>IF(AO698="3/3",$O698*参照!$I$4,IF(AO698="2/3",$O698*参照!$I$5,IF(AO698="1/3",$O698*参照!$I$6,IF(AO698="1/4(多子)",$O698*参照!$I$7,IF(AO698="1/4(工･農)",$O698*参照!$I$7,IF(AO698="対象外",0))))))</f>
        <v>0</v>
      </c>
      <c r="BX698" s="185" t="b">
        <f>IF(AP698="3/3",$O698*参照!$I$4,IF(AP698="2/3",$O698*参照!$I$5,IF(AP698="1/3",$O698*参照!$I$6,IF(AP698="1/4(多子)",$O698*参照!$I$7,IF(AP698="1/4(工･農)",$O698*参照!$I$7,IF(AP698="対象外",0))))))</f>
        <v>0</v>
      </c>
      <c r="BY698" s="185" t="b">
        <f>IF(AQ698="3/3",$O698*参照!$I$4,IF(AQ698="2/3",$O698*参照!$I$5,IF(AQ698="1/3",$O698*参照!$I$6,IF(AQ698="1/4(多子)",$O698*参照!$I$7,IF(AQ698="1/4(工･農)",$O698*参照!$I$7,IF(AQ698="対象外",0))))))</f>
        <v>0</v>
      </c>
      <c r="BZ698" s="185" t="b">
        <f>IF(AR698="3/3",$O698*参照!$I$4,IF(AR698="2/3",$O698*参照!$I$5,IF(AR698="1/3",$O698*参照!$I$6,IF(AR698="1/4(多子)",$O698*参照!$I$7,IF(AR698="1/4(工･農)",$O698*参照!$I$7,IF(AR698="対象外",0))))))</f>
        <v>0</v>
      </c>
      <c r="CA698" s="185" t="b">
        <f>IF(AS698="3/3",$O698*参照!$I$4,IF(AS698="2/3",$O698*参照!$I$5,IF(AS698="1/3",$O698*参照!$I$6,IF(AS698="1/4(多子)",$O698*参照!$I$7,IF(AS698="1/4(工･農)",$O698*参照!$I$7,IF(AS698="対象外",0))))))</f>
        <v>0</v>
      </c>
      <c r="CB698" s="185" t="b">
        <f>IF(AT698="3/3",$O698*参照!$I$4,IF(AT698="2/3",$O698*参照!$I$5,IF(AT698="1/3",$O698*参照!$I$6,IF(AT698="1/4(多子)",$O698*参照!$I$7,IF(AT698="1/4(工･農)",$O698*参照!$I$7,IF(AT698="対象外",0))))))</f>
        <v>0</v>
      </c>
      <c r="CC698" s="185" t="b">
        <f>IF(AU698="3/3",$O698*参照!$I$4,IF(AU698="2/3",$O698*参照!$I$5,IF(AU698="1/3",$O698*参照!$I$6,IF(AU698="1/4(多子)",$O698*参照!$I$7,IF(AU698="1/4(工･農)",$O698*参照!$I$7,IF(AU698="対象外",0))))))</f>
        <v>0</v>
      </c>
      <c r="CD698" s="185">
        <f t="shared" si="433"/>
        <v>0</v>
      </c>
      <c r="CE698" s="98"/>
      <c r="CF698" s="252"/>
      <c r="CG698" s="252"/>
      <c r="CH698" s="252"/>
      <c r="CI698" s="252"/>
      <c r="CJ698" s="252"/>
      <c r="CK698" s="254"/>
      <c r="CL698" s="137"/>
      <c r="CM698" s="252"/>
      <c r="CN698" s="252"/>
      <c r="CO698" s="252"/>
      <c r="CP698" s="252"/>
      <c r="CQ698" s="252"/>
      <c r="CR698" s="253">
        <f t="shared" si="434"/>
        <v>0</v>
      </c>
      <c r="CS698" s="111">
        <f>IF(BP698=0,0,(ROUNDUP(P698*(BK698*参照!$C$5+BL698*参照!$C$6+BM698*参照!$C$7+BN698*参照!$C$8+BO698*参照!$C$9)/BP698,-2)))</f>
        <v>0</v>
      </c>
      <c r="CT698" s="239" t="str">
        <f t="shared" si="401"/>
        <v>B</v>
      </c>
    </row>
    <row r="699" spans="1:98" ht="14.4">
      <c r="A699" s="242">
        <v>669</v>
      </c>
      <c r="B699" s="634"/>
      <c r="C699" s="635"/>
      <c r="D699" s="636"/>
      <c r="E699" s="635"/>
      <c r="F699" s="358"/>
      <c r="G699" s="358"/>
      <c r="H699" s="305"/>
      <c r="I699" s="359"/>
      <c r="J699" s="636"/>
      <c r="K699" s="635"/>
      <c r="L699" s="362">
        <v>0</v>
      </c>
      <c r="M699" s="307">
        <f>IF(F699="昼間",参照!$E$4,IF(F699="夜間等",参照!$E$5,IF(F699="通信",参照!$E$6,0)))</f>
        <v>0</v>
      </c>
      <c r="N699" s="57">
        <f t="shared" si="402"/>
        <v>0</v>
      </c>
      <c r="O699" s="301">
        <f t="shared" si="403"/>
        <v>0</v>
      </c>
      <c r="P699" s="56"/>
      <c r="Q699" s="387">
        <v>0</v>
      </c>
      <c r="R699" s="309">
        <f>IF(F699="昼間",参照!$F$4,IF(F699="夜間等",参照!$F$5,IF(F699="通信",参照!$F$6,0)))</f>
        <v>0</v>
      </c>
      <c r="S699" s="308">
        <f t="shared" si="404"/>
        <v>0</v>
      </c>
      <c r="T699" s="361"/>
      <c r="U699" s="32">
        <f t="shared" si="405"/>
        <v>0</v>
      </c>
      <c r="V699" s="114">
        <f t="shared" si="406"/>
        <v>0</v>
      </c>
      <c r="W699" s="179">
        <f t="shared" si="407"/>
        <v>0</v>
      </c>
      <c r="X699" s="87">
        <f t="shared" si="408"/>
        <v>0</v>
      </c>
      <c r="Y699" s="77" t="str">
        <f t="shared" si="398"/>
        <v>0</v>
      </c>
      <c r="Z699" s="302">
        <f t="shared" si="409"/>
        <v>0</v>
      </c>
      <c r="AA699" s="375"/>
      <c r="AB699" s="375"/>
      <c r="AC699" s="374">
        <f t="shared" si="410"/>
        <v>0</v>
      </c>
      <c r="AD699" s="639">
        <f t="shared" si="411"/>
        <v>0</v>
      </c>
      <c r="AE699" s="640"/>
      <c r="AF699" s="177">
        <f t="shared" si="399"/>
        <v>0</v>
      </c>
      <c r="AG699" s="177">
        <f t="shared" si="400"/>
        <v>0</v>
      </c>
      <c r="AH699" s="299"/>
      <c r="AI699" s="36"/>
      <c r="AJ699" s="134"/>
      <c r="AK699" s="37"/>
      <c r="AL699" s="134"/>
      <c r="AM699" s="37"/>
      <c r="AN699" s="134"/>
      <c r="AO699" s="135"/>
      <c r="AP699" s="136"/>
      <c r="AQ699" s="252"/>
      <c r="AR699" s="252"/>
      <c r="AS699" s="252"/>
      <c r="AT699" s="252"/>
      <c r="AU699" s="37"/>
      <c r="AV699" s="303">
        <f t="shared" si="412"/>
        <v>0</v>
      </c>
      <c r="AW699" s="139">
        <f t="shared" si="413"/>
        <v>0</v>
      </c>
      <c r="AX699" s="139">
        <f t="shared" si="414"/>
        <v>0</v>
      </c>
      <c r="AY699" s="139">
        <f t="shared" si="415"/>
        <v>0</v>
      </c>
      <c r="AZ699" s="139">
        <f t="shared" si="416"/>
        <v>0</v>
      </c>
      <c r="BA699" s="303">
        <f t="shared" si="417"/>
        <v>0</v>
      </c>
      <c r="BB699" s="139">
        <f t="shared" si="418"/>
        <v>0</v>
      </c>
      <c r="BC699" s="139">
        <f t="shared" si="419"/>
        <v>0</v>
      </c>
      <c r="BD699" s="139">
        <f t="shared" si="420"/>
        <v>0</v>
      </c>
      <c r="BE699" s="139">
        <f t="shared" si="421"/>
        <v>0</v>
      </c>
      <c r="BF699" s="304">
        <f t="shared" si="422"/>
        <v>0</v>
      </c>
      <c r="BG699" s="142">
        <f t="shared" si="423"/>
        <v>0</v>
      </c>
      <c r="BH699" s="142">
        <f t="shared" si="424"/>
        <v>0</v>
      </c>
      <c r="BI699" s="142">
        <f t="shared" si="425"/>
        <v>0</v>
      </c>
      <c r="BJ699" s="142">
        <f t="shared" si="426"/>
        <v>0</v>
      </c>
      <c r="BK699" s="145">
        <f t="shared" si="427"/>
        <v>0</v>
      </c>
      <c r="BL699" s="95">
        <f t="shared" si="428"/>
        <v>0</v>
      </c>
      <c r="BM699" s="95">
        <f t="shared" si="429"/>
        <v>0</v>
      </c>
      <c r="BN699" s="95">
        <f t="shared" si="430"/>
        <v>0</v>
      </c>
      <c r="BO699" s="95">
        <f t="shared" si="431"/>
        <v>0</v>
      </c>
      <c r="BP699" s="96">
        <f t="shared" si="432"/>
        <v>0</v>
      </c>
      <c r="BQ699" s="184">
        <f>IF($AH699="3/3",$S699*参照!$J$4,IF($AH699="2/3",$S699*参照!$J$5,IF($AH699="1/3",$S699*参照!$J$6,IF($AH699="1/4(多子)",$S699*参照!$J$7,IF($AH699="1/4(工･農)",$S699*参照!$J$7,)))))</f>
        <v>0</v>
      </c>
      <c r="BR699" s="185" t="b">
        <f>IF(AJ699="3/3",$O699*参照!$I$4,IF(AJ699="2/3",$O699*参照!$I$5,IF(AJ699="1/3",$O699*参照!$I$6,IF(AJ699="1/4(多子)",$O699*参照!$I$7,IF(AJ699="1/4(工･農)",$O699*参照!$I$7,IF(AJ699="対象外",0))))))</f>
        <v>0</v>
      </c>
      <c r="BS699" s="185" t="b">
        <f>IF(AK699="3/3",$O699*参照!$I$4,IF(AK699="2/3",$O699*参照!$I$5,IF(AK699="1/3",$O699*参照!$I$6,IF(AK699="1/4(多子)",$O699*参照!$I$7,IF(AK699="1/4(工･農)",$O699*参照!$I$7,IF(AK699="対象外",0))))))</f>
        <v>0</v>
      </c>
      <c r="BT699" s="185" t="b">
        <f>IF(AL699="3/3",$O699*参照!$I$4,IF(AL699="2/3",$O699*参照!$I$5,IF(AL699="1/3",$O699*参照!$I$6,IF(AL699="1/4(多子)",$O699*参照!$I$7,IF(AL699="1/4(工･農)",$O699*参照!$I$7,IF(AL699="対象外",0))))))</f>
        <v>0</v>
      </c>
      <c r="BU699" s="185" t="b">
        <f>IF(AM699="3/3",$O699*参照!$I$4,IF(AM699="2/3",$O699*参照!$I$5,IF(AM699="1/3",$O699*参照!$I$6,IF(AM699="1/4(多子)",$O699*参照!$I$7,IF(AM699="1/4(工･農)",$O699*参照!$I$7,IF(AM699="対象外",0))))))</f>
        <v>0</v>
      </c>
      <c r="BV699" s="185" t="b">
        <f>IF(AN699="3/3",$O699*参照!$I$4,IF(AN699="2/3",$O699*参照!$I$5,IF(AN699="1/3",$O699*参照!$I$6,IF(AN699="1/4(多子)",$O699*参照!$I$7,IF(AN699="1/4(工･農)",$O699*参照!$I$7,IF(AN699="対象外",0))))))</f>
        <v>0</v>
      </c>
      <c r="BW699" s="185" t="b">
        <f>IF(AO699="3/3",$O699*参照!$I$4,IF(AO699="2/3",$O699*参照!$I$5,IF(AO699="1/3",$O699*参照!$I$6,IF(AO699="1/4(多子)",$O699*参照!$I$7,IF(AO699="1/4(工･農)",$O699*参照!$I$7,IF(AO699="対象外",0))))))</f>
        <v>0</v>
      </c>
      <c r="BX699" s="185" t="b">
        <f>IF(AP699="3/3",$O699*参照!$I$4,IF(AP699="2/3",$O699*参照!$I$5,IF(AP699="1/3",$O699*参照!$I$6,IF(AP699="1/4(多子)",$O699*参照!$I$7,IF(AP699="1/4(工･農)",$O699*参照!$I$7,IF(AP699="対象外",0))))))</f>
        <v>0</v>
      </c>
      <c r="BY699" s="185" t="b">
        <f>IF(AQ699="3/3",$O699*参照!$I$4,IF(AQ699="2/3",$O699*参照!$I$5,IF(AQ699="1/3",$O699*参照!$I$6,IF(AQ699="1/4(多子)",$O699*参照!$I$7,IF(AQ699="1/4(工･農)",$O699*参照!$I$7,IF(AQ699="対象外",0))))))</f>
        <v>0</v>
      </c>
      <c r="BZ699" s="185" t="b">
        <f>IF(AR699="3/3",$O699*参照!$I$4,IF(AR699="2/3",$O699*参照!$I$5,IF(AR699="1/3",$O699*参照!$I$6,IF(AR699="1/4(多子)",$O699*参照!$I$7,IF(AR699="1/4(工･農)",$O699*参照!$I$7,IF(AR699="対象外",0))))))</f>
        <v>0</v>
      </c>
      <c r="CA699" s="185" t="b">
        <f>IF(AS699="3/3",$O699*参照!$I$4,IF(AS699="2/3",$O699*参照!$I$5,IF(AS699="1/3",$O699*参照!$I$6,IF(AS699="1/4(多子)",$O699*参照!$I$7,IF(AS699="1/4(工･農)",$O699*参照!$I$7,IF(AS699="対象外",0))))))</f>
        <v>0</v>
      </c>
      <c r="CB699" s="185" t="b">
        <f>IF(AT699="3/3",$O699*参照!$I$4,IF(AT699="2/3",$O699*参照!$I$5,IF(AT699="1/3",$O699*参照!$I$6,IF(AT699="1/4(多子)",$O699*参照!$I$7,IF(AT699="1/4(工･農)",$O699*参照!$I$7,IF(AT699="対象外",0))))))</f>
        <v>0</v>
      </c>
      <c r="CC699" s="185" t="b">
        <f>IF(AU699="3/3",$O699*参照!$I$4,IF(AU699="2/3",$O699*参照!$I$5,IF(AU699="1/3",$O699*参照!$I$6,IF(AU699="1/4(多子)",$O699*参照!$I$7,IF(AU699="1/4(工･農)",$O699*参照!$I$7,IF(AU699="対象外",0))))))</f>
        <v>0</v>
      </c>
      <c r="CD699" s="185">
        <f t="shared" si="433"/>
        <v>0</v>
      </c>
      <c r="CE699" s="98"/>
      <c r="CF699" s="252"/>
      <c r="CG699" s="252"/>
      <c r="CH699" s="252"/>
      <c r="CI699" s="252"/>
      <c r="CJ699" s="252"/>
      <c r="CK699" s="254"/>
      <c r="CL699" s="137"/>
      <c r="CM699" s="252"/>
      <c r="CN699" s="252"/>
      <c r="CO699" s="252"/>
      <c r="CP699" s="252"/>
      <c r="CQ699" s="252"/>
      <c r="CR699" s="253">
        <f t="shared" si="434"/>
        <v>0</v>
      </c>
      <c r="CS699" s="111">
        <f>IF(BP699=0,0,(ROUNDUP(P699*(BK699*参照!$C$5+BL699*参照!$C$6+BM699*参照!$C$7+BN699*参照!$C$8+BO699*参照!$C$9)/BP699,-2)))</f>
        <v>0</v>
      </c>
      <c r="CT699" s="239" t="str">
        <f t="shared" si="401"/>
        <v>B</v>
      </c>
    </row>
    <row r="700" spans="1:98" ht="14.4">
      <c r="A700" s="242">
        <v>670</v>
      </c>
      <c r="B700" s="634"/>
      <c r="C700" s="635"/>
      <c r="D700" s="636"/>
      <c r="E700" s="635"/>
      <c r="F700" s="358"/>
      <c r="G700" s="358"/>
      <c r="H700" s="305"/>
      <c r="I700" s="359"/>
      <c r="J700" s="636"/>
      <c r="K700" s="635"/>
      <c r="L700" s="362">
        <v>0</v>
      </c>
      <c r="M700" s="307">
        <f>IF(F700="昼間",参照!$E$4,IF(F700="夜間等",参照!$E$5,IF(F700="通信",参照!$E$6,0)))</f>
        <v>0</v>
      </c>
      <c r="N700" s="57">
        <f t="shared" si="402"/>
        <v>0</v>
      </c>
      <c r="O700" s="301">
        <f t="shared" si="403"/>
        <v>0</v>
      </c>
      <c r="P700" s="56"/>
      <c r="Q700" s="387">
        <v>0</v>
      </c>
      <c r="R700" s="309">
        <f>IF(F700="昼間",参照!$F$4,IF(F700="夜間等",参照!$F$5,IF(F700="通信",参照!$F$6,0)))</f>
        <v>0</v>
      </c>
      <c r="S700" s="308">
        <f t="shared" si="404"/>
        <v>0</v>
      </c>
      <c r="T700" s="361"/>
      <c r="U700" s="32">
        <f t="shared" si="405"/>
        <v>0</v>
      </c>
      <c r="V700" s="114">
        <f t="shared" si="406"/>
        <v>0</v>
      </c>
      <c r="W700" s="179">
        <f t="shared" si="407"/>
        <v>0</v>
      </c>
      <c r="X700" s="87">
        <f t="shared" si="408"/>
        <v>0</v>
      </c>
      <c r="Y700" s="77" t="str">
        <f t="shared" si="398"/>
        <v>0</v>
      </c>
      <c r="Z700" s="302">
        <f t="shared" si="409"/>
        <v>0</v>
      </c>
      <c r="AA700" s="375"/>
      <c r="AB700" s="375"/>
      <c r="AC700" s="374">
        <f t="shared" si="410"/>
        <v>0</v>
      </c>
      <c r="AD700" s="639">
        <f t="shared" si="411"/>
        <v>0</v>
      </c>
      <c r="AE700" s="640"/>
      <c r="AF700" s="177">
        <f t="shared" si="399"/>
        <v>0</v>
      </c>
      <c r="AG700" s="177">
        <f t="shared" si="400"/>
        <v>0</v>
      </c>
      <c r="AH700" s="299"/>
      <c r="AI700" s="36"/>
      <c r="AJ700" s="134"/>
      <c r="AK700" s="37"/>
      <c r="AL700" s="134"/>
      <c r="AM700" s="37"/>
      <c r="AN700" s="134"/>
      <c r="AO700" s="135"/>
      <c r="AP700" s="136"/>
      <c r="AQ700" s="252"/>
      <c r="AR700" s="252"/>
      <c r="AS700" s="252"/>
      <c r="AT700" s="252"/>
      <c r="AU700" s="37"/>
      <c r="AV700" s="303">
        <f t="shared" si="412"/>
        <v>0</v>
      </c>
      <c r="AW700" s="139">
        <f t="shared" si="413"/>
        <v>0</v>
      </c>
      <c r="AX700" s="139">
        <f t="shared" si="414"/>
        <v>0</v>
      </c>
      <c r="AY700" s="139">
        <f t="shared" si="415"/>
        <v>0</v>
      </c>
      <c r="AZ700" s="139">
        <f t="shared" si="416"/>
        <v>0</v>
      </c>
      <c r="BA700" s="303">
        <f t="shared" si="417"/>
        <v>0</v>
      </c>
      <c r="BB700" s="139">
        <f t="shared" si="418"/>
        <v>0</v>
      </c>
      <c r="BC700" s="139">
        <f t="shared" si="419"/>
        <v>0</v>
      </c>
      <c r="BD700" s="139">
        <f t="shared" si="420"/>
        <v>0</v>
      </c>
      <c r="BE700" s="139">
        <f t="shared" si="421"/>
        <v>0</v>
      </c>
      <c r="BF700" s="304">
        <f t="shared" si="422"/>
        <v>0</v>
      </c>
      <c r="BG700" s="142">
        <f t="shared" si="423"/>
        <v>0</v>
      </c>
      <c r="BH700" s="142">
        <f t="shared" si="424"/>
        <v>0</v>
      </c>
      <c r="BI700" s="142">
        <f t="shared" si="425"/>
        <v>0</v>
      </c>
      <c r="BJ700" s="142">
        <f t="shared" si="426"/>
        <v>0</v>
      </c>
      <c r="BK700" s="145">
        <f t="shared" si="427"/>
        <v>0</v>
      </c>
      <c r="BL700" s="95">
        <f t="shared" si="428"/>
        <v>0</v>
      </c>
      <c r="BM700" s="95">
        <f t="shared" si="429"/>
        <v>0</v>
      </c>
      <c r="BN700" s="95">
        <f t="shared" si="430"/>
        <v>0</v>
      </c>
      <c r="BO700" s="95">
        <f t="shared" si="431"/>
        <v>0</v>
      </c>
      <c r="BP700" s="96">
        <f t="shared" si="432"/>
        <v>0</v>
      </c>
      <c r="BQ700" s="184">
        <f>IF($AH700="3/3",$S700*参照!$J$4,IF($AH700="2/3",$S700*参照!$J$5,IF($AH700="1/3",$S700*参照!$J$6,IF($AH700="1/4(多子)",$S700*参照!$J$7,IF($AH700="1/4(工･農)",$S700*参照!$J$7,)))))</f>
        <v>0</v>
      </c>
      <c r="BR700" s="185" t="b">
        <f>IF(AJ700="3/3",$O700*参照!$I$4,IF(AJ700="2/3",$O700*参照!$I$5,IF(AJ700="1/3",$O700*参照!$I$6,IF(AJ700="1/4(多子)",$O700*参照!$I$7,IF(AJ700="1/4(工･農)",$O700*参照!$I$7,IF(AJ700="対象外",0))))))</f>
        <v>0</v>
      </c>
      <c r="BS700" s="185" t="b">
        <f>IF(AK700="3/3",$O700*参照!$I$4,IF(AK700="2/3",$O700*参照!$I$5,IF(AK700="1/3",$O700*参照!$I$6,IF(AK700="1/4(多子)",$O700*参照!$I$7,IF(AK700="1/4(工･農)",$O700*参照!$I$7,IF(AK700="対象外",0))))))</f>
        <v>0</v>
      </c>
      <c r="BT700" s="185" t="b">
        <f>IF(AL700="3/3",$O700*参照!$I$4,IF(AL700="2/3",$O700*参照!$I$5,IF(AL700="1/3",$O700*参照!$I$6,IF(AL700="1/4(多子)",$O700*参照!$I$7,IF(AL700="1/4(工･農)",$O700*参照!$I$7,IF(AL700="対象外",0))))))</f>
        <v>0</v>
      </c>
      <c r="BU700" s="185" t="b">
        <f>IF(AM700="3/3",$O700*参照!$I$4,IF(AM700="2/3",$O700*参照!$I$5,IF(AM700="1/3",$O700*参照!$I$6,IF(AM700="1/4(多子)",$O700*参照!$I$7,IF(AM700="1/4(工･農)",$O700*参照!$I$7,IF(AM700="対象外",0))))))</f>
        <v>0</v>
      </c>
      <c r="BV700" s="185" t="b">
        <f>IF(AN700="3/3",$O700*参照!$I$4,IF(AN700="2/3",$O700*参照!$I$5,IF(AN700="1/3",$O700*参照!$I$6,IF(AN700="1/4(多子)",$O700*参照!$I$7,IF(AN700="1/4(工･農)",$O700*参照!$I$7,IF(AN700="対象外",0))))))</f>
        <v>0</v>
      </c>
      <c r="BW700" s="185" t="b">
        <f>IF(AO700="3/3",$O700*参照!$I$4,IF(AO700="2/3",$O700*参照!$I$5,IF(AO700="1/3",$O700*参照!$I$6,IF(AO700="1/4(多子)",$O700*参照!$I$7,IF(AO700="1/4(工･農)",$O700*参照!$I$7,IF(AO700="対象外",0))))))</f>
        <v>0</v>
      </c>
      <c r="BX700" s="185" t="b">
        <f>IF(AP700="3/3",$O700*参照!$I$4,IF(AP700="2/3",$O700*参照!$I$5,IF(AP700="1/3",$O700*参照!$I$6,IF(AP700="1/4(多子)",$O700*参照!$I$7,IF(AP700="1/4(工･農)",$O700*参照!$I$7,IF(AP700="対象外",0))))))</f>
        <v>0</v>
      </c>
      <c r="BY700" s="185" t="b">
        <f>IF(AQ700="3/3",$O700*参照!$I$4,IF(AQ700="2/3",$O700*参照!$I$5,IF(AQ700="1/3",$O700*参照!$I$6,IF(AQ700="1/4(多子)",$O700*参照!$I$7,IF(AQ700="1/4(工･農)",$O700*参照!$I$7,IF(AQ700="対象外",0))))))</f>
        <v>0</v>
      </c>
      <c r="BZ700" s="185" t="b">
        <f>IF(AR700="3/3",$O700*参照!$I$4,IF(AR700="2/3",$O700*参照!$I$5,IF(AR700="1/3",$O700*参照!$I$6,IF(AR700="1/4(多子)",$O700*参照!$I$7,IF(AR700="1/4(工･農)",$O700*参照!$I$7,IF(AR700="対象外",0))))))</f>
        <v>0</v>
      </c>
      <c r="CA700" s="185" t="b">
        <f>IF(AS700="3/3",$O700*参照!$I$4,IF(AS700="2/3",$O700*参照!$I$5,IF(AS700="1/3",$O700*参照!$I$6,IF(AS700="1/4(多子)",$O700*参照!$I$7,IF(AS700="1/4(工･農)",$O700*参照!$I$7,IF(AS700="対象外",0))))))</f>
        <v>0</v>
      </c>
      <c r="CB700" s="185" t="b">
        <f>IF(AT700="3/3",$O700*参照!$I$4,IF(AT700="2/3",$O700*参照!$I$5,IF(AT700="1/3",$O700*参照!$I$6,IF(AT700="1/4(多子)",$O700*参照!$I$7,IF(AT700="1/4(工･農)",$O700*参照!$I$7,IF(AT700="対象外",0))))))</f>
        <v>0</v>
      </c>
      <c r="CC700" s="185" t="b">
        <f>IF(AU700="3/3",$O700*参照!$I$4,IF(AU700="2/3",$O700*参照!$I$5,IF(AU700="1/3",$O700*参照!$I$6,IF(AU700="1/4(多子)",$O700*参照!$I$7,IF(AU700="1/4(工･農)",$O700*参照!$I$7,IF(AU700="対象外",0))))))</f>
        <v>0</v>
      </c>
      <c r="CD700" s="185">
        <f t="shared" si="433"/>
        <v>0</v>
      </c>
      <c r="CE700" s="98"/>
      <c r="CF700" s="252"/>
      <c r="CG700" s="252"/>
      <c r="CH700" s="252"/>
      <c r="CI700" s="252"/>
      <c r="CJ700" s="252"/>
      <c r="CK700" s="254"/>
      <c r="CL700" s="137"/>
      <c r="CM700" s="252"/>
      <c r="CN700" s="252"/>
      <c r="CO700" s="252"/>
      <c r="CP700" s="252"/>
      <c r="CQ700" s="252"/>
      <c r="CR700" s="253">
        <f t="shared" si="434"/>
        <v>0</v>
      </c>
      <c r="CS700" s="111">
        <f>IF(BP700=0,0,(ROUNDUP(P700*(BK700*参照!$C$5+BL700*参照!$C$6+BM700*参照!$C$7+BN700*参照!$C$8+BO700*参照!$C$9)/BP700,-2)))</f>
        <v>0</v>
      </c>
      <c r="CT700" s="239" t="str">
        <f t="shared" si="401"/>
        <v>B</v>
      </c>
    </row>
    <row r="701" spans="1:98" ht="14.4">
      <c r="A701" s="242">
        <v>671</v>
      </c>
      <c r="B701" s="634"/>
      <c r="C701" s="635"/>
      <c r="D701" s="636"/>
      <c r="E701" s="635"/>
      <c r="F701" s="358"/>
      <c r="G701" s="358"/>
      <c r="H701" s="305"/>
      <c r="I701" s="359"/>
      <c r="J701" s="636"/>
      <c r="K701" s="635"/>
      <c r="L701" s="362">
        <v>0</v>
      </c>
      <c r="M701" s="307">
        <f>IF(F701="昼間",参照!$E$4,IF(F701="夜間等",参照!$E$5,IF(F701="通信",参照!$E$6,0)))</f>
        <v>0</v>
      </c>
      <c r="N701" s="57">
        <f t="shared" si="402"/>
        <v>0</v>
      </c>
      <c r="O701" s="301">
        <f t="shared" si="403"/>
        <v>0</v>
      </c>
      <c r="P701" s="56"/>
      <c r="Q701" s="387">
        <v>0</v>
      </c>
      <c r="R701" s="309">
        <f>IF(F701="昼間",参照!$F$4,IF(F701="夜間等",参照!$F$5,IF(F701="通信",参照!$F$6,0)))</f>
        <v>0</v>
      </c>
      <c r="S701" s="308">
        <f t="shared" si="404"/>
        <v>0</v>
      </c>
      <c r="T701" s="361"/>
      <c r="U701" s="32">
        <f t="shared" si="405"/>
        <v>0</v>
      </c>
      <c r="V701" s="114">
        <f t="shared" si="406"/>
        <v>0</v>
      </c>
      <c r="W701" s="179">
        <f t="shared" si="407"/>
        <v>0</v>
      </c>
      <c r="X701" s="87">
        <f t="shared" si="408"/>
        <v>0</v>
      </c>
      <c r="Y701" s="77" t="str">
        <f t="shared" si="398"/>
        <v>0</v>
      </c>
      <c r="Z701" s="302">
        <f t="shared" si="409"/>
        <v>0</v>
      </c>
      <c r="AA701" s="375"/>
      <c r="AB701" s="375"/>
      <c r="AC701" s="374">
        <f t="shared" si="410"/>
        <v>0</v>
      </c>
      <c r="AD701" s="639">
        <f t="shared" si="411"/>
        <v>0</v>
      </c>
      <c r="AE701" s="640"/>
      <c r="AF701" s="177">
        <f t="shared" si="399"/>
        <v>0</v>
      </c>
      <c r="AG701" s="177">
        <f t="shared" si="400"/>
        <v>0</v>
      </c>
      <c r="AH701" s="299"/>
      <c r="AI701" s="36"/>
      <c r="AJ701" s="134"/>
      <c r="AK701" s="37"/>
      <c r="AL701" s="134"/>
      <c r="AM701" s="37"/>
      <c r="AN701" s="134"/>
      <c r="AO701" s="135"/>
      <c r="AP701" s="136"/>
      <c r="AQ701" s="252"/>
      <c r="AR701" s="252"/>
      <c r="AS701" s="252"/>
      <c r="AT701" s="252"/>
      <c r="AU701" s="37"/>
      <c r="AV701" s="303">
        <f t="shared" si="412"/>
        <v>0</v>
      </c>
      <c r="AW701" s="139">
        <f t="shared" si="413"/>
        <v>0</v>
      </c>
      <c r="AX701" s="139">
        <f t="shared" si="414"/>
        <v>0</v>
      </c>
      <c r="AY701" s="139">
        <f t="shared" si="415"/>
        <v>0</v>
      </c>
      <c r="AZ701" s="139">
        <f t="shared" si="416"/>
        <v>0</v>
      </c>
      <c r="BA701" s="303">
        <f t="shared" si="417"/>
        <v>0</v>
      </c>
      <c r="BB701" s="139">
        <f t="shared" si="418"/>
        <v>0</v>
      </c>
      <c r="BC701" s="139">
        <f t="shared" si="419"/>
        <v>0</v>
      </c>
      <c r="BD701" s="139">
        <f t="shared" si="420"/>
        <v>0</v>
      </c>
      <c r="BE701" s="139">
        <f t="shared" si="421"/>
        <v>0</v>
      </c>
      <c r="BF701" s="304">
        <f t="shared" si="422"/>
        <v>0</v>
      </c>
      <c r="BG701" s="142">
        <f t="shared" si="423"/>
        <v>0</v>
      </c>
      <c r="BH701" s="142">
        <f t="shared" si="424"/>
        <v>0</v>
      </c>
      <c r="BI701" s="142">
        <f t="shared" si="425"/>
        <v>0</v>
      </c>
      <c r="BJ701" s="142">
        <f t="shared" si="426"/>
        <v>0</v>
      </c>
      <c r="BK701" s="145">
        <f t="shared" si="427"/>
        <v>0</v>
      </c>
      <c r="BL701" s="95">
        <f t="shared" si="428"/>
        <v>0</v>
      </c>
      <c r="BM701" s="95">
        <f t="shared" si="429"/>
        <v>0</v>
      </c>
      <c r="BN701" s="95">
        <f t="shared" si="430"/>
        <v>0</v>
      </c>
      <c r="BO701" s="95">
        <f t="shared" si="431"/>
        <v>0</v>
      </c>
      <c r="BP701" s="96">
        <f t="shared" si="432"/>
        <v>0</v>
      </c>
      <c r="BQ701" s="184">
        <f>IF($AH701="3/3",$S701*参照!$J$4,IF($AH701="2/3",$S701*参照!$J$5,IF($AH701="1/3",$S701*参照!$J$6,IF($AH701="1/4(多子)",$S701*参照!$J$7,IF($AH701="1/4(工･農)",$S701*参照!$J$7,)))))</f>
        <v>0</v>
      </c>
      <c r="BR701" s="185" t="b">
        <f>IF(AJ701="3/3",$O701*参照!$I$4,IF(AJ701="2/3",$O701*参照!$I$5,IF(AJ701="1/3",$O701*参照!$I$6,IF(AJ701="1/4(多子)",$O701*参照!$I$7,IF(AJ701="1/4(工･農)",$O701*参照!$I$7,IF(AJ701="対象外",0))))))</f>
        <v>0</v>
      </c>
      <c r="BS701" s="185" t="b">
        <f>IF(AK701="3/3",$O701*参照!$I$4,IF(AK701="2/3",$O701*参照!$I$5,IF(AK701="1/3",$O701*参照!$I$6,IF(AK701="1/4(多子)",$O701*参照!$I$7,IF(AK701="1/4(工･農)",$O701*参照!$I$7,IF(AK701="対象外",0))))))</f>
        <v>0</v>
      </c>
      <c r="BT701" s="185" t="b">
        <f>IF(AL701="3/3",$O701*参照!$I$4,IF(AL701="2/3",$O701*参照!$I$5,IF(AL701="1/3",$O701*参照!$I$6,IF(AL701="1/4(多子)",$O701*参照!$I$7,IF(AL701="1/4(工･農)",$O701*参照!$I$7,IF(AL701="対象外",0))))))</f>
        <v>0</v>
      </c>
      <c r="BU701" s="185" t="b">
        <f>IF(AM701="3/3",$O701*参照!$I$4,IF(AM701="2/3",$O701*参照!$I$5,IF(AM701="1/3",$O701*参照!$I$6,IF(AM701="1/4(多子)",$O701*参照!$I$7,IF(AM701="1/4(工･農)",$O701*参照!$I$7,IF(AM701="対象外",0))))))</f>
        <v>0</v>
      </c>
      <c r="BV701" s="185" t="b">
        <f>IF(AN701="3/3",$O701*参照!$I$4,IF(AN701="2/3",$O701*参照!$I$5,IF(AN701="1/3",$O701*参照!$I$6,IF(AN701="1/4(多子)",$O701*参照!$I$7,IF(AN701="1/4(工･農)",$O701*参照!$I$7,IF(AN701="対象外",0))))))</f>
        <v>0</v>
      </c>
      <c r="BW701" s="185" t="b">
        <f>IF(AO701="3/3",$O701*参照!$I$4,IF(AO701="2/3",$O701*参照!$I$5,IF(AO701="1/3",$O701*参照!$I$6,IF(AO701="1/4(多子)",$O701*参照!$I$7,IF(AO701="1/4(工･農)",$O701*参照!$I$7,IF(AO701="対象外",0))))))</f>
        <v>0</v>
      </c>
      <c r="BX701" s="185" t="b">
        <f>IF(AP701="3/3",$O701*参照!$I$4,IF(AP701="2/3",$O701*参照!$I$5,IF(AP701="1/3",$O701*参照!$I$6,IF(AP701="1/4(多子)",$O701*参照!$I$7,IF(AP701="1/4(工･農)",$O701*参照!$I$7,IF(AP701="対象外",0))))))</f>
        <v>0</v>
      </c>
      <c r="BY701" s="185" t="b">
        <f>IF(AQ701="3/3",$O701*参照!$I$4,IF(AQ701="2/3",$O701*参照!$I$5,IF(AQ701="1/3",$O701*参照!$I$6,IF(AQ701="1/4(多子)",$O701*参照!$I$7,IF(AQ701="1/4(工･農)",$O701*参照!$I$7,IF(AQ701="対象外",0))))))</f>
        <v>0</v>
      </c>
      <c r="BZ701" s="185" t="b">
        <f>IF(AR701="3/3",$O701*参照!$I$4,IF(AR701="2/3",$O701*参照!$I$5,IF(AR701="1/3",$O701*参照!$I$6,IF(AR701="1/4(多子)",$O701*参照!$I$7,IF(AR701="1/4(工･農)",$O701*参照!$I$7,IF(AR701="対象外",0))))))</f>
        <v>0</v>
      </c>
      <c r="CA701" s="185" t="b">
        <f>IF(AS701="3/3",$O701*参照!$I$4,IF(AS701="2/3",$O701*参照!$I$5,IF(AS701="1/3",$O701*参照!$I$6,IF(AS701="1/4(多子)",$O701*参照!$I$7,IF(AS701="1/4(工･農)",$O701*参照!$I$7,IF(AS701="対象外",0))))))</f>
        <v>0</v>
      </c>
      <c r="CB701" s="185" t="b">
        <f>IF(AT701="3/3",$O701*参照!$I$4,IF(AT701="2/3",$O701*参照!$I$5,IF(AT701="1/3",$O701*参照!$I$6,IF(AT701="1/4(多子)",$O701*参照!$I$7,IF(AT701="1/4(工･農)",$O701*参照!$I$7,IF(AT701="対象外",0))))))</f>
        <v>0</v>
      </c>
      <c r="CC701" s="185" t="b">
        <f>IF(AU701="3/3",$O701*参照!$I$4,IF(AU701="2/3",$O701*参照!$I$5,IF(AU701="1/3",$O701*参照!$I$6,IF(AU701="1/4(多子)",$O701*参照!$I$7,IF(AU701="1/4(工･農)",$O701*参照!$I$7,IF(AU701="対象外",0))))))</f>
        <v>0</v>
      </c>
      <c r="CD701" s="185">
        <f t="shared" si="433"/>
        <v>0</v>
      </c>
      <c r="CE701" s="98"/>
      <c r="CF701" s="252"/>
      <c r="CG701" s="252"/>
      <c r="CH701" s="252"/>
      <c r="CI701" s="252"/>
      <c r="CJ701" s="252"/>
      <c r="CK701" s="254"/>
      <c r="CL701" s="137"/>
      <c r="CM701" s="252"/>
      <c r="CN701" s="252"/>
      <c r="CO701" s="252"/>
      <c r="CP701" s="252"/>
      <c r="CQ701" s="252"/>
      <c r="CR701" s="253">
        <f t="shared" si="434"/>
        <v>0</v>
      </c>
      <c r="CS701" s="111">
        <f>IF(BP701=0,0,(ROUNDUP(P701*(BK701*参照!$C$5+BL701*参照!$C$6+BM701*参照!$C$7+BN701*参照!$C$8+BO701*参照!$C$9)/BP701,-2)))</f>
        <v>0</v>
      </c>
      <c r="CT701" s="239" t="str">
        <f t="shared" si="401"/>
        <v>B</v>
      </c>
    </row>
    <row r="702" spans="1:98" ht="14.4">
      <c r="A702" s="242">
        <v>672</v>
      </c>
      <c r="B702" s="634"/>
      <c r="C702" s="635"/>
      <c r="D702" s="636"/>
      <c r="E702" s="635"/>
      <c r="F702" s="358"/>
      <c r="G702" s="358"/>
      <c r="H702" s="305"/>
      <c r="I702" s="359"/>
      <c r="J702" s="636"/>
      <c r="K702" s="635"/>
      <c r="L702" s="362">
        <v>0</v>
      </c>
      <c r="M702" s="307">
        <f>IF(F702="昼間",参照!$E$4,IF(F702="夜間等",参照!$E$5,IF(F702="通信",参照!$E$6,0)))</f>
        <v>0</v>
      </c>
      <c r="N702" s="57">
        <f t="shared" si="402"/>
        <v>0</v>
      </c>
      <c r="O702" s="301">
        <f t="shared" si="403"/>
        <v>0</v>
      </c>
      <c r="P702" s="56"/>
      <c r="Q702" s="387">
        <v>0</v>
      </c>
      <c r="R702" s="309">
        <f>IF(F702="昼間",参照!$F$4,IF(F702="夜間等",参照!$F$5,IF(F702="通信",参照!$F$6,0)))</f>
        <v>0</v>
      </c>
      <c r="S702" s="308">
        <f t="shared" si="404"/>
        <v>0</v>
      </c>
      <c r="T702" s="361"/>
      <c r="U702" s="32">
        <f t="shared" si="405"/>
        <v>0</v>
      </c>
      <c r="V702" s="114">
        <f t="shared" si="406"/>
        <v>0</v>
      </c>
      <c r="W702" s="179">
        <f t="shared" si="407"/>
        <v>0</v>
      </c>
      <c r="X702" s="87">
        <f t="shared" si="408"/>
        <v>0</v>
      </c>
      <c r="Y702" s="77" t="str">
        <f t="shared" si="398"/>
        <v>0</v>
      </c>
      <c r="Z702" s="302">
        <f t="shared" si="409"/>
        <v>0</v>
      </c>
      <c r="AA702" s="375"/>
      <c r="AB702" s="375"/>
      <c r="AC702" s="374">
        <f t="shared" si="410"/>
        <v>0</v>
      </c>
      <c r="AD702" s="639">
        <f t="shared" si="411"/>
        <v>0</v>
      </c>
      <c r="AE702" s="640"/>
      <c r="AF702" s="177">
        <f t="shared" si="399"/>
        <v>0</v>
      </c>
      <c r="AG702" s="177">
        <f t="shared" si="400"/>
        <v>0</v>
      </c>
      <c r="AH702" s="299"/>
      <c r="AI702" s="36"/>
      <c r="AJ702" s="134"/>
      <c r="AK702" s="37"/>
      <c r="AL702" s="134"/>
      <c r="AM702" s="37"/>
      <c r="AN702" s="134"/>
      <c r="AO702" s="135"/>
      <c r="AP702" s="136"/>
      <c r="AQ702" s="252"/>
      <c r="AR702" s="252"/>
      <c r="AS702" s="252"/>
      <c r="AT702" s="252"/>
      <c r="AU702" s="37"/>
      <c r="AV702" s="303">
        <f t="shared" si="412"/>
        <v>0</v>
      </c>
      <c r="AW702" s="139">
        <f t="shared" si="413"/>
        <v>0</v>
      </c>
      <c r="AX702" s="139">
        <f t="shared" si="414"/>
        <v>0</v>
      </c>
      <c r="AY702" s="139">
        <f t="shared" si="415"/>
        <v>0</v>
      </c>
      <c r="AZ702" s="139">
        <f t="shared" si="416"/>
        <v>0</v>
      </c>
      <c r="BA702" s="303">
        <f t="shared" si="417"/>
        <v>0</v>
      </c>
      <c r="BB702" s="139">
        <f t="shared" si="418"/>
        <v>0</v>
      </c>
      <c r="BC702" s="139">
        <f t="shared" si="419"/>
        <v>0</v>
      </c>
      <c r="BD702" s="139">
        <f t="shared" si="420"/>
        <v>0</v>
      </c>
      <c r="BE702" s="139">
        <f t="shared" si="421"/>
        <v>0</v>
      </c>
      <c r="BF702" s="304">
        <f t="shared" si="422"/>
        <v>0</v>
      </c>
      <c r="BG702" s="142">
        <f t="shared" si="423"/>
        <v>0</v>
      </c>
      <c r="BH702" s="142">
        <f t="shared" si="424"/>
        <v>0</v>
      </c>
      <c r="BI702" s="142">
        <f t="shared" si="425"/>
        <v>0</v>
      </c>
      <c r="BJ702" s="142">
        <f t="shared" si="426"/>
        <v>0</v>
      </c>
      <c r="BK702" s="145">
        <f t="shared" si="427"/>
        <v>0</v>
      </c>
      <c r="BL702" s="95">
        <f t="shared" si="428"/>
        <v>0</v>
      </c>
      <c r="BM702" s="95">
        <f t="shared" si="429"/>
        <v>0</v>
      </c>
      <c r="BN702" s="95">
        <f t="shared" si="430"/>
        <v>0</v>
      </c>
      <c r="BO702" s="95">
        <f t="shared" si="431"/>
        <v>0</v>
      </c>
      <c r="BP702" s="96">
        <f t="shared" si="432"/>
        <v>0</v>
      </c>
      <c r="BQ702" s="184">
        <f>IF($AH702="3/3",$S702*参照!$J$4,IF($AH702="2/3",$S702*参照!$J$5,IF($AH702="1/3",$S702*参照!$J$6,IF($AH702="1/4(多子)",$S702*参照!$J$7,IF($AH702="1/4(工･農)",$S702*参照!$J$7,)))))</f>
        <v>0</v>
      </c>
      <c r="BR702" s="185" t="b">
        <f>IF(AJ702="3/3",$O702*参照!$I$4,IF(AJ702="2/3",$O702*参照!$I$5,IF(AJ702="1/3",$O702*参照!$I$6,IF(AJ702="1/4(多子)",$O702*参照!$I$7,IF(AJ702="1/4(工･農)",$O702*参照!$I$7,IF(AJ702="対象外",0))))))</f>
        <v>0</v>
      </c>
      <c r="BS702" s="185" t="b">
        <f>IF(AK702="3/3",$O702*参照!$I$4,IF(AK702="2/3",$O702*参照!$I$5,IF(AK702="1/3",$O702*参照!$I$6,IF(AK702="1/4(多子)",$O702*参照!$I$7,IF(AK702="1/4(工･農)",$O702*参照!$I$7,IF(AK702="対象外",0))))))</f>
        <v>0</v>
      </c>
      <c r="BT702" s="185" t="b">
        <f>IF(AL702="3/3",$O702*参照!$I$4,IF(AL702="2/3",$O702*参照!$I$5,IF(AL702="1/3",$O702*参照!$I$6,IF(AL702="1/4(多子)",$O702*参照!$I$7,IF(AL702="1/4(工･農)",$O702*参照!$I$7,IF(AL702="対象外",0))))))</f>
        <v>0</v>
      </c>
      <c r="BU702" s="185" t="b">
        <f>IF(AM702="3/3",$O702*参照!$I$4,IF(AM702="2/3",$O702*参照!$I$5,IF(AM702="1/3",$O702*参照!$I$6,IF(AM702="1/4(多子)",$O702*参照!$I$7,IF(AM702="1/4(工･農)",$O702*参照!$I$7,IF(AM702="対象外",0))))))</f>
        <v>0</v>
      </c>
      <c r="BV702" s="185" t="b">
        <f>IF(AN702="3/3",$O702*参照!$I$4,IF(AN702="2/3",$O702*参照!$I$5,IF(AN702="1/3",$O702*参照!$I$6,IF(AN702="1/4(多子)",$O702*参照!$I$7,IF(AN702="1/4(工･農)",$O702*参照!$I$7,IF(AN702="対象外",0))))))</f>
        <v>0</v>
      </c>
      <c r="BW702" s="185" t="b">
        <f>IF(AO702="3/3",$O702*参照!$I$4,IF(AO702="2/3",$O702*参照!$I$5,IF(AO702="1/3",$O702*参照!$I$6,IF(AO702="1/4(多子)",$O702*参照!$I$7,IF(AO702="1/4(工･農)",$O702*参照!$I$7,IF(AO702="対象外",0))))))</f>
        <v>0</v>
      </c>
      <c r="BX702" s="185" t="b">
        <f>IF(AP702="3/3",$O702*参照!$I$4,IF(AP702="2/3",$O702*参照!$I$5,IF(AP702="1/3",$O702*参照!$I$6,IF(AP702="1/4(多子)",$O702*参照!$I$7,IF(AP702="1/4(工･農)",$O702*参照!$I$7,IF(AP702="対象外",0))))))</f>
        <v>0</v>
      </c>
      <c r="BY702" s="185" t="b">
        <f>IF(AQ702="3/3",$O702*参照!$I$4,IF(AQ702="2/3",$O702*参照!$I$5,IF(AQ702="1/3",$O702*参照!$I$6,IF(AQ702="1/4(多子)",$O702*参照!$I$7,IF(AQ702="1/4(工･農)",$O702*参照!$I$7,IF(AQ702="対象外",0))))))</f>
        <v>0</v>
      </c>
      <c r="BZ702" s="185" t="b">
        <f>IF(AR702="3/3",$O702*参照!$I$4,IF(AR702="2/3",$O702*参照!$I$5,IF(AR702="1/3",$O702*参照!$I$6,IF(AR702="1/4(多子)",$O702*参照!$I$7,IF(AR702="1/4(工･農)",$O702*参照!$I$7,IF(AR702="対象外",0))))))</f>
        <v>0</v>
      </c>
      <c r="CA702" s="185" t="b">
        <f>IF(AS702="3/3",$O702*参照!$I$4,IF(AS702="2/3",$O702*参照!$I$5,IF(AS702="1/3",$O702*参照!$I$6,IF(AS702="1/4(多子)",$O702*参照!$I$7,IF(AS702="1/4(工･農)",$O702*参照!$I$7,IF(AS702="対象外",0))))))</f>
        <v>0</v>
      </c>
      <c r="CB702" s="185" t="b">
        <f>IF(AT702="3/3",$O702*参照!$I$4,IF(AT702="2/3",$O702*参照!$I$5,IF(AT702="1/3",$O702*参照!$I$6,IF(AT702="1/4(多子)",$O702*参照!$I$7,IF(AT702="1/4(工･農)",$O702*参照!$I$7,IF(AT702="対象外",0))))))</f>
        <v>0</v>
      </c>
      <c r="CC702" s="185" t="b">
        <f>IF(AU702="3/3",$O702*参照!$I$4,IF(AU702="2/3",$O702*参照!$I$5,IF(AU702="1/3",$O702*参照!$I$6,IF(AU702="1/4(多子)",$O702*参照!$I$7,IF(AU702="1/4(工･農)",$O702*参照!$I$7,IF(AU702="対象外",0))))))</f>
        <v>0</v>
      </c>
      <c r="CD702" s="185">
        <f t="shared" si="433"/>
        <v>0</v>
      </c>
      <c r="CE702" s="98"/>
      <c r="CF702" s="252"/>
      <c r="CG702" s="252"/>
      <c r="CH702" s="252"/>
      <c r="CI702" s="252"/>
      <c r="CJ702" s="252"/>
      <c r="CK702" s="254"/>
      <c r="CL702" s="137"/>
      <c r="CM702" s="252"/>
      <c r="CN702" s="252"/>
      <c r="CO702" s="252"/>
      <c r="CP702" s="252"/>
      <c r="CQ702" s="252"/>
      <c r="CR702" s="253">
        <f t="shared" si="434"/>
        <v>0</v>
      </c>
      <c r="CS702" s="111">
        <f>IF(BP702=0,0,(ROUNDUP(P702*(BK702*参照!$C$5+BL702*参照!$C$6+BM702*参照!$C$7+BN702*参照!$C$8+BO702*参照!$C$9)/BP702,-2)))</f>
        <v>0</v>
      </c>
      <c r="CT702" s="239" t="str">
        <f t="shared" si="401"/>
        <v>B</v>
      </c>
    </row>
    <row r="703" spans="1:98" ht="14.4">
      <c r="A703" s="242">
        <v>673</v>
      </c>
      <c r="B703" s="634"/>
      <c r="C703" s="635"/>
      <c r="D703" s="636"/>
      <c r="E703" s="635"/>
      <c r="F703" s="358"/>
      <c r="G703" s="358"/>
      <c r="H703" s="305"/>
      <c r="I703" s="359"/>
      <c r="J703" s="636"/>
      <c r="K703" s="635"/>
      <c r="L703" s="362">
        <v>0</v>
      </c>
      <c r="M703" s="307">
        <f>IF(F703="昼間",参照!$E$4,IF(F703="夜間等",参照!$E$5,IF(F703="通信",参照!$E$6,0)))</f>
        <v>0</v>
      </c>
      <c r="N703" s="57">
        <f t="shared" si="402"/>
        <v>0</v>
      </c>
      <c r="O703" s="301">
        <f t="shared" si="403"/>
        <v>0</v>
      </c>
      <c r="P703" s="56"/>
      <c r="Q703" s="387">
        <v>0</v>
      </c>
      <c r="R703" s="309">
        <f>IF(F703="昼間",参照!$F$4,IF(F703="夜間等",参照!$F$5,IF(F703="通信",参照!$F$6,0)))</f>
        <v>0</v>
      </c>
      <c r="S703" s="308">
        <f t="shared" si="404"/>
        <v>0</v>
      </c>
      <c r="T703" s="361"/>
      <c r="U703" s="32">
        <f t="shared" si="405"/>
        <v>0</v>
      </c>
      <c r="V703" s="114">
        <f t="shared" si="406"/>
        <v>0</v>
      </c>
      <c r="W703" s="179">
        <f t="shared" si="407"/>
        <v>0</v>
      </c>
      <c r="X703" s="87">
        <f t="shared" si="408"/>
        <v>0</v>
      </c>
      <c r="Y703" s="77" t="str">
        <f t="shared" si="398"/>
        <v>0</v>
      </c>
      <c r="Z703" s="302">
        <f t="shared" si="409"/>
        <v>0</v>
      </c>
      <c r="AA703" s="375"/>
      <c r="AB703" s="375"/>
      <c r="AC703" s="374">
        <f t="shared" si="410"/>
        <v>0</v>
      </c>
      <c r="AD703" s="639">
        <f t="shared" si="411"/>
        <v>0</v>
      </c>
      <c r="AE703" s="640"/>
      <c r="AF703" s="177">
        <f t="shared" si="399"/>
        <v>0</v>
      </c>
      <c r="AG703" s="177">
        <f t="shared" si="400"/>
        <v>0</v>
      </c>
      <c r="AH703" s="299"/>
      <c r="AI703" s="36"/>
      <c r="AJ703" s="134"/>
      <c r="AK703" s="37"/>
      <c r="AL703" s="134"/>
      <c r="AM703" s="37"/>
      <c r="AN703" s="134"/>
      <c r="AO703" s="135"/>
      <c r="AP703" s="136"/>
      <c r="AQ703" s="252"/>
      <c r="AR703" s="252"/>
      <c r="AS703" s="252"/>
      <c r="AT703" s="252"/>
      <c r="AU703" s="37"/>
      <c r="AV703" s="303">
        <f t="shared" si="412"/>
        <v>0</v>
      </c>
      <c r="AW703" s="139">
        <f t="shared" si="413"/>
        <v>0</v>
      </c>
      <c r="AX703" s="139">
        <f t="shared" si="414"/>
        <v>0</v>
      </c>
      <c r="AY703" s="139">
        <f t="shared" si="415"/>
        <v>0</v>
      </c>
      <c r="AZ703" s="139">
        <f t="shared" si="416"/>
        <v>0</v>
      </c>
      <c r="BA703" s="303">
        <f t="shared" si="417"/>
        <v>0</v>
      </c>
      <c r="BB703" s="139">
        <f t="shared" si="418"/>
        <v>0</v>
      </c>
      <c r="BC703" s="139">
        <f t="shared" si="419"/>
        <v>0</v>
      </c>
      <c r="BD703" s="139">
        <f t="shared" si="420"/>
        <v>0</v>
      </c>
      <c r="BE703" s="139">
        <f t="shared" si="421"/>
        <v>0</v>
      </c>
      <c r="BF703" s="304">
        <f t="shared" si="422"/>
        <v>0</v>
      </c>
      <c r="BG703" s="142">
        <f t="shared" si="423"/>
        <v>0</v>
      </c>
      <c r="BH703" s="142">
        <f t="shared" si="424"/>
        <v>0</v>
      </c>
      <c r="BI703" s="142">
        <f t="shared" si="425"/>
        <v>0</v>
      </c>
      <c r="BJ703" s="142">
        <f t="shared" si="426"/>
        <v>0</v>
      </c>
      <c r="BK703" s="145">
        <f t="shared" si="427"/>
        <v>0</v>
      </c>
      <c r="BL703" s="95">
        <f t="shared" si="428"/>
        <v>0</v>
      </c>
      <c r="BM703" s="95">
        <f t="shared" si="429"/>
        <v>0</v>
      </c>
      <c r="BN703" s="95">
        <f t="shared" si="430"/>
        <v>0</v>
      </c>
      <c r="BO703" s="95">
        <f t="shared" si="431"/>
        <v>0</v>
      </c>
      <c r="BP703" s="96">
        <f t="shared" si="432"/>
        <v>0</v>
      </c>
      <c r="BQ703" s="184">
        <f>IF($AH703="3/3",$S703*参照!$J$4,IF($AH703="2/3",$S703*参照!$J$5,IF($AH703="1/3",$S703*参照!$J$6,IF($AH703="1/4(多子)",$S703*参照!$J$7,IF($AH703="1/4(工･農)",$S703*参照!$J$7,)))))</f>
        <v>0</v>
      </c>
      <c r="BR703" s="185" t="b">
        <f>IF(AJ703="3/3",$O703*参照!$I$4,IF(AJ703="2/3",$O703*参照!$I$5,IF(AJ703="1/3",$O703*参照!$I$6,IF(AJ703="1/4(多子)",$O703*参照!$I$7,IF(AJ703="1/4(工･農)",$O703*参照!$I$7,IF(AJ703="対象外",0))))))</f>
        <v>0</v>
      </c>
      <c r="BS703" s="185" t="b">
        <f>IF(AK703="3/3",$O703*参照!$I$4,IF(AK703="2/3",$O703*参照!$I$5,IF(AK703="1/3",$O703*参照!$I$6,IF(AK703="1/4(多子)",$O703*参照!$I$7,IF(AK703="1/4(工･農)",$O703*参照!$I$7,IF(AK703="対象外",0))))))</f>
        <v>0</v>
      </c>
      <c r="BT703" s="185" t="b">
        <f>IF(AL703="3/3",$O703*参照!$I$4,IF(AL703="2/3",$O703*参照!$I$5,IF(AL703="1/3",$O703*参照!$I$6,IF(AL703="1/4(多子)",$O703*参照!$I$7,IF(AL703="1/4(工･農)",$O703*参照!$I$7,IF(AL703="対象外",0))))))</f>
        <v>0</v>
      </c>
      <c r="BU703" s="185" t="b">
        <f>IF(AM703="3/3",$O703*参照!$I$4,IF(AM703="2/3",$O703*参照!$I$5,IF(AM703="1/3",$O703*参照!$I$6,IF(AM703="1/4(多子)",$O703*参照!$I$7,IF(AM703="1/4(工･農)",$O703*参照!$I$7,IF(AM703="対象外",0))))))</f>
        <v>0</v>
      </c>
      <c r="BV703" s="185" t="b">
        <f>IF(AN703="3/3",$O703*参照!$I$4,IF(AN703="2/3",$O703*参照!$I$5,IF(AN703="1/3",$O703*参照!$I$6,IF(AN703="1/4(多子)",$O703*参照!$I$7,IF(AN703="1/4(工･農)",$O703*参照!$I$7,IF(AN703="対象外",0))))))</f>
        <v>0</v>
      </c>
      <c r="BW703" s="185" t="b">
        <f>IF(AO703="3/3",$O703*参照!$I$4,IF(AO703="2/3",$O703*参照!$I$5,IF(AO703="1/3",$O703*参照!$I$6,IF(AO703="1/4(多子)",$O703*参照!$I$7,IF(AO703="1/4(工･農)",$O703*参照!$I$7,IF(AO703="対象外",0))))))</f>
        <v>0</v>
      </c>
      <c r="BX703" s="185" t="b">
        <f>IF(AP703="3/3",$O703*参照!$I$4,IF(AP703="2/3",$O703*参照!$I$5,IF(AP703="1/3",$O703*参照!$I$6,IF(AP703="1/4(多子)",$O703*参照!$I$7,IF(AP703="1/4(工･農)",$O703*参照!$I$7,IF(AP703="対象外",0))))))</f>
        <v>0</v>
      </c>
      <c r="BY703" s="185" t="b">
        <f>IF(AQ703="3/3",$O703*参照!$I$4,IF(AQ703="2/3",$O703*参照!$I$5,IF(AQ703="1/3",$O703*参照!$I$6,IF(AQ703="1/4(多子)",$O703*参照!$I$7,IF(AQ703="1/4(工･農)",$O703*参照!$I$7,IF(AQ703="対象外",0))))))</f>
        <v>0</v>
      </c>
      <c r="BZ703" s="185" t="b">
        <f>IF(AR703="3/3",$O703*参照!$I$4,IF(AR703="2/3",$O703*参照!$I$5,IF(AR703="1/3",$O703*参照!$I$6,IF(AR703="1/4(多子)",$O703*参照!$I$7,IF(AR703="1/4(工･農)",$O703*参照!$I$7,IF(AR703="対象外",0))))))</f>
        <v>0</v>
      </c>
      <c r="CA703" s="185" t="b">
        <f>IF(AS703="3/3",$O703*参照!$I$4,IF(AS703="2/3",$O703*参照!$I$5,IF(AS703="1/3",$O703*参照!$I$6,IF(AS703="1/4(多子)",$O703*参照!$I$7,IF(AS703="1/4(工･農)",$O703*参照!$I$7,IF(AS703="対象外",0))))))</f>
        <v>0</v>
      </c>
      <c r="CB703" s="185" t="b">
        <f>IF(AT703="3/3",$O703*参照!$I$4,IF(AT703="2/3",$O703*参照!$I$5,IF(AT703="1/3",$O703*参照!$I$6,IF(AT703="1/4(多子)",$O703*参照!$I$7,IF(AT703="1/4(工･農)",$O703*参照!$I$7,IF(AT703="対象外",0))))))</f>
        <v>0</v>
      </c>
      <c r="CC703" s="185" t="b">
        <f>IF(AU703="3/3",$O703*参照!$I$4,IF(AU703="2/3",$O703*参照!$I$5,IF(AU703="1/3",$O703*参照!$I$6,IF(AU703="1/4(多子)",$O703*参照!$I$7,IF(AU703="1/4(工･農)",$O703*参照!$I$7,IF(AU703="対象外",0))))))</f>
        <v>0</v>
      </c>
      <c r="CD703" s="185">
        <f t="shared" si="433"/>
        <v>0</v>
      </c>
      <c r="CE703" s="98"/>
      <c r="CF703" s="252"/>
      <c r="CG703" s="252"/>
      <c r="CH703" s="252"/>
      <c r="CI703" s="252"/>
      <c r="CJ703" s="252"/>
      <c r="CK703" s="254"/>
      <c r="CL703" s="137"/>
      <c r="CM703" s="252"/>
      <c r="CN703" s="252"/>
      <c r="CO703" s="252"/>
      <c r="CP703" s="252"/>
      <c r="CQ703" s="252"/>
      <c r="CR703" s="253">
        <f t="shared" si="434"/>
        <v>0</v>
      </c>
      <c r="CS703" s="111">
        <f>IF(BP703=0,0,(ROUNDUP(P703*(BK703*参照!$C$5+BL703*参照!$C$6+BM703*参照!$C$7+BN703*参照!$C$8+BO703*参照!$C$9)/BP703,-2)))</f>
        <v>0</v>
      </c>
      <c r="CT703" s="239" t="str">
        <f t="shared" si="401"/>
        <v>B</v>
      </c>
    </row>
    <row r="704" spans="1:98" ht="14.4">
      <c r="A704" s="242">
        <v>674</v>
      </c>
      <c r="B704" s="634"/>
      <c r="C704" s="635"/>
      <c r="D704" s="636"/>
      <c r="E704" s="635"/>
      <c r="F704" s="358"/>
      <c r="G704" s="358"/>
      <c r="H704" s="305"/>
      <c r="I704" s="359"/>
      <c r="J704" s="636"/>
      <c r="K704" s="635"/>
      <c r="L704" s="362">
        <v>0</v>
      </c>
      <c r="M704" s="307">
        <f>IF(F704="昼間",参照!$E$4,IF(F704="夜間等",参照!$E$5,IF(F704="通信",参照!$E$6,0)))</f>
        <v>0</v>
      </c>
      <c r="N704" s="57">
        <f t="shared" si="402"/>
        <v>0</v>
      </c>
      <c r="O704" s="301">
        <f t="shared" si="403"/>
        <v>0</v>
      </c>
      <c r="P704" s="56"/>
      <c r="Q704" s="387">
        <v>0</v>
      </c>
      <c r="R704" s="309">
        <f>IF(F704="昼間",参照!$F$4,IF(F704="夜間等",参照!$F$5,IF(F704="通信",参照!$F$6,0)))</f>
        <v>0</v>
      </c>
      <c r="S704" s="308">
        <f t="shared" si="404"/>
        <v>0</v>
      </c>
      <c r="T704" s="361"/>
      <c r="U704" s="32">
        <f t="shared" si="405"/>
        <v>0</v>
      </c>
      <c r="V704" s="114">
        <f t="shared" si="406"/>
        <v>0</v>
      </c>
      <c r="W704" s="179">
        <f t="shared" si="407"/>
        <v>0</v>
      </c>
      <c r="X704" s="87">
        <f t="shared" si="408"/>
        <v>0</v>
      </c>
      <c r="Y704" s="77" t="str">
        <f t="shared" si="398"/>
        <v>0</v>
      </c>
      <c r="Z704" s="302">
        <f t="shared" si="409"/>
        <v>0</v>
      </c>
      <c r="AA704" s="375"/>
      <c r="AB704" s="375"/>
      <c r="AC704" s="374">
        <f t="shared" si="410"/>
        <v>0</v>
      </c>
      <c r="AD704" s="639">
        <f t="shared" si="411"/>
        <v>0</v>
      </c>
      <c r="AE704" s="640"/>
      <c r="AF704" s="177">
        <f t="shared" si="399"/>
        <v>0</v>
      </c>
      <c r="AG704" s="177">
        <f t="shared" si="400"/>
        <v>0</v>
      </c>
      <c r="AH704" s="299"/>
      <c r="AI704" s="36"/>
      <c r="AJ704" s="134"/>
      <c r="AK704" s="37"/>
      <c r="AL704" s="134"/>
      <c r="AM704" s="37"/>
      <c r="AN704" s="134"/>
      <c r="AO704" s="135"/>
      <c r="AP704" s="136"/>
      <c r="AQ704" s="252"/>
      <c r="AR704" s="252"/>
      <c r="AS704" s="252"/>
      <c r="AT704" s="252"/>
      <c r="AU704" s="37"/>
      <c r="AV704" s="303">
        <f t="shared" si="412"/>
        <v>0</v>
      </c>
      <c r="AW704" s="139">
        <f t="shared" si="413"/>
        <v>0</v>
      </c>
      <c r="AX704" s="139">
        <f t="shared" si="414"/>
        <v>0</v>
      </c>
      <c r="AY704" s="139">
        <f t="shared" si="415"/>
        <v>0</v>
      </c>
      <c r="AZ704" s="139">
        <f t="shared" si="416"/>
        <v>0</v>
      </c>
      <c r="BA704" s="303">
        <f t="shared" si="417"/>
        <v>0</v>
      </c>
      <c r="BB704" s="139">
        <f t="shared" si="418"/>
        <v>0</v>
      </c>
      <c r="BC704" s="139">
        <f t="shared" si="419"/>
        <v>0</v>
      </c>
      <c r="BD704" s="139">
        <f t="shared" si="420"/>
        <v>0</v>
      </c>
      <c r="BE704" s="139">
        <f t="shared" si="421"/>
        <v>0</v>
      </c>
      <c r="BF704" s="304">
        <f t="shared" si="422"/>
        <v>0</v>
      </c>
      <c r="BG704" s="142">
        <f t="shared" si="423"/>
        <v>0</v>
      </c>
      <c r="BH704" s="142">
        <f t="shared" si="424"/>
        <v>0</v>
      </c>
      <c r="BI704" s="142">
        <f t="shared" si="425"/>
        <v>0</v>
      </c>
      <c r="BJ704" s="142">
        <f t="shared" si="426"/>
        <v>0</v>
      </c>
      <c r="BK704" s="145">
        <f t="shared" si="427"/>
        <v>0</v>
      </c>
      <c r="BL704" s="95">
        <f t="shared" si="428"/>
        <v>0</v>
      </c>
      <c r="BM704" s="95">
        <f t="shared" si="429"/>
        <v>0</v>
      </c>
      <c r="BN704" s="95">
        <f t="shared" si="430"/>
        <v>0</v>
      </c>
      <c r="BO704" s="95">
        <f t="shared" si="431"/>
        <v>0</v>
      </c>
      <c r="BP704" s="96">
        <f t="shared" si="432"/>
        <v>0</v>
      </c>
      <c r="BQ704" s="184">
        <f>IF($AH704="3/3",$S704*参照!$J$4,IF($AH704="2/3",$S704*参照!$J$5,IF($AH704="1/3",$S704*参照!$J$6,IF($AH704="1/4(多子)",$S704*参照!$J$7,IF($AH704="1/4(工･農)",$S704*参照!$J$7,)))))</f>
        <v>0</v>
      </c>
      <c r="BR704" s="185" t="b">
        <f>IF(AJ704="3/3",$O704*参照!$I$4,IF(AJ704="2/3",$O704*参照!$I$5,IF(AJ704="1/3",$O704*参照!$I$6,IF(AJ704="1/4(多子)",$O704*参照!$I$7,IF(AJ704="1/4(工･農)",$O704*参照!$I$7,IF(AJ704="対象外",0))))))</f>
        <v>0</v>
      </c>
      <c r="BS704" s="185" t="b">
        <f>IF(AK704="3/3",$O704*参照!$I$4,IF(AK704="2/3",$O704*参照!$I$5,IF(AK704="1/3",$O704*参照!$I$6,IF(AK704="1/4(多子)",$O704*参照!$I$7,IF(AK704="1/4(工･農)",$O704*参照!$I$7,IF(AK704="対象外",0))))))</f>
        <v>0</v>
      </c>
      <c r="BT704" s="185" t="b">
        <f>IF(AL704="3/3",$O704*参照!$I$4,IF(AL704="2/3",$O704*参照!$I$5,IF(AL704="1/3",$O704*参照!$I$6,IF(AL704="1/4(多子)",$O704*参照!$I$7,IF(AL704="1/4(工･農)",$O704*参照!$I$7,IF(AL704="対象外",0))))))</f>
        <v>0</v>
      </c>
      <c r="BU704" s="185" t="b">
        <f>IF(AM704="3/3",$O704*参照!$I$4,IF(AM704="2/3",$O704*参照!$I$5,IF(AM704="1/3",$O704*参照!$I$6,IF(AM704="1/4(多子)",$O704*参照!$I$7,IF(AM704="1/4(工･農)",$O704*参照!$I$7,IF(AM704="対象外",0))))))</f>
        <v>0</v>
      </c>
      <c r="BV704" s="185" t="b">
        <f>IF(AN704="3/3",$O704*参照!$I$4,IF(AN704="2/3",$O704*参照!$I$5,IF(AN704="1/3",$O704*参照!$I$6,IF(AN704="1/4(多子)",$O704*参照!$I$7,IF(AN704="1/4(工･農)",$O704*参照!$I$7,IF(AN704="対象外",0))))))</f>
        <v>0</v>
      </c>
      <c r="BW704" s="185" t="b">
        <f>IF(AO704="3/3",$O704*参照!$I$4,IF(AO704="2/3",$O704*参照!$I$5,IF(AO704="1/3",$O704*参照!$I$6,IF(AO704="1/4(多子)",$O704*参照!$I$7,IF(AO704="1/4(工･農)",$O704*参照!$I$7,IF(AO704="対象外",0))))))</f>
        <v>0</v>
      </c>
      <c r="BX704" s="185" t="b">
        <f>IF(AP704="3/3",$O704*参照!$I$4,IF(AP704="2/3",$O704*参照!$I$5,IF(AP704="1/3",$O704*参照!$I$6,IF(AP704="1/4(多子)",$O704*参照!$I$7,IF(AP704="1/4(工･農)",$O704*参照!$I$7,IF(AP704="対象外",0))))))</f>
        <v>0</v>
      </c>
      <c r="BY704" s="185" t="b">
        <f>IF(AQ704="3/3",$O704*参照!$I$4,IF(AQ704="2/3",$O704*参照!$I$5,IF(AQ704="1/3",$O704*参照!$I$6,IF(AQ704="1/4(多子)",$O704*参照!$I$7,IF(AQ704="1/4(工･農)",$O704*参照!$I$7,IF(AQ704="対象外",0))))))</f>
        <v>0</v>
      </c>
      <c r="BZ704" s="185" t="b">
        <f>IF(AR704="3/3",$O704*参照!$I$4,IF(AR704="2/3",$O704*参照!$I$5,IF(AR704="1/3",$O704*参照!$I$6,IF(AR704="1/4(多子)",$O704*参照!$I$7,IF(AR704="1/4(工･農)",$O704*参照!$I$7,IF(AR704="対象外",0))))))</f>
        <v>0</v>
      </c>
      <c r="CA704" s="185" t="b">
        <f>IF(AS704="3/3",$O704*参照!$I$4,IF(AS704="2/3",$O704*参照!$I$5,IF(AS704="1/3",$O704*参照!$I$6,IF(AS704="1/4(多子)",$O704*参照!$I$7,IF(AS704="1/4(工･農)",$O704*参照!$I$7,IF(AS704="対象外",0))))))</f>
        <v>0</v>
      </c>
      <c r="CB704" s="185" t="b">
        <f>IF(AT704="3/3",$O704*参照!$I$4,IF(AT704="2/3",$O704*参照!$I$5,IF(AT704="1/3",$O704*参照!$I$6,IF(AT704="1/4(多子)",$O704*参照!$I$7,IF(AT704="1/4(工･農)",$O704*参照!$I$7,IF(AT704="対象外",0))))))</f>
        <v>0</v>
      </c>
      <c r="CC704" s="185" t="b">
        <f>IF(AU704="3/3",$O704*参照!$I$4,IF(AU704="2/3",$O704*参照!$I$5,IF(AU704="1/3",$O704*参照!$I$6,IF(AU704="1/4(多子)",$O704*参照!$I$7,IF(AU704="1/4(工･農)",$O704*参照!$I$7,IF(AU704="対象外",0))))))</f>
        <v>0</v>
      </c>
      <c r="CD704" s="185">
        <f t="shared" si="433"/>
        <v>0</v>
      </c>
      <c r="CE704" s="98"/>
      <c r="CF704" s="252"/>
      <c r="CG704" s="252"/>
      <c r="CH704" s="252"/>
      <c r="CI704" s="252"/>
      <c r="CJ704" s="252"/>
      <c r="CK704" s="254"/>
      <c r="CL704" s="137"/>
      <c r="CM704" s="252"/>
      <c r="CN704" s="252"/>
      <c r="CO704" s="252"/>
      <c r="CP704" s="252"/>
      <c r="CQ704" s="252"/>
      <c r="CR704" s="253">
        <f t="shared" si="434"/>
        <v>0</v>
      </c>
      <c r="CS704" s="111">
        <f>IF(BP704=0,0,(ROUNDUP(P704*(BK704*参照!$C$5+BL704*参照!$C$6+BM704*参照!$C$7+BN704*参照!$C$8+BO704*参照!$C$9)/BP704,-2)))</f>
        <v>0</v>
      </c>
      <c r="CT704" s="239" t="str">
        <f t="shared" si="401"/>
        <v>B</v>
      </c>
    </row>
    <row r="705" spans="1:98" ht="14.4">
      <c r="A705" s="242">
        <v>675</v>
      </c>
      <c r="B705" s="634"/>
      <c r="C705" s="635"/>
      <c r="D705" s="636"/>
      <c r="E705" s="635"/>
      <c r="F705" s="358"/>
      <c r="G705" s="358"/>
      <c r="H705" s="305"/>
      <c r="I705" s="359"/>
      <c r="J705" s="636"/>
      <c r="K705" s="635"/>
      <c r="L705" s="362">
        <v>0</v>
      </c>
      <c r="M705" s="307">
        <f>IF(F705="昼間",参照!$E$4,IF(F705="夜間等",参照!$E$5,IF(F705="通信",参照!$E$6,0)))</f>
        <v>0</v>
      </c>
      <c r="N705" s="57">
        <f t="shared" si="402"/>
        <v>0</v>
      </c>
      <c r="O705" s="301">
        <f t="shared" si="403"/>
        <v>0</v>
      </c>
      <c r="P705" s="56"/>
      <c r="Q705" s="387">
        <v>0</v>
      </c>
      <c r="R705" s="309">
        <f>IF(F705="昼間",参照!$F$4,IF(F705="夜間等",参照!$F$5,IF(F705="通信",参照!$F$6,0)))</f>
        <v>0</v>
      </c>
      <c r="S705" s="308">
        <f t="shared" si="404"/>
        <v>0</v>
      </c>
      <c r="T705" s="361"/>
      <c r="U705" s="32">
        <f t="shared" si="405"/>
        <v>0</v>
      </c>
      <c r="V705" s="114">
        <f t="shared" si="406"/>
        <v>0</v>
      </c>
      <c r="W705" s="179">
        <f t="shared" si="407"/>
        <v>0</v>
      </c>
      <c r="X705" s="87">
        <f t="shared" si="408"/>
        <v>0</v>
      </c>
      <c r="Y705" s="77" t="str">
        <f t="shared" si="398"/>
        <v>0</v>
      </c>
      <c r="Z705" s="302">
        <f t="shared" si="409"/>
        <v>0</v>
      </c>
      <c r="AA705" s="375"/>
      <c r="AB705" s="375"/>
      <c r="AC705" s="374">
        <f t="shared" si="410"/>
        <v>0</v>
      </c>
      <c r="AD705" s="639">
        <f t="shared" si="411"/>
        <v>0</v>
      </c>
      <c r="AE705" s="640"/>
      <c r="AF705" s="177">
        <f t="shared" si="399"/>
        <v>0</v>
      </c>
      <c r="AG705" s="177">
        <f t="shared" si="400"/>
        <v>0</v>
      </c>
      <c r="AH705" s="299"/>
      <c r="AI705" s="36"/>
      <c r="AJ705" s="134"/>
      <c r="AK705" s="37"/>
      <c r="AL705" s="134"/>
      <c r="AM705" s="37"/>
      <c r="AN705" s="134"/>
      <c r="AO705" s="135"/>
      <c r="AP705" s="136"/>
      <c r="AQ705" s="252"/>
      <c r="AR705" s="252"/>
      <c r="AS705" s="252"/>
      <c r="AT705" s="252"/>
      <c r="AU705" s="37"/>
      <c r="AV705" s="303">
        <f t="shared" si="412"/>
        <v>0</v>
      </c>
      <c r="AW705" s="139">
        <f t="shared" si="413"/>
        <v>0</v>
      </c>
      <c r="AX705" s="139">
        <f t="shared" si="414"/>
        <v>0</v>
      </c>
      <c r="AY705" s="139">
        <f t="shared" si="415"/>
        <v>0</v>
      </c>
      <c r="AZ705" s="139">
        <f t="shared" si="416"/>
        <v>0</v>
      </c>
      <c r="BA705" s="303">
        <f t="shared" si="417"/>
        <v>0</v>
      </c>
      <c r="BB705" s="139">
        <f t="shared" si="418"/>
        <v>0</v>
      </c>
      <c r="BC705" s="139">
        <f t="shared" si="419"/>
        <v>0</v>
      </c>
      <c r="BD705" s="139">
        <f t="shared" si="420"/>
        <v>0</v>
      </c>
      <c r="BE705" s="139">
        <f t="shared" si="421"/>
        <v>0</v>
      </c>
      <c r="BF705" s="304">
        <f t="shared" si="422"/>
        <v>0</v>
      </c>
      <c r="BG705" s="142">
        <f t="shared" si="423"/>
        <v>0</v>
      </c>
      <c r="BH705" s="142">
        <f t="shared" si="424"/>
        <v>0</v>
      </c>
      <c r="BI705" s="142">
        <f t="shared" si="425"/>
        <v>0</v>
      </c>
      <c r="BJ705" s="142">
        <f t="shared" si="426"/>
        <v>0</v>
      </c>
      <c r="BK705" s="145">
        <f t="shared" si="427"/>
        <v>0</v>
      </c>
      <c r="BL705" s="95">
        <f t="shared" si="428"/>
        <v>0</v>
      </c>
      <c r="BM705" s="95">
        <f t="shared" si="429"/>
        <v>0</v>
      </c>
      <c r="BN705" s="95">
        <f t="shared" si="430"/>
        <v>0</v>
      </c>
      <c r="BO705" s="95">
        <f t="shared" si="431"/>
        <v>0</v>
      </c>
      <c r="BP705" s="96">
        <f t="shared" si="432"/>
        <v>0</v>
      </c>
      <c r="BQ705" s="184">
        <f>IF($AH705="3/3",$S705*参照!$J$4,IF($AH705="2/3",$S705*参照!$J$5,IF($AH705="1/3",$S705*参照!$J$6,IF($AH705="1/4(多子)",$S705*参照!$J$7,IF($AH705="1/4(工･農)",$S705*参照!$J$7,)))))</f>
        <v>0</v>
      </c>
      <c r="BR705" s="185" t="b">
        <f>IF(AJ705="3/3",$O705*参照!$I$4,IF(AJ705="2/3",$O705*参照!$I$5,IF(AJ705="1/3",$O705*参照!$I$6,IF(AJ705="1/4(多子)",$O705*参照!$I$7,IF(AJ705="1/4(工･農)",$O705*参照!$I$7,IF(AJ705="対象外",0))))))</f>
        <v>0</v>
      </c>
      <c r="BS705" s="185" t="b">
        <f>IF(AK705="3/3",$O705*参照!$I$4,IF(AK705="2/3",$O705*参照!$I$5,IF(AK705="1/3",$O705*参照!$I$6,IF(AK705="1/4(多子)",$O705*参照!$I$7,IF(AK705="1/4(工･農)",$O705*参照!$I$7,IF(AK705="対象外",0))))))</f>
        <v>0</v>
      </c>
      <c r="BT705" s="185" t="b">
        <f>IF(AL705="3/3",$O705*参照!$I$4,IF(AL705="2/3",$O705*参照!$I$5,IF(AL705="1/3",$O705*参照!$I$6,IF(AL705="1/4(多子)",$O705*参照!$I$7,IF(AL705="1/4(工･農)",$O705*参照!$I$7,IF(AL705="対象外",0))))))</f>
        <v>0</v>
      </c>
      <c r="BU705" s="185" t="b">
        <f>IF(AM705="3/3",$O705*参照!$I$4,IF(AM705="2/3",$O705*参照!$I$5,IF(AM705="1/3",$O705*参照!$I$6,IF(AM705="1/4(多子)",$O705*参照!$I$7,IF(AM705="1/4(工･農)",$O705*参照!$I$7,IF(AM705="対象外",0))))))</f>
        <v>0</v>
      </c>
      <c r="BV705" s="185" t="b">
        <f>IF(AN705="3/3",$O705*参照!$I$4,IF(AN705="2/3",$O705*参照!$I$5,IF(AN705="1/3",$O705*参照!$I$6,IF(AN705="1/4(多子)",$O705*参照!$I$7,IF(AN705="1/4(工･農)",$O705*参照!$I$7,IF(AN705="対象外",0))))))</f>
        <v>0</v>
      </c>
      <c r="BW705" s="185" t="b">
        <f>IF(AO705="3/3",$O705*参照!$I$4,IF(AO705="2/3",$O705*参照!$I$5,IF(AO705="1/3",$O705*参照!$I$6,IF(AO705="1/4(多子)",$O705*参照!$I$7,IF(AO705="1/4(工･農)",$O705*参照!$I$7,IF(AO705="対象外",0))))))</f>
        <v>0</v>
      </c>
      <c r="BX705" s="185" t="b">
        <f>IF(AP705="3/3",$O705*参照!$I$4,IF(AP705="2/3",$O705*参照!$I$5,IF(AP705="1/3",$O705*参照!$I$6,IF(AP705="1/4(多子)",$O705*参照!$I$7,IF(AP705="1/4(工･農)",$O705*参照!$I$7,IF(AP705="対象外",0))))))</f>
        <v>0</v>
      </c>
      <c r="BY705" s="185" t="b">
        <f>IF(AQ705="3/3",$O705*参照!$I$4,IF(AQ705="2/3",$O705*参照!$I$5,IF(AQ705="1/3",$O705*参照!$I$6,IF(AQ705="1/4(多子)",$O705*参照!$I$7,IF(AQ705="1/4(工･農)",$O705*参照!$I$7,IF(AQ705="対象外",0))))))</f>
        <v>0</v>
      </c>
      <c r="BZ705" s="185" t="b">
        <f>IF(AR705="3/3",$O705*参照!$I$4,IF(AR705="2/3",$O705*参照!$I$5,IF(AR705="1/3",$O705*参照!$I$6,IF(AR705="1/4(多子)",$O705*参照!$I$7,IF(AR705="1/4(工･農)",$O705*参照!$I$7,IF(AR705="対象外",0))))))</f>
        <v>0</v>
      </c>
      <c r="CA705" s="185" t="b">
        <f>IF(AS705="3/3",$O705*参照!$I$4,IF(AS705="2/3",$O705*参照!$I$5,IF(AS705="1/3",$O705*参照!$I$6,IF(AS705="1/4(多子)",$O705*参照!$I$7,IF(AS705="1/4(工･農)",$O705*参照!$I$7,IF(AS705="対象外",0))))))</f>
        <v>0</v>
      </c>
      <c r="CB705" s="185" t="b">
        <f>IF(AT705="3/3",$O705*参照!$I$4,IF(AT705="2/3",$O705*参照!$I$5,IF(AT705="1/3",$O705*参照!$I$6,IF(AT705="1/4(多子)",$O705*参照!$I$7,IF(AT705="1/4(工･農)",$O705*参照!$I$7,IF(AT705="対象外",0))))))</f>
        <v>0</v>
      </c>
      <c r="CC705" s="185" t="b">
        <f>IF(AU705="3/3",$O705*参照!$I$4,IF(AU705="2/3",$O705*参照!$I$5,IF(AU705="1/3",$O705*参照!$I$6,IF(AU705="1/4(多子)",$O705*参照!$I$7,IF(AU705="1/4(工･農)",$O705*参照!$I$7,IF(AU705="対象外",0))))))</f>
        <v>0</v>
      </c>
      <c r="CD705" s="185">
        <f t="shared" si="433"/>
        <v>0</v>
      </c>
      <c r="CE705" s="98"/>
      <c r="CF705" s="252"/>
      <c r="CG705" s="252"/>
      <c r="CH705" s="252"/>
      <c r="CI705" s="252"/>
      <c r="CJ705" s="252"/>
      <c r="CK705" s="254"/>
      <c r="CL705" s="137"/>
      <c r="CM705" s="252"/>
      <c r="CN705" s="252"/>
      <c r="CO705" s="252"/>
      <c r="CP705" s="252"/>
      <c r="CQ705" s="252"/>
      <c r="CR705" s="253">
        <f t="shared" si="434"/>
        <v>0</v>
      </c>
      <c r="CS705" s="111">
        <f>IF(BP705=0,0,(ROUNDUP(P705*(BK705*参照!$C$5+BL705*参照!$C$6+BM705*参照!$C$7+BN705*参照!$C$8+BO705*参照!$C$9)/BP705,-2)))</f>
        <v>0</v>
      </c>
      <c r="CT705" s="239" t="str">
        <f t="shared" si="401"/>
        <v>B</v>
      </c>
    </row>
    <row r="706" spans="1:98" ht="14.4">
      <c r="A706" s="242">
        <v>676</v>
      </c>
      <c r="B706" s="634"/>
      <c r="C706" s="635"/>
      <c r="D706" s="636"/>
      <c r="E706" s="635"/>
      <c r="F706" s="358"/>
      <c r="G706" s="358"/>
      <c r="H706" s="305"/>
      <c r="I706" s="359"/>
      <c r="J706" s="636"/>
      <c r="K706" s="635"/>
      <c r="L706" s="362">
        <v>0</v>
      </c>
      <c r="M706" s="307">
        <f>IF(F706="昼間",参照!$E$4,IF(F706="夜間等",参照!$E$5,IF(F706="通信",参照!$E$6,0)))</f>
        <v>0</v>
      </c>
      <c r="N706" s="57">
        <f t="shared" si="402"/>
        <v>0</v>
      </c>
      <c r="O706" s="301">
        <f t="shared" si="403"/>
        <v>0</v>
      </c>
      <c r="P706" s="56"/>
      <c r="Q706" s="387">
        <v>0</v>
      </c>
      <c r="R706" s="309">
        <f>IF(F706="昼間",参照!$F$4,IF(F706="夜間等",参照!$F$5,IF(F706="通信",参照!$F$6,0)))</f>
        <v>0</v>
      </c>
      <c r="S706" s="308">
        <f t="shared" si="404"/>
        <v>0</v>
      </c>
      <c r="T706" s="361"/>
      <c r="U706" s="32">
        <f t="shared" si="405"/>
        <v>0</v>
      </c>
      <c r="V706" s="114">
        <f t="shared" si="406"/>
        <v>0</v>
      </c>
      <c r="W706" s="179">
        <f t="shared" si="407"/>
        <v>0</v>
      </c>
      <c r="X706" s="87">
        <f t="shared" si="408"/>
        <v>0</v>
      </c>
      <c r="Y706" s="77" t="str">
        <f t="shared" si="398"/>
        <v>0</v>
      </c>
      <c r="Z706" s="302">
        <f t="shared" si="409"/>
        <v>0</v>
      </c>
      <c r="AA706" s="375"/>
      <c r="AB706" s="375"/>
      <c r="AC706" s="374">
        <f t="shared" si="410"/>
        <v>0</v>
      </c>
      <c r="AD706" s="639">
        <f t="shared" si="411"/>
        <v>0</v>
      </c>
      <c r="AE706" s="640"/>
      <c r="AF706" s="177">
        <f t="shared" si="399"/>
        <v>0</v>
      </c>
      <c r="AG706" s="177">
        <f t="shared" si="400"/>
        <v>0</v>
      </c>
      <c r="AH706" s="299"/>
      <c r="AI706" s="36"/>
      <c r="AJ706" s="134"/>
      <c r="AK706" s="37"/>
      <c r="AL706" s="134"/>
      <c r="AM706" s="37"/>
      <c r="AN706" s="134"/>
      <c r="AO706" s="135"/>
      <c r="AP706" s="136"/>
      <c r="AQ706" s="252"/>
      <c r="AR706" s="252"/>
      <c r="AS706" s="252"/>
      <c r="AT706" s="252"/>
      <c r="AU706" s="37"/>
      <c r="AV706" s="303">
        <f t="shared" si="412"/>
        <v>0</v>
      </c>
      <c r="AW706" s="139">
        <f t="shared" si="413"/>
        <v>0</v>
      </c>
      <c r="AX706" s="139">
        <f t="shared" si="414"/>
        <v>0</v>
      </c>
      <c r="AY706" s="139">
        <f t="shared" si="415"/>
        <v>0</v>
      </c>
      <c r="AZ706" s="139">
        <f t="shared" si="416"/>
        <v>0</v>
      </c>
      <c r="BA706" s="303">
        <f t="shared" si="417"/>
        <v>0</v>
      </c>
      <c r="BB706" s="139">
        <f t="shared" si="418"/>
        <v>0</v>
      </c>
      <c r="BC706" s="139">
        <f t="shared" si="419"/>
        <v>0</v>
      </c>
      <c r="BD706" s="139">
        <f t="shared" si="420"/>
        <v>0</v>
      </c>
      <c r="BE706" s="139">
        <f t="shared" si="421"/>
        <v>0</v>
      </c>
      <c r="BF706" s="304">
        <f t="shared" si="422"/>
        <v>0</v>
      </c>
      <c r="BG706" s="142">
        <f t="shared" si="423"/>
        <v>0</v>
      </c>
      <c r="BH706" s="142">
        <f t="shared" si="424"/>
        <v>0</v>
      </c>
      <c r="BI706" s="142">
        <f t="shared" si="425"/>
        <v>0</v>
      </c>
      <c r="BJ706" s="142">
        <f t="shared" si="426"/>
        <v>0</v>
      </c>
      <c r="BK706" s="145">
        <f t="shared" si="427"/>
        <v>0</v>
      </c>
      <c r="BL706" s="95">
        <f t="shared" si="428"/>
        <v>0</v>
      </c>
      <c r="BM706" s="95">
        <f t="shared" si="429"/>
        <v>0</v>
      </c>
      <c r="BN706" s="95">
        <f t="shared" si="430"/>
        <v>0</v>
      </c>
      <c r="BO706" s="95">
        <f t="shared" si="431"/>
        <v>0</v>
      </c>
      <c r="BP706" s="96">
        <f t="shared" si="432"/>
        <v>0</v>
      </c>
      <c r="BQ706" s="184">
        <f>IF($AH706="3/3",$S706*参照!$J$4,IF($AH706="2/3",$S706*参照!$J$5,IF($AH706="1/3",$S706*参照!$J$6,IF($AH706="1/4(多子)",$S706*参照!$J$7,IF($AH706="1/4(工･農)",$S706*参照!$J$7,)))))</f>
        <v>0</v>
      </c>
      <c r="BR706" s="185" t="b">
        <f>IF(AJ706="3/3",$O706*参照!$I$4,IF(AJ706="2/3",$O706*参照!$I$5,IF(AJ706="1/3",$O706*参照!$I$6,IF(AJ706="1/4(多子)",$O706*参照!$I$7,IF(AJ706="1/4(工･農)",$O706*参照!$I$7,IF(AJ706="対象外",0))))))</f>
        <v>0</v>
      </c>
      <c r="BS706" s="185" t="b">
        <f>IF(AK706="3/3",$O706*参照!$I$4,IF(AK706="2/3",$O706*参照!$I$5,IF(AK706="1/3",$O706*参照!$I$6,IF(AK706="1/4(多子)",$O706*参照!$I$7,IF(AK706="1/4(工･農)",$O706*参照!$I$7,IF(AK706="対象外",0))))))</f>
        <v>0</v>
      </c>
      <c r="BT706" s="185" t="b">
        <f>IF(AL706="3/3",$O706*参照!$I$4,IF(AL706="2/3",$O706*参照!$I$5,IF(AL706="1/3",$O706*参照!$I$6,IF(AL706="1/4(多子)",$O706*参照!$I$7,IF(AL706="1/4(工･農)",$O706*参照!$I$7,IF(AL706="対象外",0))))))</f>
        <v>0</v>
      </c>
      <c r="BU706" s="185" t="b">
        <f>IF(AM706="3/3",$O706*参照!$I$4,IF(AM706="2/3",$O706*参照!$I$5,IF(AM706="1/3",$O706*参照!$I$6,IF(AM706="1/4(多子)",$O706*参照!$I$7,IF(AM706="1/4(工･農)",$O706*参照!$I$7,IF(AM706="対象外",0))))))</f>
        <v>0</v>
      </c>
      <c r="BV706" s="185" t="b">
        <f>IF(AN706="3/3",$O706*参照!$I$4,IF(AN706="2/3",$O706*参照!$I$5,IF(AN706="1/3",$O706*参照!$I$6,IF(AN706="1/4(多子)",$O706*参照!$I$7,IF(AN706="1/4(工･農)",$O706*参照!$I$7,IF(AN706="対象外",0))))))</f>
        <v>0</v>
      </c>
      <c r="BW706" s="185" t="b">
        <f>IF(AO706="3/3",$O706*参照!$I$4,IF(AO706="2/3",$O706*参照!$I$5,IF(AO706="1/3",$O706*参照!$I$6,IF(AO706="1/4(多子)",$O706*参照!$I$7,IF(AO706="1/4(工･農)",$O706*参照!$I$7,IF(AO706="対象外",0))))))</f>
        <v>0</v>
      </c>
      <c r="BX706" s="185" t="b">
        <f>IF(AP706="3/3",$O706*参照!$I$4,IF(AP706="2/3",$O706*参照!$I$5,IF(AP706="1/3",$O706*参照!$I$6,IF(AP706="1/4(多子)",$O706*参照!$I$7,IF(AP706="1/4(工･農)",$O706*参照!$I$7,IF(AP706="対象外",0))))))</f>
        <v>0</v>
      </c>
      <c r="BY706" s="185" t="b">
        <f>IF(AQ706="3/3",$O706*参照!$I$4,IF(AQ706="2/3",$O706*参照!$I$5,IF(AQ706="1/3",$O706*参照!$I$6,IF(AQ706="1/4(多子)",$O706*参照!$I$7,IF(AQ706="1/4(工･農)",$O706*参照!$I$7,IF(AQ706="対象外",0))))))</f>
        <v>0</v>
      </c>
      <c r="BZ706" s="185" t="b">
        <f>IF(AR706="3/3",$O706*参照!$I$4,IF(AR706="2/3",$O706*参照!$I$5,IF(AR706="1/3",$O706*参照!$I$6,IF(AR706="1/4(多子)",$O706*参照!$I$7,IF(AR706="1/4(工･農)",$O706*参照!$I$7,IF(AR706="対象外",0))))))</f>
        <v>0</v>
      </c>
      <c r="CA706" s="185" t="b">
        <f>IF(AS706="3/3",$O706*参照!$I$4,IF(AS706="2/3",$O706*参照!$I$5,IF(AS706="1/3",$O706*参照!$I$6,IF(AS706="1/4(多子)",$O706*参照!$I$7,IF(AS706="1/4(工･農)",$O706*参照!$I$7,IF(AS706="対象外",0))))))</f>
        <v>0</v>
      </c>
      <c r="CB706" s="185" t="b">
        <f>IF(AT706="3/3",$O706*参照!$I$4,IF(AT706="2/3",$O706*参照!$I$5,IF(AT706="1/3",$O706*参照!$I$6,IF(AT706="1/4(多子)",$O706*参照!$I$7,IF(AT706="1/4(工･農)",$O706*参照!$I$7,IF(AT706="対象外",0))))))</f>
        <v>0</v>
      </c>
      <c r="CC706" s="185" t="b">
        <f>IF(AU706="3/3",$O706*参照!$I$4,IF(AU706="2/3",$O706*参照!$I$5,IF(AU706="1/3",$O706*参照!$I$6,IF(AU706="1/4(多子)",$O706*参照!$I$7,IF(AU706="1/4(工･農)",$O706*参照!$I$7,IF(AU706="対象外",0))))))</f>
        <v>0</v>
      </c>
      <c r="CD706" s="185">
        <f t="shared" si="433"/>
        <v>0</v>
      </c>
      <c r="CE706" s="98"/>
      <c r="CF706" s="252"/>
      <c r="CG706" s="252"/>
      <c r="CH706" s="252"/>
      <c r="CI706" s="252"/>
      <c r="CJ706" s="252"/>
      <c r="CK706" s="254"/>
      <c r="CL706" s="137"/>
      <c r="CM706" s="252"/>
      <c r="CN706" s="252"/>
      <c r="CO706" s="252"/>
      <c r="CP706" s="252"/>
      <c r="CQ706" s="252"/>
      <c r="CR706" s="253">
        <f t="shared" si="434"/>
        <v>0</v>
      </c>
      <c r="CS706" s="111">
        <f>IF(BP706=0,0,(ROUNDUP(P706*(BK706*参照!$C$5+BL706*参照!$C$6+BM706*参照!$C$7+BN706*参照!$C$8+BO706*参照!$C$9)/BP706,-2)))</f>
        <v>0</v>
      </c>
      <c r="CT706" s="239" t="str">
        <f t="shared" si="401"/>
        <v>B</v>
      </c>
    </row>
    <row r="707" spans="1:98" ht="14.4">
      <c r="A707" s="242">
        <v>677</v>
      </c>
      <c r="B707" s="634"/>
      <c r="C707" s="635"/>
      <c r="D707" s="636"/>
      <c r="E707" s="635"/>
      <c r="F707" s="358"/>
      <c r="G707" s="358"/>
      <c r="H707" s="305"/>
      <c r="I707" s="359"/>
      <c r="J707" s="636"/>
      <c r="K707" s="635"/>
      <c r="L707" s="362">
        <v>0</v>
      </c>
      <c r="M707" s="307">
        <f>IF(F707="昼間",参照!$E$4,IF(F707="夜間等",参照!$E$5,IF(F707="通信",参照!$E$6,0)))</f>
        <v>0</v>
      </c>
      <c r="N707" s="57">
        <f t="shared" si="402"/>
        <v>0</v>
      </c>
      <c r="O707" s="301">
        <f t="shared" si="403"/>
        <v>0</v>
      </c>
      <c r="P707" s="56"/>
      <c r="Q707" s="387">
        <v>0</v>
      </c>
      <c r="R707" s="309">
        <f>IF(F707="昼間",参照!$F$4,IF(F707="夜間等",参照!$F$5,IF(F707="通信",参照!$F$6,0)))</f>
        <v>0</v>
      </c>
      <c r="S707" s="308">
        <f t="shared" si="404"/>
        <v>0</v>
      </c>
      <c r="T707" s="361"/>
      <c r="U707" s="32">
        <f t="shared" si="405"/>
        <v>0</v>
      </c>
      <c r="V707" s="114">
        <f t="shared" si="406"/>
        <v>0</v>
      </c>
      <c r="W707" s="179">
        <f t="shared" si="407"/>
        <v>0</v>
      </c>
      <c r="X707" s="87">
        <f t="shared" si="408"/>
        <v>0</v>
      </c>
      <c r="Y707" s="77" t="str">
        <f t="shared" si="398"/>
        <v>0</v>
      </c>
      <c r="Z707" s="302">
        <f t="shared" si="409"/>
        <v>0</v>
      </c>
      <c r="AA707" s="375"/>
      <c r="AB707" s="375"/>
      <c r="AC707" s="374">
        <f t="shared" si="410"/>
        <v>0</v>
      </c>
      <c r="AD707" s="639">
        <f t="shared" si="411"/>
        <v>0</v>
      </c>
      <c r="AE707" s="640"/>
      <c r="AF707" s="177">
        <f t="shared" si="399"/>
        <v>0</v>
      </c>
      <c r="AG707" s="177">
        <f t="shared" si="400"/>
        <v>0</v>
      </c>
      <c r="AH707" s="299"/>
      <c r="AI707" s="36"/>
      <c r="AJ707" s="134"/>
      <c r="AK707" s="37"/>
      <c r="AL707" s="134"/>
      <c r="AM707" s="37"/>
      <c r="AN707" s="134"/>
      <c r="AO707" s="135"/>
      <c r="AP707" s="136"/>
      <c r="AQ707" s="252"/>
      <c r="AR707" s="252"/>
      <c r="AS707" s="252"/>
      <c r="AT707" s="252"/>
      <c r="AU707" s="37"/>
      <c r="AV707" s="303">
        <f t="shared" si="412"/>
        <v>0</v>
      </c>
      <c r="AW707" s="139">
        <f t="shared" si="413"/>
        <v>0</v>
      </c>
      <c r="AX707" s="139">
        <f t="shared" si="414"/>
        <v>0</v>
      </c>
      <c r="AY707" s="139">
        <f t="shared" si="415"/>
        <v>0</v>
      </c>
      <c r="AZ707" s="139">
        <f t="shared" si="416"/>
        <v>0</v>
      </c>
      <c r="BA707" s="303">
        <f t="shared" si="417"/>
        <v>0</v>
      </c>
      <c r="BB707" s="139">
        <f t="shared" si="418"/>
        <v>0</v>
      </c>
      <c r="BC707" s="139">
        <f t="shared" si="419"/>
        <v>0</v>
      </c>
      <c r="BD707" s="139">
        <f t="shared" si="420"/>
        <v>0</v>
      </c>
      <c r="BE707" s="139">
        <f t="shared" si="421"/>
        <v>0</v>
      </c>
      <c r="BF707" s="304">
        <f t="shared" si="422"/>
        <v>0</v>
      </c>
      <c r="BG707" s="142">
        <f t="shared" si="423"/>
        <v>0</v>
      </c>
      <c r="BH707" s="142">
        <f t="shared" si="424"/>
        <v>0</v>
      </c>
      <c r="BI707" s="142">
        <f t="shared" si="425"/>
        <v>0</v>
      </c>
      <c r="BJ707" s="142">
        <f t="shared" si="426"/>
        <v>0</v>
      </c>
      <c r="BK707" s="145">
        <f t="shared" si="427"/>
        <v>0</v>
      </c>
      <c r="BL707" s="95">
        <f t="shared" si="428"/>
        <v>0</v>
      </c>
      <c r="BM707" s="95">
        <f t="shared" si="429"/>
        <v>0</v>
      </c>
      <c r="BN707" s="95">
        <f t="shared" si="430"/>
        <v>0</v>
      </c>
      <c r="BO707" s="95">
        <f t="shared" si="431"/>
        <v>0</v>
      </c>
      <c r="BP707" s="96">
        <f t="shared" si="432"/>
        <v>0</v>
      </c>
      <c r="BQ707" s="184">
        <f>IF($AH707="3/3",$S707*参照!$J$4,IF($AH707="2/3",$S707*参照!$J$5,IF($AH707="1/3",$S707*参照!$J$6,IF($AH707="1/4(多子)",$S707*参照!$J$7,IF($AH707="1/4(工･農)",$S707*参照!$J$7,)))))</f>
        <v>0</v>
      </c>
      <c r="BR707" s="185" t="b">
        <f>IF(AJ707="3/3",$O707*参照!$I$4,IF(AJ707="2/3",$O707*参照!$I$5,IF(AJ707="1/3",$O707*参照!$I$6,IF(AJ707="1/4(多子)",$O707*参照!$I$7,IF(AJ707="1/4(工･農)",$O707*参照!$I$7,IF(AJ707="対象外",0))))))</f>
        <v>0</v>
      </c>
      <c r="BS707" s="185" t="b">
        <f>IF(AK707="3/3",$O707*参照!$I$4,IF(AK707="2/3",$O707*参照!$I$5,IF(AK707="1/3",$O707*参照!$I$6,IF(AK707="1/4(多子)",$O707*参照!$I$7,IF(AK707="1/4(工･農)",$O707*参照!$I$7,IF(AK707="対象外",0))))))</f>
        <v>0</v>
      </c>
      <c r="BT707" s="185" t="b">
        <f>IF(AL707="3/3",$O707*参照!$I$4,IF(AL707="2/3",$O707*参照!$I$5,IF(AL707="1/3",$O707*参照!$I$6,IF(AL707="1/4(多子)",$O707*参照!$I$7,IF(AL707="1/4(工･農)",$O707*参照!$I$7,IF(AL707="対象外",0))))))</f>
        <v>0</v>
      </c>
      <c r="BU707" s="185" t="b">
        <f>IF(AM707="3/3",$O707*参照!$I$4,IF(AM707="2/3",$O707*参照!$I$5,IF(AM707="1/3",$O707*参照!$I$6,IF(AM707="1/4(多子)",$O707*参照!$I$7,IF(AM707="1/4(工･農)",$O707*参照!$I$7,IF(AM707="対象外",0))))))</f>
        <v>0</v>
      </c>
      <c r="BV707" s="185" t="b">
        <f>IF(AN707="3/3",$O707*参照!$I$4,IF(AN707="2/3",$O707*参照!$I$5,IF(AN707="1/3",$O707*参照!$I$6,IF(AN707="1/4(多子)",$O707*参照!$I$7,IF(AN707="1/4(工･農)",$O707*参照!$I$7,IF(AN707="対象外",0))))))</f>
        <v>0</v>
      </c>
      <c r="BW707" s="185" t="b">
        <f>IF(AO707="3/3",$O707*参照!$I$4,IF(AO707="2/3",$O707*参照!$I$5,IF(AO707="1/3",$O707*参照!$I$6,IF(AO707="1/4(多子)",$O707*参照!$I$7,IF(AO707="1/4(工･農)",$O707*参照!$I$7,IF(AO707="対象外",0))))))</f>
        <v>0</v>
      </c>
      <c r="BX707" s="185" t="b">
        <f>IF(AP707="3/3",$O707*参照!$I$4,IF(AP707="2/3",$O707*参照!$I$5,IF(AP707="1/3",$O707*参照!$I$6,IF(AP707="1/4(多子)",$O707*参照!$I$7,IF(AP707="1/4(工･農)",$O707*参照!$I$7,IF(AP707="対象外",0))))))</f>
        <v>0</v>
      </c>
      <c r="BY707" s="185" t="b">
        <f>IF(AQ707="3/3",$O707*参照!$I$4,IF(AQ707="2/3",$O707*参照!$I$5,IF(AQ707="1/3",$O707*参照!$I$6,IF(AQ707="1/4(多子)",$O707*参照!$I$7,IF(AQ707="1/4(工･農)",$O707*参照!$I$7,IF(AQ707="対象外",0))))))</f>
        <v>0</v>
      </c>
      <c r="BZ707" s="185" t="b">
        <f>IF(AR707="3/3",$O707*参照!$I$4,IF(AR707="2/3",$O707*参照!$I$5,IF(AR707="1/3",$O707*参照!$I$6,IF(AR707="1/4(多子)",$O707*参照!$I$7,IF(AR707="1/4(工･農)",$O707*参照!$I$7,IF(AR707="対象外",0))))))</f>
        <v>0</v>
      </c>
      <c r="CA707" s="185" t="b">
        <f>IF(AS707="3/3",$O707*参照!$I$4,IF(AS707="2/3",$O707*参照!$I$5,IF(AS707="1/3",$O707*参照!$I$6,IF(AS707="1/4(多子)",$O707*参照!$I$7,IF(AS707="1/4(工･農)",$O707*参照!$I$7,IF(AS707="対象外",0))))))</f>
        <v>0</v>
      </c>
      <c r="CB707" s="185" t="b">
        <f>IF(AT707="3/3",$O707*参照!$I$4,IF(AT707="2/3",$O707*参照!$I$5,IF(AT707="1/3",$O707*参照!$I$6,IF(AT707="1/4(多子)",$O707*参照!$I$7,IF(AT707="1/4(工･農)",$O707*参照!$I$7,IF(AT707="対象外",0))))))</f>
        <v>0</v>
      </c>
      <c r="CC707" s="185" t="b">
        <f>IF(AU707="3/3",$O707*参照!$I$4,IF(AU707="2/3",$O707*参照!$I$5,IF(AU707="1/3",$O707*参照!$I$6,IF(AU707="1/4(多子)",$O707*参照!$I$7,IF(AU707="1/4(工･農)",$O707*参照!$I$7,IF(AU707="対象外",0))))))</f>
        <v>0</v>
      </c>
      <c r="CD707" s="185">
        <f t="shared" si="433"/>
        <v>0</v>
      </c>
      <c r="CE707" s="98"/>
      <c r="CF707" s="252"/>
      <c r="CG707" s="252"/>
      <c r="CH707" s="252"/>
      <c r="CI707" s="252"/>
      <c r="CJ707" s="252"/>
      <c r="CK707" s="254"/>
      <c r="CL707" s="137"/>
      <c r="CM707" s="252"/>
      <c r="CN707" s="252"/>
      <c r="CO707" s="252"/>
      <c r="CP707" s="252"/>
      <c r="CQ707" s="252"/>
      <c r="CR707" s="253">
        <f t="shared" si="434"/>
        <v>0</v>
      </c>
      <c r="CS707" s="111">
        <f>IF(BP707=0,0,(ROUNDUP(P707*(BK707*参照!$C$5+BL707*参照!$C$6+BM707*参照!$C$7+BN707*参照!$C$8+BO707*参照!$C$9)/BP707,-2)))</f>
        <v>0</v>
      </c>
      <c r="CT707" s="239" t="str">
        <f t="shared" si="401"/>
        <v>B</v>
      </c>
    </row>
    <row r="708" spans="1:98" ht="14.4">
      <c r="A708" s="242">
        <v>678</v>
      </c>
      <c r="B708" s="634"/>
      <c r="C708" s="635"/>
      <c r="D708" s="636"/>
      <c r="E708" s="635"/>
      <c r="F708" s="358"/>
      <c r="G708" s="358"/>
      <c r="H708" s="305"/>
      <c r="I708" s="359"/>
      <c r="J708" s="636"/>
      <c r="K708" s="635"/>
      <c r="L708" s="362">
        <v>0</v>
      </c>
      <c r="M708" s="307">
        <f>IF(F708="昼間",参照!$E$4,IF(F708="夜間等",参照!$E$5,IF(F708="通信",参照!$E$6,0)))</f>
        <v>0</v>
      </c>
      <c r="N708" s="57">
        <f t="shared" si="402"/>
        <v>0</v>
      </c>
      <c r="O708" s="301">
        <f t="shared" si="403"/>
        <v>0</v>
      </c>
      <c r="P708" s="56"/>
      <c r="Q708" s="387">
        <v>0</v>
      </c>
      <c r="R708" s="309">
        <f>IF(F708="昼間",参照!$F$4,IF(F708="夜間等",参照!$F$5,IF(F708="通信",参照!$F$6,0)))</f>
        <v>0</v>
      </c>
      <c r="S708" s="308">
        <f t="shared" si="404"/>
        <v>0</v>
      </c>
      <c r="T708" s="361"/>
      <c r="U708" s="32">
        <f t="shared" si="405"/>
        <v>0</v>
      </c>
      <c r="V708" s="114">
        <f t="shared" si="406"/>
        <v>0</v>
      </c>
      <c r="W708" s="179">
        <f t="shared" si="407"/>
        <v>0</v>
      </c>
      <c r="X708" s="87">
        <f t="shared" si="408"/>
        <v>0</v>
      </c>
      <c r="Y708" s="77" t="str">
        <f t="shared" si="398"/>
        <v>0</v>
      </c>
      <c r="Z708" s="302">
        <f t="shared" si="409"/>
        <v>0</v>
      </c>
      <c r="AA708" s="375"/>
      <c r="AB708" s="375"/>
      <c r="AC708" s="374">
        <f t="shared" si="410"/>
        <v>0</v>
      </c>
      <c r="AD708" s="639">
        <f t="shared" si="411"/>
        <v>0</v>
      </c>
      <c r="AE708" s="640"/>
      <c r="AF708" s="177">
        <f t="shared" si="399"/>
        <v>0</v>
      </c>
      <c r="AG708" s="177">
        <f t="shared" si="400"/>
        <v>0</v>
      </c>
      <c r="AH708" s="299"/>
      <c r="AI708" s="36"/>
      <c r="AJ708" s="134"/>
      <c r="AK708" s="37"/>
      <c r="AL708" s="134"/>
      <c r="AM708" s="37"/>
      <c r="AN708" s="134"/>
      <c r="AO708" s="135"/>
      <c r="AP708" s="136"/>
      <c r="AQ708" s="252"/>
      <c r="AR708" s="252"/>
      <c r="AS708" s="252"/>
      <c r="AT708" s="252"/>
      <c r="AU708" s="37"/>
      <c r="AV708" s="303">
        <f t="shared" si="412"/>
        <v>0</v>
      </c>
      <c r="AW708" s="139">
        <f t="shared" si="413"/>
        <v>0</v>
      </c>
      <c r="AX708" s="139">
        <f t="shared" si="414"/>
        <v>0</v>
      </c>
      <c r="AY708" s="139">
        <f t="shared" si="415"/>
        <v>0</v>
      </c>
      <c r="AZ708" s="139">
        <f t="shared" si="416"/>
        <v>0</v>
      </c>
      <c r="BA708" s="303">
        <f t="shared" si="417"/>
        <v>0</v>
      </c>
      <c r="BB708" s="139">
        <f t="shared" si="418"/>
        <v>0</v>
      </c>
      <c r="BC708" s="139">
        <f t="shared" si="419"/>
        <v>0</v>
      </c>
      <c r="BD708" s="139">
        <f t="shared" si="420"/>
        <v>0</v>
      </c>
      <c r="BE708" s="139">
        <f t="shared" si="421"/>
        <v>0</v>
      </c>
      <c r="BF708" s="304">
        <f t="shared" si="422"/>
        <v>0</v>
      </c>
      <c r="BG708" s="142">
        <f t="shared" si="423"/>
        <v>0</v>
      </c>
      <c r="BH708" s="142">
        <f t="shared" si="424"/>
        <v>0</v>
      </c>
      <c r="BI708" s="142">
        <f t="shared" si="425"/>
        <v>0</v>
      </c>
      <c r="BJ708" s="142">
        <f t="shared" si="426"/>
        <v>0</v>
      </c>
      <c r="BK708" s="145">
        <f t="shared" si="427"/>
        <v>0</v>
      </c>
      <c r="BL708" s="95">
        <f t="shared" si="428"/>
        <v>0</v>
      </c>
      <c r="BM708" s="95">
        <f t="shared" si="429"/>
        <v>0</v>
      </c>
      <c r="BN708" s="95">
        <f t="shared" si="430"/>
        <v>0</v>
      </c>
      <c r="BO708" s="95">
        <f t="shared" si="431"/>
        <v>0</v>
      </c>
      <c r="BP708" s="96">
        <f t="shared" si="432"/>
        <v>0</v>
      </c>
      <c r="BQ708" s="184">
        <f>IF($AH708="3/3",$S708*参照!$J$4,IF($AH708="2/3",$S708*参照!$J$5,IF($AH708="1/3",$S708*参照!$J$6,IF($AH708="1/4(多子)",$S708*参照!$J$7,IF($AH708="1/4(工･農)",$S708*参照!$J$7,)))))</f>
        <v>0</v>
      </c>
      <c r="BR708" s="185" t="b">
        <f>IF(AJ708="3/3",$O708*参照!$I$4,IF(AJ708="2/3",$O708*参照!$I$5,IF(AJ708="1/3",$O708*参照!$I$6,IF(AJ708="1/4(多子)",$O708*参照!$I$7,IF(AJ708="1/4(工･農)",$O708*参照!$I$7,IF(AJ708="対象外",0))))))</f>
        <v>0</v>
      </c>
      <c r="BS708" s="185" t="b">
        <f>IF(AK708="3/3",$O708*参照!$I$4,IF(AK708="2/3",$O708*参照!$I$5,IF(AK708="1/3",$O708*参照!$I$6,IF(AK708="1/4(多子)",$O708*参照!$I$7,IF(AK708="1/4(工･農)",$O708*参照!$I$7,IF(AK708="対象外",0))))))</f>
        <v>0</v>
      </c>
      <c r="BT708" s="185" t="b">
        <f>IF(AL708="3/3",$O708*参照!$I$4,IF(AL708="2/3",$O708*参照!$I$5,IF(AL708="1/3",$O708*参照!$I$6,IF(AL708="1/4(多子)",$O708*参照!$I$7,IF(AL708="1/4(工･農)",$O708*参照!$I$7,IF(AL708="対象外",0))))))</f>
        <v>0</v>
      </c>
      <c r="BU708" s="185" t="b">
        <f>IF(AM708="3/3",$O708*参照!$I$4,IF(AM708="2/3",$O708*参照!$I$5,IF(AM708="1/3",$O708*参照!$I$6,IF(AM708="1/4(多子)",$O708*参照!$I$7,IF(AM708="1/4(工･農)",$O708*参照!$I$7,IF(AM708="対象外",0))))))</f>
        <v>0</v>
      </c>
      <c r="BV708" s="185" t="b">
        <f>IF(AN708="3/3",$O708*参照!$I$4,IF(AN708="2/3",$O708*参照!$I$5,IF(AN708="1/3",$O708*参照!$I$6,IF(AN708="1/4(多子)",$O708*参照!$I$7,IF(AN708="1/4(工･農)",$O708*参照!$I$7,IF(AN708="対象外",0))))))</f>
        <v>0</v>
      </c>
      <c r="BW708" s="185" t="b">
        <f>IF(AO708="3/3",$O708*参照!$I$4,IF(AO708="2/3",$O708*参照!$I$5,IF(AO708="1/3",$O708*参照!$I$6,IF(AO708="1/4(多子)",$O708*参照!$I$7,IF(AO708="1/4(工･農)",$O708*参照!$I$7,IF(AO708="対象外",0))))))</f>
        <v>0</v>
      </c>
      <c r="BX708" s="185" t="b">
        <f>IF(AP708="3/3",$O708*参照!$I$4,IF(AP708="2/3",$O708*参照!$I$5,IF(AP708="1/3",$O708*参照!$I$6,IF(AP708="1/4(多子)",$O708*参照!$I$7,IF(AP708="1/4(工･農)",$O708*参照!$I$7,IF(AP708="対象外",0))))))</f>
        <v>0</v>
      </c>
      <c r="BY708" s="185" t="b">
        <f>IF(AQ708="3/3",$O708*参照!$I$4,IF(AQ708="2/3",$O708*参照!$I$5,IF(AQ708="1/3",$O708*参照!$I$6,IF(AQ708="1/4(多子)",$O708*参照!$I$7,IF(AQ708="1/4(工･農)",$O708*参照!$I$7,IF(AQ708="対象外",0))))))</f>
        <v>0</v>
      </c>
      <c r="BZ708" s="185" t="b">
        <f>IF(AR708="3/3",$O708*参照!$I$4,IF(AR708="2/3",$O708*参照!$I$5,IF(AR708="1/3",$O708*参照!$I$6,IF(AR708="1/4(多子)",$O708*参照!$I$7,IF(AR708="1/4(工･農)",$O708*参照!$I$7,IF(AR708="対象外",0))))))</f>
        <v>0</v>
      </c>
      <c r="CA708" s="185" t="b">
        <f>IF(AS708="3/3",$O708*参照!$I$4,IF(AS708="2/3",$O708*参照!$I$5,IF(AS708="1/3",$O708*参照!$I$6,IF(AS708="1/4(多子)",$O708*参照!$I$7,IF(AS708="1/4(工･農)",$O708*参照!$I$7,IF(AS708="対象外",0))))))</f>
        <v>0</v>
      </c>
      <c r="CB708" s="185" t="b">
        <f>IF(AT708="3/3",$O708*参照!$I$4,IF(AT708="2/3",$O708*参照!$I$5,IF(AT708="1/3",$O708*参照!$I$6,IF(AT708="1/4(多子)",$O708*参照!$I$7,IF(AT708="1/4(工･農)",$O708*参照!$I$7,IF(AT708="対象外",0))))))</f>
        <v>0</v>
      </c>
      <c r="CC708" s="185" t="b">
        <f>IF(AU708="3/3",$O708*参照!$I$4,IF(AU708="2/3",$O708*参照!$I$5,IF(AU708="1/3",$O708*参照!$I$6,IF(AU708="1/4(多子)",$O708*参照!$I$7,IF(AU708="1/4(工･農)",$O708*参照!$I$7,IF(AU708="対象外",0))))))</f>
        <v>0</v>
      </c>
      <c r="CD708" s="185">
        <f t="shared" si="433"/>
        <v>0</v>
      </c>
      <c r="CE708" s="98"/>
      <c r="CF708" s="252"/>
      <c r="CG708" s="252"/>
      <c r="CH708" s="252"/>
      <c r="CI708" s="252"/>
      <c r="CJ708" s="252"/>
      <c r="CK708" s="254"/>
      <c r="CL708" s="137"/>
      <c r="CM708" s="252"/>
      <c r="CN708" s="252"/>
      <c r="CO708" s="252"/>
      <c r="CP708" s="252"/>
      <c r="CQ708" s="252"/>
      <c r="CR708" s="253">
        <f t="shared" si="434"/>
        <v>0</v>
      </c>
      <c r="CS708" s="111">
        <f>IF(BP708=0,0,(ROUNDUP(P708*(BK708*参照!$C$5+BL708*参照!$C$6+BM708*参照!$C$7+BN708*参照!$C$8+BO708*参照!$C$9)/BP708,-2)))</f>
        <v>0</v>
      </c>
      <c r="CT708" s="239" t="str">
        <f t="shared" si="401"/>
        <v>B</v>
      </c>
    </row>
    <row r="709" spans="1:98" ht="14.4">
      <c r="A709" s="242">
        <v>679</v>
      </c>
      <c r="B709" s="634"/>
      <c r="C709" s="635"/>
      <c r="D709" s="636"/>
      <c r="E709" s="635"/>
      <c r="F709" s="358"/>
      <c r="G709" s="358"/>
      <c r="H709" s="305"/>
      <c r="I709" s="359"/>
      <c r="J709" s="636"/>
      <c r="K709" s="635"/>
      <c r="L709" s="362">
        <v>0</v>
      </c>
      <c r="M709" s="307">
        <f>IF(F709="昼間",参照!$E$4,IF(F709="夜間等",参照!$E$5,IF(F709="通信",参照!$E$6,0)))</f>
        <v>0</v>
      </c>
      <c r="N709" s="57">
        <f t="shared" si="402"/>
        <v>0</v>
      </c>
      <c r="O709" s="301">
        <f t="shared" si="403"/>
        <v>0</v>
      </c>
      <c r="P709" s="56"/>
      <c r="Q709" s="387">
        <v>0</v>
      </c>
      <c r="R709" s="309">
        <f>IF(F709="昼間",参照!$F$4,IF(F709="夜間等",参照!$F$5,IF(F709="通信",参照!$F$6,0)))</f>
        <v>0</v>
      </c>
      <c r="S709" s="308">
        <f t="shared" si="404"/>
        <v>0</v>
      </c>
      <c r="T709" s="361"/>
      <c r="U709" s="32">
        <f t="shared" si="405"/>
        <v>0</v>
      </c>
      <c r="V709" s="114">
        <f t="shared" si="406"/>
        <v>0</v>
      </c>
      <c r="W709" s="179">
        <f t="shared" si="407"/>
        <v>0</v>
      </c>
      <c r="X709" s="87">
        <f t="shared" si="408"/>
        <v>0</v>
      </c>
      <c r="Y709" s="77" t="str">
        <f t="shared" si="398"/>
        <v>0</v>
      </c>
      <c r="Z709" s="302">
        <f t="shared" si="409"/>
        <v>0</v>
      </c>
      <c r="AA709" s="375"/>
      <c r="AB709" s="375"/>
      <c r="AC709" s="374">
        <f t="shared" si="410"/>
        <v>0</v>
      </c>
      <c r="AD709" s="639">
        <f t="shared" si="411"/>
        <v>0</v>
      </c>
      <c r="AE709" s="640"/>
      <c r="AF709" s="177">
        <f t="shared" si="399"/>
        <v>0</v>
      </c>
      <c r="AG709" s="177">
        <f t="shared" si="400"/>
        <v>0</v>
      </c>
      <c r="AH709" s="299"/>
      <c r="AI709" s="36"/>
      <c r="AJ709" s="134"/>
      <c r="AK709" s="37"/>
      <c r="AL709" s="134"/>
      <c r="AM709" s="37"/>
      <c r="AN709" s="134"/>
      <c r="AO709" s="135"/>
      <c r="AP709" s="136"/>
      <c r="AQ709" s="252"/>
      <c r="AR709" s="252"/>
      <c r="AS709" s="252"/>
      <c r="AT709" s="252"/>
      <c r="AU709" s="37"/>
      <c r="AV709" s="303">
        <f t="shared" si="412"/>
        <v>0</v>
      </c>
      <c r="AW709" s="139">
        <f t="shared" si="413"/>
        <v>0</v>
      </c>
      <c r="AX709" s="139">
        <f t="shared" si="414"/>
        <v>0</v>
      </c>
      <c r="AY709" s="139">
        <f t="shared" si="415"/>
        <v>0</v>
      </c>
      <c r="AZ709" s="139">
        <f t="shared" si="416"/>
        <v>0</v>
      </c>
      <c r="BA709" s="303">
        <f t="shared" si="417"/>
        <v>0</v>
      </c>
      <c r="BB709" s="139">
        <f t="shared" si="418"/>
        <v>0</v>
      </c>
      <c r="BC709" s="139">
        <f t="shared" si="419"/>
        <v>0</v>
      </c>
      <c r="BD709" s="139">
        <f t="shared" si="420"/>
        <v>0</v>
      </c>
      <c r="BE709" s="139">
        <f t="shared" si="421"/>
        <v>0</v>
      </c>
      <c r="BF709" s="304">
        <f t="shared" si="422"/>
        <v>0</v>
      </c>
      <c r="BG709" s="142">
        <f t="shared" si="423"/>
        <v>0</v>
      </c>
      <c r="BH709" s="142">
        <f t="shared" si="424"/>
        <v>0</v>
      </c>
      <c r="BI709" s="142">
        <f t="shared" si="425"/>
        <v>0</v>
      </c>
      <c r="BJ709" s="142">
        <f t="shared" si="426"/>
        <v>0</v>
      </c>
      <c r="BK709" s="145">
        <f t="shared" si="427"/>
        <v>0</v>
      </c>
      <c r="BL709" s="95">
        <f t="shared" si="428"/>
        <v>0</v>
      </c>
      <c r="BM709" s="95">
        <f t="shared" si="429"/>
        <v>0</v>
      </c>
      <c r="BN709" s="95">
        <f t="shared" si="430"/>
        <v>0</v>
      </c>
      <c r="BO709" s="95">
        <f t="shared" si="431"/>
        <v>0</v>
      </c>
      <c r="BP709" s="96">
        <f t="shared" si="432"/>
        <v>0</v>
      </c>
      <c r="BQ709" s="184">
        <f>IF($AH709="3/3",$S709*参照!$J$4,IF($AH709="2/3",$S709*参照!$J$5,IF($AH709="1/3",$S709*参照!$J$6,IF($AH709="1/4(多子)",$S709*参照!$J$7,IF($AH709="1/4(工･農)",$S709*参照!$J$7,)))))</f>
        <v>0</v>
      </c>
      <c r="BR709" s="185" t="b">
        <f>IF(AJ709="3/3",$O709*参照!$I$4,IF(AJ709="2/3",$O709*参照!$I$5,IF(AJ709="1/3",$O709*参照!$I$6,IF(AJ709="1/4(多子)",$O709*参照!$I$7,IF(AJ709="1/4(工･農)",$O709*参照!$I$7,IF(AJ709="対象外",0))))))</f>
        <v>0</v>
      </c>
      <c r="BS709" s="185" t="b">
        <f>IF(AK709="3/3",$O709*参照!$I$4,IF(AK709="2/3",$O709*参照!$I$5,IF(AK709="1/3",$O709*参照!$I$6,IF(AK709="1/4(多子)",$O709*参照!$I$7,IF(AK709="1/4(工･農)",$O709*参照!$I$7,IF(AK709="対象外",0))))))</f>
        <v>0</v>
      </c>
      <c r="BT709" s="185" t="b">
        <f>IF(AL709="3/3",$O709*参照!$I$4,IF(AL709="2/3",$O709*参照!$I$5,IF(AL709="1/3",$O709*参照!$I$6,IF(AL709="1/4(多子)",$O709*参照!$I$7,IF(AL709="1/4(工･農)",$O709*参照!$I$7,IF(AL709="対象外",0))))))</f>
        <v>0</v>
      </c>
      <c r="BU709" s="185" t="b">
        <f>IF(AM709="3/3",$O709*参照!$I$4,IF(AM709="2/3",$O709*参照!$I$5,IF(AM709="1/3",$O709*参照!$I$6,IF(AM709="1/4(多子)",$O709*参照!$I$7,IF(AM709="1/4(工･農)",$O709*参照!$I$7,IF(AM709="対象外",0))))))</f>
        <v>0</v>
      </c>
      <c r="BV709" s="185" t="b">
        <f>IF(AN709="3/3",$O709*参照!$I$4,IF(AN709="2/3",$O709*参照!$I$5,IF(AN709="1/3",$O709*参照!$I$6,IF(AN709="1/4(多子)",$O709*参照!$I$7,IF(AN709="1/4(工･農)",$O709*参照!$I$7,IF(AN709="対象外",0))))))</f>
        <v>0</v>
      </c>
      <c r="BW709" s="185" t="b">
        <f>IF(AO709="3/3",$O709*参照!$I$4,IF(AO709="2/3",$O709*参照!$I$5,IF(AO709="1/3",$O709*参照!$I$6,IF(AO709="1/4(多子)",$O709*参照!$I$7,IF(AO709="1/4(工･農)",$O709*参照!$I$7,IF(AO709="対象外",0))))))</f>
        <v>0</v>
      </c>
      <c r="BX709" s="185" t="b">
        <f>IF(AP709="3/3",$O709*参照!$I$4,IF(AP709="2/3",$O709*参照!$I$5,IF(AP709="1/3",$O709*参照!$I$6,IF(AP709="1/4(多子)",$O709*参照!$I$7,IF(AP709="1/4(工･農)",$O709*参照!$I$7,IF(AP709="対象外",0))))))</f>
        <v>0</v>
      </c>
      <c r="BY709" s="185" t="b">
        <f>IF(AQ709="3/3",$O709*参照!$I$4,IF(AQ709="2/3",$O709*参照!$I$5,IF(AQ709="1/3",$O709*参照!$I$6,IF(AQ709="1/4(多子)",$O709*参照!$I$7,IF(AQ709="1/4(工･農)",$O709*参照!$I$7,IF(AQ709="対象外",0))))))</f>
        <v>0</v>
      </c>
      <c r="BZ709" s="185" t="b">
        <f>IF(AR709="3/3",$O709*参照!$I$4,IF(AR709="2/3",$O709*参照!$I$5,IF(AR709="1/3",$O709*参照!$I$6,IF(AR709="1/4(多子)",$O709*参照!$I$7,IF(AR709="1/4(工･農)",$O709*参照!$I$7,IF(AR709="対象外",0))))))</f>
        <v>0</v>
      </c>
      <c r="CA709" s="185" t="b">
        <f>IF(AS709="3/3",$O709*参照!$I$4,IF(AS709="2/3",$O709*参照!$I$5,IF(AS709="1/3",$O709*参照!$I$6,IF(AS709="1/4(多子)",$O709*参照!$I$7,IF(AS709="1/4(工･農)",$O709*参照!$I$7,IF(AS709="対象外",0))))))</f>
        <v>0</v>
      </c>
      <c r="CB709" s="185" t="b">
        <f>IF(AT709="3/3",$O709*参照!$I$4,IF(AT709="2/3",$O709*参照!$I$5,IF(AT709="1/3",$O709*参照!$I$6,IF(AT709="1/4(多子)",$O709*参照!$I$7,IF(AT709="1/4(工･農)",$O709*参照!$I$7,IF(AT709="対象外",0))))))</f>
        <v>0</v>
      </c>
      <c r="CC709" s="185" t="b">
        <f>IF(AU709="3/3",$O709*参照!$I$4,IF(AU709="2/3",$O709*参照!$I$5,IF(AU709="1/3",$O709*参照!$I$6,IF(AU709="1/4(多子)",$O709*参照!$I$7,IF(AU709="1/4(工･農)",$O709*参照!$I$7,IF(AU709="対象外",0))))))</f>
        <v>0</v>
      </c>
      <c r="CD709" s="185">
        <f t="shared" si="433"/>
        <v>0</v>
      </c>
      <c r="CE709" s="98"/>
      <c r="CF709" s="252"/>
      <c r="CG709" s="252"/>
      <c r="CH709" s="252"/>
      <c r="CI709" s="252"/>
      <c r="CJ709" s="252"/>
      <c r="CK709" s="254"/>
      <c r="CL709" s="137"/>
      <c r="CM709" s="252"/>
      <c r="CN709" s="252"/>
      <c r="CO709" s="252"/>
      <c r="CP709" s="252"/>
      <c r="CQ709" s="252"/>
      <c r="CR709" s="253">
        <f t="shared" si="434"/>
        <v>0</v>
      </c>
      <c r="CS709" s="111">
        <f>IF(BP709=0,0,(ROUNDUP(P709*(BK709*参照!$C$5+BL709*参照!$C$6+BM709*参照!$C$7+BN709*参照!$C$8+BO709*参照!$C$9)/BP709,-2)))</f>
        <v>0</v>
      </c>
      <c r="CT709" s="239" t="str">
        <f t="shared" si="401"/>
        <v>B</v>
      </c>
    </row>
    <row r="710" spans="1:98" ht="14.4">
      <c r="A710" s="242">
        <v>680</v>
      </c>
      <c r="B710" s="634"/>
      <c r="C710" s="635"/>
      <c r="D710" s="636"/>
      <c r="E710" s="635"/>
      <c r="F710" s="358"/>
      <c r="G710" s="358"/>
      <c r="H710" s="305"/>
      <c r="I710" s="359"/>
      <c r="J710" s="636"/>
      <c r="K710" s="635"/>
      <c r="L710" s="362">
        <v>0</v>
      </c>
      <c r="M710" s="307">
        <f>IF(F710="昼間",参照!$E$4,IF(F710="夜間等",参照!$E$5,IF(F710="通信",参照!$E$6,0)))</f>
        <v>0</v>
      </c>
      <c r="N710" s="57">
        <f t="shared" si="402"/>
        <v>0</v>
      </c>
      <c r="O710" s="301">
        <f t="shared" si="403"/>
        <v>0</v>
      </c>
      <c r="P710" s="56"/>
      <c r="Q710" s="387">
        <v>0</v>
      </c>
      <c r="R710" s="309">
        <f>IF(F710="昼間",参照!$F$4,IF(F710="夜間等",参照!$F$5,IF(F710="通信",参照!$F$6,0)))</f>
        <v>0</v>
      </c>
      <c r="S710" s="308">
        <f t="shared" si="404"/>
        <v>0</v>
      </c>
      <c r="T710" s="361"/>
      <c r="U710" s="32">
        <f t="shared" si="405"/>
        <v>0</v>
      </c>
      <c r="V710" s="114">
        <f t="shared" si="406"/>
        <v>0</v>
      </c>
      <c r="W710" s="179">
        <f t="shared" si="407"/>
        <v>0</v>
      </c>
      <c r="X710" s="87">
        <f t="shared" si="408"/>
        <v>0</v>
      </c>
      <c r="Y710" s="77" t="str">
        <f t="shared" si="398"/>
        <v>0</v>
      </c>
      <c r="Z710" s="302">
        <f t="shared" si="409"/>
        <v>0</v>
      </c>
      <c r="AA710" s="375"/>
      <c r="AB710" s="375"/>
      <c r="AC710" s="374">
        <f t="shared" si="410"/>
        <v>0</v>
      </c>
      <c r="AD710" s="639">
        <f t="shared" si="411"/>
        <v>0</v>
      </c>
      <c r="AE710" s="640"/>
      <c r="AF710" s="177">
        <f t="shared" si="399"/>
        <v>0</v>
      </c>
      <c r="AG710" s="177">
        <f t="shared" si="400"/>
        <v>0</v>
      </c>
      <c r="AH710" s="299"/>
      <c r="AI710" s="36"/>
      <c r="AJ710" s="134"/>
      <c r="AK710" s="37"/>
      <c r="AL710" s="134"/>
      <c r="AM710" s="37"/>
      <c r="AN710" s="134"/>
      <c r="AO710" s="135"/>
      <c r="AP710" s="136"/>
      <c r="AQ710" s="252"/>
      <c r="AR710" s="252"/>
      <c r="AS710" s="252"/>
      <c r="AT710" s="252"/>
      <c r="AU710" s="37"/>
      <c r="AV710" s="303">
        <f t="shared" si="412"/>
        <v>0</v>
      </c>
      <c r="AW710" s="139">
        <f t="shared" si="413"/>
        <v>0</v>
      </c>
      <c r="AX710" s="139">
        <f t="shared" si="414"/>
        <v>0</v>
      </c>
      <c r="AY710" s="139">
        <f t="shared" si="415"/>
        <v>0</v>
      </c>
      <c r="AZ710" s="139">
        <f t="shared" si="416"/>
        <v>0</v>
      </c>
      <c r="BA710" s="303">
        <f t="shared" si="417"/>
        <v>0</v>
      </c>
      <c r="BB710" s="139">
        <f t="shared" si="418"/>
        <v>0</v>
      </c>
      <c r="BC710" s="139">
        <f t="shared" si="419"/>
        <v>0</v>
      </c>
      <c r="BD710" s="139">
        <f t="shared" si="420"/>
        <v>0</v>
      </c>
      <c r="BE710" s="139">
        <f t="shared" si="421"/>
        <v>0</v>
      </c>
      <c r="BF710" s="304">
        <f t="shared" si="422"/>
        <v>0</v>
      </c>
      <c r="BG710" s="142">
        <f t="shared" si="423"/>
        <v>0</v>
      </c>
      <c r="BH710" s="142">
        <f t="shared" si="424"/>
        <v>0</v>
      </c>
      <c r="BI710" s="142">
        <f t="shared" si="425"/>
        <v>0</v>
      </c>
      <c r="BJ710" s="142">
        <f t="shared" si="426"/>
        <v>0</v>
      </c>
      <c r="BK710" s="145">
        <f t="shared" si="427"/>
        <v>0</v>
      </c>
      <c r="BL710" s="95">
        <f t="shared" si="428"/>
        <v>0</v>
      </c>
      <c r="BM710" s="95">
        <f t="shared" si="429"/>
        <v>0</v>
      </c>
      <c r="BN710" s="95">
        <f t="shared" si="430"/>
        <v>0</v>
      </c>
      <c r="BO710" s="95">
        <f t="shared" si="431"/>
        <v>0</v>
      </c>
      <c r="BP710" s="96">
        <f t="shared" si="432"/>
        <v>0</v>
      </c>
      <c r="BQ710" s="184">
        <f>IF($AH710="3/3",$S710*参照!$J$4,IF($AH710="2/3",$S710*参照!$J$5,IF($AH710="1/3",$S710*参照!$J$6,IF($AH710="1/4(多子)",$S710*参照!$J$7,IF($AH710="1/4(工･農)",$S710*参照!$J$7,)))))</f>
        <v>0</v>
      </c>
      <c r="BR710" s="185" t="b">
        <f>IF(AJ710="3/3",$O710*参照!$I$4,IF(AJ710="2/3",$O710*参照!$I$5,IF(AJ710="1/3",$O710*参照!$I$6,IF(AJ710="1/4(多子)",$O710*参照!$I$7,IF(AJ710="1/4(工･農)",$O710*参照!$I$7,IF(AJ710="対象外",0))))))</f>
        <v>0</v>
      </c>
      <c r="BS710" s="185" t="b">
        <f>IF(AK710="3/3",$O710*参照!$I$4,IF(AK710="2/3",$O710*参照!$I$5,IF(AK710="1/3",$O710*参照!$I$6,IF(AK710="1/4(多子)",$O710*参照!$I$7,IF(AK710="1/4(工･農)",$O710*参照!$I$7,IF(AK710="対象外",0))))))</f>
        <v>0</v>
      </c>
      <c r="BT710" s="185" t="b">
        <f>IF(AL710="3/3",$O710*参照!$I$4,IF(AL710="2/3",$O710*参照!$I$5,IF(AL710="1/3",$O710*参照!$I$6,IF(AL710="1/4(多子)",$O710*参照!$I$7,IF(AL710="1/4(工･農)",$O710*参照!$I$7,IF(AL710="対象外",0))))))</f>
        <v>0</v>
      </c>
      <c r="BU710" s="185" t="b">
        <f>IF(AM710="3/3",$O710*参照!$I$4,IF(AM710="2/3",$O710*参照!$I$5,IF(AM710="1/3",$O710*参照!$I$6,IF(AM710="1/4(多子)",$O710*参照!$I$7,IF(AM710="1/4(工･農)",$O710*参照!$I$7,IF(AM710="対象外",0))))))</f>
        <v>0</v>
      </c>
      <c r="BV710" s="185" t="b">
        <f>IF(AN710="3/3",$O710*参照!$I$4,IF(AN710="2/3",$O710*参照!$I$5,IF(AN710="1/3",$O710*参照!$I$6,IF(AN710="1/4(多子)",$O710*参照!$I$7,IF(AN710="1/4(工･農)",$O710*参照!$I$7,IF(AN710="対象外",0))))))</f>
        <v>0</v>
      </c>
      <c r="BW710" s="185" t="b">
        <f>IF(AO710="3/3",$O710*参照!$I$4,IF(AO710="2/3",$O710*参照!$I$5,IF(AO710="1/3",$O710*参照!$I$6,IF(AO710="1/4(多子)",$O710*参照!$I$7,IF(AO710="1/4(工･農)",$O710*参照!$I$7,IF(AO710="対象外",0))))))</f>
        <v>0</v>
      </c>
      <c r="BX710" s="185" t="b">
        <f>IF(AP710="3/3",$O710*参照!$I$4,IF(AP710="2/3",$O710*参照!$I$5,IF(AP710="1/3",$O710*参照!$I$6,IF(AP710="1/4(多子)",$O710*参照!$I$7,IF(AP710="1/4(工･農)",$O710*参照!$I$7,IF(AP710="対象外",0))))))</f>
        <v>0</v>
      </c>
      <c r="BY710" s="185" t="b">
        <f>IF(AQ710="3/3",$O710*参照!$I$4,IF(AQ710="2/3",$O710*参照!$I$5,IF(AQ710="1/3",$O710*参照!$I$6,IF(AQ710="1/4(多子)",$O710*参照!$I$7,IF(AQ710="1/4(工･農)",$O710*参照!$I$7,IF(AQ710="対象外",0))))))</f>
        <v>0</v>
      </c>
      <c r="BZ710" s="185" t="b">
        <f>IF(AR710="3/3",$O710*参照!$I$4,IF(AR710="2/3",$O710*参照!$I$5,IF(AR710="1/3",$O710*参照!$I$6,IF(AR710="1/4(多子)",$O710*参照!$I$7,IF(AR710="1/4(工･農)",$O710*参照!$I$7,IF(AR710="対象外",0))))))</f>
        <v>0</v>
      </c>
      <c r="CA710" s="185" t="b">
        <f>IF(AS710="3/3",$O710*参照!$I$4,IF(AS710="2/3",$O710*参照!$I$5,IF(AS710="1/3",$O710*参照!$I$6,IF(AS710="1/4(多子)",$O710*参照!$I$7,IF(AS710="1/4(工･農)",$O710*参照!$I$7,IF(AS710="対象外",0))))))</f>
        <v>0</v>
      </c>
      <c r="CB710" s="185" t="b">
        <f>IF(AT710="3/3",$O710*参照!$I$4,IF(AT710="2/3",$O710*参照!$I$5,IF(AT710="1/3",$O710*参照!$I$6,IF(AT710="1/4(多子)",$O710*参照!$I$7,IF(AT710="1/4(工･農)",$O710*参照!$I$7,IF(AT710="対象外",0))))))</f>
        <v>0</v>
      </c>
      <c r="CC710" s="185" t="b">
        <f>IF(AU710="3/3",$O710*参照!$I$4,IF(AU710="2/3",$O710*参照!$I$5,IF(AU710="1/3",$O710*参照!$I$6,IF(AU710="1/4(多子)",$O710*参照!$I$7,IF(AU710="1/4(工･農)",$O710*参照!$I$7,IF(AU710="対象外",0))))))</f>
        <v>0</v>
      </c>
      <c r="CD710" s="185">
        <f t="shared" si="433"/>
        <v>0</v>
      </c>
      <c r="CE710" s="98"/>
      <c r="CF710" s="252"/>
      <c r="CG710" s="252"/>
      <c r="CH710" s="252"/>
      <c r="CI710" s="252"/>
      <c r="CJ710" s="252"/>
      <c r="CK710" s="254"/>
      <c r="CL710" s="137"/>
      <c r="CM710" s="252"/>
      <c r="CN710" s="252"/>
      <c r="CO710" s="252"/>
      <c r="CP710" s="252"/>
      <c r="CQ710" s="252"/>
      <c r="CR710" s="253">
        <f t="shared" si="434"/>
        <v>0</v>
      </c>
      <c r="CS710" s="111">
        <f>IF(BP710=0,0,(ROUNDUP(P710*(BK710*参照!$C$5+BL710*参照!$C$6+BM710*参照!$C$7+BN710*参照!$C$8+BO710*参照!$C$9)/BP710,-2)))</f>
        <v>0</v>
      </c>
      <c r="CT710" s="239" t="str">
        <f t="shared" si="401"/>
        <v>B</v>
      </c>
    </row>
    <row r="711" spans="1:98" ht="14.4">
      <c r="A711" s="242">
        <v>681</v>
      </c>
      <c r="B711" s="634"/>
      <c r="C711" s="635"/>
      <c r="D711" s="636"/>
      <c r="E711" s="635"/>
      <c r="F711" s="358"/>
      <c r="G711" s="358"/>
      <c r="H711" s="305"/>
      <c r="I711" s="359"/>
      <c r="J711" s="636"/>
      <c r="K711" s="635"/>
      <c r="L711" s="362">
        <v>0</v>
      </c>
      <c r="M711" s="307">
        <f>IF(F711="昼間",参照!$E$4,IF(F711="夜間等",参照!$E$5,IF(F711="通信",参照!$E$6,0)))</f>
        <v>0</v>
      </c>
      <c r="N711" s="57">
        <f t="shared" si="402"/>
        <v>0</v>
      </c>
      <c r="O711" s="301">
        <f t="shared" si="403"/>
        <v>0</v>
      </c>
      <c r="P711" s="56"/>
      <c r="Q711" s="387">
        <v>0</v>
      </c>
      <c r="R711" s="309">
        <f>IF(F711="昼間",参照!$F$4,IF(F711="夜間等",参照!$F$5,IF(F711="通信",参照!$F$6,0)))</f>
        <v>0</v>
      </c>
      <c r="S711" s="308">
        <f t="shared" si="404"/>
        <v>0</v>
      </c>
      <c r="T711" s="361"/>
      <c r="U711" s="32">
        <f t="shared" si="405"/>
        <v>0</v>
      </c>
      <c r="V711" s="114">
        <f t="shared" si="406"/>
        <v>0</v>
      </c>
      <c r="W711" s="179">
        <f t="shared" si="407"/>
        <v>0</v>
      </c>
      <c r="X711" s="87">
        <f t="shared" si="408"/>
        <v>0</v>
      </c>
      <c r="Y711" s="77" t="str">
        <f t="shared" si="398"/>
        <v>0</v>
      </c>
      <c r="Z711" s="302">
        <f t="shared" si="409"/>
        <v>0</v>
      </c>
      <c r="AA711" s="375"/>
      <c r="AB711" s="375"/>
      <c r="AC711" s="374">
        <f t="shared" si="410"/>
        <v>0</v>
      </c>
      <c r="AD711" s="639">
        <f t="shared" si="411"/>
        <v>0</v>
      </c>
      <c r="AE711" s="640"/>
      <c r="AF711" s="177">
        <f t="shared" si="399"/>
        <v>0</v>
      </c>
      <c r="AG711" s="177">
        <f t="shared" si="400"/>
        <v>0</v>
      </c>
      <c r="AH711" s="299"/>
      <c r="AI711" s="36"/>
      <c r="AJ711" s="134"/>
      <c r="AK711" s="37"/>
      <c r="AL711" s="134"/>
      <c r="AM711" s="37"/>
      <c r="AN711" s="134"/>
      <c r="AO711" s="135"/>
      <c r="AP711" s="136"/>
      <c r="AQ711" s="252"/>
      <c r="AR711" s="252"/>
      <c r="AS711" s="252"/>
      <c r="AT711" s="252"/>
      <c r="AU711" s="37"/>
      <c r="AV711" s="303">
        <f t="shared" si="412"/>
        <v>0</v>
      </c>
      <c r="AW711" s="139">
        <f t="shared" si="413"/>
        <v>0</v>
      </c>
      <c r="AX711" s="139">
        <f t="shared" si="414"/>
        <v>0</v>
      </c>
      <c r="AY711" s="139">
        <f t="shared" si="415"/>
        <v>0</v>
      </c>
      <c r="AZ711" s="139">
        <f t="shared" si="416"/>
        <v>0</v>
      </c>
      <c r="BA711" s="303">
        <f t="shared" si="417"/>
        <v>0</v>
      </c>
      <c r="BB711" s="139">
        <f t="shared" si="418"/>
        <v>0</v>
      </c>
      <c r="BC711" s="139">
        <f t="shared" si="419"/>
        <v>0</v>
      </c>
      <c r="BD711" s="139">
        <f t="shared" si="420"/>
        <v>0</v>
      </c>
      <c r="BE711" s="139">
        <f t="shared" si="421"/>
        <v>0</v>
      </c>
      <c r="BF711" s="304">
        <f t="shared" si="422"/>
        <v>0</v>
      </c>
      <c r="BG711" s="142">
        <f t="shared" si="423"/>
        <v>0</v>
      </c>
      <c r="BH711" s="142">
        <f t="shared" si="424"/>
        <v>0</v>
      </c>
      <c r="BI711" s="142">
        <f t="shared" si="425"/>
        <v>0</v>
      </c>
      <c r="BJ711" s="142">
        <f t="shared" si="426"/>
        <v>0</v>
      </c>
      <c r="BK711" s="145">
        <f t="shared" si="427"/>
        <v>0</v>
      </c>
      <c r="BL711" s="95">
        <f t="shared" si="428"/>
        <v>0</v>
      </c>
      <c r="BM711" s="95">
        <f t="shared" si="429"/>
        <v>0</v>
      </c>
      <c r="BN711" s="95">
        <f t="shared" si="430"/>
        <v>0</v>
      </c>
      <c r="BO711" s="95">
        <f t="shared" si="431"/>
        <v>0</v>
      </c>
      <c r="BP711" s="96">
        <f t="shared" si="432"/>
        <v>0</v>
      </c>
      <c r="BQ711" s="184">
        <f>IF($AH711="3/3",$S711*参照!$J$4,IF($AH711="2/3",$S711*参照!$J$5,IF($AH711="1/3",$S711*参照!$J$6,IF($AH711="1/4(多子)",$S711*参照!$J$7,IF($AH711="1/4(工･農)",$S711*参照!$J$7,)))))</f>
        <v>0</v>
      </c>
      <c r="BR711" s="185" t="b">
        <f>IF(AJ711="3/3",$O711*参照!$I$4,IF(AJ711="2/3",$O711*参照!$I$5,IF(AJ711="1/3",$O711*参照!$I$6,IF(AJ711="1/4(多子)",$O711*参照!$I$7,IF(AJ711="1/4(工･農)",$O711*参照!$I$7,IF(AJ711="対象外",0))))))</f>
        <v>0</v>
      </c>
      <c r="BS711" s="185" t="b">
        <f>IF(AK711="3/3",$O711*参照!$I$4,IF(AK711="2/3",$O711*参照!$I$5,IF(AK711="1/3",$O711*参照!$I$6,IF(AK711="1/4(多子)",$O711*参照!$I$7,IF(AK711="1/4(工･農)",$O711*参照!$I$7,IF(AK711="対象外",0))))))</f>
        <v>0</v>
      </c>
      <c r="BT711" s="185" t="b">
        <f>IF(AL711="3/3",$O711*参照!$I$4,IF(AL711="2/3",$O711*参照!$I$5,IF(AL711="1/3",$O711*参照!$I$6,IF(AL711="1/4(多子)",$O711*参照!$I$7,IF(AL711="1/4(工･農)",$O711*参照!$I$7,IF(AL711="対象外",0))))))</f>
        <v>0</v>
      </c>
      <c r="BU711" s="185" t="b">
        <f>IF(AM711="3/3",$O711*参照!$I$4,IF(AM711="2/3",$O711*参照!$I$5,IF(AM711="1/3",$O711*参照!$I$6,IF(AM711="1/4(多子)",$O711*参照!$I$7,IF(AM711="1/4(工･農)",$O711*参照!$I$7,IF(AM711="対象外",0))))))</f>
        <v>0</v>
      </c>
      <c r="BV711" s="185" t="b">
        <f>IF(AN711="3/3",$O711*参照!$I$4,IF(AN711="2/3",$O711*参照!$I$5,IF(AN711="1/3",$O711*参照!$I$6,IF(AN711="1/4(多子)",$O711*参照!$I$7,IF(AN711="1/4(工･農)",$O711*参照!$I$7,IF(AN711="対象外",0))))))</f>
        <v>0</v>
      </c>
      <c r="BW711" s="185" t="b">
        <f>IF(AO711="3/3",$O711*参照!$I$4,IF(AO711="2/3",$O711*参照!$I$5,IF(AO711="1/3",$O711*参照!$I$6,IF(AO711="1/4(多子)",$O711*参照!$I$7,IF(AO711="1/4(工･農)",$O711*参照!$I$7,IF(AO711="対象外",0))))))</f>
        <v>0</v>
      </c>
      <c r="BX711" s="185" t="b">
        <f>IF(AP711="3/3",$O711*参照!$I$4,IF(AP711="2/3",$O711*参照!$I$5,IF(AP711="1/3",$O711*参照!$I$6,IF(AP711="1/4(多子)",$O711*参照!$I$7,IF(AP711="1/4(工･農)",$O711*参照!$I$7,IF(AP711="対象外",0))))))</f>
        <v>0</v>
      </c>
      <c r="BY711" s="185" t="b">
        <f>IF(AQ711="3/3",$O711*参照!$I$4,IF(AQ711="2/3",$O711*参照!$I$5,IF(AQ711="1/3",$O711*参照!$I$6,IF(AQ711="1/4(多子)",$O711*参照!$I$7,IF(AQ711="1/4(工･農)",$O711*参照!$I$7,IF(AQ711="対象外",0))))))</f>
        <v>0</v>
      </c>
      <c r="BZ711" s="185" t="b">
        <f>IF(AR711="3/3",$O711*参照!$I$4,IF(AR711="2/3",$O711*参照!$I$5,IF(AR711="1/3",$O711*参照!$I$6,IF(AR711="1/4(多子)",$O711*参照!$I$7,IF(AR711="1/4(工･農)",$O711*参照!$I$7,IF(AR711="対象外",0))))))</f>
        <v>0</v>
      </c>
      <c r="CA711" s="185" t="b">
        <f>IF(AS711="3/3",$O711*参照!$I$4,IF(AS711="2/3",$O711*参照!$I$5,IF(AS711="1/3",$O711*参照!$I$6,IF(AS711="1/4(多子)",$O711*参照!$I$7,IF(AS711="1/4(工･農)",$O711*参照!$I$7,IF(AS711="対象外",0))))))</f>
        <v>0</v>
      </c>
      <c r="CB711" s="185" t="b">
        <f>IF(AT711="3/3",$O711*参照!$I$4,IF(AT711="2/3",$O711*参照!$I$5,IF(AT711="1/3",$O711*参照!$I$6,IF(AT711="1/4(多子)",$O711*参照!$I$7,IF(AT711="1/4(工･農)",$O711*参照!$I$7,IF(AT711="対象外",0))))))</f>
        <v>0</v>
      </c>
      <c r="CC711" s="185" t="b">
        <f>IF(AU711="3/3",$O711*参照!$I$4,IF(AU711="2/3",$O711*参照!$I$5,IF(AU711="1/3",$O711*参照!$I$6,IF(AU711="1/4(多子)",$O711*参照!$I$7,IF(AU711="1/4(工･農)",$O711*参照!$I$7,IF(AU711="対象外",0))))))</f>
        <v>0</v>
      </c>
      <c r="CD711" s="185">
        <f t="shared" si="433"/>
        <v>0</v>
      </c>
      <c r="CE711" s="98"/>
      <c r="CF711" s="252"/>
      <c r="CG711" s="252"/>
      <c r="CH711" s="252"/>
      <c r="CI711" s="252"/>
      <c r="CJ711" s="252"/>
      <c r="CK711" s="254"/>
      <c r="CL711" s="137"/>
      <c r="CM711" s="252"/>
      <c r="CN711" s="252"/>
      <c r="CO711" s="252"/>
      <c r="CP711" s="252"/>
      <c r="CQ711" s="252"/>
      <c r="CR711" s="253">
        <f t="shared" si="434"/>
        <v>0</v>
      </c>
      <c r="CS711" s="111">
        <f>IF(BP711=0,0,(ROUNDUP(P711*(BK711*参照!$C$5+BL711*参照!$C$6+BM711*参照!$C$7+BN711*参照!$C$8+BO711*参照!$C$9)/BP711,-2)))</f>
        <v>0</v>
      </c>
      <c r="CT711" s="239" t="str">
        <f t="shared" si="401"/>
        <v>B</v>
      </c>
    </row>
    <row r="712" spans="1:98" ht="14.4">
      <c r="A712" s="242">
        <v>682</v>
      </c>
      <c r="B712" s="634"/>
      <c r="C712" s="635"/>
      <c r="D712" s="636"/>
      <c r="E712" s="635"/>
      <c r="F712" s="358"/>
      <c r="G712" s="358"/>
      <c r="H712" s="305"/>
      <c r="I712" s="359"/>
      <c r="J712" s="636"/>
      <c r="K712" s="635"/>
      <c r="L712" s="362">
        <v>0</v>
      </c>
      <c r="M712" s="307">
        <f>IF(F712="昼間",参照!$E$4,IF(F712="夜間等",参照!$E$5,IF(F712="通信",参照!$E$6,0)))</f>
        <v>0</v>
      </c>
      <c r="N712" s="57">
        <f t="shared" si="402"/>
        <v>0</v>
      </c>
      <c r="O712" s="301">
        <f t="shared" si="403"/>
        <v>0</v>
      </c>
      <c r="P712" s="56"/>
      <c r="Q712" s="387">
        <v>0</v>
      </c>
      <c r="R712" s="309">
        <f>IF(F712="昼間",参照!$F$4,IF(F712="夜間等",参照!$F$5,IF(F712="通信",参照!$F$6,0)))</f>
        <v>0</v>
      </c>
      <c r="S712" s="308">
        <f t="shared" si="404"/>
        <v>0</v>
      </c>
      <c r="T712" s="361"/>
      <c r="U712" s="32">
        <f t="shared" si="405"/>
        <v>0</v>
      </c>
      <c r="V712" s="114">
        <f t="shared" si="406"/>
        <v>0</v>
      </c>
      <c r="W712" s="179">
        <f t="shared" si="407"/>
        <v>0</v>
      </c>
      <c r="X712" s="87">
        <f t="shared" si="408"/>
        <v>0</v>
      </c>
      <c r="Y712" s="77" t="str">
        <f t="shared" si="398"/>
        <v>0</v>
      </c>
      <c r="Z712" s="302">
        <f t="shared" si="409"/>
        <v>0</v>
      </c>
      <c r="AA712" s="375"/>
      <c r="AB712" s="375"/>
      <c r="AC712" s="374">
        <f t="shared" si="410"/>
        <v>0</v>
      </c>
      <c r="AD712" s="639">
        <f t="shared" si="411"/>
        <v>0</v>
      </c>
      <c r="AE712" s="640"/>
      <c r="AF712" s="177">
        <f t="shared" si="399"/>
        <v>0</v>
      </c>
      <c r="AG712" s="177">
        <f t="shared" si="400"/>
        <v>0</v>
      </c>
      <c r="AH712" s="299"/>
      <c r="AI712" s="36"/>
      <c r="AJ712" s="134"/>
      <c r="AK712" s="37"/>
      <c r="AL712" s="134"/>
      <c r="AM712" s="37"/>
      <c r="AN712" s="134"/>
      <c r="AO712" s="135"/>
      <c r="AP712" s="136"/>
      <c r="AQ712" s="252"/>
      <c r="AR712" s="252"/>
      <c r="AS712" s="252"/>
      <c r="AT712" s="252"/>
      <c r="AU712" s="37"/>
      <c r="AV712" s="303">
        <f t="shared" si="412"/>
        <v>0</v>
      </c>
      <c r="AW712" s="139">
        <f t="shared" si="413"/>
        <v>0</v>
      </c>
      <c r="AX712" s="139">
        <f t="shared" si="414"/>
        <v>0</v>
      </c>
      <c r="AY712" s="139">
        <f t="shared" si="415"/>
        <v>0</v>
      </c>
      <c r="AZ712" s="139">
        <f t="shared" si="416"/>
        <v>0</v>
      </c>
      <c r="BA712" s="303">
        <f t="shared" si="417"/>
        <v>0</v>
      </c>
      <c r="BB712" s="139">
        <f t="shared" si="418"/>
        <v>0</v>
      </c>
      <c r="BC712" s="139">
        <f t="shared" si="419"/>
        <v>0</v>
      </c>
      <c r="BD712" s="139">
        <f t="shared" si="420"/>
        <v>0</v>
      </c>
      <c r="BE712" s="139">
        <f t="shared" si="421"/>
        <v>0</v>
      </c>
      <c r="BF712" s="304">
        <f t="shared" si="422"/>
        <v>0</v>
      </c>
      <c r="BG712" s="142">
        <f t="shared" si="423"/>
        <v>0</v>
      </c>
      <c r="BH712" s="142">
        <f t="shared" si="424"/>
        <v>0</v>
      </c>
      <c r="BI712" s="142">
        <f t="shared" si="425"/>
        <v>0</v>
      </c>
      <c r="BJ712" s="142">
        <f t="shared" si="426"/>
        <v>0</v>
      </c>
      <c r="BK712" s="145">
        <f t="shared" si="427"/>
        <v>0</v>
      </c>
      <c r="BL712" s="95">
        <f t="shared" si="428"/>
        <v>0</v>
      </c>
      <c r="BM712" s="95">
        <f t="shared" si="429"/>
        <v>0</v>
      </c>
      <c r="BN712" s="95">
        <f t="shared" si="430"/>
        <v>0</v>
      </c>
      <c r="BO712" s="95">
        <f t="shared" si="431"/>
        <v>0</v>
      </c>
      <c r="BP712" s="96">
        <f t="shared" si="432"/>
        <v>0</v>
      </c>
      <c r="BQ712" s="184">
        <f>IF($AH712="3/3",$S712*参照!$J$4,IF($AH712="2/3",$S712*参照!$J$5,IF($AH712="1/3",$S712*参照!$J$6,IF($AH712="1/4(多子)",$S712*参照!$J$7,IF($AH712="1/4(工･農)",$S712*参照!$J$7,)))))</f>
        <v>0</v>
      </c>
      <c r="BR712" s="185" t="b">
        <f>IF(AJ712="3/3",$O712*参照!$I$4,IF(AJ712="2/3",$O712*参照!$I$5,IF(AJ712="1/3",$O712*参照!$I$6,IF(AJ712="1/4(多子)",$O712*参照!$I$7,IF(AJ712="1/4(工･農)",$O712*参照!$I$7,IF(AJ712="対象外",0))))))</f>
        <v>0</v>
      </c>
      <c r="BS712" s="185" t="b">
        <f>IF(AK712="3/3",$O712*参照!$I$4,IF(AK712="2/3",$O712*参照!$I$5,IF(AK712="1/3",$O712*参照!$I$6,IF(AK712="1/4(多子)",$O712*参照!$I$7,IF(AK712="1/4(工･農)",$O712*参照!$I$7,IF(AK712="対象外",0))))))</f>
        <v>0</v>
      </c>
      <c r="BT712" s="185" t="b">
        <f>IF(AL712="3/3",$O712*参照!$I$4,IF(AL712="2/3",$O712*参照!$I$5,IF(AL712="1/3",$O712*参照!$I$6,IF(AL712="1/4(多子)",$O712*参照!$I$7,IF(AL712="1/4(工･農)",$O712*参照!$I$7,IF(AL712="対象外",0))))))</f>
        <v>0</v>
      </c>
      <c r="BU712" s="185" t="b">
        <f>IF(AM712="3/3",$O712*参照!$I$4,IF(AM712="2/3",$O712*参照!$I$5,IF(AM712="1/3",$O712*参照!$I$6,IF(AM712="1/4(多子)",$O712*参照!$I$7,IF(AM712="1/4(工･農)",$O712*参照!$I$7,IF(AM712="対象外",0))))))</f>
        <v>0</v>
      </c>
      <c r="BV712" s="185" t="b">
        <f>IF(AN712="3/3",$O712*参照!$I$4,IF(AN712="2/3",$O712*参照!$I$5,IF(AN712="1/3",$O712*参照!$I$6,IF(AN712="1/4(多子)",$O712*参照!$I$7,IF(AN712="1/4(工･農)",$O712*参照!$I$7,IF(AN712="対象外",0))))))</f>
        <v>0</v>
      </c>
      <c r="BW712" s="185" t="b">
        <f>IF(AO712="3/3",$O712*参照!$I$4,IF(AO712="2/3",$O712*参照!$I$5,IF(AO712="1/3",$O712*参照!$I$6,IF(AO712="1/4(多子)",$O712*参照!$I$7,IF(AO712="1/4(工･農)",$O712*参照!$I$7,IF(AO712="対象外",0))))))</f>
        <v>0</v>
      </c>
      <c r="BX712" s="185" t="b">
        <f>IF(AP712="3/3",$O712*参照!$I$4,IF(AP712="2/3",$O712*参照!$I$5,IF(AP712="1/3",$O712*参照!$I$6,IF(AP712="1/4(多子)",$O712*参照!$I$7,IF(AP712="1/4(工･農)",$O712*参照!$I$7,IF(AP712="対象外",0))))))</f>
        <v>0</v>
      </c>
      <c r="BY712" s="185" t="b">
        <f>IF(AQ712="3/3",$O712*参照!$I$4,IF(AQ712="2/3",$O712*参照!$I$5,IF(AQ712="1/3",$O712*参照!$I$6,IF(AQ712="1/4(多子)",$O712*参照!$I$7,IF(AQ712="1/4(工･農)",$O712*参照!$I$7,IF(AQ712="対象外",0))))))</f>
        <v>0</v>
      </c>
      <c r="BZ712" s="185" t="b">
        <f>IF(AR712="3/3",$O712*参照!$I$4,IF(AR712="2/3",$O712*参照!$I$5,IF(AR712="1/3",$O712*参照!$I$6,IF(AR712="1/4(多子)",$O712*参照!$I$7,IF(AR712="1/4(工･農)",$O712*参照!$I$7,IF(AR712="対象外",0))))))</f>
        <v>0</v>
      </c>
      <c r="CA712" s="185" t="b">
        <f>IF(AS712="3/3",$O712*参照!$I$4,IF(AS712="2/3",$O712*参照!$I$5,IF(AS712="1/3",$O712*参照!$I$6,IF(AS712="1/4(多子)",$O712*参照!$I$7,IF(AS712="1/4(工･農)",$O712*参照!$I$7,IF(AS712="対象外",0))))))</f>
        <v>0</v>
      </c>
      <c r="CB712" s="185" t="b">
        <f>IF(AT712="3/3",$O712*参照!$I$4,IF(AT712="2/3",$O712*参照!$I$5,IF(AT712="1/3",$O712*参照!$I$6,IF(AT712="1/4(多子)",$O712*参照!$I$7,IF(AT712="1/4(工･農)",$O712*参照!$I$7,IF(AT712="対象外",0))))))</f>
        <v>0</v>
      </c>
      <c r="CC712" s="185" t="b">
        <f>IF(AU712="3/3",$O712*参照!$I$4,IF(AU712="2/3",$O712*参照!$I$5,IF(AU712="1/3",$O712*参照!$I$6,IF(AU712="1/4(多子)",$O712*参照!$I$7,IF(AU712="1/4(工･農)",$O712*参照!$I$7,IF(AU712="対象外",0))))))</f>
        <v>0</v>
      </c>
      <c r="CD712" s="185">
        <f t="shared" si="433"/>
        <v>0</v>
      </c>
      <c r="CE712" s="98"/>
      <c r="CF712" s="252"/>
      <c r="CG712" s="252"/>
      <c r="CH712" s="252"/>
      <c r="CI712" s="252"/>
      <c r="CJ712" s="252"/>
      <c r="CK712" s="254"/>
      <c r="CL712" s="137"/>
      <c r="CM712" s="252"/>
      <c r="CN712" s="252"/>
      <c r="CO712" s="252"/>
      <c r="CP712" s="252"/>
      <c r="CQ712" s="252"/>
      <c r="CR712" s="253">
        <f t="shared" si="434"/>
        <v>0</v>
      </c>
      <c r="CS712" s="111">
        <f>IF(BP712=0,0,(ROUNDUP(P712*(BK712*参照!$C$5+BL712*参照!$C$6+BM712*参照!$C$7+BN712*参照!$C$8+BO712*参照!$C$9)/BP712,-2)))</f>
        <v>0</v>
      </c>
      <c r="CT712" s="239" t="str">
        <f t="shared" si="401"/>
        <v>B</v>
      </c>
    </row>
    <row r="713" spans="1:98" ht="14.4">
      <c r="A713" s="242">
        <v>683</v>
      </c>
      <c r="B713" s="634"/>
      <c r="C713" s="635"/>
      <c r="D713" s="636"/>
      <c r="E713" s="635"/>
      <c r="F713" s="358"/>
      <c r="G713" s="358"/>
      <c r="H713" s="305"/>
      <c r="I713" s="359"/>
      <c r="J713" s="636"/>
      <c r="K713" s="635"/>
      <c r="L713" s="362">
        <v>0</v>
      </c>
      <c r="M713" s="307">
        <f>IF(F713="昼間",参照!$E$4,IF(F713="夜間等",参照!$E$5,IF(F713="通信",参照!$E$6,0)))</f>
        <v>0</v>
      </c>
      <c r="N713" s="57">
        <f t="shared" si="402"/>
        <v>0</v>
      </c>
      <c r="O713" s="301">
        <f t="shared" si="403"/>
        <v>0</v>
      </c>
      <c r="P713" s="56"/>
      <c r="Q713" s="387">
        <v>0</v>
      </c>
      <c r="R713" s="309">
        <f>IF(F713="昼間",参照!$F$4,IF(F713="夜間等",参照!$F$5,IF(F713="通信",参照!$F$6,0)))</f>
        <v>0</v>
      </c>
      <c r="S713" s="308">
        <f t="shared" si="404"/>
        <v>0</v>
      </c>
      <c r="T713" s="361"/>
      <c r="U713" s="32">
        <f t="shared" si="405"/>
        <v>0</v>
      </c>
      <c r="V713" s="114">
        <f t="shared" si="406"/>
        <v>0</v>
      </c>
      <c r="W713" s="179">
        <f t="shared" si="407"/>
        <v>0</v>
      </c>
      <c r="X713" s="87">
        <f t="shared" si="408"/>
        <v>0</v>
      </c>
      <c r="Y713" s="77" t="str">
        <f t="shared" si="398"/>
        <v>0</v>
      </c>
      <c r="Z713" s="302">
        <f t="shared" si="409"/>
        <v>0</v>
      </c>
      <c r="AA713" s="375"/>
      <c r="AB713" s="375"/>
      <c r="AC713" s="374">
        <f t="shared" si="410"/>
        <v>0</v>
      </c>
      <c r="AD713" s="639">
        <f t="shared" si="411"/>
        <v>0</v>
      </c>
      <c r="AE713" s="640"/>
      <c r="AF713" s="177">
        <f t="shared" si="399"/>
        <v>0</v>
      </c>
      <c r="AG713" s="177">
        <f t="shared" si="400"/>
        <v>0</v>
      </c>
      <c r="AH713" s="299"/>
      <c r="AI713" s="36"/>
      <c r="AJ713" s="134"/>
      <c r="AK713" s="37"/>
      <c r="AL713" s="134"/>
      <c r="AM713" s="37"/>
      <c r="AN713" s="134"/>
      <c r="AO713" s="135"/>
      <c r="AP713" s="136"/>
      <c r="AQ713" s="252"/>
      <c r="AR713" s="252"/>
      <c r="AS713" s="252"/>
      <c r="AT713" s="252"/>
      <c r="AU713" s="37"/>
      <c r="AV713" s="303">
        <f t="shared" si="412"/>
        <v>0</v>
      </c>
      <c r="AW713" s="139">
        <f t="shared" si="413"/>
        <v>0</v>
      </c>
      <c r="AX713" s="139">
        <f t="shared" si="414"/>
        <v>0</v>
      </c>
      <c r="AY713" s="139">
        <f t="shared" si="415"/>
        <v>0</v>
      </c>
      <c r="AZ713" s="139">
        <f t="shared" si="416"/>
        <v>0</v>
      </c>
      <c r="BA713" s="303">
        <f t="shared" si="417"/>
        <v>0</v>
      </c>
      <c r="BB713" s="139">
        <f t="shared" si="418"/>
        <v>0</v>
      </c>
      <c r="BC713" s="139">
        <f t="shared" si="419"/>
        <v>0</v>
      </c>
      <c r="BD713" s="139">
        <f t="shared" si="420"/>
        <v>0</v>
      </c>
      <c r="BE713" s="139">
        <f t="shared" si="421"/>
        <v>0</v>
      </c>
      <c r="BF713" s="304">
        <f t="shared" si="422"/>
        <v>0</v>
      </c>
      <c r="BG713" s="142">
        <f t="shared" si="423"/>
        <v>0</v>
      </c>
      <c r="BH713" s="142">
        <f t="shared" si="424"/>
        <v>0</v>
      </c>
      <c r="BI713" s="142">
        <f t="shared" si="425"/>
        <v>0</v>
      </c>
      <c r="BJ713" s="142">
        <f t="shared" si="426"/>
        <v>0</v>
      </c>
      <c r="BK713" s="145">
        <f t="shared" si="427"/>
        <v>0</v>
      </c>
      <c r="BL713" s="95">
        <f t="shared" si="428"/>
        <v>0</v>
      </c>
      <c r="BM713" s="95">
        <f t="shared" si="429"/>
        <v>0</v>
      </c>
      <c r="BN713" s="95">
        <f t="shared" si="430"/>
        <v>0</v>
      </c>
      <c r="BO713" s="95">
        <f t="shared" si="431"/>
        <v>0</v>
      </c>
      <c r="BP713" s="96">
        <f t="shared" si="432"/>
        <v>0</v>
      </c>
      <c r="BQ713" s="184">
        <f>IF($AH713="3/3",$S713*参照!$J$4,IF($AH713="2/3",$S713*参照!$J$5,IF($AH713="1/3",$S713*参照!$J$6,IF($AH713="1/4(多子)",$S713*参照!$J$7,IF($AH713="1/4(工･農)",$S713*参照!$J$7,)))))</f>
        <v>0</v>
      </c>
      <c r="BR713" s="185" t="b">
        <f>IF(AJ713="3/3",$O713*参照!$I$4,IF(AJ713="2/3",$O713*参照!$I$5,IF(AJ713="1/3",$O713*参照!$I$6,IF(AJ713="1/4(多子)",$O713*参照!$I$7,IF(AJ713="1/4(工･農)",$O713*参照!$I$7,IF(AJ713="対象外",0))))))</f>
        <v>0</v>
      </c>
      <c r="BS713" s="185" t="b">
        <f>IF(AK713="3/3",$O713*参照!$I$4,IF(AK713="2/3",$O713*参照!$I$5,IF(AK713="1/3",$O713*参照!$I$6,IF(AK713="1/4(多子)",$O713*参照!$I$7,IF(AK713="1/4(工･農)",$O713*参照!$I$7,IF(AK713="対象外",0))))))</f>
        <v>0</v>
      </c>
      <c r="BT713" s="185" t="b">
        <f>IF(AL713="3/3",$O713*参照!$I$4,IF(AL713="2/3",$O713*参照!$I$5,IF(AL713="1/3",$O713*参照!$I$6,IF(AL713="1/4(多子)",$O713*参照!$I$7,IF(AL713="1/4(工･農)",$O713*参照!$I$7,IF(AL713="対象外",0))))))</f>
        <v>0</v>
      </c>
      <c r="BU713" s="185" t="b">
        <f>IF(AM713="3/3",$O713*参照!$I$4,IF(AM713="2/3",$O713*参照!$I$5,IF(AM713="1/3",$O713*参照!$I$6,IF(AM713="1/4(多子)",$O713*参照!$I$7,IF(AM713="1/4(工･農)",$O713*参照!$I$7,IF(AM713="対象外",0))))))</f>
        <v>0</v>
      </c>
      <c r="BV713" s="185" t="b">
        <f>IF(AN713="3/3",$O713*参照!$I$4,IF(AN713="2/3",$O713*参照!$I$5,IF(AN713="1/3",$O713*参照!$I$6,IF(AN713="1/4(多子)",$O713*参照!$I$7,IF(AN713="1/4(工･農)",$O713*参照!$I$7,IF(AN713="対象外",0))))))</f>
        <v>0</v>
      </c>
      <c r="BW713" s="185" t="b">
        <f>IF(AO713="3/3",$O713*参照!$I$4,IF(AO713="2/3",$O713*参照!$I$5,IF(AO713="1/3",$O713*参照!$I$6,IF(AO713="1/4(多子)",$O713*参照!$I$7,IF(AO713="1/4(工･農)",$O713*参照!$I$7,IF(AO713="対象外",0))))))</f>
        <v>0</v>
      </c>
      <c r="BX713" s="185" t="b">
        <f>IF(AP713="3/3",$O713*参照!$I$4,IF(AP713="2/3",$O713*参照!$I$5,IF(AP713="1/3",$O713*参照!$I$6,IF(AP713="1/4(多子)",$O713*参照!$I$7,IF(AP713="1/4(工･農)",$O713*参照!$I$7,IF(AP713="対象外",0))))))</f>
        <v>0</v>
      </c>
      <c r="BY713" s="185" t="b">
        <f>IF(AQ713="3/3",$O713*参照!$I$4,IF(AQ713="2/3",$O713*参照!$I$5,IF(AQ713="1/3",$O713*参照!$I$6,IF(AQ713="1/4(多子)",$O713*参照!$I$7,IF(AQ713="1/4(工･農)",$O713*参照!$I$7,IF(AQ713="対象外",0))))))</f>
        <v>0</v>
      </c>
      <c r="BZ713" s="185" t="b">
        <f>IF(AR713="3/3",$O713*参照!$I$4,IF(AR713="2/3",$O713*参照!$I$5,IF(AR713="1/3",$O713*参照!$I$6,IF(AR713="1/4(多子)",$O713*参照!$I$7,IF(AR713="1/4(工･農)",$O713*参照!$I$7,IF(AR713="対象外",0))))))</f>
        <v>0</v>
      </c>
      <c r="CA713" s="185" t="b">
        <f>IF(AS713="3/3",$O713*参照!$I$4,IF(AS713="2/3",$O713*参照!$I$5,IF(AS713="1/3",$O713*参照!$I$6,IF(AS713="1/4(多子)",$O713*参照!$I$7,IF(AS713="1/4(工･農)",$O713*参照!$I$7,IF(AS713="対象外",0))))))</f>
        <v>0</v>
      </c>
      <c r="CB713" s="185" t="b">
        <f>IF(AT713="3/3",$O713*参照!$I$4,IF(AT713="2/3",$O713*参照!$I$5,IF(AT713="1/3",$O713*参照!$I$6,IF(AT713="1/4(多子)",$O713*参照!$I$7,IF(AT713="1/4(工･農)",$O713*参照!$I$7,IF(AT713="対象外",0))))))</f>
        <v>0</v>
      </c>
      <c r="CC713" s="185" t="b">
        <f>IF(AU713="3/3",$O713*参照!$I$4,IF(AU713="2/3",$O713*参照!$I$5,IF(AU713="1/3",$O713*参照!$I$6,IF(AU713="1/4(多子)",$O713*参照!$I$7,IF(AU713="1/4(工･農)",$O713*参照!$I$7,IF(AU713="対象外",0))))))</f>
        <v>0</v>
      </c>
      <c r="CD713" s="185">
        <f t="shared" si="433"/>
        <v>0</v>
      </c>
      <c r="CE713" s="98"/>
      <c r="CF713" s="252"/>
      <c r="CG713" s="252"/>
      <c r="CH713" s="252"/>
      <c r="CI713" s="252"/>
      <c r="CJ713" s="252"/>
      <c r="CK713" s="254"/>
      <c r="CL713" s="137"/>
      <c r="CM713" s="252"/>
      <c r="CN713" s="252"/>
      <c r="CO713" s="252"/>
      <c r="CP713" s="252"/>
      <c r="CQ713" s="252"/>
      <c r="CR713" s="253">
        <f t="shared" si="434"/>
        <v>0</v>
      </c>
      <c r="CS713" s="111">
        <f>IF(BP713=0,0,(ROUNDUP(P713*(BK713*参照!$C$5+BL713*参照!$C$6+BM713*参照!$C$7+BN713*参照!$C$8+BO713*参照!$C$9)/BP713,-2)))</f>
        <v>0</v>
      </c>
      <c r="CT713" s="239" t="str">
        <f t="shared" si="401"/>
        <v>B</v>
      </c>
    </row>
    <row r="714" spans="1:98" ht="14.4">
      <c r="A714" s="242">
        <v>684</v>
      </c>
      <c r="B714" s="634"/>
      <c r="C714" s="635"/>
      <c r="D714" s="636"/>
      <c r="E714" s="635"/>
      <c r="F714" s="358"/>
      <c r="G714" s="358"/>
      <c r="H714" s="305"/>
      <c r="I714" s="359"/>
      <c r="J714" s="636"/>
      <c r="K714" s="635"/>
      <c r="L714" s="362">
        <v>0</v>
      </c>
      <c r="M714" s="307">
        <f>IF(F714="昼間",参照!$E$4,IF(F714="夜間等",参照!$E$5,IF(F714="通信",参照!$E$6,0)))</f>
        <v>0</v>
      </c>
      <c r="N714" s="57">
        <f t="shared" si="402"/>
        <v>0</v>
      </c>
      <c r="O714" s="301">
        <f t="shared" si="403"/>
        <v>0</v>
      </c>
      <c r="P714" s="56"/>
      <c r="Q714" s="387">
        <v>0</v>
      </c>
      <c r="R714" s="309">
        <f>IF(F714="昼間",参照!$F$4,IF(F714="夜間等",参照!$F$5,IF(F714="通信",参照!$F$6,0)))</f>
        <v>0</v>
      </c>
      <c r="S714" s="308">
        <f t="shared" si="404"/>
        <v>0</v>
      </c>
      <c r="T714" s="361"/>
      <c r="U714" s="32">
        <f t="shared" si="405"/>
        <v>0</v>
      </c>
      <c r="V714" s="114">
        <f t="shared" si="406"/>
        <v>0</v>
      </c>
      <c r="W714" s="179">
        <f t="shared" si="407"/>
        <v>0</v>
      </c>
      <c r="X714" s="87">
        <f t="shared" si="408"/>
        <v>0</v>
      </c>
      <c r="Y714" s="77" t="str">
        <f t="shared" si="398"/>
        <v>0</v>
      </c>
      <c r="Z714" s="302">
        <f t="shared" si="409"/>
        <v>0</v>
      </c>
      <c r="AA714" s="375"/>
      <c r="AB714" s="375"/>
      <c r="AC714" s="374">
        <f t="shared" si="410"/>
        <v>0</v>
      </c>
      <c r="AD714" s="639">
        <f t="shared" si="411"/>
        <v>0</v>
      </c>
      <c r="AE714" s="640"/>
      <c r="AF714" s="177">
        <f t="shared" si="399"/>
        <v>0</v>
      </c>
      <c r="AG714" s="177">
        <f t="shared" si="400"/>
        <v>0</v>
      </c>
      <c r="AH714" s="299"/>
      <c r="AI714" s="36"/>
      <c r="AJ714" s="134"/>
      <c r="AK714" s="37"/>
      <c r="AL714" s="134"/>
      <c r="AM714" s="37"/>
      <c r="AN714" s="134"/>
      <c r="AO714" s="135"/>
      <c r="AP714" s="136"/>
      <c r="AQ714" s="252"/>
      <c r="AR714" s="252"/>
      <c r="AS714" s="252"/>
      <c r="AT714" s="252"/>
      <c r="AU714" s="37"/>
      <c r="AV714" s="303">
        <f t="shared" si="412"/>
        <v>0</v>
      </c>
      <c r="AW714" s="139">
        <f t="shared" si="413"/>
        <v>0</v>
      </c>
      <c r="AX714" s="139">
        <f t="shared" si="414"/>
        <v>0</v>
      </c>
      <c r="AY714" s="139">
        <f t="shared" si="415"/>
        <v>0</v>
      </c>
      <c r="AZ714" s="139">
        <f t="shared" si="416"/>
        <v>0</v>
      </c>
      <c r="BA714" s="303">
        <f t="shared" si="417"/>
        <v>0</v>
      </c>
      <c r="BB714" s="139">
        <f t="shared" si="418"/>
        <v>0</v>
      </c>
      <c r="BC714" s="139">
        <f t="shared" si="419"/>
        <v>0</v>
      </c>
      <c r="BD714" s="139">
        <f t="shared" si="420"/>
        <v>0</v>
      </c>
      <c r="BE714" s="139">
        <f t="shared" si="421"/>
        <v>0</v>
      </c>
      <c r="BF714" s="304">
        <f t="shared" si="422"/>
        <v>0</v>
      </c>
      <c r="BG714" s="142">
        <f t="shared" si="423"/>
        <v>0</v>
      </c>
      <c r="BH714" s="142">
        <f t="shared" si="424"/>
        <v>0</v>
      </c>
      <c r="BI714" s="142">
        <f t="shared" si="425"/>
        <v>0</v>
      </c>
      <c r="BJ714" s="142">
        <f t="shared" si="426"/>
        <v>0</v>
      </c>
      <c r="BK714" s="145">
        <f t="shared" si="427"/>
        <v>0</v>
      </c>
      <c r="BL714" s="95">
        <f t="shared" si="428"/>
        <v>0</v>
      </c>
      <c r="BM714" s="95">
        <f t="shared" si="429"/>
        <v>0</v>
      </c>
      <c r="BN714" s="95">
        <f t="shared" si="430"/>
        <v>0</v>
      </c>
      <c r="BO714" s="95">
        <f t="shared" si="431"/>
        <v>0</v>
      </c>
      <c r="BP714" s="96">
        <f t="shared" si="432"/>
        <v>0</v>
      </c>
      <c r="BQ714" s="184">
        <f>IF($AH714="3/3",$S714*参照!$J$4,IF($AH714="2/3",$S714*参照!$J$5,IF($AH714="1/3",$S714*参照!$J$6,IF($AH714="1/4(多子)",$S714*参照!$J$7,IF($AH714="1/4(工･農)",$S714*参照!$J$7,)))))</f>
        <v>0</v>
      </c>
      <c r="BR714" s="185" t="b">
        <f>IF(AJ714="3/3",$O714*参照!$I$4,IF(AJ714="2/3",$O714*参照!$I$5,IF(AJ714="1/3",$O714*参照!$I$6,IF(AJ714="1/4(多子)",$O714*参照!$I$7,IF(AJ714="1/4(工･農)",$O714*参照!$I$7,IF(AJ714="対象外",0))))))</f>
        <v>0</v>
      </c>
      <c r="BS714" s="185" t="b">
        <f>IF(AK714="3/3",$O714*参照!$I$4,IF(AK714="2/3",$O714*参照!$I$5,IF(AK714="1/3",$O714*参照!$I$6,IF(AK714="1/4(多子)",$O714*参照!$I$7,IF(AK714="1/4(工･農)",$O714*参照!$I$7,IF(AK714="対象外",0))))))</f>
        <v>0</v>
      </c>
      <c r="BT714" s="185" t="b">
        <f>IF(AL714="3/3",$O714*参照!$I$4,IF(AL714="2/3",$O714*参照!$I$5,IF(AL714="1/3",$O714*参照!$I$6,IF(AL714="1/4(多子)",$O714*参照!$I$7,IF(AL714="1/4(工･農)",$O714*参照!$I$7,IF(AL714="対象外",0))))))</f>
        <v>0</v>
      </c>
      <c r="BU714" s="185" t="b">
        <f>IF(AM714="3/3",$O714*参照!$I$4,IF(AM714="2/3",$O714*参照!$I$5,IF(AM714="1/3",$O714*参照!$I$6,IF(AM714="1/4(多子)",$O714*参照!$I$7,IF(AM714="1/4(工･農)",$O714*参照!$I$7,IF(AM714="対象外",0))))))</f>
        <v>0</v>
      </c>
      <c r="BV714" s="185" t="b">
        <f>IF(AN714="3/3",$O714*参照!$I$4,IF(AN714="2/3",$O714*参照!$I$5,IF(AN714="1/3",$O714*参照!$I$6,IF(AN714="1/4(多子)",$O714*参照!$I$7,IF(AN714="1/4(工･農)",$O714*参照!$I$7,IF(AN714="対象外",0))))))</f>
        <v>0</v>
      </c>
      <c r="BW714" s="185" t="b">
        <f>IF(AO714="3/3",$O714*参照!$I$4,IF(AO714="2/3",$O714*参照!$I$5,IF(AO714="1/3",$O714*参照!$I$6,IF(AO714="1/4(多子)",$O714*参照!$I$7,IF(AO714="1/4(工･農)",$O714*参照!$I$7,IF(AO714="対象外",0))))))</f>
        <v>0</v>
      </c>
      <c r="BX714" s="185" t="b">
        <f>IF(AP714="3/3",$O714*参照!$I$4,IF(AP714="2/3",$O714*参照!$I$5,IF(AP714="1/3",$O714*参照!$I$6,IF(AP714="1/4(多子)",$O714*参照!$I$7,IF(AP714="1/4(工･農)",$O714*参照!$I$7,IF(AP714="対象外",0))))))</f>
        <v>0</v>
      </c>
      <c r="BY714" s="185" t="b">
        <f>IF(AQ714="3/3",$O714*参照!$I$4,IF(AQ714="2/3",$O714*参照!$I$5,IF(AQ714="1/3",$O714*参照!$I$6,IF(AQ714="1/4(多子)",$O714*参照!$I$7,IF(AQ714="1/4(工･農)",$O714*参照!$I$7,IF(AQ714="対象外",0))))))</f>
        <v>0</v>
      </c>
      <c r="BZ714" s="185" t="b">
        <f>IF(AR714="3/3",$O714*参照!$I$4,IF(AR714="2/3",$O714*参照!$I$5,IF(AR714="1/3",$O714*参照!$I$6,IF(AR714="1/4(多子)",$O714*参照!$I$7,IF(AR714="1/4(工･農)",$O714*参照!$I$7,IF(AR714="対象外",0))))))</f>
        <v>0</v>
      </c>
      <c r="CA714" s="185" t="b">
        <f>IF(AS714="3/3",$O714*参照!$I$4,IF(AS714="2/3",$O714*参照!$I$5,IF(AS714="1/3",$O714*参照!$I$6,IF(AS714="1/4(多子)",$O714*参照!$I$7,IF(AS714="1/4(工･農)",$O714*参照!$I$7,IF(AS714="対象外",0))))))</f>
        <v>0</v>
      </c>
      <c r="CB714" s="185" t="b">
        <f>IF(AT714="3/3",$O714*参照!$I$4,IF(AT714="2/3",$O714*参照!$I$5,IF(AT714="1/3",$O714*参照!$I$6,IF(AT714="1/4(多子)",$O714*参照!$I$7,IF(AT714="1/4(工･農)",$O714*参照!$I$7,IF(AT714="対象外",0))))))</f>
        <v>0</v>
      </c>
      <c r="CC714" s="185" t="b">
        <f>IF(AU714="3/3",$O714*参照!$I$4,IF(AU714="2/3",$O714*参照!$I$5,IF(AU714="1/3",$O714*参照!$I$6,IF(AU714="1/4(多子)",$O714*参照!$I$7,IF(AU714="1/4(工･農)",$O714*参照!$I$7,IF(AU714="対象外",0))))))</f>
        <v>0</v>
      </c>
      <c r="CD714" s="185">
        <f t="shared" si="433"/>
        <v>0</v>
      </c>
      <c r="CE714" s="98"/>
      <c r="CF714" s="252"/>
      <c r="CG714" s="252"/>
      <c r="CH714" s="252"/>
      <c r="CI714" s="252"/>
      <c r="CJ714" s="252"/>
      <c r="CK714" s="254"/>
      <c r="CL714" s="137"/>
      <c r="CM714" s="252"/>
      <c r="CN714" s="252"/>
      <c r="CO714" s="252"/>
      <c r="CP714" s="252"/>
      <c r="CQ714" s="252"/>
      <c r="CR714" s="253">
        <f t="shared" si="434"/>
        <v>0</v>
      </c>
      <c r="CS714" s="111">
        <f>IF(BP714=0,0,(ROUNDUP(P714*(BK714*参照!$C$5+BL714*参照!$C$6+BM714*参照!$C$7+BN714*参照!$C$8+BO714*参照!$C$9)/BP714,-2)))</f>
        <v>0</v>
      </c>
      <c r="CT714" s="239" t="str">
        <f t="shared" si="401"/>
        <v>B</v>
      </c>
    </row>
    <row r="715" spans="1:98" ht="14.4">
      <c r="A715" s="242">
        <v>685</v>
      </c>
      <c r="B715" s="634"/>
      <c r="C715" s="635"/>
      <c r="D715" s="636"/>
      <c r="E715" s="635"/>
      <c r="F715" s="358"/>
      <c r="G715" s="358"/>
      <c r="H715" s="305"/>
      <c r="I715" s="359"/>
      <c r="J715" s="636"/>
      <c r="K715" s="635"/>
      <c r="L715" s="362">
        <v>0</v>
      </c>
      <c r="M715" s="307">
        <f>IF(F715="昼間",参照!$E$4,IF(F715="夜間等",参照!$E$5,IF(F715="通信",参照!$E$6,0)))</f>
        <v>0</v>
      </c>
      <c r="N715" s="57">
        <f t="shared" si="402"/>
        <v>0</v>
      </c>
      <c r="O715" s="301">
        <f t="shared" si="403"/>
        <v>0</v>
      </c>
      <c r="P715" s="56"/>
      <c r="Q715" s="387">
        <v>0</v>
      </c>
      <c r="R715" s="309">
        <f>IF(F715="昼間",参照!$F$4,IF(F715="夜間等",参照!$F$5,IF(F715="通信",参照!$F$6,0)))</f>
        <v>0</v>
      </c>
      <c r="S715" s="308">
        <f t="shared" si="404"/>
        <v>0</v>
      </c>
      <c r="T715" s="361"/>
      <c r="U715" s="32">
        <f t="shared" si="405"/>
        <v>0</v>
      </c>
      <c r="V715" s="114">
        <f t="shared" si="406"/>
        <v>0</v>
      </c>
      <c r="W715" s="179">
        <f t="shared" si="407"/>
        <v>0</v>
      </c>
      <c r="X715" s="87">
        <f t="shared" si="408"/>
        <v>0</v>
      </c>
      <c r="Y715" s="77" t="str">
        <f t="shared" si="398"/>
        <v>0</v>
      </c>
      <c r="Z715" s="302">
        <f t="shared" si="409"/>
        <v>0</v>
      </c>
      <c r="AA715" s="375"/>
      <c r="AB715" s="375"/>
      <c r="AC715" s="374">
        <f t="shared" si="410"/>
        <v>0</v>
      </c>
      <c r="AD715" s="639">
        <f t="shared" si="411"/>
        <v>0</v>
      </c>
      <c r="AE715" s="640"/>
      <c r="AF715" s="177">
        <f t="shared" si="399"/>
        <v>0</v>
      </c>
      <c r="AG715" s="177">
        <f t="shared" si="400"/>
        <v>0</v>
      </c>
      <c r="AH715" s="299"/>
      <c r="AI715" s="36"/>
      <c r="AJ715" s="134"/>
      <c r="AK715" s="37"/>
      <c r="AL715" s="134"/>
      <c r="AM715" s="37"/>
      <c r="AN715" s="134"/>
      <c r="AO715" s="135"/>
      <c r="AP715" s="136"/>
      <c r="AQ715" s="252"/>
      <c r="AR715" s="252"/>
      <c r="AS715" s="252"/>
      <c r="AT715" s="252"/>
      <c r="AU715" s="37"/>
      <c r="AV715" s="303">
        <f t="shared" si="412"/>
        <v>0</v>
      </c>
      <c r="AW715" s="139">
        <f t="shared" si="413"/>
        <v>0</v>
      </c>
      <c r="AX715" s="139">
        <f t="shared" si="414"/>
        <v>0</v>
      </c>
      <c r="AY715" s="139">
        <f t="shared" si="415"/>
        <v>0</v>
      </c>
      <c r="AZ715" s="139">
        <f t="shared" si="416"/>
        <v>0</v>
      </c>
      <c r="BA715" s="303">
        <f t="shared" si="417"/>
        <v>0</v>
      </c>
      <c r="BB715" s="139">
        <f t="shared" si="418"/>
        <v>0</v>
      </c>
      <c r="BC715" s="139">
        <f t="shared" si="419"/>
        <v>0</v>
      </c>
      <c r="BD715" s="139">
        <f t="shared" si="420"/>
        <v>0</v>
      </c>
      <c r="BE715" s="139">
        <f t="shared" si="421"/>
        <v>0</v>
      </c>
      <c r="BF715" s="304">
        <f t="shared" si="422"/>
        <v>0</v>
      </c>
      <c r="BG715" s="142">
        <f t="shared" si="423"/>
        <v>0</v>
      </c>
      <c r="BH715" s="142">
        <f t="shared" si="424"/>
        <v>0</v>
      </c>
      <c r="BI715" s="142">
        <f t="shared" si="425"/>
        <v>0</v>
      </c>
      <c r="BJ715" s="142">
        <f t="shared" si="426"/>
        <v>0</v>
      </c>
      <c r="BK715" s="145">
        <f t="shared" si="427"/>
        <v>0</v>
      </c>
      <c r="BL715" s="95">
        <f t="shared" si="428"/>
        <v>0</v>
      </c>
      <c r="BM715" s="95">
        <f t="shared" si="429"/>
        <v>0</v>
      </c>
      <c r="BN715" s="95">
        <f t="shared" si="430"/>
        <v>0</v>
      </c>
      <c r="BO715" s="95">
        <f t="shared" si="431"/>
        <v>0</v>
      </c>
      <c r="BP715" s="96">
        <f t="shared" si="432"/>
        <v>0</v>
      </c>
      <c r="BQ715" s="184">
        <f>IF($AH715="3/3",$S715*参照!$J$4,IF($AH715="2/3",$S715*参照!$J$5,IF($AH715="1/3",$S715*参照!$J$6,IF($AH715="1/4(多子)",$S715*参照!$J$7,IF($AH715="1/4(工･農)",$S715*参照!$J$7,)))))</f>
        <v>0</v>
      </c>
      <c r="BR715" s="185" t="b">
        <f>IF(AJ715="3/3",$O715*参照!$I$4,IF(AJ715="2/3",$O715*参照!$I$5,IF(AJ715="1/3",$O715*参照!$I$6,IF(AJ715="1/4(多子)",$O715*参照!$I$7,IF(AJ715="1/4(工･農)",$O715*参照!$I$7,IF(AJ715="対象外",0))))))</f>
        <v>0</v>
      </c>
      <c r="BS715" s="185" t="b">
        <f>IF(AK715="3/3",$O715*参照!$I$4,IF(AK715="2/3",$O715*参照!$I$5,IF(AK715="1/3",$O715*参照!$I$6,IF(AK715="1/4(多子)",$O715*参照!$I$7,IF(AK715="1/4(工･農)",$O715*参照!$I$7,IF(AK715="対象外",0))))))</f>
        <v>0</v>
      </c>
      <c r="BT715" s="185" t="b">
        <f>IF(AL715="3/3",$O715*参照!$I$4,IF(AL715="2/3",$O715*参照!$I$5,IF(AL715="1/3",$O715*参照!$I$6,IF(AL715="1/4(多子)",$O715*参照!$I$7,IF(AL715="1/4(工･農)",$O715*参照!$I$7,IF(AL715="対象外",0))))))</f>
        <v>0</v>
      </c>
      <c r="BU715" s="185" t="b">
        <f>IF(AM715="3/3",$O715*参照!$I$4,IF(AM715="2/3",$O715*参照!$I$5,IF(AM715="1/3",$O715*参照!$I$6,IF(AM715="1/4(多子)",$O715*参照!$I$7,IF(AM715="1/4(工･農)",$O715*参照!$I$7,IF(AM715="対象外",0))))))</f>
        <v>0</v>
      </c>
      <c r="BV715" s="185" t="b">
        <f>IF(AN715="3/3",$O715*参照!$I$4,IF(AN715="2/3",$O715*参照!$I$5,IF(AN715="1/3",$O715*参照!$I$6,IF(AN715="1/4(多子)",$O715*参照!$I$7,IF(AN715="1/4(工･農)",$O715*参照!$I$7,IF(AN715="対象外",0))))))</f>
        <v>0</v>
      </c>
      <c r="BW715" s="185" t="b">
        <f>IF(AO715="3/3",$O715*参照!$I$4,IF(AO715="2/3",$O715*参照!$I$5,IF(AO715="1/3",$O715*参照!$I$6,IF(AO715="1/4(多子)",$O715*参照!$I$7,IF(AO715="1/4(工･農)",$O715*参照!$I$7,IF(AO715="対象外",0))))))</f>
        <v>0</v>
      </c>
      <c r="BX715" s="185" t="b">
        <f>IF(AP715="3/3",$O715*参照!$I$4,IF(AP715="2/3",$O715*参照!$I$5,IF(AP715="1/3",$O715*参照!$I$6,IF(AP715="1/4(多子)",$O715*参照!$I$7,IF(AP715="1/4(工･農)",$O715*参照!$I$7,IF(AP715="対象外",0))))))</f>
        <v>0</v>
      </c>
      <c r="BY715" s="185" t="b">
        <f>IF(AQ715="3/3",$O715*参照!$I$4,IF(AQ715="2/3",$O715*参照!$I$5,IF(AQ715="1/3",$O715*参照!$I$6,IF(AQ715="1/4(多子)",$O715*参照!$I$7,IF(AQ715="1/4(工･農)",$O715*参照!$I$7,IF(AQ715="対象外",0))))))</f>
        <v>0</v>
      </c>
      <c r="BZ715" s="185" t="b">
        <f>IF(AR715="3/3",$O715*参照!$I$4,IF(AR715="2/3",$O715*参照!$I$5,IF(AR715="1/3",$O715*参照!$I$6,IF(AR715="1/4(多子)",$O715*参照!$I$7,IF(AR715="1/4(工･農)",$O715*参照!$I$7,IF(AR715="対象外",0))))))</f>
        <v>0</v>
      </c>
      <c r="CA715" s="185" t="b">
        <f>IF(AS715="3/3",$O715*参照!$I$4,IF(AS715="2/3",$O715*参照!$I$5,IF(AS715="1/3",$O715*参照!$I$6,IF(AS715="1/4(多子)",$O715*参照!$I$7,IF(AS715="1/4(工･農)",$O715*参照!$I$7,IF(AS715="対象外",0))))))</f>
        <v>0</v>
      </c>
      <c r="CB715" s="185" t="b">
        <f>IF(AT715="3/3",$O715*参照!$I$4,IF(AT715="2/3",$O715*参照!$I$5,IF(AT715="1/3",$O715*参照!$I$6,IF(AT715="1/4(多子)",$O715*参照!$I$7,IF(AT715="1/4(工･農)",$O715*参照!$I$7,IF(AT715="対象外",0))))))</f>
        <v>0</v>
      </c>
      <c r="CC715" s="185" t="b">
        <f>IF(AU715="3/3",$O715*参照!$I$4,IF(AU715="2/3",$O715*参照!$I$5,IF(AU715="1/3",$O715*参照!$I$6,IF(AU715="1/4(多子)",$O715*参照!$I$7,IF(AU715="1/4(工･農)",$O715*参照!$I$7,IF(AU715="対象外",0))))))</f>
        <v>0</v>
      </c>
      <c r="CD715" s="185">
        <f t="shared" si="433"/>
        <v>0</v>
      </c>
      <c r="CE715" s="98"/>
      <c r="CF715" s="252"/>
      <c r="CG715" s="252"/>
      <c r="CH715" s="252"/>
      <c r="CI715" s="252"/>
      <c r="CJ715" s="252"/>
      <c r="CK715" s="254"/>
      <c r="CL715" s="137"/>
      <c r="CM715" s="252"/>
      <c r="CN715" s="252"/>
      <c r="CO715" s="252"/>
      <c r="CP715" s="252"/>
      <c r="CQ715" s="252"/>
      <c r="CR715" s="253">
        <f t="shared" si="434"/>
        <v>0</v>
      </c>
      <c r="CS715" s="111">
        <f>IF(BP715=0,0,(ROUNDUP(P715*(BK715*参照!$C$5+BL715*参照!$C$6+BM715*参照!$C$7+BN715*参照!$C$8+BO715*参照!$C$9)/BP715,-2)))</f>
        <v>0</v>
      </c>
      <c r="CT715" s="239" t="str">
        <f t="shared" si="401"/>
        <v>B</v>
      </c>
    </row>
    <row r="716" spans="1:98" ht="14.4">
      <c r="A716" s="242">
        <v>686</v>
      </c>
      <c r="B716" s="634"/>
      <c r="C716" s="635"/>
      <c r="D716" s="636"/>
      <c r="E716" s="635"/>
      <c r="F716" s="358"/>
      <c r="G716" s="358"/>
      <c r="H716" s="305"/>
      <c r="I716" s="359"/>
      <c r="J716" s="636"/>
      <c r="K716" s="635"/>
      <c r="L716" s="362">
        <v>0</v>
      </c>
      <c r="M716" s="307">
        <f>IF(F716="昼間",参照!$E$4,IF(F716="夜間等",参照!$E$5,IF(F716="通信",参照!$E$6,0)))</f>
        <v>0</v>
      </c>
      <c r="N716" s="57">
        <f t="shared" si="402"/>
        <v>0</v>
      </c>
      <c r="O716" s="301">
        <f t="shared" si="403"/>
        <v>0</v>
      </c>
      <c r="P716" s="56"/>
      <c r="Q716" s="387">
        <v>0</v>
      </c>
      <c r="R716" s="309">
        <f>IF(F716="昼間",参照!$F$4,IF(F716="夜間等",参照!$F$5,IF(F716="通信",参照!$F$6,0)))</f>
        <v>0</v>
      </c>
      <c r="S716" s="308">
        <f t="shared" si="404"/>
        <v>0</v>
      </c>
      <c r="T716" s="361"/>
      <c r="U716" s="32">
        <f t="shared" si="405"/>
        <v>0</v>
      </c>
      <c r="V716" s="114">
        <f t="shared" si="406"/>
        <v>0</v>
      </c>
      <c r="W716" s="179">
        <f t="shared" si="407"/>
        <v>0</v>
      </c>
      <c r="X716" s="87">
        <f t="shared" si="408"/>
        <v>0</v>
      </c>
      <c r="Y716" s="77" t="str">
        <f t="shared" si="398"/>
        <v>0</v>
      </c>
      <c r="Z716" s="302">
        <f t="shared" si="409"/>
        <v>0</v>
      </c>
      <c r="AA716" s="375"/>
      <c r="AB716" s="375"/>
      <c r="AC716" s="374">
        <f t="shared" si="410"/>
        <v>0</v>
      </c>
      <c r="AD716" s="639">
        <f t="shared" si="411"/>
        <v>0</v>
      </c>
      <c r="AE716" s="640"/>
      <c r="AF716" s="177">
        <f t="shared" si="399"/>
        <v>0</v>
      </c>
      <c r="AG716" s="177">
        <f t="shared" si="400"/>
        <v>0</v>
      </c>
      <c r="AH716" s="299"/>
      <c r="AI716" s="36"/>
      <c r="AJ716" s="134"/>
      <c r="AK716" s="37"/>
      <c r="AL716" s="134"/>
      <c r="AM716" s="37"/>
      <c r="AN716" s="134"/>
      <c r="AO716" s="135"/>
      <c r="AP716" s="136"/>
      <c r="AQ716" s="252"/>
      <c r="AR716" s="252"/>
      <c r="AS716" s="252"/>
      <c r="AT716" s="252"/>
      <c r="AU716" s="37"/>
      <c r="AV716" s="303">
        <f t="shared" si="412"/>
        <v>0</v>
      </c>
      <c r="AW716" s="139">
        <f t="shared" si="413"/>
        <v>0</v>
      </c>
      <c r="AX716" s="139">
        <f t="shared" si="414"/>
        <v>0</v>
      </c>
      <c r="AY716" s="139">
        <f t="shared" si="415"/>
        <v>0</v>
      </c>
      <c r="AZ716" s="139">
        <f t="shared" si="416"/>
        <v>0</v>
      </c>
      <c r="BA716" s="303">
        <f t="shared" si="417"/>
        <v>0</v>
      </c>
      <c r="BB716" s="139">
        <f t="shared" si="418"/>
        <v>0</v>
      </c>
      <c r="BC716" s="139">
        <f t="shared" si="419"/>
        <v>0</v>
      </c>
      <c r="BD716" s="139">
        <f t="shared" si="420"/>
        <v>0</v>
      </c>
      <c r="BE716" s="139">
        <f t="shared" si="421"/>
        <v>0</v>
      </c>
      <c r="BF716" s="304">
        <f t="shared" si="422"/>
        <v>0</v>
      </c>
      <c r="BG716" s="142">
        <f t="shared" si="423"/>
        <v>0</v>
      </c>
      <c r="BH716" s="142">
        <f t="shared" si="424"/>
        <v>0</v>
      </c>
      <c r="BI716" s="142">
        <f t="shared" si="425"/>
        <v>0</v>
      </c>
      <c r="BJ716" s="142">
        <f t="shared" si="426"/>
        <v>0</v>
      </c>
      <c r="BK716" s="145">
        <f t="shared" si="427"/>
        <v>0</v>
      </c>
      <c r="BL716" s="95">
        <f t="shared" si="428"/>
        <v>0</v>
      </c>
      <c r="BM716" s="95">
        <f t="shared" si="429"/>
        <v>0</v>
      </c>
      <c r="BN716" s="95">
        <f t="shared" si="430"/>
        <v>0</v>
      </c>
      <c r="BO716" s="95">
        <f t="shared" si="431"/>
        <v>0</v>
      </c>
      <c r="BP716" s="96">
        <f t="shared" si="432"/>
        <v>0</v>
      </c>
      <c r="BQ716" s="184">
        <f>IF($AH716="3/3",$S716*参照!$J$4,IF($AH716="2/3",$S716*参照!$J$5,IF($AH716="1/3",$S716*参照!$J$6,IF($AH716="1/4(多子)",$S716*参照!$J$7,IF($AH716="1/4(工･農)",$S716*参照!$J$7,)))))</f>
        <v>0</v>
      </c>
      <c r="BR716" s="185" t="b">
        <f>IF(AJ716="3/3",$O716*参照!$I$4,IF(AJ716="2/3",$O716*参照!$I$5,IF(AJ716="1/3",$O716*参照!$I$6,IF(AJ716="1/4(多子)",$O716*参照!$I$7,IF(AJ716="1/4(工･農)",$O716*参照!$I$7,IF(AJ716="対象外",0))))))</f>
        <v>0</v>
      </c>
      <c r="BS716" s="185" t="b">
        <f>IF(AK716="3/3",$O716*参照!$I$4,IF(AK716="2/3",$O716*参照!$I$5,IF(AK716="1/3",$O716*参照!$I$6,IF(AK716="1/4(多子)",$O716*参照!$I$7,IF(AK716="1/4(工･農)",$O716*参照!$I$7,IF(AK716="対象外",0))))))</f>
        <v>0</v>
      </c>
      <c r="BT716" s="185" t="b">
        <f>IF(AL716="3/3",$O716*参照!$I$4,IF(AL716="2/3",$O716*参照!$I$5,IF(AL716="1/3",$O716*参照!$I$6,IF(AL716="1/4(多子)",$O716*参照!$I$7,IF(AL716="1/4(工･農)",$O716*参照!$I$7,IF(AL716="対象外",0))))))</f>
        <v>0</v>
      </c>
      <c r="BU716" s="185" t="b">
        <f>IF(AM716="3/3",$O716*参照!$I$4,IF(AM716="2/3",$O716*参照!$I$5,IF(AM716="1/3",$O716*参照!$I$6,IF(AM716="1/4(多子)",$O716*参照!$I$7,IF(AM716="1/4(工･農)",$O716*参照!$I$7,IF(AM716="対象外",0))))))</f>
        <v>0</v>
      </c>
      <c r="BV716" s="185" t="b">
        <f>IF(AN716="3/3",$O716*参照!$I$4,IF(AN716="2/3",$O716*参照!$I$5,IF(AN716="1/3",$O716*参照!$I$6,IF(AN716="1/4(多子)",$O716*参照!$I$7,IF(AN716="1/4(工･農)",$O716*参照!$I$7,IF(AN716="対象外",0))))))</f>
        <v>0</v>
      </c>
      <c r="BW716" s="185" t="b">
        <f>IF(AO716="3/3",$O716*参照!$I$4,IF(AO716="2/3",$O716*参照!$I$5,IF(AO716="1/3",$O716*参照!$I$6,IF(AO716="1/4(多子)",$O716*参照!$I$7,IF(AO716="1/4(工･農)",$O716*参照!$I$7,IF(AO716="対象外",0))))))</f>
        <v>0</v>
      </c>
      <c r="BX716" s="185" t="b">
        <f>IF(AP716="3/3",$O716*参照!$I$4,IF(AP716="2/3",$O716*参照!$I$5,IF(AP716="1/3",$O716*参照!$I$6,IF(AP716="1/4(多子)",$O716*参照!$I$7,IF(AP716="1/4(工･農)",$O716*参照!$I$7,IF(AP716="対象外",0))))))</f>
        <v>0</v>
      </c>
      <c r="BY716" s="185" t="b">
        <f>IF(AQ716="3/3",$O716*参照!$I$4,IF(AQ716="2/3",$O716*参照!$I$5,IF(AQ716="1/3",$O716*参照!$I$6,IF(AQ716="1/4(多子)",$O716*参照!$I$7,IF(AQ716="1/4(工･農)",$O716*参照!$I$7,IF(AQ716="対象外",0))))))</f>
        <v>0</v>
      </c>
      <c r="BZ716" s="185" t="b">
        <f>IF(AR716="3/3",$O716*参照!$I$4,IF(AR716="2/3",$O716*参照!$I$5,IF(AR716="1/3",$O716*参照!$I$6,IF(AR716="1/4(多子)",$O716*参照!$I$7,IF(AR716="1/4(工･農)",$O716*参照!$I$7,IF(AR716="対象外",0))))))</f>
        <v>0</v>
      </c>
      <c r="CA716" s="185" t="b">
        <f>IF(AS716="3/3",$O716*参照!$I$4,IF(AS716="2/3",$O716*参照!$I$5,IF(AS716="1/3",$O716*参照!$I$6,IF(AS716="1/4(多子)",$O716*参照!$I$7,IF(AS716="1/4(工･農)",$O716*参照!$I$7,IF(AS716="対象外",0))))))</f>
        <v>0</v>
      </c>
      <c r="CB716" s="185" t="b">
        <f>IF(AT716="3/3",$O716*参照!$I$4,IF(AT716="2/3",$O716*参照!$I$5,IF(AT716="1/3",$O716*参照!$I$6,IF(AT716="1/4(多子)",$O716*参照!$I$7,IF(AT716="1/4(工･農)",$O716*参照!$I$7,IF(AT716="対象外",0))))))</f>
        <v>0</v>
      </c>
      <c r="CC716" s="185" t="b">
        <f>IF(AU716="3/3",$O716*参照!$I$4,IF(AU716="2/3",$O716*参照!$I$5,IF(AU716="1/3",$O716*参照!$I$6,IF(AU716="1/4(多子)",$O716*参照!$I$7,IF(AU716="1/4(工･農)",$O716*参照!$I$7,IF(AU716="対象外",0))))))</f>
        <v>0</v>
      </c>
      <c r="CD716" s="185">
        <f t="shared" si="433"/>
        <v>0</v>
      </c>
      <c r="CE716" s="98"/>
      <c r="CF716" s="252"/>
      <c r="CG716" s="252"/>
      <c r="CH716" s="252"/>
      <c r="CI716" s="252"/>
      <c r="CJ716" s="252"/>
      <c r="CK716" s="254"/>
      <c r="CL716" s="137"/>
      <c r="CM716" s="252"/>
      <c r="CN716" s="252"/>
      <c r="CO716" s="252"/>
      <c r="CP716" s="252"/>
      <c r="CQ716" s="252"/>
      <c r="CR716" s="253">
        <f t="shared" si="434"/>
        <v>0</v>
      </c>
      <c r="CS716" s="111">
        <f>IF(BP716=0,0,(ROUNDUP(P716*(BK716*参照!$C$5+BL716*参照!$C$6+BM716*参照!$C$7+BN716*参照!$C$8+BO716*参照!$C$9)/BP716,-2)))</f>
        <v>0</v>
      </c>
      <c r="CT716" s="239" t="str">
        <f t="shared" si="401"/>
        <v>B</v>
      </c>
    </row>
    <row r="717" spans="1:98" ht="14.4">
      <c r="A717" s="242">
        <v>687</v>
      </c>
      <c r="B717" s="634"/>
      <c r="C717" s="635"/>
      <c r="D717" s="636"/>
      <c r="E717" s="635"/>
      <c r="F717" s="358"/>
      <c r="G717" s="358"/>
      <c r="H717" s="305"/>
      <c r="I717" s="359"/>
      <c r="J717" s="636"/>
      <c r="K717" s="635"/>
      <c r="L717" s="362">
        <v>0</v>
      </c>
      <c r="M717" s="307">
        <f>IF(F717="昼間",参照!$E$4,IF(F717="夜間等",参照!$E$5,IF(F717="通信",参照!$E$6,0)))</f>
        <v>0</v>
      </c>
      <c r="N717" s="57">
        <f t="shared" si="402"/>
        <v>0</v>
      </c>
      <c r="O717" s="301">
        <f t="shared" si="403"/>
        <v>0</v>
      </c>
      <c r="P717" s="56"/>
      <c r="Q717" s="387">
        <v>0</v>
      </c>
      <c r="R717" s="309">
        <f>IF(F717="昼間",参照!$F$4,IF(F717="夜間等",参照!$F$5,IF(F717="通信",参照!$F$6,0)))</f>
        <v>0</v>
      </c>
      <c r="S717" s="308">
        <f t="shared" si="404"/>
        <v>0</v>
      </c>
      <c r="T717" s="361"/>
      <c r="U717" s="32">
        <f t="shared" si="405"/>
        <v>0</v>
      </c>
      <c r="V717" s="114">
        <f t="shared" si="406"/>
        <v>0</v>
      </c>
      <c r="W717" s="179">
        <f t="shared" si="407"/>
        <v>0</v>
      </c>
      <c r="X717" s="87">
        <f t="shared" si="408"/>
        <v>0</v>
      </c>
      <c r="Y717" s="77" t="str">
        <f t="shared" si="398"/>
        <v>0</v>
      </c>
      <c r="Z717" s="302">
        <f t="shared" si="409"/>
        <v>0</v>
      </c>
      <c r="AA717" s="375"/>
      <c r="AB717" s="375"/>
      <c r="AC717" s="374">
        <f t="shared" si="410"/>
        <v>0</v>
      </c>
      <c r="AD717" s="639">
        <f t="shared" si="411"/>
        <v>0</v>
      </c>
      <c r="AE717" s="640"/>
      <c r="AF717" s="177">
        <f t="shared" si="399"/>
        <v>0</v>
      </c>
      <c r="AG717" s="177">
        <f t="shared" si="400"/>
        <v>0</v>
      </c>
      <c r="AH717" s="299"/>
      <c r="AI717" s="36"/>
      <c r="AJ717" s="134"/>
      <c r="AK717" s="37"/>
      <c r="AL717" s="134"/>
      <c r="AM717" s="37"/>
      <c r="AN717" s="134"/>
      <c r="AO717" s="135"/>
      <c r="AP717" s="136"/>
      <c r="AQ717" s="252"/>
      <c r="AR717" s="252"/>
      <c r="AS717" s="252"/>
      <c r="AT717" s="252"/>
      <c r="AU717" s="37"/>
      <c r="AV717" s="303">
        <f t="shared" si="412"/>
        <v>0</v>
      </c>
      <c r="AW717" s="139">
        <f t="shared" si="413"/>
        <v>0</v>
      </c>
      <c r="AX717" s="139">
        <f t="shared" si="414"/>
        <v>0</v>
      </c>
      <c r="AY717" s="139">
        <f t="shared" si="415"/>
        <v>0</v>
      </c>
      <c r="AZ717" s="139">
        <f t="shared" si="416"/>
        <v>0</v>
      </c>
      <c r="BA717" s="303">
        <f t="shared" si="417"/>
        <v>0</v>
      </c>
      <c r="BB717" s="139">
        <f t="shared" si="418"/>
        <v>0</v>
      </c>
      <c r="BC717" s="139">
        <f t="shared" si="419"/>
        <v>0</v>
      </c>
      <c r="BD717" s="139">
        <f t="shared" si="420"/>
        <v>0</v>
      </c>
      <c r="BE717" s="139">
        <f t="shared" si="421"/>
        <v>0</v>
      </c>
      <c r="BF717" s="304">
        <f t="shared" si="422"/>
        <v>0</v>
      </c>
      <c r="BG717" s="142">
        <f t="shared" si="423"/>
        <v>0</v>
      </c>
      <c r="BH717" s="142">
        <f t="shared" si="424"/>
        <v>0</v>
      </c>
      <c r="BI717" s="142">
        <f t="shared" si="425"/>
        <v>0</v>
      </c>
      <c r="BJ717" s="142">
        <f t="shared" si="426"/>
        <v>0</v>
      </c>
      <c r="BK717" s="145">
        <f t="shared" si="427"/>
        <v>0</v>
      </c>
      <c r="BL717" s="95">
        <f t="shared" si="428"/>
        <v>0</v>
      </c>
      <c r="BM717" s="95">
        <f t="shared" si="429"/>
        <v>0</v>
      </c>
      <c r="BN717" s="95">
        <f t="shared" si="430"/>
        <v>0</v>
      </c>
      <c r="BO717" s="95">
        <f t="shared" si="431"/>
        <v>0</v>
      </c>
      <c r="BP717" s="96">
        <f t="shared" si="432"/>
        <v>0</v>
      </c>
      <c r="BQ717" s="184">
        <f>IF($AH717="3/3",$S717*参照!$J$4,IF($AH717="2/3",$S717*参照!$J$5,IF($AH717="1/3",$S717*参照!$J$6,IF($AH717="1/4(多子)",$S717*参照!$J$7,IF($AH717="1/4(工･農)",$S717*参照!$J$7,)))))</f>
        <v>0</v>
      </c>
      <c r="BR717" s="185" t="b">
        <f>IF(AJ717="3/3",$O717*参照!$I$4,IF(AJ717="2/3",$O717*参照!$I$5,IF(AJ717="1/3",$O717*参照!$I$6,IF(AJ717="1/4(多子)",$O717*参照!$I$7,IF(AJ717="1/4(工･農)",$O717*参照!$I$7,IF(AJ717="対象外",0))))))</f>
        <v>0</v>
      </c>
      <c r="BS717" s="185" t="b">
        <f>IF(AK717="3/3",$O717*参照!$I$4,IF(AK717="2/3",$O717*参照!$I$5,IF(AK717="1/3",$O717*参照!$I$6,IF(AK717="1/4(多子)",$O717*参照!$I$7,IF(AK717="1/4(工･農)",$O717*参照!$I$7,IF(AK717="対象外",0))))))</f>
        <v>0</v>
      </c>
      <c r="BT717" s="185" t="b">
        <f>IF(AL717="3/3",$O717*参照!$I$4,IF(AL717="2/3",$O717*参照!$I$5,IF(AL717="1/3",$O717*参照!$I$6,IF(AL717="1/4(多子)",$O717*参照!$I$7,IF(AL717="1/4(工･農)",$O717*参照!$I$7,IF(AL717="対象外",0))))))</f>
        <v>0</v>
      </c>
      <c r="BU717" s="185" t="b">
        <f>IF(AM717="3/3",$O717*参照!$I$4,IF(AM717="2/3",$O717*参照!$I$5,IF(AM717="1/3",$O717*参照!$I$6,IF(AM717="1/4(多子)",$O717*参照!$I$7,IF(AM717="1/4(工･農)",$O717*参照!$I$7,IF(AM717="対象外",0))))))</f>
        <v>0</v>
      </c>
      <c r="BV717" s="185" t="b">
        <f>IF(AN717="3/3",$O717*参照!$I$4,IF(AN717="2/3",$O717*参照!$I$5,IF(AN717="1/3",$O717*参照!$I$6,IF(AN717="1/4(多子)",$O717*参照!$I$7,IF(AN717="1/4(工･農)",$O717*参照!$I$7,IF(AN717="対象外",0))))))</f>
        <v>0</v>
      </c>
      <c r="BW717" s="185" t="b">
        <f>IF(AO717="3/3",$O717*参照!$I$4,IF(AO717="2/3",$O717*参照!$I$5,IF(AO717="1/3",$O717*参照!$I$6,IF(AO717="1/4(多子)",$O717*参照!$I$7,IF(AO717="1/4(工･農)",$O717*参照!$I$7,IF(AO717="対象外",0))))))</f>
        <v>0</v>
      </c>
      <c r="BX717" s="185" t="b">
        <f>IF(AP717="3/3",$O717*参照!$I$4,IF(AP717="2/3",$O717*参照!$I$5,IF(AP717="1/3",$O717*参照!$I$6,IF(AP717="1/4(多子)",$O717*参照!$I$7,IF(AP717="1/4(工･農)",$O717*参照!$I$7,IF(AP717="対象外",0))))))</f>
        <v>0</v>
      </c>
      <c r="BY717" s="185" t="b">
        <f>IF(AQ717="3/3",$O717*参照!$I$4,IF(AQ717="2/3",$O717*参照!$I$5,IF(AQ717="1/3",$O717*参照!$I$6,IF(AQ717="1/4(多子)",$O717*参照!$I$7,IF(AQ717="1/4(工･農)",$O717*参照!$I$7,IF(AQ717="対象外",0))))))</f>
        <v>0</v>
      </c>
      <c r="BZ717" s="185" t="b">
        <f>IF(AR717="3/3",$O717*参照!$I$4,IF(AR717="2/3",$O717*参照!$I$5,IF(AR717="1/3",$O717*参照!$I$6,IF(AR717="1/4(多子)",$O717*参照!$I$7,IF(AR717="1/4(工･農)",$O717*参照!$I$7,IF(AR717="対象外",0))))))</f>
        <v>0</v>
      </c>
      <c r="CA717" s="185" t="b">
        <f>IF(AS717="3/3",$O717*参照!$I$4,IF(AS717="2/3",$O717*参照!$I$5,IF(AS717="1/3",$O717*参照!$I$6,IF(AS717="1/4(多子)",$O717*参照!$I$7,IF(AS717="1/4(工･農)",$O717*参照!$I$7,IF(AS717="対象外",0))))))</f>
        <v>0</v>
      </c>
      <c r="CB717" s="185" t="b">
        <f>IF(AT717="3/3",$O717*参照!$I$4,IF(AT717="2/3",$O717*参照!$I$5,IF(AT717="1/3",$O717*参照!$I$6,IF(AT717="1/4(多子)",$O717*参照!$I$7,IF(AT717="1/4(工･農)",$O717*参照!$I$7,IF(AT717="対象外",0))))))</f>
        <v>0</v>
      </c>
      <c r="CC717" s="185" t="b">
        <f>IF(AU717="3/3",$O717*参照!$I$4,IF(AU717="2/3",$O717*参照!$I$5,IF(AU717="1/3",$O717*参照!$I$6,IF(AU717="1/4(多子)",$O717*参照!$I$7,IF(AU717="1/4(工･農)",$O717*参照!$I$7,IF(AU717="対象外",0))))))</f>
        <v>0</v>
      </c>
      <c r="CD717" s="185">
        <f t="shared" si="433"/>
        <v>0</v>
      </c>
      <c r="CE717" s="98"/>
      <c r="CF717" s="252"/>
      <c r="CG717" s="252"/>
      <c r="CH717" s="252"/>
      <c r="CI717" s="252"/>
      <c r="CJ717" s="252"/>
      <c r="CK717" s="254"/>
      <c r="CL717" s="137"/>
      <c r="CM717" s="252"/>
      <c r="CN717" s="252"/>
      <c r="CO717" s="252"/>
      <c r="CP717" s="252"/>
      <c r="CQ717" s="252"/>
      <c r="CR717" s="253">
        <f t="shared" si="434"/>
        <v>0</v>
      </c>
      <c r="CS717" s="111">
        <f>IF(BP717=0,0,(ROUNDUP(P717*(BK717*参照!$C$5+BL717*参照!$C$6+BM717*参照!$C$7+BN717*参照!$C$8+BO717*参照!$C$9)/BP717,-2)))</f>
        <v>0</v>
      </c>
      <c r="CT717" s="239" t="str">
        <f t="shared" si="401"/>
        <v>B</v>
      </c>
    </row>
    <row r="718" spans="1:98" ht="14.4">
      <c r="A718" s="242">
        <v>688</v>
      </c>
      <c r="B718" s="634"/>
      <c r="C718" s="635"/>
      <c r="D718" s="636"/>
      <c r="E718" s="635"/>
      <c r="F718" s="358"/>
      <c r="G718" s="358"/>
      <c r="H718" s="305"/>
      <c r="I718" s="359"/>
      <c r="J718" s="636"/>
      <c r="K718" s="635"/>
      <c r="L718" s="362">
        <v>0</v>
      </c>
      <c r="M718" s="307">
        <f>IF(F718="昼間",参照!$E$4,IF(F718="夜間等",参照!$E$5,IF(F718="通信",参照!$E$6,0)))</f>
        <v>0</v>
      </c>
      <c r="N718" s="57">
        <f t="shared" si="402"/>
        <v>0</v>
      </c>
      <c r="O718" s="301">
        <f t="shared" si="403"/>
        <v>0</v>
      </c>
      <c r="P718" s="56"/>
      <c r="Q718" s="387">
        <v>0</v>
      </c>
      <c r="R718" s="309">
        <f>IF(F718="昼間",参照!$F$4,IF(F718="夜間等",参照!$F$5,IF(F718="通信",参照!$F$6,0)))</f>
        <v>0</v>
      </c>
      <c r="S718" s="308">
        <f t="shared" si="404"/>
        <v>0</v>
      </c>
      <c r="T718" s="361"/>
      <c r="U718" s="32">
        <f t="shared" si="405"/>
        <v>0</v>
      </c>
      <c r="V718" s="114">
        <f t="shared" si="406"/>
        <v>0</v>
      </c>
      <c r="W718" s="179">
        <f t="shared" si="407"/>
        <v>0</v>
      </c>
      <c r="X718" s="87">
        <f t="shared" si="408"/>
        <v>0</v>
      </c>
      <c r="Y718" s="77" t="str">
        <f t="shared" si="398"/>
        <v>0</v>
      </c>
      <c r="Z718" s="302">
        <f t="shared" si="409"/>
        <v>0</v>
      </c>
      <c r="AA718" s="375"/>
      <c r="AB718" s="375"/>
      <c r="AC718" s="374">
        <f t="shared" si="410"/>
        <v>0</v>
      </c>
      <c r="AD718" s="639">
        <f t="shared" si="411"/>
        <v>0</v>
      </c>
      <c r="AE718" s="640"/>
      <c r="AF718" s="177">
        <f t="shared" si="399"/>
        <v>0</v>
      </c>
      <c r="AG718" s="177">
        <f t="shared" si="400"/>
        <v>0</v>
      </c>
      <c r="AH718" s="299"/>
      <c r="AI718" s="36"/>
      <c r="AJ718" s="134"/>
      <c r="AK718" s="37"/>
      <c r="AL718" s="134"/>
      <c r="AM718" s="37"/>
      <c r="AN718" s="134"/>
      <c r="AO718" s="135"/>
      <c r="AP718" s="136"/>
      <c r="AQ718" s="252"/>
      <c r="AR718" s="252"/>
      <c r="AS718" s="252"/>
      <c r="AT718" s="252"/>
      <c r="AU718" s="37"/>
      <c r="AV718" s="303">
        <f t="shared" si="412"/>
        <v>0</v>
      </c>
      <c r="AW718" s="139">
        <f t="shared" si="413"/>
        <v>0</v>
      </c>
      <c r="AX718" s="139">
        <f t="shared" si="414"/>
        <v>0</v>
      </c>
      <c r="AY718" s="139">
        <f t="shared" si="415"/>
        <v>0</v>
      </c>
      <c r="AZ718" s="139">
        <f t="shared" si="416"/>
        <v>0</v>
      </c>
      <c r="BA718" s="303">
        <f t="shared" si="417"/>
        <v>0</v>
      </c>
      <c r="BB718" s="139">
        <f t="shared" si="418"/>
        <v>0</v>
      </c>
      <c r="BC718" s="139">
        <f t="shared" si="419"/>
        <v>0</v>
      </c>
      <c r="BD718" s="139">
        <f t="shared" si="420"/>
        <v>0</v>
      </c>
      <c r="BE718" s="139">
        <f t="shared" si="421"/>
        <v>0</v>
      </c>
      <c r="BF718" s="304">
        <f t="shared" si="422"/>
        <v>0</v>
      </c>
      <c r="BG718" s="142">
        <f t="shared" si="423"/>
        <v>0</v>
      </c>
      <c r="BH718" s="142">
        <f t="shared" si="424"/>
        <v>0</v>
      </c>
      <c r="BI718" s="142">
        <f t="shared" si="425"/>
        <v>0</v>
      </c>
      <c r="BJ718" s="142">
        <f t="shared" si="426"/>
        <v>0</v>
      </c>
      <c r="BK718" s="145">
        <f t="shared" si="427"/>
        <v>0</v>
      </c>
      <c r="BL718" s="95">
        <f t="shared" si="428"/>
        <v>0</v>
      </c>
      <c r="BM718" s="95">
        <f t="shared" si="429"/>
        <v>0</v>
      </c>
      <c r="BN718" s="95">
        <f t="shared" si="430"/>
        <v>0</v>
      </c>
      <c r="BO718" s="95">
        <f t="shared" si="431"/>
        <v>0</v>
      </c>
      <c r="BP718" s="96">
        <f t="shared" si="432"/>
        <v>0</v>
      </c>
      <c r="BQ718" s="184">
        <f>IF($AH718="3/3",$S718*参照!$J$4,IF($AH718="2/3",$S718*参照!$J$5,IF($AH718="1/3",$S718*参照!$J$6,IF($AH718="1/4(多子)",$S718*参照!$J$7,IF($AH718="1/4(工･農)",$S718*参照!$J$7,)))))</f>
        <v>0</v>
      </c>
      <c r="BR718" s="185" t="b">
        <f>IF(AJ718="3/3",$O718*参照!$I$4,IF(AJ718="2/3",$O718*参照!$I$5,IF(AJ718="1/3",$O718*参照!$I$6,IF(AJ718="1/4(多子)",$O718*参照!$I$7,IF(AJ718="1/4(工･農)",$O718*参照!$I$7,IF(AJ718="対象外",0))))))</f>
        <v>0</v>
      </c>
      <c r="BS718" s="185" t="b">
        <f>IF(AK718="3/3",$O718*参照!$I$4,IF(AK718="2/3",$O718*参照!$I$5,IF(AK718="1/3",$O718*参照!$I$6,IF(AK718="1/4(多子)",$O718*参照!$I$7,IF(AK718="1/4(工･農)",$O718*参照!$I$7,IF(AK718="対象外",0))))))</f>
        <v>0</v>
      </c>
      <c r="BT718" s="185" t="b">
        <f>IF(AL718="3/3",$O718*参照!$I$4,IF(AL718="2/3",$O718*参照!$I$5,IF(AL718="1/3",$O718*参照!$I$6,IF(AL718="1/4(多子)",$O718*参照!$I$7,IF(AL718="1/4(工･農)",$O718*参照!$I$7,IF(AL718="対象外",0))))))</f>
        <v>0</v>
      </c>
      <c r="BU718" s="185" t="b">
        <f>IF(AM718="3/3",$O718*参照!$I$4,IF(AM718="2/3",$O718*参照!$I$5,IF(AM718="1/3",$O718*参照!$I$6,IF(AM718="1/4(多子)",$O718*参照!$I$7,IF(AM718="1/4(工･農)",$O718*参照!$I$7,IF(AM718="対象外",0))))))</f>
        <v>0</v>
      </c>
      <c r="BV718" s="185" t="b">
        <f>IF(AN718="3/3",$O718*参照!$I$4,IF(AN718="2/3",$O718*参照!$I$5,IF(AN718="1/3",$O718*参照!$I$6,IF(AN718="1/4(多子)",$O718*参照!$I$7,IF(AN718="1/4(工･農)",$O718*参照!$I$7,IF(AN718="対象外",0))))))</f>
        <v>0</v>
      </c>
      <c r="BW718" s="185" t="b">
        <f>IF(AO718="3/3",$O718*参照!$I$4,IF(AO718="2/3",$O718*参照!$I$5,IF(AO718="1/3",$O718*参照!$I$6,IF(AO718="1/4(多子)",$O718*参照!$I$7,IF(AO718="1/4(工･農)",$O718*参照!$I$7,IF(AO718="対象外",0))))))</f>
        <v>0</v>
      </c>
      <c r="BX718" s="185" t="b">
        <f>IF(AP718="3/3",$O718*参照!$I$4,IF(AP718="2/3",$O718*参照!$I$5,IF(AP718="1/3",$O718*参照!$I$6,IF(AP718="1/4(多子)",$O718*参照!$I$7,IF(AP718="1/4(工･農)",$O718*参照!$I$7,IF(AP718="対象外",0))))))</f>
        <v>0</v>
      </c>
      <c r="BY718" s="185" t="b">
        <f>IF(AQ718="3/3",$O718*参照!$I$4,IF(AQ718="2/3",$O718*参照!$I$5,IF(AQ718="1/3",$O718*参照!$I$6,IF(AQ718="1/4(多子)",$O718*参照!$I$7,IF(AQ718="1/4(工･農)",$O718*参照!$I$7,IF(AQ718="対象外",0))))))</f>
        <v>0</v>
      </c>
      <c r="BZ718" s="185" t="b">
        <f>IF(AR718="3/3",$O718*参照!$I$4,IF(AR718="2/3",$O718*参照!$I$5,IF(AR718="1/3",$O718*参照!$I$6,IF(AR718="1/4(多子)",$O718*参照!$I$7,IF(AR718="1/4(工･農)",$O718*参照!$I$7,IF(AR718="対象外",0))))))</f>
        <v>0</v>
      </c>
      <c r="CA718" s="185" t="b">
        <f>IF(AS718="3/3",$O718*参照!$I$4,IF(AS718="2/3",$O718*参照!$I$5,IF(AS718="1/3",$O718*参照!$I$6,IF(AS718="1/4(多子)",$O718*参照!$I$7,IF(AS718="1/4(工･農)",$O718*参照!$I$7,IF(AS718="対象外",0))))))</f>
        <v>0</v>
      </c>
      <c r="CB718" s="185" t="b">
        <f>IF(AT718="3/3",$O718*参照!$I$4,IF(AT718="2/3",$O718*参照!$I$5,IF(AT718="1/3",$O718*参照!$I$6,IF(AT718="1/4(多子)",$O718*参照!$I$7,IF(AT718="1/4(工･農)",$O718*参照!$I$7,IF(AT718="対象外",0))))))</f>
        <v>0</v>
      </c>
      <c r="CC718" s="185" t="b">
        <f>IF(AU718="3/3",$O718*参照!$I$4,IF(AU718="2/3",$O718*参照!$I$5,IF(AU718="1/3",$O718*参照!$I$6,IF(AU718="1/4(多子)",$O718*参照!$I$7,IF(AU718="1/4(工･農)",$O718*参照!$I$7,IF(AU718="対象外",0))))))</f>
        <v>0</v>
      </c>
      <c r="CD718" s="185">
        <f t="shared" si="433"/>
        <v>0</v>
      </c>
      <c r="CE718" s="98"/>
      <c r="CF718" s="252"/>
      <c r="CG718" s="252"/>
      <c r="CH718" s="252"/>
      <c r="CI718" s="252"/>
      <c r="CJ718" s="252"/>
      <c r="CK718" s="254"/>
      <c r="CL718" s="137"/>
      <c r="CM718" s="252"/>
      <c r="CN718" s="252"/>
      <c r="CO718" s="252"/>
      <c r="CP718" s="252"/>
      <c r="CQ718" s="252"/>
      <c r="CR718" s="253">
        <f t="shared" si="434"/>
        <v>0</v>
      </c>
      <c r="CS718" s="111">
        <f>IF(BP718=0,0,(ROUNDUP(P718*(BK718*参照!$C$5+BL718*参照!$C$6+BM718*参照!$C$7+BN718*参照!$C$8+BO718*参照!$C$9)/BP718,-2)))</f>
        <v>0</v>
      </c>
      <c r="CT718" s="239" t="str">
        <f t="shared" si="401"/>
        <v>B</v>
      </c>
    </row>
    <row r="719" spans="1:98" ht="14.4">
      <c r="A719" s="242">
        <v>689</v>
      </c>
      <c r="B719" s="634"/>
      <c r="C719" s="635"/>
      <c r="D719" s="636"/>
      <c r="E719" s="635"/>
      <c r="F719" s="358"/>
      <c r="G719" s="358"/>
      <c r="H719" s="305"/>
      <c r="I719" s="359"/>
      <c r="J719" s="636"/>
      <c r="K719" s="635"/>
      <c r="L719" s="362">
        <v>0</v>
      </c>
      <c r="M719" s="307">
        <f>IF(F719="昼間",参照!$E$4,IF(F719="夜間等",参照!$E$5,IF(F719="通信",参照!$E$6,0)))</f>
        <v>0</v>
      </c>
      <c r="N719" s="57">
        <f t="shared" si="402"/>
        <v>0</v>
      </c>
      <c r="O719" s="301">
        <f t="shared" si="403"/>
        <v>0</v>
      </c>
      <c r="P719" s="56"/>
      <c r="Q719" s="387">
        <v>0</v>
      </c>
      <c r="R719" s="309">
        <f>IF(F719="昼間",参照!$F$4,IF(F719="夜間等",参照!$F$5,IF(F719="通信",参照!$F$6,0)))</f>
        <v>0</v>
      </c>
      <c r="S719" s="308">
        <f t="shared" si="404"/>
        <v>0</v>
      </c>
      <c r="T719" s="361"/>
      <c r="U719" s="32">
        <f t="shared" si="405"/>
        <v>0</v>
      </c>
      <c r="V719" s="114">
        <f t="shared" si="406"/>
        <v>0</v>
      </c>
      <c r="W719" s="179">
        <f t="shared" si="407"/>
        <v>0</v>
      </c>
      <c r="X719" s="87">
        <f t="shared" si="408"/>
        <v>0</v>
      </c>
      <c r="Y719" s="77" t="str">
        <f t="shared" si="398"/>
        <v>0</v>
      </c>
      <c r="Z719" s="302">
        <f t="shared" si="409"/>
        <v>0</v>
      </c>
      <c r="AA719" s="375"/>
      <c r="AB719" s="375"/>
      <c r="AC719" s="374">
        <f t="shared" si="410"/>
        <v>0</v>
      </c>
      <c r="AD719" s="639">
        <f t="shared" si="411"/>
        <v>0</v>
      </c>
      <c r="AE719" s="640"/>
      <c r="AF719" s="177">
        <f t="shared" si="399"/>
        <v>0</v>
      </c>
      <c r="AG719" s="177">
        <f t="shared" si="400"/>
        <v>0</v>
      </c>
      <c r="AH719" s="299"/>
      <c r="AI719" s="36"/>
      <c r="AJ719" s="134"/>
      <c r="AK719" s="37"/>
      <c r="AL719" s="134"/>
      <c r="AM719" s="37"/>
      <c r="AN719" s="134"/>
      <c r="AO719" s="135"/>
      <c r="AP719" s="136"/>
      <c r="AQ719" s="252"/>
      <c r="AR719" s="252"/>
      <c r="AS719" s="252"/>
      <c r="AT719" s="252"/>
      <c r="AU719" s="37"/>
      <c r="AV719" s="303">
        <f t="shared" si="412"/>
        <v>0</v>
      </c>
      <c r="AW719" s="139">
        <f t="shared" si="413"/>
        <v>0</v>
      </c>
      <c r="AX719" s="139">
        <f t="shared" si="414"/>
        <v>0</v>
      </c>
      <c r="AY719" s="139">
        <f t="shared" si="415"/>
        <v>0</v>
      </c>
      <c r="AZ719" s="139">
        <f t="shared" si="416"/>
        <v>0</v>
      </c>
      <c r="BA719" s="303">
        <f t="shared" si="417"/>
        <v>0</v>
      </c>
      <c r="BB719" s="139">
        <f t="shared" si="418"/>
        <v>0</v>
      </c>
      <c r="BC719" s="139">
        <f t="shared" si="419"/>
        <v>0</v>
      </c>
      <c r="BD719" s="139">
        <f t="shared" si="420"/>
        <v>0</v>
      </c>
      <c r="BE719" s="139">
        <f t="shared" si="421"/>
        <v>0</v>
      </c>
      <c r="BF719" s="304">
        <f t="shared" si="422"/>
        <v>0</v>
      </c>
      <c r="BG719" s="142">
        <f t="shared" si="423"/>
        <v>0</v>
      </c>
      <c r="BH719" s="142">
        <f t="shared" si="424"/>
        <v>0</v>
      </c>
      <c r="BI719" s="142">
        <f t="shared" si="425"/>
        <v>0</v>
      </c>
      <c r="BJ719" s="142">
        <f t="shared" si="426"/>
        <v>0</v>
      </c>
      <c r="BK719" s="145">
        <f t="shared" si="427"/>
        <v>0</v>
      </c>
      <c r="BL719" s="95">
        <f t="shared" si="428"/>
        <v>0</v>
      </c>
      <c r="BM719" s="95">
        <f t="shared" si="429"/>
        <v>0</v>
      </c>
      <c r="BN719" s="95">
        <f t="shared" si="430"/>
        <v>0</v>
      </c>
      <c r="BO719" s="95">
        <f t="shared" si="431"/>
        <v>0</v>
      </c>
      <c r="BP719" s="96">
        <f t="shared" si="432"/>
        <v>0</v>
      </c>
      <c r="BQ719" s="184">
        <f>IF($AH719="3/3",$S719*参照!$J$4,IF($AH719="2/3",$S719*参照!$J$5,IF($AH719="1/3",$S719*参照!$J$6,IF($AH719="1/4(多子)",$S719*参照!$J$7,IF($AH719="1/4(工･農)",$S719*参照!$J$7,)))))</f>
        <v>0</v>
      </c>
      <c r="BR719" s="185" t="b">
        <f>IF(AJ719="3/3",$O719*参照!$I$4,IF(AJ719="2/3",$O719*参照!$I$5,IF(AJ719="1/3",$O719*参照!$I$6,IF(AJ719="1/4(多子)",$O719*参照!$I$7,IF(AJ719="1/4(工･農)",$O719*参照!$I$7,IF(AJ719="対象外",0))))))</f>
        <v>0</v>
      </c>
      <c r="BS719" s="185" t="b">
        <f>IF(AK719="3/3",$O719*参照!$I$4,IF(AK719="2/3",$O719*参照!$I$5,IF(AK719="1/3",$O719*参照!$I$6,IF(AK719="1/4(多子)",$O719*参照!$I$7,IF(AK719="1/4(工･農)",$O719*参照!$I$7,IF(AK719="対象外",0))))))</f>
        <v>0</v>
      </c>
      <c r="BT719" s="185" t="b">
        <f>IF(AL719="3/3",$O719*参照!$I$4,IF(AL719="2/3",$O719*参照!$I$5,IF(AL719="1/3",$O719*参照!$I$6,IF(AL719="1/4(多子)",$O719*参照!$I$7,IF(AL719="1/4(工･農)",$O719*参照!$I$7,IF(AL719="対象外",0))))))</f>
        <v>0</v>
      </c>
      <c r="BU719" s="185" t="b">
        <f>IF(AM719="3/3",$O719*参照!$I$4,IF(AM719="2/3",$O719*参照!$I$5,IF(AM719="1/3",$O719*参照!$I$6,IF(AM719="1/4(多子)",$O719*参照!$I$7,IF(AM719="1/4(工･農)",$O719*参照!$I$7,IF(AM719="対象外",0))))))</f>
        <v>0</v>
      </c>
      <c r="BV719" s="185" t="b">
        <f>IF(AN719="3/3",$O719*参照!$I$4,IF(AN719="2/3",$O719*参照!$I$5,IF(AN719="1/3",$O719*参照!$I$6,IF(AN719="1/4(多子)",$O719*参照!$I$7,IF(AN719="1/4(工･農)",$O719*参照!$I$7,IF(AN719="対象外",0))))))</f>
        <v>0</v>
      </c>
      <c r="BW719" s="185" t="b">
        <f>IF(AO719="3/3",$O719*参照!$I$4,IF(AO719="2/3",$O719*参照!$I$5,IF(AO719="1/3",$O719*参照!$I$6,IF(AO719="1/4(多子)",$O719*参照!$I$7,IF(AO719="1/4(工･農)",$O719*参照!$I$7,IF(AO719="対象外",0))))))</f>
        <v>0</v>
      </c>
      <c r="BX719" s="185" t="b">
        <f>IF(AP719="3/3",$O719*参照!$I$4,IF(AP719="2/3",$O719*参照!$I$5,IF(AP719="1/3",$O719*参照!$I$6,IF(AP719="1/4(多子)",$O719*参照!$I$7,IF(AP719="1/4(工･農)",$O719*参照!$I$7,IF(AP719="対象外",0))))))</f>
        <v>0</v>
      </c>
      <c r="BY719" s="185" t="b">
        <f>IF(AQ719="3/3",$O719*参照!$I$4,IF(AQ719="2/3",$O719*参照!$I$5,IF(AQ719="1/3",$O719*参照!$I$6,IF(AQ719="1/4(多子)",$O719*参照!$I$7,IF(AQ719="1/4(工･農)",$O719*参照!$I$7,IF(AQ719="対象外",0))))))</f>
        <v>0</v>
      </c>
      <c r="BZ719" s="185" t="b">
        <f>IF(AR719="3/3",$O719*参照!$I$4,IF(AR719="2/3",$O719*参照!$I$5,IF(AR719="1/3",$O719*参照!$I$6,IF(AR719="1/4(多子)",$O719*参照!$I$7,IF(AR719="1/4(工･農)",$O719*参照!$I$7,IF(AR719="対象外",0))))))</f>
        <v>0</v>
      </c>
      <c r="CA719" s="185" t="b">
        <f>IF(AS719="3/3",$O719*参照!$I$4,IF(AS719="2/3",$O719*参照!$I$5,IF(AS719="1/3",$O719*参照!$I$6,IF(AS719="1/4(多子)",$O719*参照!$I$7,IF(AS719="1/4(工･農)",$O719*参照!$I$7,IF(AS719="対象外",0))))))</f>
        <v>0</v>
      </c>
      <c r="CB719" s="185" t="b">
        <f>IF(AT719="3/3",$O719*参照!$I$4,IF(AT719="2/3",$O719*参照!$I$5,IF(AT719="1/3",$O719*参照!$I$6,IF(AT719="1/4(多子)",$O719*参照!$I$7,IF(AT719="1/4(工･農)",$O719*参照!$I$7,IF(AT719="対象外",0))))))</f>
        <v>0</v>
      </c>
      <c r="CC719" s="185" t="b">
        <f>IF(AU719="3/3",$O719*参照!$I$4,IF(AU719="2/3",$O719*参照!$I$5,IF(AU719="1/3",$O719*参照!$I$6,IF(AU719="1/4(多子)",$O719*参照!$I$7,IF(AU719="1/4(工･農)",$O719*参照!$I$7,IF(AU719="対象外",0))))))</f>
        <v>0</v>
      </c>
      <c r="CD719" s="185">
        <f t="shared" si="433"/>
        <v>0</v>
      </c>
      <c r="CE719" s="98"/>
      <c r="CF719" s="252"/>
      <c r="CG719" s="252"/>
      <c r="CH719" s="252"/>
      <c r="CI719" s="252"/>
      <c r="CJ719" s="252"/>
      <c r="CK719" s="254"/>
      <c r="CL719" s="137"/>
      <c r="CM719" s="252"/>
      <c r="CN719" s="252"/>
      <c r="CO719" s="252"/>
      <c r="CP719" s="252"/>
      <c r="CQ719" s="252"/>
      <c r="CR719" s="253">
        <f t="shared" si="434"/>
        <v>0</v>
      </c>
      <c r="CS719" s="111">
        <f>IF(BP719=0,0,(ROUNDUP(P719*(BK719*参照!$C$5+BL719*参照!$C$6+BM719*参照!$C$7+BN719*参照!$C$8+BO719*参照!$C$9)/BP719,-2)))</f>
        <v>0</v>
      </c>
      <c r="CT719" s="239" t="str">
        <f t="shared" si="401"/>
        <v>B</v>
      </c>
    </row>
    <row r="720" spans="1:98" ht="14.4">
      <c r="A720" s="242">
        <v>690</v>
      </c>
      <c r="B720" s="634"/>
      <c r="C720" s="635"/>
      <c r="D720" s="636"/>
      <c r="E720" s="635"/>
      <c r="F720" s="358"/>
      <c r="G720" s="358"/>
      <c r="H720" s="305"/>
      <c r="I720" s="359"/>
      <c r="J720" s="636"/>
      <c r="K720" s="635"/>
      <c r="L720" s="362">
        <v>0</v>
      </c>
      <c r="M720" s="307">
        <f>IF(F720="昼間",参照!$E$4,IF(F720="夜間等",参照!$E$5,IF(F720="通信",参照!$E$6,0)))</f>
        <v>0</v>
      </c>
      <c r="N720" s="57">
        <f t="shared" si="402"/>
        <v>0</v>
      </c>
      <c r="O720" s="301">
        <f t="shared" si="403"/>
        <v>0</v>
      </c>
      <c r="P720" s="56"/>
      <c r="Q720" s="387">
        <v>0</v>
      </c>
      <c r="R720" s="309">
        <f>IF(F720="昼間",参照!$F$4,IF(F720="夜間等",参照!$F$5,IF(F720="通信",参照!$F$6,0)))</f>
        <v>0</v>
      </c>
      <c r="S720" s="308">
        <f t="shared" si="404"/>
        <v>0</v>
      </c>
      <c r="T720" s="361"/>
      <c r="U720" s="32">
        <f t="shared" si="405"/>
        <v>0</v>
      </c>
      <c r="V720" s="114">
        <f t="shared" si="406"/>
        <v>0</v>
      </c>
      <c r="W720" s="179">
        <f t="shared" si="407"/>
        <v>0</v>
      </c>
      <c r="X720" s="87">
        <f t="shared" si="408"/>
        <v>0</v>
      </c>
      <c r="Y720" s="77" t="str">
        <f t="shared" si="398"/>
        <v>0</v>
      </c>
      <c r="Z720" s="302">
        <f t="shared" si="409"/>
        <v>0</v>
      </c>
      <c r="AA720" s="375"/>
      <c r="AB720" s="375"/>
      <c r="AC720" s="374">
        <f t="shared" si="410"/>
        <v>0</v>
      </c>
      <c r="AD720" s="639">
        <f t="shared" si="411"/>
        <v>0</v>
      </c>
      <c r="AE720" s="640"/>
      <c r="AF720" s="177">
        <f t="shared" si="399"/>
        <v>0</v>
      </c>
      <c r="AG720" s="177">
        <f t="shared" si="400"/>
        <v>0</v>
      </c>
      <c r="AH720" s="299"/>
      <c r="AI720" s="36"/>
      <c r="AJ720" s="134"/>
      <c r="AK720" s="37"/>
      <c r="AL720" s="134"/>
      <c r="AM720" s="37"/>
      <c r="AN720" s="134"/>
      <c r="AO720" s="135"/>
      <c r="AP720" s="136"/>
      <c r="AQ720" s="252"/>
      <c r="AR720" s="252"/>
      <c r="AS720" s="252"/>
      <c r="AT720" s="252"/>
      <c r="AU720" s="37"/>
      <c r="AV720" s="303">
        <f t="shared" si="412"/>
        <v>0</v>
      </c>
      <c r="AW720" s="139">
        <f t="shared" si="413"/>
        <v>0</v>
      </c>
      <c r="AX720" s="139">
        <f t="shared" si="414"/>
        <v>0</v>
      </c>
      <c r="AY720" s="139">
        <f t="shared" si="415"/>
        <v>0</v>
      </c>
      <c r="AZ720" s="139">
        <f t="shared" si="416"/>
        <v>0</v>
      </c>
      <c r="BA720" s="303">
        <f t="shared" si="417"/>
        <v>0</v>
      </c>
      <c r="BB720" s="139">
        <f t="shared" si="418"/>
        <v>0</v>
      </c>
      <c r="BC720" s="139">
        <f t="shared" si="419"/>
        <v>0</v>
      </c>
      <c r="BD720" s="139">
        <f t="shared" si="420"/>
        <v>0</v>
      </c>
      <c r="BE720" s="139">
        <f t="shared" si="421"/>
        <v>0</v>
      </c>
      <c r="BF720" s="304">
        <f t="shared" si="422"/>
        <v>0</v>
      </c>
      <c r="BG720" s="142">
        <f t="shared" si="423"/>
        <v>0</v>
      </c>
      <c r="BH720" s="142">
        <f t="shared" si="424"/>
        <v>0</v>
      </c>
      <c r="BI720" s="142">
        <f t="shared" si="425"/>
        <v>0</v>
      </c>
      <c r="BJ720" s="142">
        <f t="shared" si="426"/>
        <v>0</v>
      </c>
      <c r="BK720" s="145">
        <f t="shared" si="427"/>
        <v>0</v>
      </c>
      <c r="BL720" s="95">
        <f t="shared" si="428"/>
        <v>0</v>
      </c>
      <c r="BM720" s="95">
        <f t="shared" si="429"/>
        <v>0</v>
      </c>
      <c r="BN720" s="95">
        <f t="shared" si="430"/>
        <v>0</v>
      </c>
      <c r="BO720" s="95">
        <f t="shared" si="431"/>
        <v>0</v>
      </c>
      <c r="BP720" s="96">
        <f t="shared" si="432"/>
        <v>0</v>
      </c>
      <c r="BQ720" s="184">
        <f>IF($AH720="3/3",$S720*参照!$J$4,IF($AH720="2/3",$S720*参照!$J$5,IF($AH720="1/3",$S720*参照!$J$6,IF($AH720="1/4(多子)",$S720*参照!$J$7,IF($AH720="1/4(工･農)",$S720*参照!$J$7,)))))</f>
        <v>0</v>
      </c>
      <c r="BR720" s="185" t="b">
        <f>IF(AJ720="3/3",$O720*参照!$I$4,IF(AJ720="2/3",$O720*参照!$I$5,IF(AJ720="1/3",$O720*参照!$I$6,IF(AJ720="1/4(多子)",$O720*参照!$I$7,IF(AJ720="1/4(工･農)",$O720*参照!$I$7,IF(AJ720="対象外",0))))))</f>
        <v>0</v>
      </c>
      <c r="BS720" s="185" t="b">
        <f>IF(AK720="3/3",$O720*参照!$I$4,IF(AK720="2/3",$O720*参照!$I$5,IF(AK720="1/3",$O720*参照!$I$6,IF(AK720="1/4(多子)",$O720*参照!$I$7,IF(AK720="1/4(工･農)",$O720*参照!$I$7,IF(AK720="対象外",0))))))</f>
        <v>0</v>
      </c>
      <c r="BT720" s="185" t="b">
        <f>IF(AL720="3/3",$O720*参照!$I$4,IF(AL720="2/3",$O720*参照!$I$5,IF(AL720="1/3",$O720*参照!$I$6,IF(AL720="1/4(多子)",$O720*参照!$I$7,IF(AL720="1/4(工･農)",$O720*参照!$I$7,IF(AL720="対象外",0))))))</f>
        <v>0</v>
      </c>
      <c r="BU720" s="185" t="b">
        <f>IF(AM720="3/3",$O720*参照!$I$4,IF(AM720="2/3",$O720*参照!$I$5,IF(AM720="1/3",$O720*参照!$I$6,IF(AM720="1/4(多子)",$O720*参照!$I$7,IF(AM720="1/4(工･農)",$O720*参照!$I$7,IF(AM720="対象外",0))))))</f>
        <v>0</v>
      </c>
      <c r="BV720" s="185" t="b">
        <f>IF(AN720="3/3",$O720*参照!$I$4,IF(AN720="2/3",$O720*参照!$I$5,IF(AN720="1/3",$O720*参照!$I$6,IF(AN720="1/4(多子)",$O720*参照!$I$7,IF(AN720="1/4(工･農)",$O720*参照!$I$7,IF(AN720="対象外",0))))))</f>
        <v>0</v>
      </c>
      <c r="BW720" s="185" t="b">
        <f>IF(AO720="3/3",$O720*参照!$I$4,IF(AO720="2/3",$O720*参照!$I$5,IF(AO720="1/3",$O720*参照!$I$6,IF(AO720="1/4(多子)",$O720*参照!$I$7,IF(AO720="1/4(工･農)",$O720*参照!$I$7,IF(AO720="対象外",0))))))</f>
        <v>0</v>
      </c>
      <c r="BX720" s="185" t="b">
        <f>IF(AP720="3/3",$O720*参照!$I$4,IF(AP720="2/3",$O720*参照!$I$5,IF(AP720="1/3",$O720*参照!$I$6,IF(AP720="1/4(多子)",$O720*参照!$I$7,IF(AP720="1/4(工･農)",$O720*参照!$I$7,IF(AP720="対象外",0))))))</f>
        <v>0</v>
      </c>
      <c r="BY720" s="185" t="b">
        <f>IF(AQ720="3/3",$O720*参照!$I$4,IF(AQ720="2/3",$O720*参照!$I$5,IF(AQ720="1/3",$O720*参照!$I$6,IF(AQ720="1/4(多子)",$O720*参照!$I$7,IF(AQ720="1/4(工･農)",$O720*参照!$I$7,IF(AQ720="対象外",0))))))</f>
        <v>0</v>
      </c>
      <c r="BZ720" s="185" t="b">
        <f>IF(AR720="3/3",$O720*参照!$I$4,IF(AR720="2/3",$O720*参照!$I$5,IF(AR720="1/3",$O720*参照!$I$6,IF(AR720="1/4(多子)",$O720*参照!$I$7,IF(AR720="1/4(工･農)",$O720*参照!$I$7,IF(AR720="対象外",0))))))</f>
        <v>0</v>
      </c>
      <c r="CA720" s="185" t="b">
        <f>IF(AS720="3/3",$O720*参照!$I$4,IF(AS720="2/3",$O720*参照!$I$5,IF(AS720="1/3",$O720*参照!$I$6,IF(AS720="1/4(多子)",$O720*参照!$I$7,IF(AS720="1/4(工･農)",$O720*参照!$I$7,IF(AS720="対象外",0))))))</f>
        <v>0</v>
      </c>
      <c r="CB720" s="185" t="b">
        <f>IF(AT720="3/3",$O720*参照!$I$4,IF(AT720="2/3",$O720*参照!$I$5,IF(AT720="1/3",$O720*参照!$I$6,IF(AT720="1/4(多子)",$O720*参照!$I$7,IF(AT720="1/4(工･農)",$O720*参照!$I$7,IF(AT720="対象外",0))))))</f>
        <v>0</v>
      </c>
      <c r="CC720" s="185" t="b">
        <f>IF(AU720="3/3",$O720*参照!$I$4,IF(AU720="2/3",$O720*参照!$I$5,IF(AU720="1/3",$O720*参照!$I$6,IF(AU720="1/4(多子)",$O720*参照!$I$7,IF(AU720="1/4(工･農)",$O720*参照!$I$7,IF(AU720="対象外",0))))))</f>
        <v>0</v>
      </c>
      <c r="CD720" s="185">
        <f t="shared" si="433"/>
        <v>0</v>
      </c>
      <c r="CE720" s="98"/>
      <c r="CF720" s="252"/>
      <c r="CG720" s="252"/>
      <c r="CH720" s="252"/>
      <c r="CI720" s="252"/>
      <c r="CJ720" s="252"/>
      <c r="CK720" s="254"/>
      <c r="CL720" s="137"/>
      <c r="CM720" s="252"/>
      <c r="CN720" s="252"/>
      <c r="CO720" s="252"/>
      <c r="CP720" s="252"/>
      <c r="CQ720" s="252"/>
      <c r="CR720" s="253">
        <f t="shared" si="434"/>
        <v>0</v>
      </c>
      <c r="CS720" s="111">
        <f>IF(BP720=0,0,(ROUNDUP(P720*(BK720*参照!$C$5+BL720*参照!$C$6+BM720*参照!$C$7+BN720*参照!$C$8+BO720*参照!$C$9)/BP720,-2)))</f>
        <v>0</v>
      </c>
      <c r="CT720" s="239" t="str">
        <f t="shared" si="401"/>
        <v>B</v>
      </c>
    </row>
    <row r="721" spans="1:98" ht="14.4">
      <c r="A721" s="242">
        <v>691</v>
      </c>
      <c r="B721" s="634"/>
      <c r="C721" s="635"/>
      <c r="D721" s="636"/>
      <c r="E721" s="635"/>
      <c r="F721" s="358"/>
      <c r="G721" s="358"/>
      <c r="H721" s="305"/>
      <c r="I721" s="359"/>
      <c r="J721" s="636"/>
      <c r="K721" s="635"/>
      <c r="L721" s="362">
        <v>0</v>
      </c>
      <c r="M721" s="307">
        <f>IF(F721="昼間",参照!$E$4,IF(F721="夜間等",参照!$E$5,IF(F721="通信",参照!$E$6,0)))</f>
        <v>0</v>
      </c>
      <c r="N721" s="57">
        <f t="shared" si="402"/>
        <v>0</v>
      </c>
      <c r="O721" s="301">
        <f t="shared" si="403"/>
        <v>0</v>
      </c>
      <c r="P721" s="56"/>
      <c r="Q721" s="387">
        <v>0</v>
      </c>
      <c r="R721" s="309">
        <f>IF(F721="昼間",参照!$F$4,IF(F721="夜間等",参照!$F$5,IF(F721="通信",参照!$F$6,0)))</f>
        <v>0</v>
      </c>
      <c r="S721" s="308">
        <f t="shared" si="404"/>
        <v>0</v>
      </c>
      <c r="T721" s="361"/>
      <c r="U721" s="32">
        <f t="shared" si="405"/>
        <v>0</v>
      </c>
      <c r="V721" s="114">
        <f t="shared" si="406"/>
        <v>0</v>
      </c>
      <c r="W721" s="179">
        <f t="shared" si="407"/>
        <v>0</v>
      </c>
      <c r="X721" s="87">
        <f t="shared" si="408"/>
        <v>0</v>
      </c>
      <c r="Y721" s="77" t="str">
        <f t="shared" si="398"/>
        <v>0</v>
      </c>
      <c r="Z721" s="302">
        <f t="shared" si="409"/>
        <v>0</v>
      </c>
      <c r="AA721" s="375"/>
      <c r="AB721" s="375"/>
      <c r="AC721" s="374">
        <f t="shared" si="410"/>
        <v>0</v>
      </c>
      <c r="AD721" s="639">
        <f t="shared" si="411"/>
        <v>0</v>
      </c>
      <c r="AE721" s="640"/>
      <c r="AF721" s="177">
        <f t="shared" si="399"/>
        <v>0</v>
      </c>
      <c r="AG721" s="177">
        <f t="shared" si="400"/>
        <v>0</v>
      </c>
      <c r="AH721" s="299"/>
      <c r="AI721" s="36"/>
      <c r="AJ721" s="134"/>
      <c r="AK721" s="37"/>
      <c r="AL721" s="134"/>
      <c r="AM721" s="37"/>
      <c r="AN721" s="134"/>
      <c r="AO721" s="135"/>
      <c r="AP721" s="136"/>
      <c r="AQ721" s="252"/>
      <c r="AR721" s="252"/>
      <c r="AS721" s="252"/>
      <c r="AT721" s="252"/>
      <c r="AU721" s="37"/>
      <c r="AV721" s="303">
        <f t="shared" si="412"/>
        <v>0</v>
      </c>
      <c r="AW721" s="139">
        <f t="shared" si="413"/>
        <v>0</v>
      </c>
      <c r="AX721" s="139">
        <f t="shared" si="414"/>
        <v>0</v>
      </c>
      <c r="AY721" s="139">
        <f t="shared" si="415"/>
        <v>0</v>
      </c>
      <c r="AZ721" s="139">
        <f t="shared" si="416"/>
        <v>0</v>
      </c>
      <c r="BA721" s="303">
        <f t="shared" si="417"/>
        <v>0</v>
      </c>
      <c r="BB721" s="139">
        <f t="shared" si="418"/>
        <v>0</v>
      </c>
      <c r="BC721" s="139">
        <f t="shared" si="419"/>
        <v>0</v>
      </c>
      <c r="BD721" s="139">
        <f t="shared" si="420"/>
        <v>0</v>
      </c>
      <c r="BE721" s="139">
        <f t="shared" si="421"/>
        <v>0</v>
      </c>
      <c r="BF721" s="304">
        <f t="shared" si="422"/>
        <v>0</v>
      </c>
      <c r="BG721" s="142">
        <f t="shared" si="423"/>
        <v>0</v>
      </c>
      <c r="BH721" s="142">
        <f t="shared" si="424"/>
        <v>0</v>
      </c>
      <c r="BI721" s="142">
        <f t="shared" si="425"/>
        <v>0</v>
      </c>
      <c r="BJ721" s="142">
        <f t="shared" si="426"/>
        <v>0</v>
      </c>
      <c r="BK721" s="145">
        <f t="shared" si="427"/>
        <v>0</v>
      </c>
      <c r="BL721" s="95">
        <f t="shared" si="428"/>
        <v>0</v>
      </c>
      <c r="BM721" s="95">
        <f t="shared" si="429"/>
        <v>0</v>
      </c>
      <c r="BN721" s="95">
        <f t="shared" si="430"/>
        <v>0</v>
      </c>
      <c r="BO721" s="95">
        <f t="shared" si="431"/>
        <v>0</v>
      </c>
      <c r="BP721" s="96">
        <f t="shared" si="432"/>
        <v>0</v>
      </c>
      <c r="BQ721" s="184">
        <f>IF($AH721="3/3",$S721*参照!$J$4,IF($AH721="2/3",$S721*参照!$J$5,IF($AH721="1/3",$S721*参照!$J$6,IF($AH721="1/4(多子)",$S721*参照!$J$7,IF($AH721="1/4(工･農)",$S721*参照!$J$7,)))))</f>
        <v>0</v>
      </c>
      <c r="BR721" s="185" t="b">
        <f>IF(AJ721="3/3",$O721*参照!$I$4,IF(AJ721="2/3",$O721*参照!$I$5,IF(AJ721="1/3",$O721*参照!$I$6,IF(AJ721="1/4(多子)",$O721*参照!$I$7,IF(AJ721="1/4(工･農)",$O721*参照!$I$7,IF(AJ721="対象外",0))))))</f>
        <v>0</v>
      </c>
      <c r="BS721" s="185" t="b">
        <f>IF(AK721="3/3",$O721*参照!$I$4,IF(AK721="2/3",$O721*参照!$I$5,IF(AK721="1/3",$O721*参照!$I$6,IF(AK721="1/4(多子)",$O721*参照!$I$7,IF(AK721="1/4(工･農)",$O721*参照!$I$7,IF(AK721="対象外",0))))))</f>
        <v>0</v>
      </c>
      <c r="BT721" s="185" t="b">
        <f>IF(AL721="3/3",$O721*参照!$I$4,IF(AL721="2/3",$O721*参照!$I$5,IF(AL721="1/3",$O721*参照!$I$6,IF(AL721="1/4(多子)",$O721*参照!$I$7,IF(AL721="1/4(工･農)",$O721*参照!$I$7,IF(AL721="対象外",0))))))</f>
        <v>0</v>
      </c>
      <c r="BU721" s="185" t="b">
        <f>IF(AM721="3/3",$O721*参照!$I$4,IF(AM721="2/3",$O721*参照!$I$5,IF(AM721="1/3",$O721*参照!$I$6,IF(AM721="1/4(多子)",$O721*参照!$I$7,IF(AM721="1/4(工･農)",$O721*参照!$I$7,IF(AM721="対象外",0))))))</f>
        <v>0</v>
      </c>
      <c r="BV721" s="185" t="b">
        <f>IF(AN721="3/3",$O721*参照!$I$4,IF(AN721="2/3",$O721*参照!$I$5,IF(AN721="1/3",$O721*参照!$I$6,IF(AN721="1/4(多子)",$O721*参照!$I$7,IF(AN721="1/4(工･農)",$O721*参照!$I$7,IF(AN721="対象外",0))))))</f>
        <v>0</v>
      </c>
      <c r="BW721" s="185" t="b">
        <f>IF(AO721="3/3",$O721*参照!$I$4,IF(AO721="2/3",$O721*参照!$I$5,IF(AO721="1/3",$O721*参照!$I$6,IF(AO721="1/4(多子)",$O721*参照!$I$7,IF(AO721="1/4(工･農)",$O721*参照!$I$7,IF(AO721="対象外",0))))))</f>
        <v>0</v>
      </c>
      <c r="BX721" s="185" t="b">
        <f>IF(AP721="3/3",$O721*参照!$I$4,IF(AP721="2/3",$O721*参照!$I$5,IF(AP721="1/3",$O721*参照!$I$6,IF(AP721="1/4(多子)",$O721*参照!$I$7,IF(AP721="1/4(工･農)",$O721*参照!$I$7,IF(AP721="対象外",0))))))</f>
        <v>0</v>
      </c>
      <c r="BY721" s="185" t="b">
        <f>IF(AQ721="3/3",$O721*参照!$I$4,IF(AQ721="2/3",$O721*参照!$I$5,IF(AQ721="1/3",$O721*参照!$I$6,IF(AQ721="1/4(多子)",$O721*参照!$I$7,IF(AQ721="1/4(工･農)",$O721*参照!$I$7,IF(AQ721="対象外",0))))))</f>
        <v>0</v>
      </c>
      <c r="BZ721" s="185" t="b">
        <f>IF(AR721="3/3",$O721*参照!$I$4,IF(AR721="2/3",$O721*参照!$I$5,IF(AR721="1/3",$O721*参照!$I$6,IF(AR721="1/4(多子)",$O721*参照!$I$7,IF(AR721="1/4(工･農)",$O721*参照!$I$7,IF(AR721="対象外",0))))))</f>
        <v>0</v>
      </c>
      <c r="CA721" s="185" t="b">
        <f>IF(AS721="3/3",$O721*参照!$I$4,IF(AS721="2/3",$O721*参照!$I$5,IF(AS721="1/3",$O721*参照!$I$6,IF(AS721="1/4(多子)",$O721*参照!$I$7,IF(AS721="1/4(工･農)",$O721*参照!$I$7,IF(AS721="対象外",0))))))</f>
        <v>0</v>
      </c>
      <c r="CB721" s="185" t="b">
        <f>IF(AT721="3/3",$O721*参照!$I$4,IF(AT721="2/3",$O721*参照!$I$5,IF(AT721="1/3",$O721*参照!$I$6,IF(AT721="1/4(多子)",$O721*参照!$I$7,IF(AT721="1/4(工･農)",$O721*参照!$I$7,IF(AT721="対象外",0))))))</f>
        <v>0</v>
      </c>
      <c r="CC721" s="185" t="b">
        <f>IF(AU721="3/3",$O721*参照!$I$4,IF(AU721="2/3",$O721*参照!$I$5,IF(AU721="1/3",$O721*参照!$I$6,IF(AU721="1/4(多子)",$O721*参照!$I$7,IF(AU721="1/4(工･農)",$O721*参照!$I$7,IF(AU721="対象外",0))))))</f>
        <v>0</v>
      </c>
      <c r="CD721" s="185">
        <f t="shared" si="433"/>
        <v>0</v>
      </c>
      <c r="CE721" s="98"/>
      <c r="CF721" s="252"/>
      <c r="CG721" s="252"/>
      <c r="CH721" s="252"/>
      <c r="CI721" s="252"/>
      <c r="CJ721" s="252"/>
      <c r="CK721" s="254"/>
      <c r="CL721" s="137"/>
      <c r="CM721" s="252"/>
      <c r="CN721" s="252"/>
      <c r="CO721" s="252"/>
      <c r="CP721" s="252"/>
      <c r="CQ721" s="252"/>
      <c r="CR721" s="253">
        <f t="shared" si="434"/>
        <v>0</v>
      </c>
      <c r="CS721" s="111">
        <f>IF(BP721=0,0,(ROUNDUP(P721*(BK721*参照!$C$5+BL721*参照!$C$6+BM721*参照!$C$7+BN721*参照!$C$8+BO721*参照!$C$9)/BP721,-2)))</f>
        <v>0</v>
      </c>
      <c r="CT721" s="239" t="str">
        <f t="shared" si="401"/>
        <v>B</v>
      </c>
    </row>
    <row r="722" spans="1:98" ht="14.4">
      <c r="A722" s="242">
        <v>692</v>
      </c>
      <c r="B722" s="634"/>
      <c r="C722" s="635"/>
      <c r="D722" s="636"/>
      <c r="E722" s="635"/>
      <c r="F722" s="358"/>
      <c r="G722" s="358"/>
      <c r="H722" s="305"/>
      <c r="I722" s="359"/>
      <c r="J722" s="636"/>
      <c r="K722" s="635"/>
      <c r="L722" s="362">
        <v>0</v>
      </c>
      <c r="M722" s="307">
        <f>IF(F722="昼間",参照!$E$4,IF(F722="夜間等",参照!$E$5,IF(F722="通信",参照!$E$6,0)))</f>
        <v>0</v>
      </c>
      <c r="N722" s="57">
        <f t="shared" si="402"/>
        <v>0</v>
      </c>
      <c r="O722" s="301">
        <f t="shared" si="403"/>
        <v>0</v>
      </c>
      <c r="P722" s="56"/>
      <c r="Q722" s="387">
        <v>0</v>
      </c>
      <c r="R722" s="309">
        <f>IF(F722="昼間",参照!$F$4,IF(F722="夜間等",参照!$F$5,IF(F722="通信",参照!$F$6,0)))</f>
        <v>0</v>
      </c>
      <c r="S722" s="308">
        <f t="shared" si="404"/>
        <v>0</v>
      </c>
      <c r="T722" s="361"/>
      <c r="U722" s="32">
        <f t="shared" si="405"/>
        <v>0</v>
      </c>
      <c r="V722" s="114">
        <f t="shared" si="406"/>
        <v>0</v>
      </c>
      <c r="W722" s="179">
        <f t="shared" si="407"/>
        <v>0</v>
      </c>
      <c r="X722" s="87">
        <f t="shared" si="408"/>
        <v>0</v>
      </c>
      <c r="Y722" s="77" t="str">
        <f t="shared" si="398"/>
        <v>0</v>
      </c>
      <c r="Z722" s="302">
        <f t="shared" si="409"/>
        <v>0</v>
      </c>
      <c r="AA722" s="375"/>
      <c r="AB722" s="375"/>
      <c r="AC722" s="374">
        <f t="shared" si="410"/>
        <v>0</v>
      </c>
      <c r="AD722" s="639">
        <f t="shared" si="411"/>
        <v>0</v>
      </c>
      <c r="AE722" s="640"/>
      <c r="AF722" s="177">
        <f t="shared" si="399"/>
        <v>0</v>
      </c>
      <c r="AG722" s="177">
        <f t="shared" si="400"/>
        <v>0</v>
      </c>
      <c r="AH722" s="299"/>
      <c r="AI722" s="36"/>
      <c r="AJ722" s="134"/>
      <c r="AK722" s="37"/>
      <c r="AL722" s="134"/>
      <c r="AM722" s="37"/>
      <c r="AN722" s="134"/>
      <c r="AO722" s="135"/>
      <c r="AP722" s="136"/>
      <c r="AQ722" s="252"/>
      <c r="AR722" s="252"/>
      <c r="AS722" s="252"/>
      <c r="AT722" s="252"/>
      <c r="AU722" s="37"/>
      <c r="AV722" s="303">
        <f t="shared" si="412"/>
        <v>0</v>
      </c>
      <c r="AW722" s="139">
        <f t="shared" si="413"/>
        <v>0</v>
      </c>
      <c r="AX722" s="139">
        <f t="shared" si="414"/>
        <v>0</v>
      </c>
      <c r="AY722" s="139">
        <f t="shared" si="415"/>
        <v>0</v>
      </c>
      <c r="AZ722" s="139">
        <f t="shared" si="416"/>
        <v>0</v>
      </c>
      <c r="BA722" s="303">
        <f t="shared" si="417"/>
        <v>0</v>
      </c>
      <c r="BB722" s="139">
        <f t="shared" si="418"/>
        <v>0</v>
      </c>
      <c r="BC722" s="139">
        <f t="shared" si="419"/>
        <v>0</v>
      </c>
      <c r="BD722" s="139">
        <f t="shared" si="420"/>
        <v>0</v>
      </c>
      <c r="BE722" s="139">
        <f t="shared" si="421"/>
        <v>0</v>
      </c>
      <c r="BF722" s="304">
        <f t="shared" si="422"/>
        <v>0</v>
      </c>
      <c r="BG722" s="142">
        <f t="shared" si="423"/>
        <v>0</v>
      </c>
      <c r="BH722" s="142">
        <f t="shared" si="424"/>
        <v>0</v>
      </c>
      <c r="BI722" s="142">
        <f t="shared" si="425"/>
        <v>0</v>
      </c>
      <c r="BJ722" s="142">
        <f t="shared" si="426"/>
        <v>0</v>
      </c>
      <c r="BK722" s="145">
        <f t="shared" si="427"/>
        <v>0</v>
      </c>
      <c r="BL722" s="95">
        <f t="shared" si="428"/>
        <v>0</v>
      </c>
      <c r="BM722" s="95">
        <f t="shared" si="429"/>
        <v>0</v>
      </c>
      <c r="BN722" s="95">
        <f t="shared" si="430"/>
        <v>0</v>
      </c>
      <c r="BO722" s="95">
        <f t="shared" si="431"/>
        <v>0</v>
      </c>
      <c r="BP722" s="96">
        <f t="shared" si="432"/>
        <v>0</v>
      </c>
      <c r="BQ722" s="184">
        <f>IF($AH722="3/3",$S722*参照!$J$4,IF($AH722="2/3",$S722*参照!$J$5,IF($AH722="1/3",$S722*参照!$J$6,IF($AH722="1/4(多子)",$S722*参照!$J$7,IF($AH722="1/4(工･農)",$S722*参照!$J$7,)))))</f>
        <v>0</v>
      </c>
      <c r="BR722" s="185" t="b">
        <f>IF(AJ722="3/3",$O722*参照!$I$4,IF(AJ722="2/3",$O722*参照!$I$5,IF(AJ722="1/3",$O722*参照!$I$6,IF(AJ722="1/4(多子)",$O722*参照!$I$7,IF(AJ722="1/4(工･農)",$O722*参照!$I$7,IF(AJ722="対象外",0))))))</f>
        <v>0</v>
      </c>
      <c r="BS722" s="185" t="b">
        <f>IF(AK722="3/3",$O722*参照!$I$4,IF(AK722="2/3",$O722*参照!$I$5,IF(AK722="1/3",$O722*参照!$I$6,IF(AK722="1/4(多子)",$O722*参照!$I$7,IF(AK722="1/4(工･農)",$O722*参照!$I$7,IF(AK722="対象外",0))))))</f>
        <v>0</v>
      </c>
      <c r="BT722" s="185" t="b">
        <f>IF(AL722="3/3",$O722*参照!$I$4,IF(AL722="2/3",$O722*参照!$I$5,IF(AL722="1/3",$O722*参照!$I$6,IF(AL722="1/4(多子)",$O722*参照!$I$7,IF(AL722="1/4(工･農)",$O722*参照!$I$7,IF(AL722="対象外",0))))))</f>
        <v>0</v>
      </c>
      <c r="BU722" s="185" t="b">
        <f>IF(AM722="3/3",$O722*参照!$I$4,IF(AM722="2/3",$O722*参照!$I$5,IF(AM722="1/3",$O722*参照!$I$6,IF(AM722="1/4(多子)",$O722*参照!$I$7,IF(AM722="1/4(工･農)",$O722*参照!$I$7,IF(AM722="対象外",0))))))</f>
        <v>0</v>
      </c>
      <c r="BV722" s="185" t="b">
        <f>IF(AN722="3/3",$O722*参照!$I$4,IF(AN722="2/3",$O722*参照!$I$5,IF(AN722="1/3",$O722*参照!$I$6,IF(AN722="1/4(多子)",$O722*参照!$I$7,IF(AN722="1/4(工･農)",$O722*参照!$I$7,IF(AN722="対象外",0))))))</f>
        <v>0</v>
      </c>
      <c r="BW722" s="185" t="b">
        <f>IF(AO722="3/3",$O722*参照!$I$4,IF(AO722="2/3",$O722*参照!$I$5,IF(AO722="1/3",$O722*参照!$I$6,IF(AO722="1/4(多子)",$O722*参照!$I$7,IF(AO722="1/4(工･農)",$O722*参照!$I$7,IF(AO722="対象外",0))))))</f>
        <v>0</v>
      </c>
      <c r="BX722" s="185" t="b">
        <f>IF(AP722="3/3",$O722*参照!$I$4,IF(AP722="2/3",$O722*参照!$I$5,IF(AP722="1/3",$O722*参照!$I$6,IF(AP722="1/4(多子)",$O722*参照!$I$7,IF(AP722="1/4(工･農)",$O722*参照!$I$7,IF(AP722="対象外",0))))))</f>
        <v>0</v>
      </c>
      <c r="BY722" s="185" t="b">
        <f>IF(AQ722="3/3",$O722*参照!$I$4,IF(AQ722="2/3",$O722*参照!$I$5,IF(AQ722="1/3",$O722*参照!$I$6,IF(AQ722="1/4(多子)",$O722*参照!$I$7,IF(AQ722="1/4(工･農)",$O722*参照!$I$7,IF(AQ722="対象外",0))))))</f>
        <v>0</v>
      </c>
      <c r="BZ722" s="185" t="b">
        <f>IF(AR722="3/3",$O722*参照!$I$4,IF(AR722="2/3",$O722*参照!$I$5,IF(AR722="1/3",$O722*参照!$I$6,IF(AR722="1/4(多子)",$O722*参照!$I$7,IF(AR722="1/4(工･農)",$O722*参照!$I$7,IF(AR722="対象外",0))))))</f>
        <v>0</v>
      </c>
      <c r="CA722" s="185" t="b">
        <f>IF(AS722="3/3",$O722*参照!$I$4,IF(AS722="2/3",$O722*参照!$I$5,IF(AS722="1/3",$O722*参照!$I$6,IF(AS722="1/4(多子)",$O722*参照!$I$7,IF(AS722="1/4(工･農)",$O722*参照!$I$7,IF(AS722="対象外",0))))))</f>
        <v>0</v>
      </c>
      <c r="CB722" s="185" t="b">
        <f>IF(AT722="3/3",$O722*参照!$I$4,IF(AT722="2/3",$O722*参照!$I$5,IF(AT722="1/3",$O722*参照!$I$6,IF(AT722="1/4(多子)",$O722*参照!$I$7,IF(AT722="1/4(工･農)",$O722*参照!$I$7,IF(AT722="対象外",0))))))</f>
        <v>0</v>
      </c>
      <c r="CC722" s="185" t="b">
        <f>IF(AU722="3/3",$O722*参照!$I$4,IF(AU722="2/3",$O722*参照!$I$5,IF(AU722="1/3",$O722*参照!$I$6,IF(AU722="1/4(多子)",$O722*参照!$I$7,IF(AU722="1/4(工･農)",$O722*参照!$I$7,IF(AU722="対象外",0))))))</f>
        <v>0</v>
      </c>
      <c r="CD722" s="185">
        <f t="shared" si="433"/>
        <v>0</v>
      </c>
      <c r="CE722" s="98"/>
      <c r="CF722" s="252"/>
      <c r="CG722" s="252"/>
      <c r="CH722" s="252"/>
      <c r="CI722" s="252"/>
      <c r="CJ722" s="252"/>
      <c r="CK722" s="254"/>
      <c r="CL722" s="137"/>
      <c r="CM722" s="252"/>
      <c r="CN722" s="252"/>
      <c r="CO722" s="252"/>
      <c r="CP722" s="252"/>
      <c r="CQ722" s="252"/>
      <c r="CR722" s="253">
        <f t="shared" si="434"/>
        <v>0</v>
      </c>
      <c r="CS722" s="111">
        <f>IF(BP722=0,0,(ROUNDUP(P722*(BK722*参照!$C$5+BL722*参照!$C$6+BM722*参照!$C$7+BN722*参照!$C$8+BO722*参照!$C$9)/BP722,-2)))</f>
        <v>0</v>
      </c>
      <c r="CT722" s="239" t="str">
        <f t="shared" si="401"/>
        <v>B</v>
      </c>
    </row>
    <row r="723" spans="1:98" ht="14.4">
      <c r="A723" s="242">
        <v>693</v>
      </c>
      <c r="B723" s="634"/>
      <c r="C723" s="635"/>
      <c r="D723" s="636"/>
      <c r="E723" s="635"/>
      <c r="F723" s="358"/>
      <c r="G723" s="358"/>
      <c r="H723" s="305"/>
      <c r="I723" s="359"/>
      <c r="J723" s="636"/>
      <c r="K723" s="635"/>
      <c r="L723" s="362">
        <v>0</v>
      </c>
      <c r="M723" s="307">
        <f>IF(F723="昼間",参照!$E$4,IF(F723="夜間等",参照!$E$5,IF(F723="通信",参照!$E$6,0)))</f>
        <v>0</v>
      </c>
      <c r="N723" s="57">
        <f t="shared" si="402"/>
        <v>0</v>
      </c>
      <c r="O723" s="301">
        <f t="shared" si="403"/>
        <v>0</v>
      </c>
      <c r="P723" s="56"/>
      <c r="Q723" s="387">
        <v>0</v>
      </c>
      <c r="R723" s="309">
        <f>IF(F723="昼間",参照!$F$4,IF(F723="夜間等",参照!$F$5,IF(F723="通信",参照!$F$6,0)))</f>
        <v>0</v>
      </c>
      <c r="S723" s="308">
        <f t="shared" si="404"/>
        <v>0</v>
      </c>
      <c r="T723" s="361"/>
      <c r="U723" s="32">
        <f t="shared" si="405"/>
        <v>0</v>
      </c>
      <c r="V723" s="114">
        <f t="shared" si="406"/>
        <v>0</v>
      </c>
      <c r="W723" s="179">
        <f t="shared" si="407"/>
        <v>0</v>
      </c>
      <c r="X723" s="87">
        <f t="shared" si="408"/>
        <v>0</v>
      </c>
      <c r="Y723" s="77" t="str">
        <f t="shared" si="398"/>
        <v>0</v>
      </c>
      <c r="Z723" s="302">
        <f t="shared" si="409"/>
        <v>0</v>
      </c>
      <c r="AA723" s="375"/>
      <c r="AB723" s="375"/>
      <c r="AC723" s="374">
        <f t="shared" si="410"/>
        <v>0</v>
      </c>
      <c r="AD723" s="639">
        <f t="shared" si="411"/>
        <v>0</v>
      </c>
      <c r="AE723" s="640"/>
      <c r="AF723" s="177">
        <f t="shared" si="399"/>
        <v>0</v>
      </c>
      <c r="AG723" s="177">
        <f t="shared" si="400"/>
        <v>0</v>
      </c>
      <c r="AH723" s="299"/>
      <c r="AI723" s="36"/>
      <c r="AJ723" s="134"/>
      <c r="AK723" s="37"/>
      <c r="AL723" s="134"/>
      <c r="AM723" s="37"/>
      <c r="AN723" s="134"/>
      <c r="AO723" s="135"/>
      <c r="AP723" s="136"/>
      <c r="AQ723" s="252"/>
      <c r="AR723" s="252"/>
      <c r="AS723" s="252"/>
      <c r="AT723" s="252"/>
      <c r="AU723" s="37"/>
      <c r="AV723" s="303">
        <f t="shared" si="412"/>
        <v>0</v>
      </c>
      <c r="AW723" s="139">
        <f t="shared" si="413"/>
        <v>0</v>
      </c>
      <c r="AX723" s="139">
        <f t="shared" si="414"/>
        <v>0</v>
      </c>
      <c r="AY723" s="139">
        <f t="shared" si="415"/>
        <v>0</v>
      </c>
      <c r="AZ723" s="139">
        <f t="shared" si="416"/>
        <v>0</v>
      </c>
      <c r="BA723" s="303">
        <f t="shared" si="417"/>
        <v>0</v>
      </c>
      <c r="BB723" s="139">
        <f t="shared" si="418"/>
        <v>0</v>
      </c>
      <c r="BC723" s="139">
        <f t="shared" si="419"/>
        <v>0</v>
      </c>
      <c r="BD723" s="139">
        <f t="shared" si="420"/>
        <v>0</v>
      </c>
      <c r="BE723" s="139">
        <f t="shared" si="421"/>
        <v>0</v>
      </c>
      <c r="BF723" s="304">
        <f t="shared" si="422"/>
        <v>0</v>
      </c>
      <c r="BG723" s="142">
        <f t="shared" si="423"/>
        <v>0</v>
      </c>
      <c r="BH723" s="142">
        <f t="shared" si="424"/>
        <v>0</v>
      </c>
      <c r="BI723" s="142">
        <f t="shared" si="425"/>
        <v>0</v>
      </c>
      <c r="BJ723" s="142">
        <f t="shared" si="426"/>
        <v>0</v>
      </c>
      <c r="BK723" s="145">
        <f t="shared" si="427"/>
        <v>0</v>
      </c>
      <c r="BL723" s="95">
        <f t="shared" si="428"/>
        <v>0</v>
      </c>
      <c r="BM723" s="95">
        <f t="shared" si="429"/>
        <v>0</v>
      </c>
      <c r="BN723" s="95">
        <f t="shared" si="430"/>
        <v>0</v>
      </c>
      <c r="BO723" s="95">
        <f t="shared" si="431"/>
        <v>0</v>
      </c>
      <c r="BP723" s="96">
        <f t="shared" si="432"/>
        <v>0</v>
      </c>
      <c r="BQ723" s="184">
        <f>IF($AH723="3/3",$S723*参照!$J$4,IF($AH723="2/3",$S723*参照!$J$5,IF($AH723="1/3",$S723*参照!$J$6,IF($AH723="1/4(多子)",$S723*参照!$J$7,IF($AH723="1/4(工･農)",$S723*参照!$J$7,)))))</f>
        <v>0</v>
      </c>
      <c r="BR723" s="185" t="b">
        <f>IF(AJ723="3/3",$O723*参照!$I$4,IF(AJ723="2/3",$O723*参照!$I$5,IF(AJ723="1/3",$O723*参照!$I$6,IF(AJ723="1/4(多子)",$O723*参照!$I$7,IF(AJ723="1/4(工･農)",$O723*参照!$I$7,IF(AJ723="対象外",0))))))</f>
        <v>0</v>
      </c>
      <c r="BS723" s="185" t="b">
        <f>IF(AK723="3/3",$O723*参照!$I$4,IF(AK723="2/3",$O723*参照!$I$5,IF(AK723="1/3",$O723*参照!$I$6,IF(AK723="1/4(多子)",$O723*参照!$I$7,IF(AK723="1/4(工･農)",$O723*参照!$I$7,IF(AK723="対象外",0))))))</f>
        <v>0</v>
      </c>
      <c r="BT723" s="185" t="b">
        <f>IF(AL723="3/3",$O723*参照!$I$4,IF(AL723="2/3",$O723*参照!$I$5,IF(AL723="1/3",$O723*参照!$I$6,IF(AL723="1/4(多子)",$O723*参照!$I$7,IF(AL723="1/4(工･農)",$O723*参照!$I$7,IF(AL723="対象外",0))))))</f>
        <v>0</v>
      </c>
      <c r="BU723" s="185" t="b">
        <f>IF(AM723="3/3",$O723*参照!$I$4,IF(AM723="2/3",$O723*参照!$I$5,IF(AM723="1/3",$O723*参照!$I$6,IF(AM723="1/4(多子)",$O723*参照!$I$7,IF(AM723="1/4(工･農)",$O723*参照!$I$7,IF(AM723="対象外",0))))))</f>
        <v>0</v>
      </c>
      <c r="BV723" s="185" t="b">
        <f>IF(AN723="3/3",$O723*参照!$I$4,IF(AN723="2/3",$O723*参照!$I$5,IF(AN723="1/3",$O723*参照!$I$6,IF(AN723="1/4(多子)",$O723*参照!$I$7,IF(AN723="1/4(工･農)",$O723*参照!$I$7,IF(AN723="対象外",0))))))</f>
        <v>0</v>
      </c>
      <c r="BW723" s="185" t="b">
        <f>IF(AO723="3/3",$O723*参照!$I$4,IF(AO723="2/3",$O723*参照!$I$5,IF(AO723="1/3",$O723*参照!$I$6,IF(AO723="1/4(多子)",$O723*参照!$I$7,IF(AO723="1/4(工･農)",$O723*参照!$I$7,IF(AO723="対象外",0))))))</f>
        <v>0</v>
      </c>
      <c r="BX723" s="185" t="b">
        <f>IF(AP723="3/3",$O723*参照!$I$4,IF(AP723="2/3",$O723*参照!$I$5,IF(AP723="1/3",$O723*参照!$I$6,IF(AP723="1/4(多子)",$O723*参照!$I$7,IF(AP723="1/4(工･農)",$O723*参照!$I$7,IF(AP723="対象外",0))))))</f>
        <v>0</v>
      </c>
      <c r="BY723" s="185" t="b">
        <f>IF(AQ723="3/3",$O723*参照!$I$4,IF(AQ723="2/3",$O723*参照!$I$5,IF(AQ723="1/3",$O723*参照!$I$6,IF(AQ723="1/4(多子)",$O723*参照!$I$7,IF(AQ723="1/4(工･農)",$O723*参照!$I$7,IF(AQ723="対象外",0))))))</f>
        <v>0</v>
      </c>
      <c r="BZ723" s="185" t="b">
        <f>IF(AR723="3/3",$O723*参照!$I$4,IF(AR723="2/3",$O723*参照!$I$5,IF(AR723="1/3",$O723*参照!$I$6,IF(AR723="1/4(多子)",$O723*参照!$I$7,IF(AR723="1/4(工･農)",$O723*参照!$I$7,IF(AR723="対象外",0))))))</f>
        <v>0</v>
      </c>
      <c r="CA723" s="185" t="b">
        <f>IF(AS723="3/3",$O723*参照!$I$4,IF(AS723="2/3",$O723*参照!$I$5,IF(AS723="1/3",$O723*参照!$I$6,IF(AS723="1/4(多子)",$O723*参照!$I$7,IF(AS723="1/4(工･農)",$O723*参照!$I$7,IF(AS723="対象外",0))))))</f>
        <v>0</v>
      </c>
      <c r="CB723" s="185" t="b">
        <f>IF(AT723="3/3",$O723*参照!$I$4,IF(AT723="2/3",$O723*参照!$I$5,IF(AT723="1/3",$O723*参照!$I$6,IF(AT723="1/4(多子)",$O723*参照!$I$7,IF(AT723="1/4(工･農)",$O723*参照!$I$7,IF(AT723="対象外",0))))))</f>
        <v>0</v>
      </c>
      <c r="CC723" s="185" t="b">
        <f>IF(AU723="3/3",$O723*参照!$I$4,IF(AU723="2/3",$O723*参照!$I$5,IF(AU723="1/3",$O723*参照!$I$6,IF(AU723="1/4(多子)",$O723*参照!$I$7,IF(AU723="1/4(工･農)",$O723*参照!$I$7,IF(AU723="対象外",0))))))</f>
        <v>0</v>
      </c>
      <c r="CD723" s="185">
        <f t="shared" si="433"/>
        <v>0</v>
      </c>
      <c r="CE723" s="98"/>
      <c r="CF723" s="252"/>
      <c r="CG723" s="252"/>
      <c r="CH723" s="252"/>
      <c r="CI723" s="252"/>
      <c r="CJ723" s="252"/>
      <c r="CK723" s="254"/>
      <c r="CL723" s="137"/>
      <c r="CM723" s="252"/>
      <c r="CN723" s="252"/>
      <c r="CO723" s="252"/>
      <c r="CP723" s="252"/>
      <c r="CQ723" s="252"/>
      <c r="CR723" s="253">
        <f t="shared" si="434"/>
        <v>0</v>
      </c>
      <c r="CS723" s="111">
        <f>IF(BP723=0,0,(ROUNDUP(P723*(BK723*参照!$C$5+BL723*参照!$C$6+BM723*参照!$C$7+BN723*参照!$C$8+BO723*参照!$C$9)/BP723,-2)))</f>
        <v>0</v>
      </c>
      <c r="CT723" s="239" t="str">
        <f t="shared" si="401"/>
        <v>B</v>
      </c>
    </row>
    <row r="724" spans="1:98" ht="14.4">
      <c r="A724" s="242">
        <v>694</v>
      </c>
      <c r="B724" s="634"/>
      <c r="C724" s="635"/>
      <c r="D724" s="636"/>
      <c r="E724" s="635"/>
      <c r="F724" s="358"/>
      <c r="G724" s="358"/>
      <c r="H724" s="305"/>
      <c r="I724" s="359"/>
      <c r="J724" s="636"/>
      <c r="K724" s="635"/>
      <c r="L724" s="362">
        <v>0</v>
      </c>
      <c r="M724" s="307">
        <f>IF(F724="昼間",参照!$E$4,IF(F724="夜間等",参照!$E$5,IF(F724="通信",参照!$E$6,0)))</f>
        <v>0</v>
      </c>
      <c r="N724" s="57">
        <f t="shared" si="402"/>
        <v>0</v>
      </c>
      <c r="O724" s="301">
        <f t="shared" si="403"/>
        <v>0</v>
      </c>
      <c r="P724" s="56"/>
      <c r="Q724" s="387">
        <v>0</v>
      </c>
      <c r="R724" s="309">
        <f>IF(F724="昼間",参照!$F$4,IF(F724="夜間等",参照!$F$5,IF(F724="通信",参照!$F$6,0)))</f>
        <v>0</v>
      </c>
      <c r="S724" s="308">
        <f t="shared" si="404"/>
        <v>0</v>
      </c>
      <c r="T724" s="361"/>
      <c r="U724" s="32">
        <f t="shared" si="405"/>
        <v>0</v>
      </c>
      <c r="V724" s="114">
        <f t="shared" si="406"/>
        <v>0</v>
      </c>
      <c r="W724" s="179">
        <f t="shared" si="407"/>
        <v>0</v>
      </c>
      <c r="X724" s="87">
        <f t="shared" si="408"/>
        <v>0</v>
      </c>
      <c r="Y724" s="77" t="str">
        <f t="shared" si="398"/>
        <v>0</v>
      </c>
      <c r="Z724" s="302">
        <f t="shared" si="409"/>
        <v>0</v>
      </c>
      <c r="AA724" s="375"/>
      <c r="AB724" s="375"/>
      <c r="AC724" s="374">
        <f t="shared" si="410"/>
        <v>0</v>
      </c>
      <c r="AD724" s="639">
        <f t="shared" si="411"/>
        <v>0</v>
      </c>
      <c r="AE724" s="640"/>
      <c r="AF724" s="177">
        <f t="shared" si="399"/>
        <v>0</v>
      </c>
      <c r="AG724" s="177">
        <f t="shared" si="400"/>
        <v>0</v>
      </c>
      <c r="AH724" s="299"/>
      <c r="AI724" s="36"/>
      <c r="AJ724" s="134"/>
      <c r="AK724" s="37"/>
      <c r="AL724" s="134"/>
      <c r="AM724" s="37"/>
      <c r="AN724" s="134"/>
      <c r="AO724" s="135"/>
      <c r="AP724" s="136"/>
      <c r="AQ724" s="252"/>
      <c r="AR724" s="252"/>
      <c r="AS724" s="252"/>
      <c r="AT724" s="252"/>
      <c r="AU724" s="37"/>
      <c r="AV724" s="303">
        <f t="shared" si="412"/>
        <v>0</v>
      </c>
      <c r="AW724" s="139">
        <f t="shared" si="413"/>
        <v>0</v>
      </c>
      <c r="AX724" s="139">
        <f t="shared" si="414"/>
        <v>0</v>
      </c>
      <c r="AY724" s="139">
        <f t="shared" si="415"/>
        <v>0</v>
      </c>
      <c r="AZ724" s="139">
        <f t="shared" si="416"/>
        <v>0</v>
      </c>
      <c r="BA724" s="303">
        <f t="shared" si="417"/>
        <v>0</v>
      </c>
      <c r="BB724" s="139">
        <f t="shared" si="418"/>
        <v>0</v>
      </c>
      <c r="BC724" s="139">
        <f t="shared" si="419"/>
        <v>0</v>
      </c>
      <c r="BD724" s="139">
        <f t="shared" si="420"/>
        <v>0</v>
      </c>
      <c r="BE724" s="139">
        <f t="shared" si="421"/>
        <v>0</v>
      </c>
      <c r="BF724" s="304">
        <f t="shared" si="422"/>
        <v>0</v>
      </c>
      <c r="BG724" s="142">
        <f t="shared" si="423"/>
        <v>0</v>
      </c>
      <c r="BH724" s="142">
        <f t="shared" si="424"/>
        <v>0</v>
      </c>
      <c r="BI724" s="142">
        <f t="shared" si="425"/>
        <v>0</v>
      </c>
      <c r="BJ724" s="142">
        <f t="shared" si="426"/>
        <v>0</v>
      </c>
      <c r="BK724" s="145">
        <f t="shared" si="427"/>
        <v>0</v>
      </c>
      <c r="BL724" s="95">
        <f t="shared" si="428"/>
        <v>0</v>
      </c>
      <c r="BM724" s="95">
        <f t="shared" si="429"/>
        <v>0</v>
      </c>
      <c r="BN724" s="95">
        <f t="shared" si="430"/>
        <v>0</v>
      </c>
      <c r="BO724" s="95">
        <f t="shared" si="431"/>
        <v>0</v>
      </c>
      <c r="BP724" s="96">
        <f t="shared" si="432"/>
        <v>0</v>
      </c>
      <c r="BQ724" s="184">
        <f>IF($AH724="3/3",$S724*参照!$J$4,IF($AH724="2/3",$S724*参照!$J$5,IF($AH724="1/3",$S724*参照!$J$6,IF($AH724="1/4(多子)",$S724*参照!$J$7,IF($AH724="1/4(工･農)",$S724*参照!$J$7,)))))</f>
        <v>0</v>
      </c>
      <c r="BR724" s="185" t="b">
        <f>IF(AJ724="3/3",$O724*参照!$I$4,IF(AJ724="2/3",$O724*参照!$I$5,IF(AJ724="1/3",$O724*参照!$I$6,IF(AJ724="1/4(多子)",$O724*参照!$I$7,IF(AJ724="1/4(工･農)",$O724*参照!$I$7,IF(AJ724="対象外",0))))))</f>
        <v>0</v>
      </c>
      <c r="BS724" s="185" t="b">
        <f>IF(AK724="3/3",$O724*参照!$I$4,IF(AK724="2/3",$O724*参照!$I$5,IF(AK724="1/3",$O724*参照!$I$6,IF(AK724="1/4(多子)",$O724*参照!$I$7,IF(AK724="1/4(工･農)",$O724*参照!$I$7,IF(AK724="対象外",0))))))</f>
        <v>0</v>
      </c>
      <c r="BT724" s="185" t="b">
        <f>IF(AL724="3/3",$O724*参照!$I$4,IF(AL724="2/3",$O724*参照!$I$5,IF(AL724="1/3",$O724*参照!$I$6,IF(AL724="1/4(多子)",$O724*参照!$I$7,IF(AL724="1/4(工･農)",$O724*参照!$I$7,IF(AL724="対象外",0))))))</f>
        <v>0</v>
      </c>
      <c r="BU724" s="185" t="b">
        <f>IF(AM724="3/3",$O724*参照!$I$4,IF(AM724="2/3",$O724*参照!$I$5,IF(AM724="1/3",$O724*参照!$I$6,IF(AM724="1/4(多子)",$O724*参照!$I$7,IF(AM724="1/4(工･農)",$O724*参照!$I$7,IF(AM724="対象外",0))))))</f>
        <v>0</v>
      </c>
      <c r="BV724" s="185" t="b">
        <f>IF(AN724="3/3",$O724*参照!$I$4,IF(AN724="2/3",$O724*参照!$I$5,IF(AN724="1/3",$O724*参照!$I$6,IF(AN724="1/4(多子)",$O724*参照!$I$7,IF(AN724="1/4(工･農)",$O724*参照!$I$7,IF(AN724="対象外",0))))))</f>
        <v>0</v>
      </c>
      <c r="BW724" s="185" t="b">
        <f>IF(AO724="3/3",$O724*参照!$I$4,IF(AO724="2/3",$O724*参照!$I$5,IF(AO724="1/3",$O724*参照!$I$6,IF(AO724="1/4(多子)",$O724*参照!$I$7,IF(AO724="1/4(工･農)",$O724*参照!$I$7,IF(AO724="対象外",0))))))</f>
        <v>0</v>
      </c>
      <c r="BX724" s="185" t="b">
        <f>IF(AP724="3/3",$O724*参照!$I$4,IF(AP724="2/3",$O724*参照!$I$5,IF(AP724="1/3",$O724*参照!$I$6,IF(AP724="1/4(多子)",$O724*参照!$I$7,IF(AP724="1/4(工･農)",$O724*参照!$I$7,IF(AP724="対象外",0))))))</f>
        <v>0</v>
      </c>
      <c r="BY724" s="185" t="b">
        <f>IF(AQ724="3/3",$O724*参照!$I$4,IF(AQ724="2/3",$O724*参照!$I$5,IF(AQ724="1/3",$O724*参照!$I$6,IF(AQ724="1/4(多子)",$O724*参照!$I$7,IF(AQ724="1/4(工･農)",$O724*参照!$I$7,IF(AQ724="対象外",0))))))</f>
        <v>0</v>
      </c>
      <c r="BZ724" s="185" t="b">
        <f>IF(AR724="3/3",$O724*参照!$I$4,IF(AR724="2/3",$O724*参照!$I$5,IF(AR724="1/3",$O724*参照!$I$6,IF(AR724="1/4(多子)",$O724*参照!$I$7,IF(AR724="1/4(工･農)",$O724*参照!$I$7,IF(AR724="対象外",0))))))</f>
        <v>0</v>
      </c>
      <c r="CA724" s="185" t="b">
        <f>IF(AS724="3/3",$O724*参照!$I$4,IF(AS724="2/3",$O724*参照!$I$5,IF(AS724="1/3",$O724*参照!$I$6,IF(AS724="1/4(多子)",$O724*参照!$I$7,IF(AS724="1/4(工･農)",$O724*参照!$I$7,IF(AS724="対象外",0))))))</f>
        <v>0</v>
      </c>
      <c r="CB724" s="185" t="b">
        <f>IF(AT724="3/3",$O724*参照!$I$4,IF(AT724="2/3",$O724*参照!$I$5,IF(AT724="1/3",$O724*参照!$I$6,IF(AT724="1/4(多子)",$O724*参照!$I$7,IF(AT724="1/4(工･農)",$O724*参照!$I$7,IF(AT724="対象外",0))))))</f>
        <v>0</v>
      </c>
      <c r="CC724" s="185" t="b">
        <f>IF(AU724="3/3",$O724*参照!$I$4,IF(AU724="2/3",$O724*参照!$I$5,IF(AU724="1/3",$O724*参照!$I$6,IF(AU724="1/4(多子)",$O724*参照!$I$7,IF(AU724="1/4(工･農)",$O724*参照!$I$7,IF(AU724="対象外",0))))))</f>
        <v>0</v>
      </c>
      <c r="CD724" s="185">
        <f t="shared" si="433"/>
        <v>0</v>
      </c>
      <c r="CE724" s="98"/>
      <c r="CF724" s="252"/>
      <c r="CG724" s="252"/>
      <c r="CH724" s="252"/>
      <c r="CI724" s="252"/>
      <c r="CJ724" s="252"/>
      <c r="CK724" s="254"/>
      <c r="CL724" s="137"/>
      <c r="CM724" s="252"/>
      <c r="CN724" s="252"/>
      <c r="CO724" s="252"/>
      <c r="CP724" s="252"/>
      <c r="CQ724" s="252"/>
      <c r="CR724" s="253">
        <f t="shared" si="434"/>
        <v>0</v>
      </c>
      <c r="CS724" s="111">
        <f>IF(BP724=0,0,(ROUNDUP(P724*(BK724*参照!$C$5+BL724*参照!$C$6+BM724*参照!$C$7+BN724*参照!$C$8+BO724*参照!$C$9)/BP724,-2)))</f>
        <v>0</v>
      </c>
      <c r="CT724" s="239" t="str">
        <f t="shared" si="401"/>
        <v>B</v>
      </c>
    </row>
    <row r="725" spans="1:98" ht="14.4">
      <c r="A725" s="242">
        <v>695</v>
      </c>
      <c r="B725" s="634"/>
      <c r="C725" s="635"/>
      <c r="D725" s="636"/>
      <c r="E725" s="635"/>
      <c r="F725" s="358"/>
      <c r="G725" s="358"/>
      <c r="H725" s="305"/>
      <c r="I725" s="359"/>
      <c r="J725" s="636"/>
      <c r="K725" s="635"/>
      <c r="L725" s="362">
        <v>0</v>
      </c>
      <c r="M725" s="307">
        <f>IF(F725="昼間",参照!$E$4,IF(F725="夜間等",参照!$E$5,IF(F725="通信",参照!$E$6,0)))</f>
        <v>0</v>
      </c>
      <c r="N725" s="57">
        <f t="shared" si="402"/>
        <v>0</v>
      </c>
      <c r="O725" s="301">
        <f t="shared" si="403"/>
        <v>0</v>
      </c>
      <c r="P725" s="56"/>
      <c r="Q725" s="387">
        <v>0</v>
      </c>
      <c r="R725" s="309">
        <f>IF(F725="昼間",参照!$F$4,IF(F725="夜間等",参照!$F$5,IF(F725="通信",参照!$F$6,0)))</f>
        <v>0</v>
      </c>
      <c r="S725" s="308">
        <f t="shared" si="404"/>
        <v>0</v>
      </c>
      <c r="T725" s="361"/>
      <c r="U725" s="32">
        <f t="shared" si="405"/>
        <v>0</v>
      </c>
      <c r="V725" s="114">
        <f t="shared" si="406"/>
        <v>0</v>
      </c>
      <c r="W725" s="179">
        <f t="shared" si="407"/>
        <v>0</v>
      </c>
      <c r="X725" s="87">
        <f t="shared" si="408"/>
        <v>0</v>
      </c>
      <c r="Y725" s="77" t="str">
        <f t="shared" si="398"/>
        <v>0</v>
      </c>
      <c r="Z725" s="302">
        <f t="shared" si="409"/>
        <v>0</v>
      </c>
      <c r="AA725" s="375"/>
      <c r="AB725" s="375"/>
      <c r="AC725" s="374">
        <f t="shared" si="410"/>
        <v>0</v>
      </c>
      <c r="AD725" s="639">
        <f t="shared" si="411"/>
        <v>0</v>
      </c>
      <c r="AE725" s="640"/>
      <c r="AF725" s="177">
        <f t="shared" si="399"/>
        <v>0</v>
      </c>
      <c r="AG725" s="177">
        <f t="shared" si="400"/>
        <v>0</v>
      </c>
      <c r="AH725" s="299"/>
      <c r="AI725" s="36"/>
      <c r="AJ725" s="134"/>
      <c r="AK725" s="37"/>
      <c r="AL725" s="134"/>
      <c r="AM725" s="37"/>
      <c r="AN725" s="134"/>
      <c r="AO725" s="135"/>
      <c r="AP725" s="136"/>
      <c r="AQ725" s="252"/>
      <c r="AR725" s="252"/>
      <c r="AS725" s="252"/>
      <c r="AT725" s="252"/>
      <c r="AU725" s="37"/>
      <c r="AV725" s="303">
        <f t="shared" si="412"/>
        <v>0</v>
      </c>
      <c r="AW725" s="139">
        <f t="shared" si="413"/>
        <v>0</v>
      </c>
      <c r="AX725" s="139">
        <f t="shared" si="414"/>
        <v>0</v>
      </c>
      <c r="AY725" s="139">
        <f t="shared" si="415"/>
        <v>0</v>
      </c>
      <c r="AZ725" s="139">
        <f t="shared" si="416"/>
        <v>0</v>
      </c>
      <c r="BA725" s="303">
        <f t="shared" si="417"/>
        <v>0</v>
      </c>
      <c r="BB725" s="139">
        <f t="shared" si="418"/>
        <v>0</v>
      </c>
      <c r="BC725" s="139">
        <f t="shared" si="419"/>
        <v>0</v>
      </c>
      <c r="BD725" s="139">
        <f t="shared" si="420"/>
        <v>0</v>
      </c>
      <c r="BE725" s="139">
        <f t="shared" si="421"/>
        <v>0</v>
      </c>
      <c r="BF725" s="304">
        <f t="shared" si="422"/>
        <v>0</v>
      </c>
      <c r="BG725" s="142">
        <f t="shared" si="423"/>
        <v>0</v>
      </c>
      <c r="BH725" s="142">
        <f t="shared" si="424"/>
        <v>0</v>
      </c>
      <c r="BI725" s="142">
        <f t="shared" si="425"/>
        <v>0</v>
      </c>
      <c r="BJ725" s="142">
        <f t="shared" si="426"/>
        <v>0</v>
      </c>
      <c r="BK725" s="145">
        <f t="shared" si="427"/>
        <v>0</v>
      </c>
      <c r="BL725" s="95">
        <f t="shared" si="428"/>
        <v>0</v>
      </c>
      <c r="BM725" s="95">
        <f t="shared" si="429"/>
        <v>0</v>
      </c>
      <c r="BN725" s="95">
        <f t="shared" si="430"/>
        <v>0</v>
      </c>
      <c r="BO725" s="95">
        <f t="shared" si="431"/>
        <v>0</v>
      </c>
      <c r="BP725" s="96">
        <f t="shared" si="432"/>
        <v>0</v>
      </c>
      <c r="BQ725" s="184">
        <f>IF($AH725="3/3",$S725*参照!$J$4,IF($AH725="2/3",$S725*参照!$J$5,IF($AH725="1/3",$S725*参照!$J$6,IF($AH725="1/4(多子)",$S725*参照!$J$7,IF($AH725="1/4(工･農)",$S725*参照!$J$7,)))))</f>
        <v>0</v>
      </c>
      <c r="BR725" s="185" t="b">
        <f>IF(AJ725="3/3",$O725*参照!$I$4,IF(AJ725="2/3",$O725*参照!$I$5,IF(AJ725="1/3",$O725*参照!$I$6,IF(AJ725="1/4(多子)",$O725*参照!$I$7,IF(AJ725="1/4(工･農)",$O725*参照!$I$7,IF(AJ725="対象外",0))))))</f>
        <v>0</v>
      </c>
      <c r="BS725" s="185" t="b">
        <f>IF(AK725="3/3",$O725*参照!$I$4,IF(AK725="2/3",$O725*参照!$I$5,IF(AK725="1/3",$O725*参照!$I$6,IF(AK725="1/4(多子)",$O725*参照!$I$7,IF(AK725="1/4(工･農)",$O725*参照!$I$7,IF(AK725="対象外",0))))))</f>
        <v>0</v>
      </c>
      <c r="BT725" s="185" t="b">
        <f>IF(AL725="3/3",$O725*参照!$I$4,IF(AL725="2/3",$O725*参照!$I$5,IF(AL725="1/3",$O725*参照!$I$6,IF(AL725="1/4(多子)",$O725*参照!$I$7,IF(AL725="1/4(工･農)",$O725*参照!$I$7,IF(AL725="対象外",0))))))</f>
        <v>0</v>
      </c>
      <c r="BU725" s="185" t="b">
        <f>IF(AM725="3/3",$O725*参照!$I$4,IF(AM725="2/3",$O725*参照!$I$5,IF(AM725="1/3",$O725*参照!$I$6,IF(AM725="1/4(多子)",$O725*参照!$I$7,IF(AM725="1/4(工･農)",$O725*参照!$I$7,IF(AM725="対象外",0))))))</f>
        <v>0</v>
      </c>
      <c r="BV725" s="185" t="b">
        <f>IF(AN725="3/3",$O725*参照!$I$4,IF(AN725="2/3",$O725*参照!$I$5,IF(AN725="1/3",$O725*参照!$I$6,IF(AN725="1/4(多子)",$O725*参照!$I$7,IF(AN725="1/4(工･農)",$O725*参照!$I$7,IF(AN725="対象外",0))))))</f>
        <v>0</v>
      </c>
      <c r="BW725" s="185" t="b">
        <f>IF(AO725="3/3",$O725*参照!$I$4,IF(AO725="2/3",$O725*参照!$I$5,IF(AO725="1/3",$O725*参照!$I$6,IF(AO725="1/4(多子)",$O725*参照!$I$7,IF(AO725="1/4(工･農)",$O725*参照!$I$7,IF(AO725="対象外",0))))))</f>
        <v>0</v>
      </c>
      <c r="BX725" s="185" t="b">
        <f>IF(AP725="3/3",$O725*参照!$I$4,IF(AP725="2/3",$O725*参照!$I$5,IF(AP725="1/3",$O725*参照!$I$6,IF(AP725="1/4(多子)",$O725*参照!$I$7,IF(AP725="1/4(工･農)",$O725*参照!$I$7,IF(AP725="対象外",0))))))</f>
        <v>0</v>
      </c>
      <c r="BY725" s="185" t="b">
        <f>IF(AQ725="3/3",$O725*参照!$I$4,IF(AQ725="2/3",$O725*参照!$I$5,IF(AQ725="1/3",$O725*参照!$I$6,IF(AQ725="1/4(多子)",$O725*参照!$I$7,IF(AQ725="1/4(工･農)",$O725*参照!$I$7,IF(AQ725="対象外",0))))))</f>
        <v>0</v>
      </c>
      <c r="BZ725" s="185" t="b">
        <f>IF(AR725="3/3",$O725*参照!$I$4,IF(AR725="2/3",$O725*参照!$I$5,IF(AR725="1/3",$O725*参照!$I$6,IF(AR725="1/4(多子)",$O725*参照!$I$7,IF(AR725="1/4(工･農)",$O725*参照!$I$7,IF(AR725="対象外",0))))))</f>
        <v>0</v>
      </c>
      <c r="CA725" s="185" t="b">
        <f>IF(AS725="3/3",$O725*参照!$I$4,IF(AS725="2/3",$O725*参照!$I$5,IF(AS725="1/3",$O725*参照!$I$6,IF(AS725="1/4(多子)",$O725*参照!$I$7,IF(AS725="1/4(工･農)",$O725*参照!$I$7,IF(AS725="対象外",0))))))</f>
        <v>0</v>
      </c>
      <c r="CB725" s="185" t="b">
        <f>IF(AT725="3/3",$O725*参照!$I$4,IF(AT725="2/3",$O725*参照!$I$5,IF(AT725="1/3",$O725*参照!$I$6,IF(AT725="1/4(多子)",$O725*参照!$I$7,IF(AT725="1/4(工･農)",$O725*参照!$I$7,IF(AT725="対象外",0))))))</f>
        <v>0</v>
      </c>
      <c r="CC725" s="185" t="b">
        <f>IF(AU725="3/3",$O725*参照!$I$4,IF(AU725="2/3",$O725*参照!$I$5,IF(AU725="1/3",$O725*参照!$I$6,IF(AU725="1/4(多子)",$O725*参照!$I$7,IF(AU725="1/4(工･農)",$O725*参照!$I$7,IF(AU725="対象外",0))))))</f>
        <v>0</v>
      </c>
      <c r="CD725" s="185">
        <f t="shared" si="433"/>
        <v>0</v>
      </c>
      <c r="CE725" s="98"/>
      <c r="CF725" s="252"/>
      <c r="CG725" s="252"/>
      <c r="CH725" s="252"/>
      <c r="CI725" s="252"/>
      <c r="CJ725" s="252"/>
      <c r="CK725" s="254"/>
      <c r="CL725" s="137"/>
      <c r="CM725" s="252"/>
      <c r="CN725" s="252"/>
      <c r="CO725" s="252"/>
      <c r="CP725" s="252"/>
      <c r="CQ725" s="252"/>
      <c r="CR725" s="253">
        <f t="shared" si="434"/>
        <v>0</v>
      </c>
      <c r="CS725" s="111">
        <f>IF(BP725=0,0,(ROUNDUP(P725*(BK725*参照!$C$5+BL725*参照!$C$6+BM725*参照!$C$7+BN725*参照!$C$8+BO725*参照!$C$9)/BP725,-2)))</f>
        <v>0</v>
      </c>
      <c r="CT725" s="239" t="str">
        <f t="shared" si="401"/>
        <v>B</v>
      </c>
    </row>
    <row r="726" spans="1:98" ht="14.4">
      <c r="A726" s="242">
        <v>696</v>
      </c>
      <c r="B726" s="634"/>
      <c r="C726" s="635"/>
      <c r="D726" s="636"/>
      <c r="E726" s="635"/>
      <c r="F726" s="358"/>
      <c r="G726" s="358"/>
      <c r="H726" s="305"/>
      <c r="I726" s="359"/>
      <c r="J726" s="636"/>
      <c r="K726" s="635"/>
      <c r="L726" s="362">
        <v>0</v>
      </c>
      <c r="M726" s="307">
        <f>IF(F726="昼間",参照!$E$4,IF(F726="夜間等",参照!$E$5,IF(F726="通信",参照!$E$6,0)))</f>
        <v>0</v>
      </c>
      <c r="N726" s="57">
        <f t="shared" si="402"/>
        <v>0</v>
      </c>
      <c r="O726" s="301">
        <f t="shared" si="403"/>
        <v>0</v>
      </c>
      <c r="P726" s="56"/>
      <c r="Q726" s="387">
        <v>0</v>
      </c>
      <c r="R726" s="309">
        <f>IF(F726="昼間",参照!$F$4,IF(F726="夜間等",参照!$F$5,IF(F726="通信",参照!$F$6,0)))</f>
        <v>0</v>
      </c>
      <c r="S726" s="308">
        <f t="shared" si="404"/>
        <v>0</v>
      </c>
      <c r="T726" s="361"/>
      <c r="U726" s="32">
        <f t="shared" si="405"/>
        <v>0</v>
      </c>
      <c r="V726" s="114">
        <f t="shared" si="406"/>
        <v>0</v>
      </c>
      <c r="W726" s="179">
        <f t="shared" si="407"/>
        <v>0</v>
      </c>
      <c r="X726" s="87">
        <f t="shared" si="408"/>
        <v>0</v>
      </c>
      <c r="Y726" s="77" t="str">
        <f t="shared" si="398"/>
        <v>0</v>
      </c>
      <c r="Z726" s="302">
        <f t="shared" si="409"/>
        <v>0</v>
      </c>
      <c r="AA726" s="375"/>
      <c r="AB726" s="375"/>
      <c r="AC726" s="374">
        <f t="shared" si="410"/>
        <v>0</v>
      </c>
      <c r="AD726" s="639">
        <f t="shared" si="411"/>
        <v>0</v>
      </c>
      <c r="AE726" s="640"/>
      <c r="AF726" s="177">
        <f t="shared" si="399"/>
        <v>0</v>
      </c>
      <c r="AG726" s="177">
        <f t="shared" si="400"/>
        <v>0</v>
      </c>
      <c r="AH726" s="299"/>
      <c r="AI726" s="36"/>
      <c r="AJ726" s="134"/>
      <c r="AK726" s="37"/>
      <c r="AL726" s="134"/>
      <c r="AM726" s="37"/>
      <c r="AN726" s="134"/>
      <c r="AO726" s="135"/>
      <c r="AP726" s="136"/>
      <c r="AQ726" s="252"/>
      <c r="AR726" s="252"/>
      <c r="AS726" s="252"/>
      <c r="AT726" s="252"/>
      <c r="AU726" s="37"/>
      <c r="AV726" s="303">
        <f t="shared" si="412"/>
        <v>0</v>
      </c>
      <c r="AW726" s="139">
        <f t="shared" si="413"/>
        <v>0</v>
      </c>
      <c r="AX726" s="139">
        <f t="shared" si="414"/>
        <v>0</v>
      </c>
      <c r="AY726" s="139">
        <f t="shared" si="415"/>
        <v>0</v>
      </c>
      <c r="AZ726" s="139">
        <f t="shared" si="416"/>
        <v>0</v>
      </c>
      <c r="BA726" s="303">
        <f t="shared" si="417"/>
        <v>0</v>
      </c>
      <c r="BB726" s="139">
        <f t="shared" si="418"/>
        <v>0</v>
      </c>
      <c r="BC726" s="139">
        <f t="shared" si="419"/>
        <v>0</v>
      </c>
      <c r="BD726" s="139">
        <f t="shared" si="420"/>
        <v>0</v>
      </c>
      <c r="BE726" s="139">
        <f t="shared" si="421"/>
        <v>0</v>
      </c>
      <c r="BF726" s="304">
        <f t="shared" si="422"/>
        <v>0</v>
      </c>
      <c r="BG726" s="142">
        <f t="shared" si="423"/>
        <v>0</v>
      </c>
      <c r="BH726" s="142">
        <f t="shared" si="424"/>
        <v>0</v>
      </c>
      <c r="BI726" s="142">
        <f t="shared" si="425"/>
        <v>0</v>
      </c>
      <c r="BJ726" s="142">
        <f t="shared" si="426"/>
        <v>0</v>
      </c>
      <c r="BK726" s="145">
        <f t="shared" si="427"/>
        <v>0</v>
      </c>
      <c r="BL726" s="95">
        <f t="shared" si="428"/>
        <v>0</v>
      </c>
      <c r="BM726" s="95">
        <f t="shared" si="429"/>
        <v>0</v>
      </c>
      <c r="BN726" s="95">
        <f t="shared" si="430"/>
        <v>0</v>
      </c>
      <c r="BO726" s="95">
        <f t="shared" si="431"/>
        <v>0</v>
      </c>
      <c r="BP726" s="96">
        <f t="shared" si="432"/>
        <v>0</v>
      </c>
      <c r="BQ726" s="184">
        <f>IF($AH726="3/3",$S726*参照!$J$4,IF($AH726="2/3",$S726*参照!$J$5,IF($AH726="1/3",$S726*参照!$J$6,IF($AH726="1/4(多子)",$S726*参照!$J$7,IF($AH726="1/4(工･農)",$S726*参照!$J$7,)))))</f>
        <v>0</v>
      </c>
      <c r="BR726" s="185" t="b">
        <f>IF(AJ726="3/3",$O726*参照!$I$4,IF(AJ726="2/3",$O726*参照!$I$5,IF(AJ726="1/3",$O726*参照!$I$6,IF(AJ726="1/4(多子)",$O726*参照!$I$7,IF(AJ726="1/4(工･農)",$O726*参照!$I$7,IF(AJ726="対象外",0))))))</f>
        <v>0</v>
      </c>
      <c r="BS726" s="185" t="b">
        <f>IF(AK726="3/3",$O726*参照!$I$4,IF(AK726="2/3",$O726*参照!$I$5,IF(AK726="1/3",$O726*参照!$I$6,IF(AK726="1/4(多子)",$O726*参照!$I$7,IF(AK726="1/4(工･農)",$O726*参照!$I$7,IF(AK726="対象外",0))))))</f>
        <v>0</v>
      </c>
      <c r="BT726" s="185" t="b">
        <f>IF(AL726="3/3",$O726*参照!$I$4,IF(AL726="2/3",$O726*参照!$I$5,IF(AL726="1/3",$O726*参照!$I$6,IF(AL726="1/4(多子)",$O726*参照!$I$7,IF(AL726="1/4(工･農)",$O726*参照!$I$7,IF(AL726="対象外",0))))))</f>
        <v>0</v>
      </c>
      <c r="BU726" s="185" t="b">
        <f>IF(AM726="3/3",$O726*参照!$I$4,IF(AM726="2/3",$O726*参照!$I$5,IF(AM726="1/3",$O726*参照!$I$6,IF(AM726="1/4(多子)",$O726*参照!$I$7,IF(AM726="1/4(工･農)",$O726*参照!$I$7,IF(AM726="対象外",0))))))</f>
        <v>0</v>
      </c>
      <c r="BV726" s="185" t="b">
        <f>IF(AN726="3/3",$O726*参照!$I$4,IF(AN726="2/3",$O726*参照!$I$5,IF(AN726="1/3",$O726*参照!$I$6,IF(AN726="1/4(多子)",$O726*参照!$I$7,IF(AN726="1/4(工･農)",$O726*参照!$I$7,IF(AN726="対象外",0))))))</f>
        <v>0</v>
      </c>
      <c r="BW726" s="185" t="b">
        <f>IF(AO726="3/3",$O726*参照!$I$4,IF(AO726="2/3",$O726*参照!$I$5,IF(AO726="1/3",$O726*参照!$I$6,IF(AO726="1/4(多子)",$O726*参照!$I$7,IF(AO726="1/4(工･農)",$O726*参照!$I$7,IF(AO726="対象外",0))))))</f>
        <v>0</v>
      </c>
      <c r="BX726" s="185" t="b">
        <f>IF(AP726="3/3",$O726*参照!$I$4,IF(AP726="2/3",$O726*参照!$I$5,IF(AP726="1/3",$O726*参照!$I$6,IF(AP726="1/4(多子)",$O726*参照!$I$7,IF(AP726="1/4(工･農)",$O726*参照!$I$7,IF(AP726="対象外",0))))))</f>
        <v>0</v>
      </c>
      <c r="BY726" s="185" t="b">
        <f>IF(AQ726="3/3",$O726*参照!$I$4,IF(AQ726="2/3",$O726*参照!$I$5,IF(AQ726="1/3",$O726*参照!$I$6,IF(AQ726="1/4(多子)",$O726*参照!$I$7,IF(AQ726="1/4(工･農)",$O726*参照!$I$7,IF(AQ726="対象外",0))))))</f>
        <v>0</v>
      </c>
      <c r="BZ726" s="185" t="b">
        <f>IF(AR726="3/3",$O726*参照!$I$4,IF(AR726="2/3",$O726*参照!$I$5,IF(AR726="1/3",$O726*参照!$I$6,IF(AR726="1/4(多子)",$O726*参照!$I$7,IF(AR726="1/4(工･農)",$O726*参照!$I$7,IF(AR726="対象外",0))))))</f>
        <v>0</v>
      </c>
      <c r="CA726" s="185" t="b">
        <f>IF(AS726="3/3",$O726*参照!$I$4,IF(AS726="2/3",$O726*参照!$I$5,IF(AS726="1/3",$O726*参照!$I$6,IF(AS726="1/4(多子)",$O726*参照!$I$7,IF(AS726="1/4(工･農)",$O726*参照!$I$7,IF(AS726="対象外",0))))))</f>
        <v>0</v>
      </c>
      <c r="CB726" s="185" t="b">
        <f>IF(AT726="3/3",$O726*参照!$I$4,IF(AT726="2/3",$O726*参照!$I$5,IF(AT726="1/3",$O726*参照!$I$6,IF(AT726="1/4(多子)",$O726*参照!$I$7,IF(AT726="1/4(工･農)",$O726*参照!$I$7,IF(AT726="対象外",0))))))</f>
        <v>0</v>
      </c>
      <c r="CC726" s="185" t="b">
        <f>IF(AU726="3/3",$O726*参照!$I$4,IF(AU726="2/3",$O726*参照!$I$5,IF(AU726="1/3",$O726*参照!$I$6,IF(AU726="1/4(多子)",$O726*参照!$I$7,IF(AU726="1/4(工･農)",$O726*参照!$I$7,IF(AU726="対象外",0))))))</f>
        <v>0</v>
      </c>
      <c r="CD726" s="185">
        <f t="shared" si="433"/>
        <v>0</v>
      </c>
      <c r="CE726" s="98"/>
      <c r="CF726" s="252"/>
      <c r="CG726" s="252"/>
      <c r="CH726" s="252"/>
      <c r="CI726" s="252"/>
      <c r="CJ726" s="252"/>
      <c r="CK726" s="254"/>
      <c r="CL726" s="137"/>
      <c r="CM726" s="252"/>
      <c r="CN726" s="252"/>
      <c r="CO726" s="252"/>
      <c r="CP726" s="252"/>
      <c r="CQ726" s="252"/>
      <c r="CR726" s="253">
        <f t="shared" si="434"/>
        <v>0</v>
      </c>
      <c r="CS726" s="111">
        <f>IF(BP726=0,0,(ROUNDUP(P726*(BK726*参照!$C$5+BL726*参照!$C$6+BM726*参照!$C$7+BN726*参照!$C$8+BO726*参照!$C$9)/BP726,-2)))</f>
        <v>0</v>
      </c>
      <c r="CT726" s="239" t="str">
        <f t="shared" si="401"/>
        <v>B</v>
      </c>
    </row>
    <row r="727" spans="1:98" ht="14.4">
      <c r="A727" s="242">
        <v>697</v>
      </c>
      <c r="B727" s="634"/>
      <c r="C727" s="635"/>
      <c r="D727" s="636"/>
      <c r="E727" s="635"/>
      <c r="F727" s="358"/>
      <c r="G727" s="358"/>
      <c r="H727" s="305"/>
      <c r="I727" s="359"/>
      <c r="J727" s="636"/>
      <c r="K727" s="635"/>
      <c r="L727" s="362">
        <v>0</v>
      </c>
      <c r="M727" s="307">
        <f>IF(F727="昼間",参照!$E$4,IF(F727="夜間等",参照!$E$5,IF(F727="通信",参照!$E$6,0)))</f>
        <v>0</v>
      </c>
      <c r="N727" s="57">
        <f t="shared" si="402"/>
        <v>0</v>
      </c>
      <c r="O727" s="301">
        <f t="shared" si="403"/>
        <v>0</v>
      </c>
      <c r="P727" s="56"/>
      <c r="Q727" s="387">
        <v>0</v>
      </c>
      <c r="R727" s="309">
        <f>IF(F727="昼間",参照!$F$4,IF(F727="夜間等",参照!$F$5,IF(F727="通信",参照!$F$6,0)))</f>
        <v>0</v>
      </c>
      <c r="S727" s="308">
        <f t="shared" si="404"/>
        <v>0</v>
      </c>
      <c r="T727" s="361"/>
      <c r="U727" s="32">
        <f t="shared" si="405"/>
        <v>0</v>
      </c>
      <c r="V727" s="114">
        <f t="shared" si="406"/>
        <v>0</v>
      </c>
      <c r="W727" s="179">
        <f t="shared" si="407"/>
        <v>0</v>
      </c>
      <c r="X727" s="87">
        <f t="shared" si="408"/>
        <v>0</v>
      </c>
      <c r="Y727" s="77" t="str">
        <f t="shared" si="398"/>
        <v>0</v>
      </c>
      <c r="Z727" s="302">
        <f t="shared" si="409"/>
        <v>0</v>
      </c>
      <c r="AA727" s="375"/>
      <c r="AB727" s="375"/>
      <c r="AC727" s="374">
        <f t="shared" si="410"/>
        <v>0</v>
      </c>
      <c r="AD727" s="639">
        <f t="shared" si="411"/>
        <v>0</v>
      </c>
      <c r="AE727" s="640"/>
      <c r="AF727" s="177">
        <f t="shared" si="399"/>
        <v>0</v>
      </c>
      <c r="AG727" s="177">
        <f t="shared" si="400"/>
        <v>0</v>
      </c>
      <c r="AH727" s="299"/>
      <c r="AI727" s="36"/>
      <c r="AJ727" s="134"/>
      <c r="AK727" s="37"/>
      <c r="AL727" s="134"/>
      <c r="AM727" s="37"/>
      <c r="AN727" s="134"/>
      <c r="AO727" s="135"/>
      <c r="AP727" s="136"/>
      <c r="AQ727" s="252"/>
      <c r="AR727" s="252"/>
      <c r="AS727" s="252"/>
      <c r="AT727" s="252"/>
      <c r="AU727" s="37"/>
      <c r="AV727" s="303">
        <f t="shared" si="412"/>
        <v>0</v>
      </c>
      <c r="AW727" s="139">
        <f t="shared" si="413"/>
        <v>0</v>
      </c>
      <c r="AX727" s="139">
        <f t="shared" si="414"/>
        <v>0</v>
      </c>
      <c r="AY727" s="139">
        <f t="shared" si="415"/>
        <v>0</v>
      </c>
      <c r="AZ727" s="139">
        <f t="shared" si="416"/>
        <v>0</v>
      </c>
      <c r="BA727" s="303">
        <f t="shared" si="417"/>
        <v>0</v>
      </c>
      <c r="BB727" s="139">
        <f t="shared" si="418"/>
        <v>0</v>
      </c>
      <c r="BC727" s="139">
        <f t="shared" si="419"/>
        <v>0</v>
      </c>
      <c r="BD727" s="139">
        <f t="shared" si="420"/>
        <v>0</v>
      </c>
      <c r="BE727" s="139">
        <f t="shared" si="421"/>
        <v>0</v>
      </c>
      <c r="BF727" s="304">
        <f t="shared" si="422"/>
        <v>0</v>
      </c>
      <c r="BG727" s="142">
        <f t="shared" si="423"/>
        <v>0</v>
      </c>
      <c r="BH727" s="142">
        <f t="shared" si="424"/>
        <v>0</v>
      </c>
      <c r="BI727" s="142">
        <f t="shared" si="425"/>
        <v>0</v>
      </c>
      <c r="BJ727" s="142">
        <f t="shared" si="426"/>
        <v>0</v>
      </c>
      <c r="BK727" s="145">
        <f t="shared" si="427"/>
        <v>0</v>
      </c>
      <c r="BL727" s="95">
        <f t="shared" si="428"/>
        <v>0</v>
      </c>
      <c r="BM727" s="95">
        <f t="shared" si="429"/>
        <v>0</v>
      </c>
      <c r="BN727" s="95">
        <f t="shared" si="430"/>
        <v>0</v>
      </c>
      <c r="BO727" s="95">
        <f t="shared" si="431"/>
        <v>0</v>
      </c>
      <c r="BP727" s="96">
        <f t="shared" si="432"/>
        <v>0</v>
      </c>
      <c r="BQ727" s="184">
        <f>IF($AH727="3/3",$S727*参照!$J$4,IF($AH727="2/3",$S727*参照!$J$5,IF($AH727="1/3",$S727*参照!$J$6,IF($AH727="1/4(多子)",$S727*参照!$J$7,IF($AH727="1/4(工･農)",$S727*参照!$J$7,)))))</f>
        <v>0</v>
      </c>
      <c r="BR727" s="185" t="b">
        <f>IF(AJ727="3/3",$O727*参照!$I$4,IF(AJ727="2/3",$O727*参照!$I$5,IF(AJ727="1/3",$O727*参照!$I$6,IF(AJ727="1/4(多子)",$O727*参照!$I$7,IF(AJ727="1/4(工･農)",$O727*参照!$I$7,IF(AJ727="対象外",0))))))</f>
        <v>0</v>
      </c>
      <c r="BS727" s="185" t="b">
        <f>IF(AK727="3/3",$O727*参照!$I$4,IF(AK727="2/3",$O727*参照!$I$5,IF(AK727="1/3",$O727*参照!$I$6,IF(AK727="1/4(多子)",$O727*参照!$I$7,IF(AK727="1/4(工･農)",$O727*参照!$I$7,IF(AK727="対象外",0))))))</f>
        <v>0</v>
      </c>
      <c r="BT727" s="185" t="b">
        <f>IF(AL727="3/3",$O727*参照!$I$4,IF(AL727="2/3",$O727*参照!$I$5,IF(AL727="1/3",$O727*参照!$I$6,IF(AL727="1/4(多子)",$O727*参照!$I$7,IF(AL727="1/4(工･農)",$O727*参照!$I$7,IF(AL727="対象外",0))))))</f>
        <v>0</v>
      </c>
      <c r="BU727" s="185" t="b">
        <f>IF(AM727="3/3",$O727*参照!$I$4,IF(AM727="2/3",$O727*参照!$I$5,IF(AM727="1/3",$O727*参照!$I$6,IF(AM727="1/4(多子)",$O727*参照!$I$7,IF(AM727="1/4(工･農)",$O727*参照!$I$7,IF(AM727="対象外",0))))))</f>
        <v>0</v>
      </c>
      <c r="BV727" s="185" t="b">
        <f>IF(AN727="3/3",$O727*参照!$I$4,IF(AN727="2/3",$O727*参照!$I$5,IF(AN727="1/3",$O727*参照!$I$6,IF(AN727="1/4(多子)",$O727*参照!$I$7,IF(AN727="1/4(工･農)",$O727*参照!$I$7,IF(AN727="対象外",0))))))</f>
        <v>0</v>
      </c>
      <c r="BW727" s="185" t="b">
        <f>IF(AO727="3/3",$O727*参照!$I$4,IF(AO727="2/3",$O727*参照!$I$5,IF(AO727="1/3",$O727*参照!$I$6,IF(AO727="1/4(多子)",$O727*参照!$I$7,IF(AO727="1/4(工･農)",$O727*参照!$I$7,IF(AO727="対象外",0))))))</f>
        <v>0</v>
      </c>
      <c r="BX727" s="185" t="b">
        <f>IF(AP727="3/3",$O727*参照!$I$4,IF(AP727="2/3",$O727*参照!$I$5,IF(AP727="1/3",$O727*参照!$I$6,IF(AP727="1/4(多子)",$O727*参照!$I$7,IF(AP727="1/4(工･農)",$O727*参照!$I$7,IF(AP727="対象外",0))))))</f>
        <v>0</v>
      </c>
      <c r="BY727" s="185" t="b">
        <f>IF(AQ727="3/3",$O727*参照!$I$4,IF(AQ727="2/3",$O727*参照!$I$5,IF(AQ727="1/3",$O727*参照!$I$6,IF(AQ727="1/4(多子)",$O727*参照!$I$7,IF(AQ727="1/4(工･農)",$O727*参照!$I$7,IF(AQ727="対象外",0))))))</f>
        <v>0</v>
      </c>
      <c r="BZ727" s="185" t="b">
        <f>IF(AR727="3/3",$O727*参照!$I$4,IF(AR727="2/3",$O727*参照!$I$5,IF(AR727="1/3",$O727*参照!$I$6,IF(AR727="1/4(多子)",$O727*参照!$I$7,IF(AR727="1/4(工･農)",$O727*参照!$I$7,IF(AR727="対象外",0))))))</f>
        <v>0</v>
      </c>
      <c r="CA727" s="185" t="b">
        <f>IF(AS727="3/3",$O727*参照!$I$4,IF(AS727="2/3",$O727*参照!$I$5,IF(AS727="1/3",$O727*参照!$I$6,IF(AS727="1/4(多子)",$O727*参照!$I$7,IF(AS727="1/4(工･農)",$O727*参照!$I$7,IF(AS727="対象外",0))))))</f>
        <v>0</v>
      </c>
      <c r="CB727" s="185" t="b">
        <f>IF(AT727="3/3",$O727*参照!$I$4,IF(AT727="2/3",$O727*参照!$I$5,IF(AT727="1/3",$O727*参照!$I$6,IF(AT727="1/4(多子)",$O727*参照!$I$7,IF(AT727="1/4(工･農)",$O727*参照!$I$7,IF(AT727="対象外",0))))))</f>
        <v>0</v>
      </c>
      <c r="CC727" s="185" t="b">
        <f>IF(AU727="3/3",$O727*参照!$I$4,IF(AU727="2/3",$O727*参照!$I$5,IF(AU727="1/3",$O727*参照!$I$6,IF(AU727="1/4(多子)",$O727*参照!$I$7,IF(AU727="1/4(工･農)",$O727*参照!$I$7,IF(AU727="対象外",0))))))</f>
        <v>0</v>
      </c>
      <c r="CD727" s="185">
        <f t="shared" si="433"/>
        <v>0</v>
      </c>
      <c r="CE727" s="98"/>
      <c r="CF727" s="252"/>
      <c r="CG727" s="252"/>
      <c r="CH727" s="252"/>
      <c r="CI727" s="252"/>
      <c r="CJ727" s="252"/>
      <c r="CK727" s="254"/>
      <c r="CL727" s="137"/>
      <c r="CM727" s="252"/>
      <c r="CN727" s="252"/>
      <c r="CO727" s="252"/>
      <c r="CP727" s="252"/>
      <c r="CQ727" s="252"/>
      <c r="CR727" s="253">
        <f t="shared" si="434"/>
        <v>0</v>
      </c>
      <c r="CS727" s="111">
        <f>IF(BP727=0,0,(ROUNDUP(P727*(BK727*参照!$C$5+BL727*参照!$C$6+BM727*参照!$C$7+BN727*参照!$C$8+BO727*参照!$C$9)/BP727,-2)))</f>
        <v>0</v>
      </c>
      <c r="CT727" s="239" t="str">
        <f t="shared" si="401"/>
        <v>B</v>
      </c>
    </row>
    <row r="728" spans="1:98" ht="14.4">
      <c r="A728" s="242">
        <v>698</v>
      </c>
      <c r="B728" s="634"/>
      <c r="C728" s="635"/>
      <c r="D728" s="636"/>
      <c r="E728" s="635"/>
      <c r="F728" s="358"/>
      <c r="G728" s="358"/>
      <c r="H728" s="305"/>
      <c r="I728" s="359"/>
      <c r="J728" s="636"/>
      <c r="K728" s="635"/>
      <c r="L728" s="362">
        <v>0</v>
      </c>
      <c r="M728" s="307">
        <f>IF(F728="昼間",参照!$E$4,IF(F728="夜間等",参照!$E$5,IF(F728="通信",参照!$E$6,0)))</f>
        <v>0</v>
      </c>
      <c r="N728" s="57">
        <f t="shared" si="402"/>
        <v>0</v>
      </c>
      <c r="O728" s="301">
        <f t="shared" si="403"/>
        <v>0</v>
      </c>
      <c r="P728" s="56"/>
      <c r="Q728" s="387">
        <v>0</v>
      </c>
      <c r="R728" s="309">
        <f>IF(F728="昼間",参照!$F$4,IF(F728="夜間等",参照!$F$5,IF(F728="通信",参照!$F$6,0)))</f>
        <v>0</v>
      </c>
      <c r="S728" s="308">
        <f t="shared" si="404"/>
        <v>0</v>
      </c>
      <c r="T728" s="361"/>
      <c r="U728" s="32">
        <f t="shared" si="405"/>
        <v>0</v>
      </c>
      <c r="V728" s="114">
        <f t="shared" si="406"/>
        <v>0</v>
      </c>
      <c r="W728" s="179">
        <f t="shared" si="407"/>
        <v>0</v>
      </c>
      <c r="X728" s="87">
        <f t="shared" si="408"/>
        <v>0</v>
      </c>
      <c r="Y728" s="77" t="str">
        <f t="shared" si="398"/>
        <v>0</v>
      </c>
      <c r="Z728" s="302">
        <f t="shared" si="409"/>
        <v>0</v>
      </c>
      <c r="AA728" s="375"/>
      <c r="AB728" s="375"/>
      <c r="AC728" s="374">
        <f t="shared" si="410"/>
        <v>0</v>
      </c>
      <c r="AD728" s="639">
        <f t="shared" si="411"/>
        <v>0</v>
      </c>
      <c r="AE728" s="640"/>
      <c r="AF728" s="177">
        <f t="shared" si="399"/>
        <v>0</v>
      </c>
      <c r="AG728" s="177">
        <f t="shared" si="400"/>
        <v>0</v>
      </c>
      <c r="AH728" s="299"/>
      <c r="AI728" s="36"/>
      <c r="AJ728" s="134"/>
      <c r="AK728" s="37"/>
      <c r="AL728" s="134"/>
      <c r="AM728" s="37"/>
      <c r="AN728" s="134"/>
      <c r="AO728" s="135"/>
      <c r="AP728" s="136"/>
      <c r="AQ728" s="252"/>
      <c r="AR728" s="252"/>
      <c r="AS728" s="252"/>
      <c r="AT728" s="252"/>
      <c r="AU728" s="37"/>
      <c r="AV728" s="303">
        <f t="shared" si="412"/>
        <v>0</v>
      </c>
      <c r="AW728" s="139">
        <f t="shared" si="413"/>
        <v>0</v>
      </c>
      <c r="AX728" s="139">
        <f t="shared" si="414"/>
        <v>0</v>
      </c>
      <c r="AY728" s="139">
        <f t="shared" si="415"/>
        <v>0</v>
      </c>
      <c r="AZ728" s="139">
        <f t="shared" si="416"/>
        <v>0</v>
      </c>
      <c r="BA728" s="303">
        <f t="shared" si="417"/>
        <v>0</v>
      </c>
      <c r="BB728" s="139">
        <f t="shared" si="418"/>
        <v>0</v>
      </c>
      <c r="BC728" s="139">
        <f t="shared" si="419"/>
        <v>0</v>
      </c>
      <c r="BD728" s="139">
        <f t="shared" si="420"/>
        <v>0</v>
      </c>
      <c r="BE728" s="139">
        <f t="shared" si="421"/>
        <v>0</v>
      </c>
      <c r="BF728" s="304">
        <f t="shared" si="422"/>
        <v>0</v>
      </c>
      <c r="BG728" s="142">
        <f t="shared" si="423"/>
        <v>0</v>
      </c>
      <c r="BH728" s="142">
        <f t="shared" si="424"/>
        <v>0</v>
      </c>
      <c r="BI728" s="142">
        <f t="shared" si="425"/>
        <v>0</v>
      </c>
      <c r="BJ728" s="142">
        <f t="shared" si="426"/>
        <v>0</v>
      </c>
      <c r="BK728" s="145">
        <f t="shared" si="427"/>
        <v>0</v>
      </c>
      <c r="BL728" s="95">
        <f t="shared" si="428"/>
        <v>0</v>
      </c>
      <c r="BM728" s="95">
        <f t="shared" si="429"/>
        <v>0</v>
      </c>
      <c r="BN728" s="95">
        <f t="shared" si="430"/>
        <v>0</v>
      </c>
      <c r="BO728" s="95">
        <f t="shared" si="431"/>
        <v>0</v>
      </c>
      <c r="BP728" s="96">
        <f t="shared" si="432"/>
        <v>0</v>
      </c>
      <c r="BQ728" s="184">
        <f>IF($AH728="3/3",$S728*参照!$J$4,IF($AH728="2/3",$S728*参照!$J$5,IF($AH728="1/3",$S728*参照!$J$6,IF($AH728="1/4(多子)",$S728*参照!$J$7,IF($AH728="1/4(工･農)",$S728*参照!$J$7,)))))</f>
        <v>0</v>
      </c>
      <c r="BR728" s="185" t="b">
        <f>IF(AJ728="3/3",$O728*参照!$I$4,IF(AJ728="2/3",$O728*参照!$I$5,IF(AJ728="1/3",$O728*参照!$I$6,IF(AJ728="1/4(多子)",$O728*参照!$I$7,IF(AJ728="1/4(工･農)",$O728*参照!$I$7,IF(AJ728="対象外",0))))))</f>
        <v>0</v>
      </c>
      <c r="BS728" s="185" t="b">
        <f>IF(AK728="3/3",$O728*参照!$I$4,IF(AK728="2/3",$O728*参照!$I$5,IF(AK728="1/3",$O728*参照!$I$6,IF(AK728="1/4(多子)",$O728*参照!$I$7,IF(AK728="1/4(工･農)",$O728*参照!$I$7,IF(AK728="対象外",0))))))</f>
        <v>0</v>
      </c>
      <c r="BT728" s="185" t="b">
        <f>IF(AL728="3/3",$O728*参照!$I$4,IF(AL728="2/3",$O728*参照!$I$5,IF(AL728="1/3",$O728*参照!$I$6,IF(AL728="1/4(多子)",$O728*参照!$I$7,IF(AL728="1/4(工･農)",$O728*参照!$I$7,IF(AL728="対象外",0))))))</f>
        <v>0</v>
      </c>
      <c r="BU728" s="185" t="b">
        <f>IF(AM728="3/3",$O728*参照!$I$4,IF(AM728="2/3",$O728*参照!$I$5,IF(AM728="1/3",$O728*参照!$I$6,IF(AM728="1/4(多子)",$O728*参照!$I$7,IF(AM728="1/4(工･農)",$O728*参照!$I$7,IF(AM728="対象外",0))))))</f>
        <v>0</v>
      </c>
      <c r="BV728" s="185" t="b">
        <f>IF(AN728="3/3",$O728*参照!$I$4,IF(AN728="2/3",$O728*参照!$I$5,IF(AN728="1/3",$O728*参照!$I$6,IF(AN728="1/4(多子)",$O728*参照!$I$7,IF(AN728="1/4(工･農)",$O728*参照!$I$7,IF(AN728="対象外",0))))))</f>
        <v>0</v>
      </c>
      <c r="BW728" s="185" t="b">
        <f>IF(AO728="3/3",$O728*参照!$I$4,IF(AO728="2/3",$O728*参照!$I$5,IF(AO728="1/3",$O728*参照!$I$6,IF(AO728="1/4(多子)",$O728*参照!$I$7,IF(AO728="1/4(工･農)",$O728*参照!$I$7,IF(AO728="対象外",0))))))</f>
        <v>0</v>
      </c>
      <c r="BX728" s="185" t="b">
        <f>IF(AP728="3/3",$O728*参照!$I$4,IF(AP728="2/3",$O728*参照!$I$5,IF(AP728="1/3",$O728*参照!$I$6,IF(AP728="1/4(多子)",$O728*参照!$I$7,IF(AP728="1/4(工･農)",$O728*参照!$I$7,IF(AP728="対象外",0))))))</f>
        <v>0</v>
      </c>
      <c r="BY728" s="185" t="b">
        <f>IF(AQ728="3/3",$O728*参照!$I$4,IF(AQ728="2/3",$O728*参照!$I$5,IF(AQ728="1/3",$O728*参照!$I$6,IF(AQ728="1/4(多子)",$O728*参照!$I$7,IF(AQ728="1/4(工･農)",$O728*参照!$I$7,IF(AQ728="対象外",0))))))</f>
        <v>0</v>
      </c>
      <c r="BZ728" s="185" t="b">
        <f>IF(AR728="3/3",$O728*参照!$I$4,IF(AR728="2/3",$O728*参照!$I$5,IF(AR728="1/3",$O728*参照!$I$6,IF(AR728="1/4(多子)",$O728*参照!$I$7,IF(AR728="1/4(工･農)",$O728*参照!$I$7,IF(AR728="対象外",0))))))</f>
        <v>0</v>
      </c>
      <c r="CA728" s="185" t="b">
        <f>IF(AS728="3/3",$O728*参照!$I$4,IF(AS728="2/3",$O728*参照!$I$5,IF(AS728="1/3",$O728*参照!$I$6,IF(AS728="1/4(多子)",$O728*参照!$I$7,IF(AS728="1/4(工･農)",$O728*参照!$I$7,IF(AS728="対象外",0))))))</f>
        <v>0</v>
      </c>
      <c r="CB728" s="185" t="b">
        <f>IF(AT728="3/3",$O728*参照!$I$4,IF(AT728="2/3",$O728*参照!$I$5,IF(AT728="1/3",$O728*参照!$I$6,IF(AT728="1/4(多子)",$O728*参照!$I$7,IF(AT728="1/4(工･農)",$O728*参照!$I$7,IF(AT728="対象外",0))))))</f>
        <v>0</v>
      </c>
      <c r="CC728" s="185" t="b">
        <f>IF(AU728="3/3",$O728*参照!$I$4,IF(AU728="2/3",$O728*参照!$I$5,IF(AU728="1/3",$O728*参照!$I$6,IF(AU728="1/4(多子)",$O728*参照!$I$7,IF(AU728="1/4(工･農)",$O728*参照!$I$7,IF(AU728="対象外",0))))))</f>
        <v>0</v>
      </c>
      <c r="CD728" s="185">
        <f t="shared" si="433"/>
        <v>0</v>
      </c>
      <c r="CE728" s="98"/>
      <c r="CF728" s="252"/>
      <c r="CG728" s="252"/>
      <c r="CH728" s="252"/>
      <c r="CI728" s="252"/>
      <c r="CJ728" s="252"/>
      <c r="CK728" s="254"/>
      <c r="CL728" s="137"/>
      <c r="CM728" s="252"/>
      <c r="CN728" s="252"/>
      <c r="CO728" s="252"/>
      <c r="CP728" s="252"/>
      <c r="CQ728" s="252"/>
      <c r="CR728" s="253">
        <f t="shared" si="434"/>
        <v>0</v>
      </c>
      <c r="CS728" s="111">
        <f>IF(BP728=0,0,(ROUNDUP(P728*(BK728*参照!$C$5+BL728*参照!$C$6+BM728*参照!$C$7+BN728*参照!$C$8+BO728*参照!$C$9)/BP728,-2)))</f>
        <v>0</v>
      </c>
      <c r="CT728" s="239" t="str">
        <f t="shared" si="401"/>
        <v>B</v>
      </c>
    </row>
    <row r="729" spans="1:98" ht="14.4">
      <c r="A729" s="242">
        <v>699</v>
      </c>
      <c r="B729" s="634"/>
      <c r="C729" s="635"/>
      <c r="D729" s="636"/>
      <c r="E729" s="635"/>
      <c r="F729" s="358"/>
      <c r="G729" s="358"/>
      <c r="H729" s="305"/>
      <c r="I729" s="359"/>
      <c r="J729" s="636"/>
      <c r="K729" s="635"/>
      <c r="L729" s="362">
        <v>0</v>
      </c>
      <c r="M729" s="307">
        <f>IF(F729="昼間",参照!$E$4,IF(F729="夜間等",参照!$E$5,IF(F729="通信",参照!$E$6,0)))</f>
        <v>0</v>
      </c>
      <c r="N729" s="57">
        <f t="shared" si="402"/>
        <v>0</v>
      </c>
      <c r="O729" s="301">
        <f t="shared" si="403"/>
        <v>0</v>
      </c>
      <c r="P729" s="56"/>
      <c r="Q729" s="387">
        <v>0</v>
      </c>
      <c r="R729" s="309">
        <f>IF(F729="昼間",参照!$F$4,IF(F729="夜間等",参照!$F$5,IF(F729="通信",参照!$F$6,0)))</f>
        <v>0</v>
      </c>
      <c r="S729" s="308">
        <f t="shared" si="404"/>
        <v>0</v>
      </c>
      <c r="T729" s="361"/>
      <c r="U729" s="32">
        <f t="shared" si="405"/>
        <v>0</v>
      </c>
      <c r="V729" s="114">
        <f t="shared" si="406"/>
        <v>0</v>
      </c>
      <c r="W729" s="179">
        <f t="shared" si="407"/>
        <v>0</v>
      </c>
      <c r="X729" s="87">
        <f t="shared" si="408"/>
        <v>0</v>
      </c>
      <c r="Y729" s="77" t="str">
        <f t="shared" si="398"/>
        <v>0</v>
      </c>
      <c r="Z729" s="302">
        <f t="shared" si="409"/>
        <v>0</v>
      </c>
      <c r="AA729" s="375"/>
      <c r="AB729" s="375"/>
      <c r="AC729" s="374">
        <f t="shared" si="410"/>
        <v>0</v>
      </c>
      <c r="AD729" s="639">
        <f t="shared" si="411"/>
        <v>0</v>
      </c>
      <c r="AE729" s="640"/>
      <c r="AF729" s="177">
        <f t="shared" si="399"/>
        <v>0</v>
      </c>
      <c r="AG729" s="177">
        <f t="shared" si="400"/>
        <v>0</v>
      </c>
      <c r="AH729" s="299"/>
      <c r="AI729" s="36"/>
      <c r="AJ729" s="134"/>
      <c r="AK729" s="37"/>
      <c r="AL729" s="134"/>
      <c r="AM729" s="37"/>
      <c r="AN729" s="134"/>
      <c r="AO729" s="135"/>
      <c r="AP729" s="136"/>
      <c r="AQ729" s="252"/>
      <c r="AR729" s="252"/>
      <c r="AS729" s="252"/>
      <c r="AT729" s="252"/>
      <c r="AU729" s="37"/>
      <c r="AV729" s="303">
        <f t="shared" si="412"/>
        <v>0</v>
      </c>
      <c r="AW729" s="139">
        <f t="shared" si="413"/>
        <v>0</v>
      </c>
      <c r="AX729" s="139">
        <f t="shared" si="414"/>
        <v>0</v>
      </c>
      <c r="AY729" s="139">
        <f t="shared" si="415"/>
        <v>0</v>
      </c>
      <c r="AZ729" s="139">
        <f t="shared" si="416"/>
        <v>0</v>
      </c>
      <c r="BA729" s="303">
        <f t="shared" si="417"/>
        <v>0</v>
      </c>
      <c r="BB729" s="139">
        <f t="shared" si="418"/>
        <v>0</v>
      </c>
      <c r="BC729" s="139">
        <f t="shared" si="419"/>
        <v>0</v>
      </c>
      <c r="BD729" s="139">
        <f t="shared" si="420"/>
        <v>0</v>
      </c>
      <c r="BE729" s="139">
        <f t="shared" si="421"/>
        <v>0</v>
      </c>
      <c r="BF729" s="304">
        <f t="shared" si="422"/>
        <v>0</v>
      </c>
      <c r="BG729" s="142">
        <f t="shared" si="423"/>
        <v>0</v>
      </c>
      <c r="BH729" s="142">
        <f t="shared" si="424"/>
        <v>0</v>
      </c>
      <c r="BI729" s="142">
        <f t="shared" si="425"/>
        <v>0</v>
      </c>
      <c r="BJ729" s="142">
        <f t="shared" si="426"/>
        <v>0</v>
      </c>
      <c r="BK729" s="145">
        <f t="shared" si="427"/>
        <v>0</v>
      </c>
      <c r="BL729" s="95">
        <f t="shared" si="428"/>
        <v>0</v>
      </c>
      <c r="BM729" s="95">
        <f t="shared" si="429"/>
        <v>0</v>
      </c>
      <c r="BN729" s="95">
        <f t="shared" si="430"/>
        <v>0</v>
      </c>
      <c r="BO729" s="95">
        <f t="shared" si="431"/>
        <v>0</v>
      </c>
      <c r="BP729" s="96">
        <f t="shared" si="432"/>
        <v>0</v>
      </c>
      <c r="BQ729" s="184">
        <f>IF($AH729="3/3",$S729*参照!$J$4,IF($AH729="2/3",$S729*参照!$J$5,IF($AH729="1/3",$S729*参照!$J$6,IF($AH729="1/4(多子)",$S729*参照!$J$7,IF($AH729="1/4(工･農)",$S729*参照!$J$7,)))))</f>
        <v>0</v>
      </c>
      <c r="BR729" s="185" t="b">
        <f>IF(AJ729="3/3",$O729*参照!$I$4,IF(AJ729="2/3",$O729*参照!$I$5,IF(AJ729="1/3",$O729*参照!$I$6,IF(AJ729="1/4(多子)",$O729*参照!$I$7,IF(AJ729="1/4(工･農)",$O729*参照!$I$7,IF(AJ729="対象外",0))))))</f>
        <v>0</v>
      </c>
      <c r="BS729" s="185" t="b">
        <f>IF(AK729="3/3",$O729*参照!$I$4,IF(AK729="2/3",$O729*参照!$I$5,IF(AK729="1/3",$O729*参照!$I$6,IF(AK729="1/4(多子)",$O729*参照!$I$7,IF(AK729="1/4(工･農)",$O729*参照!$I$7,IF(AK729="対象外",0))))))</f>
        <v>0</v>
      </c>
      <c r="BT729" s="185" t="b">
        <f>IF(AL729="3/3",$O729*参照!$I$4,IF(AL729="2/3",$O729*参照!$I$5,IF(AL729="1/3",$O729*参照!$I$6,IF(AL729="1/4(多子)",$O729*参照!$I$7,IF(AL729="1/4(工･農)",$O729*参照!$I$7,IF(AL729="対象外",0))))))</f>
        <v>0</v>
      </c>
      <c r="BU729" s="185" t="b">
        <f>IF(AM729="3/3",$O729*参照!$I$4,IF(AM729="2/3",$O729*参照!$I$5,IF(AM729="1/3",$O729*参照!$I$6,IF(AM729="1/4(多子)",$O729*参照!$I$7,IF(AM729="1/4(工･農)",$O729*参照!$I$7,IF(AM729="対象外",0))))))</f>
        <v>0</v>
      </c>
      <c r="BV729" s="185" t="b">
        <f>IF(AN729="3/3",$O729*参照!$I$4,IF(AN729="2/3",$O729*参照!$I$5,IF(AN729="1/3",$O729*参照!$I$6,IF(AN729="1/4(多子)",$O729*参照!$I$7,IF(AN729="1/4(工･農)",$O729*参照!$I$7,IF(AN729="対象外",0))))))</f>
        <v>0</v>
      </c>
      <c r="BW729" s="185" t="b">
        <f>IF(AO729="3/3",$O729*参照!$I$4,IF(AO729="2/3",$O729*参照!$I$5,IF(AO729="1/3",$O729*参照!$I$6,IF(AO729="1/4(多子)",$O729*参照!$I$7,IF(AO729="1/4(工･農)",$O729*参照!$I$7,IF(AO729="対象外",0))))))</f>
        <v>0</v>
      </c>
      <c r="BX729" s="185" t="b">
        <f>IF(AP729="3/3",$O729*参照!$I$4,IF(AP729="2/3",$O729*参照!$I$5,IF(AP729="1/3",$O729*参照!$I$6,IF(AP729="1/4(多子)",$O729*参照!$I$7,IF(AP729="1/4(工･農)",$O729*参照!$I$7,IF(AP729="対象外",0))))))</f>
        <v>0</v>
      </c>
      <c r="BY729" s="185" t="b">
        <f>IF(AQ729="3/3",$O729*参照!$I$4,IF(AQ729="2/3",$O729*参照!$I$5,IF(AQ729="1/3",$O729*参照!$I$6,IF(AQ729="1/4(多子)",$O729*参照!$I$7,IF(AQ729="1/4(工･農)",$O729*参照!$I$7,IF(AQ729="対象外",0))))))</f>
        <v>0</v>
      </c>
      <c r="BZ729" s="185" t="b">
        <f>IF(AR729="3/3",$O729*参照!$I$4,IF(AR729="2/3",$O729*参照!$I$5,IF(AR729="1/3",$O729*参照!$I$6,IF(AR729="1/4(多子)",$O729*参照!$I$7,IF(AR729="1/4(工･農)",$O729*参照!$I$7,IF(AR729="対象外",0))))))</f>
        <v>0</v>
      </c>
      <c r="CA729" s="185" t="b">
        <f>IF(AS729="3/3",$O729*参照!$I$4,IF(AS729="2/3",$O729*参照!$I$5,IF(AS729="1/3",$O729*参照!$I$6,IF(AS729="1/4(多子)",$O729*参照!$I$7,IF(AS729="1/4(工･農)",$O729*参照!$I$7,IF(AS729="対象外",0))))))</f>
        <v>0</v>
      </c>
      <c r="CB729" s="185" t="b">
        <f>IF(AT729="3/3",$O729*参照!$I$4,IF(AT729="2/3",$O729*参照!$I$5,IF(AT729="1/3",$O729*参照!$I$6,IF(AT729="1/4(多子)",$O729*参照!$I$7,IF(AT729="1/4(工･農)",$O729*参照!$I$7,IF(AT729="対象外",0))))))</f>
        <v>0</v>
      </c>
      <c r="CC729" s="185" t="b">
        <f>IF(AU729="3/3",$O729*参照!$I$4,IF(AU729="2/3",$O729*参照!$I$5,IF(AU729="1/3",$O729*参照!$I$6,IF(AU729="1/4(多子)",$O729*参照!$I$7,IF(AU729="1/4(工･農)",$O729*参照!$I$7,IF(AU729="対象外",0))))))</f>
        <v>0</v>
      </c>
      <c r="CD729" s="185">
        <f t="shared" si="433"/>
        <v>0</v>
      </c>
      <c r="CE729" s="98"/>
      <c r="CF729" s="252"/>
      <c r="CG729" s="252"/>
      <c r="CH729" s="252"/>
      <c r="CI729" s="252"/>
      <c r="CJ729" s="252"/>
      <c r="CK729" s="254"/>
      <c r="CL729" s="137"/>
      <c r="CM729" s="252"/>
      <c r="CN729" s="252"/>
      <c r="CO729" s="252"/>
      <c r="CP729" s="252"/>
      <c r="CQ729" s="252"/>
      <c r="CR729" s="253">
        <f t="shared" si="434"/>
        <v>0</v>
      </c>
      <c r="CS729" s="111">
        <f>IF(BP729=0,0,(ROUNDUP(P729*(BK729*参照!$C$5+BL729*参照!$C$6+BM729*参照!$C$7+BN729*参照!$C$8+BO729*参照!$C$9)/BP729,-2)))</f>
        <v>0</v>
      </c>
      <c r="CT729" s="239" t="str">
        <f t="shared" si="401"/>
        <v>B</v>
      </c>
    </row>
    <row r="730" spans="1:98" ht="14.4">
      <c r="A730" s="242">
        <v>700</v>
      </c>
      <c r="B730" s="634"/>
      <c r="C730" s="635"/>
      <c r="D730" s="636"/>
      <c r="E730" s="635"/>
      <c r="F730" s="358"/>
      <c r="G730" s="358"/>
      <c r="H730" s="363"/>
      <c r="I730" s="359"/>
      <c r="J730" s="636"/>
      <c r="K730" s="635"/>
      <c r="L730" s="362">
        <v>0</v>
      </c>
      <c r="M730" s="364">
        <f>IF(F730="昼間",参照!$E$4,IF(F730="夜間等",参照!$E$5,IF(F730="通信",参照!$E$6,0)))</f>
        <v>0</v>
      </c>
      <c r="N730" s="301">
        <f t="shared" si="402"/>
        <v>0</v>
      </c>
      <c r="O730" s="301">
        <f t="shared" si="403"/>
        <v>0</v>
      </c>
      <c r="P730" s="365"/>
      <c r="Q730" s="388">
        <v>0</v>
      </c>
      <c r="R730" s="389">
        <f>IF(F730="昼間",参照!$F$4,IF(F730="夜間等",参照!$F$5,IF(F730="通信",参照!$F$6,0)))</f>
        <v>0</v>
      </c>
      <c r="S730" s="311">
        <f t="shared" si="404"/>
        <v>0</v>
      </c>
      <c r="T730" s="361"/>
      <c r="U730" s="366">
        <f t="shared" si="405"/>
        <v>0</v>
      </c>
      <c r="V730" s="367">
        <f t="shared" si="406"/>
        <v>0</v>
      </c>
      <c r="W730" s="368">
        <f t="shared" si="407"/>
        <v>0</v>
      </c>
      <c r="X730" s="302">
        <f t="shared" si="408"/>
        <v>0</v>
      </c>
      <c r="Y730" s="366" t="str">
        <f t="shared" si="398"/>
        <v>0</v>
      </c>
      <c r="Z730" s="302">
        <f t="shared" si="409"/>
        <v>0</v>
      </c>
      <c r="AA730" s="376"/>
      <c r="AB730" s="376"/>
      <c r="AC730" s="374">
        <f t="shared" si="410"/>
        <v>0</v>
      </c>
      <c r="AD730" s="669">
        <f>J730</f>
        <v>0</v>
      </c>
      <c r="AE730" s="670"/>
      <c r="AF730" s="178">
        <f t="shared" si="399"/>
        <v>0</v>
      </c>
      <c r="AG730" s="178">
        <f t="shared" si="400"/>
        <v>0</v>
      </c>
      <c r="AH730" s="299"/>
      <c r="AI730" s="300"/>
      <c r="AJ730" s="117"/>
      <c r="AK730" s="252"/>
      <c r="AL730" s="117"/>
      <c r="AM730" s="252"/>
      <c r="AN730" s="117"/>
      <c r="AO730" s="254"/>
      <c r="AP730" s="137"/>
      <c r="AQ730" s="252"/>
      <c r="AR730" s="252"/>
      <c r="AS730" s="252"/>
      <c r="AT730" s="252"/>
      <c r="AU730" s="252"/>
      <c r="AV730" s="303">
        <f t="shared" si="412"/>
        <v>0</v>
      </c>
      <c r="AW730" s="139">
        <f t="shared" si="413"/>
        <v>0</v>
      </c>
      <c r="AX730" s="139">
        <f t="shared" si="414"/>
        <v>0</v>
      </c>
      <c r="AY730" s="139">
        <f t="shared" si="415"/>
        <v>0</v>
      </c>
      <c r="AZ730" s="139">
        <f t="shared" si="416"/>
        <v>0</v>
      </c>
      <c r="BA730" s="303">
        <f t="shared" si="417"/>
        <v>0</v>
      </c>
      <c r="BB730" s="139">
        <f t="shared" si="418"/>
        <v>0</v>
      </c>
      <c r="BC730" s="139">
        <f t="shared" si="419"/>
        <v>0</v>
      </c>
      <c r="BD730" s="139">
        <f t="shared" si="420"/>
        <v>0</v>
      </c>
      <c r="BE730" s="139">
        <f t="shared" si="421"/>
        <v>0</v>
      </c>
      <c r="BF730" s="304">
        <f t="shared" si="422"/>
        <v>0</v>
      </c>
      <c r="BG730" s="142">
        <f t="shared" si="423"/>
        <v>0</v>
      </c>
      <c r="BH730" s="142">
        <f t="shared" si="424"/>
        <v>0</v>
      </c>
      <c r="BI730" s="142">
        <f t="shared" si="425"/>
        <v>0</v>
      </c>
      <c r="BJ730" s="142">
        <f t="shared" si="426"/>
        <v>0</v>
      </c>
      <c r="BK730" s="146">
        <f t="shared" si="427"/>
        <v>0</v>
      </c>
      <c r="BL730" s="147">
        <f t="shared" si="428"/>
        <v>0</v>
      </c>
      <c r="BM730" s="147">
        <f t="shared" si="429"/>
        <v>0</v>
      </c>
      <c r="BN730" s="147">
        <f t="shared" si="430"/>
        <v>0</v>
      </c>
      <c r="BO730" s="147">
        <f t="shared" si="431"/>
        <v>0</v>
      </c>
      <c r="BP730" s="369">
        <f>SUM(BK730:BO730)</f>
        <v>0</v>
      </c>
      <c r="BQ730" s="370">
        <f>IF($AH730="3/3",$S730*参照!$J$4,IF($AH730="2/3",$S730*参照!$J$5,IF($AH730="1/3",$S730*参照!$J$6,IF($AH730="1/4(多子)",$S730*参照!$J$7,IF($AH730="1/4(工･農)",$S730*参照!$J$7,)))))</f>
        <v>0</v>
      </c>
      <c r="BR730" s="371" t="b">
        <f>IF(AJ730="3/3",$O730*参照!$I$4,IF(AJ730="2/3",$O730*参照!$I$5,IF(AJ730="1/3",$O730*参照!$I$6,IF(AJ730="1/4(多子)",$O730*参照!$I$7,IF(AJ730="1/4(工･農)",$O730*参照!$I$7,IF(AJ730="対象外",0))))))</f>
        <v>0</v>
      </c>
      <c r="BS730" s="371" t="b">
        <f>IF(AK730="3/3",$O730*参照!$I$4,IF(AK730="2/3",$O730*参照!$I$5,IF(AK730="1/3",$O730*参照!$I$6,IF(AK730="1/4(多子)",$O730*参照!$I$7,IF(AK730="1/4(工･農)",$O730*参照!$I$7,IF(AK730="対象外",0))))))</f>
        <v>0</v>
      </c>
      <c r="BT730" s="371" t="b">
        <f>IF(AL730="3/3",$O730*参照!$I$4,IF(AL730="2/3",$O730*参照!$I$5,IF(AL730="1/3",$O730*参照!$I$6,IF(AL730="1/4(多子)",$O730*参照!$I$7,IF(AL730="1/4(工･農)",$O730*参照!$I$7,IF(AL730="対象外",0))))))</f>
        <v>0</v>
      </c>
      <c r="BU730" s="371" t="b">
        <f>IF(AM730="3/3",$O730*参照!$I$4,IF(AM730="2/3",$O730*参照!$I$5,IF(AM730="1/3",$O730*参照!$I$6,IF(AM730="1/4(多子)",$O730*参照!$I$7,IF(AM730="1/4(工･農)",$O730*参照!$I$7,IF(AM730="対象外",0))))))</f>
        <v>0</v>
      </c>
      <c r="BV730" s="371" t="b">
        <f>IF(AN730="3/3",$O730*参照!$I$4,IF(AN730="2/3",$O730*参照!$I$5,IF(AN730="1/3",$O730*参照!$I$6,IF(AN730="1/4(多子)",$O730*参照!$I$7,IF(AN730="1/4(工･農)",$O730*参照!$I$7,IF(AN730="対象外",0))))))</f>
        <v>0</v>
      </c>
      <c r="BW730" s="371" t="b">
        <f>IF(AO730="3/3",$O730*参照!$I$4,IF(AO730="2/3",$O730*参照!$I$5,IF(AO730="1/3",$O730*参照!$I$6,IF(AO730="1/4(多子)",$O730*参照!$I$7,IF(AO730="1/4(工･農)",$O730*参照!$I$7,IF(AO730="対象外",0))))))</f>
        <v>0</v>
      </c>
      <c r="BX730" s="371" t="b">
        <f>IF(AP730="3/3",$O730*参照!$I$4,IF(AP730="2/3",$O730*参照!$I$5,IF(AP730="1/3",$O730*参照!$I$6,IF(AP730="1/4(多子)",$O730*参照!$I$7,IF(AP730="1/4(工･農)",$O730*参照!$I$7,IF(AP730="対象外",0))))))</f>
        <v>0</v>
      </c>
      <c r="BY730" s="371" t="b">
        <f>IF(AQ730="3/3",$O730*参照!$I$4,IF(AQ730="2/3",$O730*参照!$I$5,IF(AQ730="1/3",$O730*参照!$I$6,IF(AQ730="1/4(多子)",$O730*参照!$I$7,IF(AQ730="1/4(工･農)",$O730*参照!$I$7,IF(AQ730="対象外",0))))))</f>
        <v>0</v>
      </c>
      <c r="BZ730" s="371" t="b">
        <f>IF(AR730="3/3",$O730*参照!$I$4,IF(AR730="2/3",$O730*参照!$I$5,IF(AR730="1/3",$O730*参照!$I$6,IF(AR730="1/4(多子)",$O730*参照!$I$7,IF(AR730="1/4(工･農)",$O730*参照!$I$7,IF(AR730="対象外",0))))))</f>
        <v>0</v>
      </c>
      <c r="CA730" s="371" t="b">
        <f>IF(AS730="3/3",$O730*参照!$I$4,IF(AS730="2/3",$O730*参照!$I$5,IF(AS730="1/3",$O730*参照!$I$6,IF(AS730="1/4(多子)",$O730*参照!$I$7,IF(AS730="1/4(工･農)",$O730*参照!$I$7,IF(AS730="対象外",0))))))</f>
        <v>0</v>
      </c>
      <c r="CB730" s="371" t="b">
        <f>IF(AT730="3/3",$O730*参照!$I$4,IF(AT730="2/3",$O730*参照!$I$5,IF(AT730="1/3",$O730*参照!$I$6,IF(AT730="1/4(多子)",$O730*参照!$I$7,IF(AT730="1/4(工･農)",$O730*参照!$I$7,IF(AT730="対象外",0))))))</f>
        <v>0</v>
      </c>
      <c r="CC730" s="371" t="b">
        <f>IF(AU730="3/3",$O730*参照!$I$4,IF(AU730="2/3",$O730*参照!$I$5,IF(AU730="1/3",$O730*参照!$I$6,IF(AU730="1/4(多子)",$O730*参照!$I$7,IF(AU730="1/4(工･農)",$O730*参照!$I$7,IF(AU730="対象外",0))))))</f>
        <v>0</v>
      </c>
      <c r="CD730" s="371">
        <f>SUM(BR730:CC730)</f>
        <v>0</v>
      </c>
      <c r="CE730" s="99"/>
      <c r="CF730" s="252"/>
      <c r="CG730" s="252"/>
      <c r="CH730" s="252"/>
      <c r="CI730" s="252"/>
      <c r="CJ730" s="252"/>
      <c r="CK730" s="254"/>
      <c r="CL730" s="137"/>
      <c r="CM730" s="252"/>
      <c r="CN730" s="252"/>
      <c r="CO730" s="252"/>
      <c r="CP730" s="252"/>
      <c r="CQ730" s="252"/>
      <c r="CR730" s="253">
        <f t="shared" si="434"/>
        <v>0</v>
      </c>
      <c r="CS730" s="111">
        <f>IF(BP730=0,0,(ROUNDUP(P730*(BK730*参照!$C$5+BL730*参照!$C$6+BM730*参照!$C$7+BN730*参照!$C$8+BO730*参照!$C$9)/BP730,-2)))</f>
        <v>0</v>
      </c>
      <c r="CT730" s="239" t="str">
        <f>IF(P730&lt;(N730*BP730/12),"A","B")</f>
        <v>B</v>
      </c>
    </row>
  </sheetData>
  <sheetProtection algorithmName="SHA-512" hashValue="O70NdOm4HSap59OhdD9yIFqZD639t6UTWY4Mm8McSGe5RkZ9q9iv+YOGPnIBnX13deQoDMwUkZAhg0gsqdO0+A==" saltValue="LENlW6u1uHFuF0qGJE31hg==" spinCount="100000" sheet="1" formatCells="0" sort="0" autoFilter="0"/>
  <autoFilter ref="A25:CQ230" xr:uid="{00000000-0009-0000-0000-000000000000}">
    <filterColumn colId="1" showButton="0"/>
    <filterColumn colId="3" showButton="0"/>
    <filterColumn colId="9" showButton="0"/>
    <filterColumn colId="11" showButton="0"/>
    <filterColumn colId="16" showButton="0"/>
  </autoFilter>
  <mergeCells count="2957">
    <mergeCell ref="B729:C729"/>
    <mergeCell ref="D729:E729"/>
    <mergeCell ref="J729:K729"/>
    <mergeCell ref="AD729:AE729"/>
    <mergeCell ref="B730:C730"/>
    <mergeCell ref="D730:E730"/>
    <mergeCell ref="J730:K730"/>
    <mergeCell ref="AD730:AE730"/>
    <mergeCell ref="B727:C727"/>
    <mergeCell ref="D727:E727"/>
    <mergeCell ref="J727:K727"/>
    <mergeCell ref="AD727:AE727"/>
    <mergeCell ref="B728:C728"/>
    <mergeCell ref="D728:E728"/>
    <mergeCell ref="J728:K728"/>
    <mergeCell ref="AD728:AE728"/>
    <mergeCell ref="B725:C725"/>
    <mergeCell ref="D725:E725"/>
    <mergeCell ref="J725:K725"/>
    <mergeCell ref="AD725:AE725"/>
    <mergeCell ref="B726:C726"/>
    <mergeCell ref="D726:E726"/>
    <mergeCell ref="J726:K726"/>
    <mergeCell ref="AD726:AE726"/>
    <mergeCell ref="B723:C723"/>
    <mergeCell ref="D723:E723"/>
    <mergeCell ref="J723:K723"/>
    <mergeCell ref="AD723:AE723"/>
    <mergeCell ref="B724:C724"/>
    <mergeCell ref="D724:E724"/>
    <mergeCell ref="J724:K724"/>
    <mergeCell ref="AD724:AE724"/>
    <mergeCell ref="B721:C721"/>
    <mergeCell ref="D721:E721"/>
    <mergeCell ref="J721:K721"/>
    <mergeCell ref="AD721:AE721"/>
    <mergeCell ref="B722:C722"/>
    <mergeCell ref="D722:E722"/>
    <mergeCell ref="J722:K722"/>
    <mergeCell ref="AD722:AE722"/>
    <mergeCell ref="B719:C719"/>
    <mergeCell ref="D719:E719"/>
    <mergeCell ref="J719:K719"/>
    <mergeCell ref="AD719:AE719"/>
    <mergeCell ref="B720:C720"/>
    <mergeCell ref="D720:E720"/>
    <mergeCell ref="J720:K720"/>
    <mergeCell ref="AD720:AE720"/>
    <mergeCell ref="B717:C717"/>
    <mergeCell ref="D717:E717"/>
    <mergeCell ref="J717:K717"/>
    <mergeCell ref="AD717:AE717"/>
    <mergeCell ref="B718:C718"/>
    <mergeCell ref="D718:E718"/>
    <mergeCell ref="J718:K718"/>
    <mergeCell ref="AD718:AE718"/>
    <mergeCell ref="B715:C715"/>
    <mergeCell ref="D715:E715"/>
    <mergeCell ref="J715:K715"/>
    <mergeCell ref="AD715:AE715"/>
    <mergeCell ref="B716:C716"/>
    <mergeCell ref="D716:E716"/>
    <mergeCell ref="J716:K716"/>
    <mergeCell ref="AD716:AE716"/>
    <mergeCell ref="B713:C713"/>
    <mergeCell ref="D713:E713"/>
    <mergeCell ref="J713:K713"/>
    <mergeCell ref="AD713:AE713"/>
    <mergeCell ref="B714:C714"/>
    <mergeCell ref="D714:E714"/>
    <mergeCell ref="J714:K714"/>
    <mergeCell ref="AD714:AE714"/>
    <mergeCell ref="B711:C711"/>
    <mergeCell ref="D711:E711"/>
    <mergeCell ref="J711:K711"/>
    <mergeCell ref="AD711:AE711"/>
    <mergeCell ref="B712:C712"/>
    <mergeCell ref="D712:E712"/>
    <mergeCell ref="J712:K712"/>
    <mergeCell ref="AD712:AE712"/>
    <mergeCell ref="B709:C709"/>
    <mergeCell ref="D709:E709"/>
    <mergeCell ref="J709:K709"/>
    <mergeCell ref="AD709:AE709"/>
    <mergeCell ref="B710:C710"/>
    <mergeCell ref="D710:E710"/>
    <mergeCell ref="J710:K710"/>
    <mergeCell ref="AD710:AE710"/>
    <mergeCell ref="B707:C707"/>
    <mergeCell ref="D707:E707"/>
    <mergeCell ref="J707:K707"/>
    <mergeCell ref="AD707:AE707"/>
    <mergeCell ref="B708:C708"/>
    <mergeCell ref="D708:E708"/>
    <mergeCell ref="J708:K708"/>
    <mergeCell ref="AD708:AE708"/>
    <mergeCell ref="B705:C705"/>
    <mergeCell ref="D705:E705"/>
    <mergeCell ref="J705:K705"/>
    <mergeCell ref="AD705:AE705"/>
    <mergeCell ref="B706:C706"/>
    <mergeCell ref="D706:E706"/>
    <mergeCell ref="J706:K706"/>
    <mergeCell ref="AD706:AE706"/>
    <mergeCell ref="B703:C703"/>
    <mergeCell ref="D703:E703"/>
    <mergeCell ref="J703:K703"/>
    <mergeCell ref="AD703:AE703"/>
    <mergeCell ref="B704:C704"/>
    <mergeCell ref="D704:E704"/>
    <mergeCell ref="J704:K704"/>
    <mergeCell ref="AD704:AE704"/>
    <mergeCell ref="B701:C701"/>
    <mergeCell ref="D701:E701"/>
    <mergeCell ref="J701:K701"/>
    <mergeCell ref="AD701:AE701"/>
    <mergeCell ref="B702:C702"/>
    <mergeCell ref="D702:E702"/>
    <mergeCell ref="J702:K702"/>
    <mergeCell ref="AD702:AE702"/>
    <mergeCell ref="B699:C699"/>
    <mergeCell ref="D699:E699"/>
    <mergeCell ref="J699:K699"/>
    <mergeCell ref="AD699:AE699"/>
    <mergeCell ref="B700:C700"/>
    <mergeCell ref="D700:E700"/>
    <mergeCell ref="J700:K700"/>
    <mergeCell ref="AD700:AE700"/>
    <mergeCell ref="B697:C697"/>
    <mergeCell ref="D697:E697"/>
    <mergeCell ref="J697:K697"/>
    <mergeCell ref="AD697:AE697"/>
    <mergeCell ref="B698:C698"/>
    <mergeCell ref="D698:E698"/>
    <mergeCell ref="J698:K698"/>
    <mergeCell ref="AD698:AE698"/>
    <mergeCell ref="B695:C695"/>
    <mergeCell ref="D695:E695"/>
    <mergeCell ref="J695:K695"/>
    <mergeCell ref="AD695:AE695"/>
    <mergeCell ref="B696:C696"/>
    <mergeCell ref="D696:E696"/>
    <mergeCell ref="J696:K696"/>
    <mergeCell ref="AD696:AE696"/>
    <mergeCell ref="B693:C693"/>
    <mergeCell ref="D693:E693"/>
    <mergeCell ref="J693:K693"/>
    <mergeCell ref="AD693:AE693"/>
    <mergeCell ref="B694:C694"/>
    <mergeCell ref="D694:E694"/>
    <mergeCell ref="J694:K694"/>
    <mergeCell ref="AD694:AE694"/>
    <mergeCell ref="B691:C691"/>
    <mergeCell ref="D691:E691"/>
    <mergeCell ref="J691:K691"/>
    <mergeCell ref="AD691:AE691"/>
    <mergeCell ref="B692:C692"/>
    <mergeCell ref="D692:E692"/>
    <mergeCell ref="J692:K692"/>
    <mergeCell ref="AD692:AE692"/>
    <mergeCell ref="B689:C689"/>
    <mergeCell ref="D689:E689"/>
    <mergeCell ref="J689:K689"/>
    <mergeCell ref="AD689:AE689"/>
    <mergeCell ref="B690:C690"/>
    <mergeCell ref="D690:E690"/>
    <mergeCell ref="J690:K690"/>
    <mergeCell ref="AD690:AE690"/>
    <mergeCell ref="B687:C687"/>
    <mergeCell ref="D687:E687"/>
    <mergeCell ref="J687:K687"/>
    <mergeCell ref="AD687:AE687"/>
    <mergeCell ref="B688:C688"/>
    <mergeCell ref="D688:E688"/>
    <mergeCell ref="J688:K688"/>
    <mergeCell ref="AD688:AE688"/>
    <mergeCell ref="B685:C685"/>
    <mergeCell ref="D685:E685"/>
    <mergeCell ref="J685:K685"/>
    <mergeCell ref="AD685:AE685"/>
    <mergeCell ref="B686:C686"/>
    <mergeCell ref="D686:E686"/>
    <mergeCell ref="J686:K686"/>
    <mergeCell ref="AD686:AE686"/>
    <mergeCell ref="B683:C683"/>
    <mergeCell ref="D683:E683"/>
    <mergeCell ref="J683:K683"/>
    <mergeCell ref="AD683:AE683"/>
    <mergeCell ref="B684:C684"/>
    <mergeCell ref="D684:E684"/>
    <mergeCell ref="J684:K684"/>
    <mergeCell ref="AD684:AE684"/>
    <mergeCell ref="B681:C681"/>
    <mergeCell ref="D681:E681"/>
    <mergeCell ref="J681:K681"/>
    <mergeCell ref="AD681:AE681"/>
    <mergeCell ref="B682:C682"/>
    <mergeCell ref="D682:E682"/>
    <mergeCell ref="J682:K682"/>
    <mergeCell ref="AD682:AE682"/>
    <mergeCell ref="B679:C679"/>
    <mergeCell ref="D679:E679"/>
    <mergeCell ref="J679:K679"/>
    <mergeCell ref="AD679:AE679"/>
    <mergeCell ref="B680:C680"/>
    <mergeCell ref="D680:E680"/>
    <mergeCell ref="J680:K680"/>
    <mergeCell ref="AD680:AE680"/>
    <mergeCell ref="B677:C677"/>
    <mergeCell ref="D677:E677"/>
    <mergeCell ref="J677:K677"/>
    <mergeCell ref="AD677:AE677"/>
    <mergeCell ref="B678:C678"/>
    <mergeCell ref="D678:E678"/>
    <mergeCell ref="J678:K678"/>
    <mergeCell ref="AD678:AE678"/>
    <mergeCell ref="B675:C675"/>
    <mergeCell ref="D675:E675"/>
    <mergeCell ref="J675:K675"/>
    <mergeCell ref="AD675:AE675"/>
    <mergeCell ref="B676:C676"/>
    <mergeCell ref="D676:E676"/>
    <mergeCell ref="J676:K676"/>
    <mergeCell ref="AD676:AE676"/>
    <mergeCell ref="B673:C673"/>
    <mergeCell ref="D673:E673"/>
    <mergeCell ref="J673:K673"/>
    <mergeCell ref="AD673:AE673"/>
    <mergeCell ref="B674:C674"/>
    <mergeCell ref="D674:E674"/>
    <mergeCell ref="J674:K674"/>
    <mergeCell ref="AD674:AE674"/>
    <mergeCell ref="B671:C671"/>
    <mergeCell ref="D671:E671"/>
    <mergeCell ref="J671:K671"/>
    <mergeCell ref="AD671:AE671"/>
    <mergeCell ref="B672:C672"/>
    <mergeCell ref="D672:E672"/>
    <mergeCell ref="J672:K672"/>
    <mergeCell ref="AD672:AE672"/>
    <mergeCell ref="B669:C669"/>
    <mergeCell ref="D669:E669"/>
    <mergeCell ref="J669:K669"/>
    <mergeCell ref="AD669:AE669"/>
    <mergeCell ref="B670:C670"/>
    <mergeCell ref="D670:E670"/>
    <mergeCell ref="J670:K670"/>
    <mergeCell ref="AD670:AE670"/>
    <mergeCell ref="B667:C667"/>
    <mergeCell ref="D667:E667"/>
    <mergeCell ref="J667:K667"/>
    <mergeCell ref="AD667:AE667"/>
    <mergeCell ref="B668:C668"/>
    <mergeCell ref="D668:E668"/>
    <mergeCell ref="J668:K668"/>
    <mergeCell ref="AD668:AE668"/>
    <mergeCell ref="B665:C665"/>
    <mergeCell ref="D665:E665"/>
    <mergeCell ref="J665:K665"/>
    <mergeCell ref="AD665:AE665"/>
    <mergeCell ref="B666:C666"/>
    <mergeCell ref="D666:E666"/>
    <mergeCell ref="J666:K666"/>
    <mergeCell ref="AD666:AE666"/>
    <mergeCell ref="B663:C663"/>
    <mergeCell ref="D663:E663"/>
    <mergeCell ref="J663:K663"/>
    <mergeCell ref="AD663:AE663"/>
    <mergeCell ref="B664:C664"/>
    <mergeCell ref="D664:E664"/>
    <mergeCell ref="J664:K664"/>
    <mergeCell ref="AD664:AE664"/>
    <mergeCell ref="B661:C661"/>
    <mergeCell ref="D661:E661"/>
    <mergeCell ref="J661:K661"/>
    <mergeCell ref="AD661:AE661"/>
    <mergeCell ref="B662:C662"/>
    <mergeCell ref="D662:E662"/>
    <mergeCell ref="J662:K662"/>
    <mergeCell ref="AD662:AE662"/>
    <mergeCell ref="B659:C659"/>
    <mergeCell ref="D659:E659"/>
    <mergeCell ref="J659:K659"/>
    <mergeCell ref="AD659:AE659"/>
    <mergeCell ref="B660:C660"/>
    <mergeCell ref="D660:E660"/>
    <mergeCell ref="J660:K660"/>
    <mergeCell ref="AD660:AE660"/>
    <mergeCell ref="B657:C657"/>
    <mergeCell ref="D657:E657"/>
    <mergeCell ref="J657:K657"/>
    <mergeCell ref="AD657:AE657"/>
    <mergeCell ref="B658:C658"/>
    <mergeCell ref="D658:E658"/>
    <mergeCell ref="J658:K658"/>
    <mergeCell ref="AD658:AE658"/>
    <mergeCell ref="B655:C655"/>
    <mergeCell ref="D655:E655"/>
    <mergeCell ref="J655:K655"/>
    <mergeCell ref="AD655:AE655"/>
    <mergeCell ref="B656:C656"/>
    <mergeCell ref="D656:E656"/>
    <mergeCell ref="J656:K656"/>
    <mergeCell ref="AD656:AE656"/>
    <mergeCell ref="B653:C653"/>
    <mergeCell ref="D653:E653"/>
    <mergeCell ref="J653:K653"/>
    <mergeCell ref="AD653:AE653"/>
    <mergeCell ref="B654:C654"/>
    <mergeCell ref="D654:E654"/>
    <mergeCell ref="J654:K654"/>
    <mergeCell ref="AD654:AE654"/>
    <mergeCell ref="B651:C651"/>
    <mergeCell ref="D651:E651"/>
    <mergeCell ref="J651:K651"/>
    <mergeCell ref="AD651:AE651"/>
    <mergeCell ref="B652:C652"/>
    <mergeCell ref="D652:E652"/>
    <mergeCell ref="J652:K652"/>
    <mergeCell ref="AD652:AE652"/>
    <mergeCell ref="B649:C649"/>
    <mergeCell ref="D649:E649"/>
    <mergeCell ref="J649:K649"/>
    <mergeCell ref="AD649:AE649"/>
    <mergeCell ref="B650:C650"/>
    <mergeCell ref="D650:E650"/>
    <mergeCell ref="J650:K650"/>
    <mergeCell ref="AD650:AE650"/>
    <mergeCell ref="B647:C647"/>
    <mergeCell ref="D647:E647"/>
    <mergeCell ref="J647:K647"/>
    <mergeCell ref="AD647:AE647"/>
    <mergeCell ref="B648:C648"/>
    <mergeCell ref="D648:E648"/>
    <mergeCell ref="J648:K648"/>
    <mergeCell ref="AD648:AE648"/>
    <mergeCell ref="B645:C645"/>
    <mergeCell ref="D645:E645"/>
    <mergeCell ref="J645:K645"/>
    <mergeCell ref="AD645:AE645"/>
    <mergeCell ref="B646:C646"/>
    <mergeCell ref="D646:E646"/>
    <mergeCell ref="J646:K646"/>
    <mergeCell ref="AD646:AE646"/>
    <mergeCell ref="B643:C643"/>
    <mergeCell ref="D643:E643"/>
    <mergeCell ref="J643:K643"/>
    <mergeCell ref="AD643:AE643"/>
    <mergeCell ref="B644:C644"/>
    <mergeCell ref="D644:E644"/>
    <mergeCell ref="J644:K644"/>
    <mergeCell ref="AD644:AE644"/>
    <mergeCell ref="B641:C641"/>
    <mergeCell ref="D641:E641"/>
    <mergeCell ref="J641:K641"/>
    <mergeCell ref="AD641:AE641"/>
    <mergeCell ref="B642:C642"/>
    <mergeCell ref="D642:E642"/>
    <mergeCell ref="J642:K642"/>
    <mergeCell ref="AD642:AE642"/>
    <mergeCell ref="B639:C639"/>
    <mergeCell ref="D639:E639"/>
    <mergeCell ref="J639:K639"/>
    <mergeCell ref="AD639:AE639"/>
    <mergeCell ref="B640:C640"/>
    <mergeCell ref="D640:E640"/>
    <mergeCell ref="J640:K640"/>
    <mergeCell ref="AD640:AE640"/>
    <mergeCell ref="B637:C637"/>
    <mergeCell ref="D637:E637"/>
    <mergeCell ref="J637:K637"/>
    <mergeCell ref="AD637:AE637"/>
    <mergeCell ref="B638:C638"/>
    <mergeCell ref="D638:E638"/>
    <mergeCell ref="J638:K638"/>
    <mergeCell ref="AD638:AE638"/>
    <mergeCell ref="B635:C635"/>
    <mergeCell ref="D635:E635"/>
    <mergeCell ref="J635:K635"/>
    <mergeCell ref="AD635:AE635"/>
    <mergeCell ref="B636:C636"/>
    <mergeCell ref="D636:E636"/>
    <mergeCell ref="J636:K636"/>
    <mergeCell ref="AD636:AE636"/>
    <mergeCell ref="B633:C633"/>
    <mergeCell ref="D633:E633"/>
    <mergeCell ref="J633:K633"/>
    <mergeCell ref="AD633:AE633"/>
    <mergeCell ref="B634:C634"/>
    <mergeCell ref="D634:E634"/>
    <mergeCell ref="J634:K634"/>
    <mergeCell ref="AD634:AE634"/>
    <mergeCell ref="B631:C631"/>
    <mergeCell ref="D631:E631"/>
    <mergeCell ref="J631:K631"/>
    <mergeCell ref="AD631:AE631"/>
    <mergeCell ref="B632:C632"/>
    <mergeCell ref="D632:E632"/>
    <mergeCell ref="J632:K632"/>
    <mergeCell ref="AD632:AE632"/>
    <mergeCell ref="B629:C629"/>
    <mergeCell ref="D629:E629"/>
    <mergeCell ref="J629:K629"/>
    <mergeCell ref="AD629:AE629"/>
    <mergeCell ref="B630:C630"/>
    <mergeCell ref="D630:E630"/>
    <mergeCell ref="J630:K630"/>
    <mergeCell ref="AD630:AE630"/>
    <mergeCell ref="B627:C627"/>
    <mergeCell ref="D627:E627"/>
    <mergeCell ref="J627:K627"/>
    <mergeCell ref="AD627:AE627"/>
    <mergeCell ref="B628:C628"/>
    <mergeCell ref="D628:E628"/>
    <mergeCell ref="J628:K628"/>
    <mergeCell ref="AD628:AE628"/>
    <mergeCell ref="B625:C625"/>
    <mergeCell ref="D625:E625"/>
    <mergeCell ref="J625:K625"/>
    <mergeCell ref="AD625:AE625"/>
    <mergeCell ref="B626:C626"/>
    <mergeCell ref="D626:E626"/>
    <mergeCell ref="J626:K626"/>
    <mergeCell ref="AD626:AE626"/>
    <mergeCell ref="B623:C623"/>
    <mergeCell ref="D623:E623"/>
    <mergeCell ref="J623:K623"/>
    <mergeCell ref="AD623:AE623"/>
    <mergeCell ref="B624:C624"/>
    <mergeCell ref="D624:E624"/>
    <mergeCell ref="J624:K624"/>
    <mergeCell ref="AD624:AE624"/>
    <mergeCell ref="B621:C621"/>
    <mergeCell ref="D621:E621"/>
    <mergeCell ref="J621:K621"/>
    <mergeCell ref="AD621:AE621"/>
    <mergeCell ref="B622:C622"/>
    <mergeCell ref="D622:E622"/>
    <mergeCell ref="J622:K622"/>
    <mergeCell ref="AD622:AE622"/>
    <mergeCell ref="B619:C619"/>
    <mergeCell ref="D619:E619"/>
    <mergeCell ref="J619:K619"/>
    <mergeCell ref="AD619:AE619"/>
    <mergeCell ref="B620:C620"/>
    <mergeCell ref="D620:E620"/>
    <mergeCell ref="J620:K620"/>
    <mergeCell ref="AD620:AE620"/>
    <mergeCell ref="B617:C617"/>
    <mergeCell ref="D617:E617"/>
    <mergeCell ref="J617:K617"/>
    <mergeCell ref="AD617:AE617"/>
    <mergeCell ref="B618:C618"/>
    <mergeCell ref="D618:E618"/>
    <mergeCell ref="J618:K618"/>
    <mergeCell ref="AD618:AE618"/>
    <mergeCell ref="B615:C615"/>
    <mergeCell ref="D615:E615"/>
    <mergeCell ref="J615:K615"/>
    <mergeCell ref="AD615:AE615"/>
    <mergeCell ref="B616:C616"/>
    <mergeCell ref="D616:E616"/>
    <mergeCell ref="J616:K616"/>
    <mergeCell ref="AD616:AE616"/>
    <mergeCell ref="B613:C613"/>
    <mergeCell ref="D613:E613"/>
    <mergeCell ref="J613:K613"/>
    <mergeCell ref="AD613:AE613"/>
    <mergeCell ref="B614:C614"/>
    <mergeCell ref="D614:E614"/>
    <mergeCell ref="J614:K614"/>
    <mergeCell ref="AD614:AE614"/>
    <mergeCell ref="B611:C611"/>
    <mergeCell ref="D611:E611"/>
    <mergeCell ref="J611:K611"/>
    <mergeCell ref="AD611:AE611"/>
    <mergeCell ref="B612:C612"/>
    <mergeCell ref="D612:E612"/>
    <mergeCell ref="J612:K612"/>
    <mergeCell ref="AD612:AE612"/>
    <mergeCell ref="B609:C609"/>
    <mergeCell ref="D609:E609"/>
    <mergeCell ref="J609:K609"/>
    <mergeCell ref="AD609:AE609"/>
    <mergeCell ref="B610:C610"/>
    <mergeCell ref="D610:E610"/>
    <mergeCell ref="J610:K610"/>
    <mergeCell ref="AD610:AE610"/>
    <mergeCell ref="B607:C607"/>
    <mergeCell ref="D607:E607"/>
    <mergeCell ref="J607:K607"/>
    <mergeCell ref="AD607:AE607"/>
    <mergeCell ref="B608:C608"/>
    <mergeCell ref="D608:E608"/>
    <mergeCell ref="J608:K608"/>
    <mergeCell ref="AD608:AE608"/>
    <mergeCell ref="B605:C605"/>
    <mergeCell ref="D605:E605"/>
    <mergeCell ref="J605:K605"/>
    <mergeCell ref="AD605:AE605"/>
    <mergeCell ref="B606:C606"/>
    <mergeCell ref="D606:E606"/>
    <mergeCell ref="J606:K606"/>
    <mergeCell ref="AD606:AE606"/>
    <mergeCell ref="B603:C603"/>
    <mergeCell ref="D603:E603"/>
    <mergeCell ref="J603:K603"/>
    <mergeCell ref="AD603:AE603"/>
    <mergeCell ref="B604:C604"/>
    <mergeCell ref="D604:E604"/>
    <mergeCell ref="J604:K604"/>
    <mergeCell ref="AD604:AE604"/>
    <mergeCell ref="B601:C601"/>
    <mergeCell ref="D601:E601"/>
    <mergeCell ref="J601:K601"/>
    <mergeCell ref="AD601:AE601"/>
    <mergeCell ref="B602:C602"/>
    <mergeCell ref="D602:E602"/>
    <mergeCell ref="J602:K602"/>
    <mergeCell ref="AD602:AE602"/>
    <mergeCell ref="B599:C599"/>
    <mergeCell ref="D599:E599"/>
    <mergeCell ref="J599:K599"/>
    <mergeCell ref="AD599:AE599"/>
    <mergeCell ref="B600:C600"/>
    <mergeCell ref="D600:E600"/>
    <mergeCell ref="J600:K600"/>
    <mergeCell ref="AD600:AE600"/>
    <mergeCell ref="B597:C597"/>
    <mergeCell ref="D597:E597"/>
    <mergeCell ref="J597:K597"/>
    <mergeCell ref="AD597:AE597"/>
    <mergeCell ref="B598:C598"/>
    <mergeCell ref="D598:E598"/>
    <mergeCell ref="J598:K598"/>
    <mergeCell ref="AD598:AE598"/>
    <mergeCell ref="B595:C595"/>
    <mergeCell ref="D595:E595"/>
    <mergeCell ref="J595:K595"/>
    <mergeCell ref="AD595:AE595"/>
    <mergeCell ref="B596:C596"/>
    <mergeCell ref="D596:E596"/>
    <mergeCell ref="J596:K596"/>
    <mergeCell ref="AD596:AE596"/>
    <mergeCell ref="B593:C593"/>
    <mergeCell ref="D593:E593"/>
    <mergeCell ref="J593:K593"/>
    <mergeCell ref="AD593:AE593"/>
    <mergeCell ref="B594:C594"/>
    <mergeCell ref="D594:E594"/>
    <mergeCell ref="J594:K594"/>
    <mergeCell ref="AD594:AE594"/>
    <mergeCell ref="B591:C591"/>
    <mergeCell ref="D591:E591"/>
    <mergeCell ref="J591:K591"/>
    <mergeCell ref="AD591:AE591"/>
    <mergeCell ref="B592:C592"/>
    <mergeCell ref="D592:E592"/>
    <mergeCell ref="J592:K592"/>
    <mergeCell ref="AD592:AE592"/>
    <mergeCell ref="B589:C589"/>
    <mergeCell ref="D589:E589"/>
    <mergeCell ref="J589:K589"/>
    <mergeCell ref="AD589:AE589"/>
    <mergeCell ref="B590:C590"/>
    <mergeCell ref="D590:E590"/>
    <mergeCell ref="J590:K590"/>
    <mergeCell ref="AD590:AE590"/>
    <mergeCell ref="B587:C587"/>
    <mergeCell ref="D587:E587"/>
    <mergeCell ref="J587:K587"/>
    <mergeCell ref="AD587:AE587"/>
    <mergeCell ref="B588:C588"/>
    <mergeCell ref="D588:E588"/>
    <mergeCell ref="J588:K588"/>
    <mergeCell ref="AD588:AE588"/>
    <mergeCell ref="B585:C585"/>
    <mergeCell ref="D585:E585"/>
    <mergeCell ref="J585:K585"/>
    <mergeCell ref="AD585:AE585"/>
    <mergeCell ref="B586:C586"/>
    <mergeCell ref="D586:E586"/>
    <mergeCell ref="J586:K586"/>
    <mergeCell ref="AD586:AE586"/>
    <mergeCell ref="B583:C583"/>
    <mergeCell ref="D583:E583"/>
    <mergeCell ref="J583:K583"/>
    <mergeCell ref="AD583:AE583"/>
    <mergeCell ref="B584:C584"/>
    <mergeCell ref="D584:E584"/>
    <mergeCell ref="J584:K584"/>
    <mergeCell ref="AD584:AE584"/>
    <mergeCell ref="B581:C581"/>
    <mergeCell ref="D581:E581"/>
    <mergeCell ref="J581:K581"/>
    <mergeCell ref="AD581:AE581"/>
    <mergeCell ref="B582:C582"/>
    <mergeCell ref="D582:E582"/>
    <mergeCell ref="J582:K582"/>
    <mergeCell ref="AD582:AE582"/>
    <mergeCell ref="B579:C579"/>
    <mergeCell ref="D579:E579"/>
    <mergeCell ref="J579:K579"/>
    <mergeCell ref="AD579:AE579"/>
    <mergeCell ref="B580:C580"/>
    <mergeCell ref="D580:E580"/>
    <mergeCell ref="J580:K580"/>
    <mergeCell ref="AD580:AE580"/>
    <mergeCell ref="B577:C577"/>
    <mergeCell ref="D577:E577"/>
    <mergeCell ref="J577:K577"/>
    <mergeCell ref="AD577:AE577"/>
    <mergeCell ref="B578:C578"/>
    <mergeCell ref="D578:E578"/>
    <mergeCell ref="J578:K578"/>
    <mergeCell ref="AD578:AE578"/>
    <mergeCell ref="B575:C575"/>
    <mergeCell ref="D575:E575"/>
    <mergeCell ref="J575:K575"/>
    <mergeCell ref="AD575:AE575"/>
    <mergeCell ref="B576:C576"/>
    <mergeCell ref="D576:E576"/>
    <mergeCell ref="J576:K576"/>
    <mergeCell ref="AD576:AE576"/>
    <mergeCell ref="B573:C573"/>
    <mergeCell ref="D573:E573"/>
    <mergeCell ref="J573:K573"/>
    <mergeCell ref="AD573:AE573"/>
    <mergeCell ref="B574:C574"/>
    <mergeCell ref="D574:E574"/>
    <mergeCell ref="J574:K574"/>
    <mergeCell ref="AD574:AE574"/>
    <mergeCell ref="B571:C571"/>
    <mergeCell ref="D571:E571"/>
    <mergeCell ref="J571:K571"/>
    <mergeCell ref="AD571:AE571"/>
    <mergeCell ref="B572:C572"/>
    <mergeCell ref="D572:E572"/>
    <mergeCell ref="J572:K572"/>
    <mergeCell ref="AD572:AE572"/>
    <mergeCell ref="B569:C569"/>
    <mergeCell ref="D569:E569"/>
    <mergeCell ref="J569:K569"/>
    <mergeCell ref="AD569:AE569"/>
    <mergeCell ref="B570:C570"/>
    <mergeCell ref="D570:E570"/>
    <mergeCell ref="J570:K570"/>
    <mergeCell ref="AD570:AE570"/>
    <mergeCell ref="B567:C567"/>
    <mergeCell ref="D567:E567"/>
    <mergeCell ref="J567:K567"/>
    <mergeCell ref="AD567:AE567"/>
    <mergeCell ref="B568:C568"/>
    <mergeCell ref="D568:E568"/>
    <mergeCell ref="J568:K568"/>
    <mergeCell ref="AD568:AE568"/>
    <mergeCell ref="B565:C565"/>
    <mergeCell ref="D565:E565"/>
    <mergeCell ref="J565:K565"/>
    <mergeCell ref="AD565:AE565"/>
    <mergeCell ref="B566:C566"/>
    <mergeCell ref="D566:E566"/>
    <mergeCell ref="J566:K566"/>
    <mergeCell ref="AD566:AE566"/>
    <mergeCell ref="B563:C563"/>
    <mergeCell ref="D563:E563"/>
    <mergeCell ref="J563:K563"/>
    <mergeCell ref="AD563:AE563"/>
    <mergeCell ref="B564:C564"/>
    <mergeCell ref="D564:E564"/>
    <mergeCell ref="J564:K564"/>
    <mergeCell ref="AD564:AE564"/>
    <mergeCell ref="B561:C561"/>
    <mergeCell ref="D561:E561"/>
    <mergeCell ref="J561:K561"/>
    <mergeCell ref="AD561:AE561"/>
    <mergeCell ref="B562:C562"/>
    <mergeCell ref="D562:E562"/>
    <mergeCell ref="J562:K562"/>
    <mergeCell ref="AD562:AE562"/>
    <mergeCell ref="B559:C559"/>
    <mergeCell ref="D559:E559"/>
    <mergeCell ref="J559:K559"/>
    <mergeCell ref="AD559:AE559"/>
    <mergeCell ref="B560:C560"/>
    <mergeCell ref="D560:E560"/>
    <mergeCell ref="J560:K560"/>
    <mergeCell ref="AD560:AE560"/>
    <mergeCell ref="B557:C557"/>
    <mergeCell ref="D557:E557"/>
    <mergeCell ref="J557:K557"/>
    <mergeCell ref="AD557:AE557"/>
    <mergeCell ref="B558:C558"/>
    <mergeCell ref="D558:E558"/>
    <mergeCell ref="J558:K558"/>
    <mergeCell ref="AD558:AE558"/>
    <mergeCell ref="B555:C555"/>
    <mergeCell ref="D555:E555"/>
    <mergeCell ref="J555:K555"/>
    <mergeCell ref="AD555:AE555"/>
    <mergeCell ref="B556:C556"/>
    <mergeCell ref="D556:E556"/>
    <mergeCell ref="J556:K556"/>
    <mergeCell ref="AD556:AE556"/>
    <mergeCell ref="B553:C553"/>
    <mergeCell ref="D553:E553"/>
    <mergeCell ref="J553:K553"/>
    <mergeCell ref="AD553:AE553"/>
    <mergeCell ref="B554:C554"/>
    <mergeCell ref="D554:E554"/>
    <mergeCell ref="J554:K554"/>
    <mergeCell ref="AD554:AE554"/>
    <mergeCell ref="B551:C551"/>
    <mergeCell ref="D551:E551"/>
    <mergeCell ref="J551:K551"/>
    <mergeCell ref="AD551:AE551"/>
    <mergeCell ref="B552:C552"/>
    <mergeCell ref="D552:E552"/>
    <mergeCell ref="J552:K552"/>
    <mergeCell ref="AD552:AE552"/>
    <mergeCell ref="B549:C549"/>
    <mergeCell ref="D549:E549"/>
    <mergeCell ref="J549:K549"/>
    <mergeCell ref="AD549:AE549"/>
    <mergeCell ref="B550:C550"/>
    <mergeCell ref="D550:E550"/>
    <mergeCell ref="J550:K550"/>
    <mergeCell ref="AD550:AE550"/>
    <mergeCell ref="B547:C547"/>
    <mergeCell ref="D547:E547"/>
    <mergeCell ref="J547:K547"/>
    <mergeCell ref="AD547:AE547"/>
    <mergeCell ref="B548:C548"/>
    <mergeCell ref="D548:E548"/>
    <mergeCell ref="J548:K548"/>
    <mergeCell ref="AD548:AE548"/>
    <mergeCell ref="B545:C545"/>
    <mergeCell ref="D545:E545"/>
    <mergeCell ref="J545:K545"/>
    <mergeCell ref="AD545:AE545"/>
    <mergeCell ref="B546:C546"/>
    <mergeCell ref="D546:E546"/>
    <mergeCell ref="J546:K546"/>
    <mergeCell ref="AD546:AE546"/>
    <mergeCell ref="B543:C543"/>
    <mergeCell ref="D543:E543"/>
    <mergeCell ref="J543:K543"/>
    <mergeCell ref="AD543:AE543"/>
    <mergeCell ref="B544:C544"/>
    <mergeCell ref="D544:E544"/>
    <mergeCell ref="J544:K544"/>
    <mergeCell ref="AD544:AE544"/>
    <mergeCell ref="B541:C541"/>
    <mergeCell ref="D541:E541"/>
    <mergeCell ref="J541:K541"/>
    <mergeCell ref="AD541:AE541"/>
    <mergeCell ref="B542:C542"/>
    <mergeCell ref="D542:E542"/>
    <mergeCell ref="J542:K542"/>
    <mergeCell ref="AD542:AE542"/>
    <mergeCell ref="B539:C539"/>
    <mergeCell ref="D539:E539"/>
    <mergeCell ref="J539:K539"/>
    <mergeCell ref="AD539:AE539"/>
    <mergeCell ref="B540:C540"/>
    <mergeCell ref="D540:E540"/>
    <mergeCell ref="J540:K540"/>
    <mergeCell ref="AD540:AE540"/>
    <mergeCell ref="B537:C537"/>
    <mergeCell ref="D537:E537"/>
    <mergeCell ref="J537:K537"/>
    <mergeCell ref="AD537:AE537"/>
    <mergeCell ref="B538:C538"/>
    <mergeCell ref="D538:E538"/>
    <mergeCell ref="J538:K538"/>
    <mergeCell ref="AD538:AE538"/>
    <mergeCell ref="B535:C535"/>
    <mergeCell ref="D535:E535"/>
    <mergeCell ref="J535:K535"/>
    <mergeCell ref="AD535:AE535"/>
    <mergeCell ref="B536:C536"/>
    <mergeCell ref="D536:E536"/>
    <mergeCell ref="J536:K536"/>
    <mergeCell ref="AD536:AE536"/>
    <mergeCell ref="B533:C533"/>
    <mergeCell ref="D533:E533"/>
    <mergeCell ref="J533:K533"/>
    <mergeCell ref="AD533:AE533"/>
    <mergeCell ref="B534:C534"/>
    <mergeCell ref="D534:E534"/>
    <mergeCell ref="J534:K534"/>
    <mergeCell ref="AD534:AE534"/>
    <mergeCell ref="B531:C531"/>
    <mergeCell ref="D531:E531"/>
    <mergeCell ref="J531:K531"/>
    <mergeCell ref="AD531:AE531"/>
    <mergeCell ref="B532:C532"/>
    <mergeCell ref="D532:E532"/>
    <mergeCell ref="J532:K532"/>
    <mergeCell ref="AD532:AE532"/>
    <mergeCell ref="B529:C529"/>
    <mergeCell ref="D529:E529"/>
    <mergeCell ref="J529:K529"/>
    <mergeCell ref="AD529:AE529"/>
    <mergeCell ref="B530:C530"/>
    <mergeCell ref="D530:E530"/>
    <mergeCell ref="J530:K530"/>
    <mergeCell ref="AD530:AE530"/>
    <mergeCell ref="B527:C527"/>
    <mergeCell ref="D527:E527"/>
    <mergeCell ref="J527:K527"/>
    <mergeCell ref="AD527:AE527"/>
    <mergeCell ref="B528:C528"/>
    <mergeCell ref="D528:E528"/>
    <mergeCell ref="J528:K528"/>
    <mergeCell ref="AD528:AE528"/>
    <mergeCell ref="B525:C525"/>
    <mergeCell ref="D525:E525"/>
    <mergeCell ref="J525:K525"/>
    <mergeCell ref="AD525:AE525"/>
    <mergeCell ref="B526:C526"/>
    <mergeCell ref="D526:E526"/>
    <mergeCell ref="J526:K526"/>
    <mergeCell ref="AD526:AE526"/>
    <mergeCell ref="B523:C523"/>
    <mergeCell ref="D523:E523"/>
    <mergeCell ref="J523:K523"/>
    <mergeCell ref="AD523:AE523"/>
    <mergeCell ref="B524:C524"/>
    <mergeCell ref="D524:E524"/>
    <mergeCell ref="J524:K524"/>
    <mergeCell ref="AD524:AE524"/>
    <mergeCell ref="B521:C521"/>
    <mergeCell ref="D521:E521"/>
    <mergeCell ref="J521:K521"/>
    <mergeCell ref="AD521:AE521"/>
    <mergeCell ref="B522:C522"/>
    <mergeCell ref="D522:E522"/>
    <mergeCell ref="J522:K522"/>
    <mergeCell ref="AD522:AE522"/>
    <mergeCell ref="B519:C519"/>
    <mergeCell ref="D519:E519"/>
    <mergeCell ref="J519:K519"/>
    <mergeCell ref="AD519:AE519"/>
    <mergeCell ref="B520:C520"/>
    <mergeCell ref="D520:E520"/>
    <mergeCell ref="J520:K520"/>
    <mergeCell ref="AD520:AE520"/>
    <mergeCell ref="B517:C517"/>
    <mergeCell ref="D517:E517"/>
    <mergeCell ref="J517:K517"/>
    <mergeCell ref="AD517:AE517"/>
    <mergeCell ref="B518:C518"/>
    <mergeCell ref="D518:E518"/>
    <mergeCell ref="J518:K518"/>
    <mergeCell ref="AD518:AE518"/>
    <mergeCell ref="B515:C515"/>
    <mergeCell ref="D515:E515"/>
    <mergeCell ref="J515:K515"/>
    <mergeCell ref="AD515:AE515"/>
    <mergeCell ref="B516:C516"/>
    <mergeCell ref="D516:E516"/>
    <mergeCell ref="J516:K516"/>
    <mergeCell ref="AD516:AE516"/>
    <mergeCell ref="B513:C513"/>
    <mergeCell ref="D513:E513"/>
    <mergeCell ref="J513:K513"/>
    <mergeCell ref="AD513:AE513"/>
    <mergeCell ref="B514:C514"/>
    <mergeCell ref="D514:E514"/>
    <mergeCell ref="J514:K514"/>
    <mergeCell ref="AD514:AE514"/>
    <mergeCell ref="B511:C511"/>
    <mergeCell ref="D511:E511"/>
    <mergeCell ref="J511:K511"/>
    <mergeCell ref="AD511:AE511"/>
    <mergeCell ref="B512:C512"/>
    <mergeCell ref="D512:E512"/>
    <mergeCell ref="J512:K512"/>
    <mergeCell ref="AD512:AE512"/>
    <mergeCell ref="B509:C509"/>
    <mergeCell ref="D509:E509"/>
    <mergeCell ref="J509:K509"/>
    <mergeCell ref="AD509:AE509"/>
    <mergeCell ref="B510:C510"/>
    <mergeCell ref="D510:E510"/>
    <mergeCell ref="J510:K510"/>
    <mergeCell ref="AD510:AE510"/>
    <mergeCell ref="B507:C507"/>
    <mergeCell ref="D507:E507"/>
    <mergeCell ref="J507:K507"/>
    <mergeCell ref="AD507:AE507"/>
    <mergeCell ref="B508:C508"/>
    <mergeCell ref="D508:E508"/>
    <mergeCell ref="J508:K508"/>
    <mergeCell ref="AD508:AE508"/>
    <mergeCell ref="B505:C505"/>
    <mergeCell ref="D505:E505"/>
    <mergeCell ref="J505:K505"/>
    <mergeCell ref="AD505:AE505"/>
    <mergeCell ref="B506:C506"/>
    <mergeCell ref="D506:E506"/>
    <mergeCell ref="J506:K506"/>
    <mergeCell ref="AD506:AE506"/>
    <mergeCell ref="B503:C503"/>
    <mergeCell ref="D503:E503"/>
    <mergeCell ref="J503:K503"/>
    <mergeCell ref="AD503:AE503"/>
    <mergeCell ref="B504:C504"/>
    <mergeCell ref="D504:E504"/>
    <mergeCell ref="J504:K504"/>
    <mergeCell ref="AD504:AE504"/>
    <mergeCell ref="B501:C501"/>
    <mergeCell ref="D501:E501"/>
    <mergeCell ref="J501:K501"/>
    <mergeCell ref="AD501:AE501"/>
    <mergeCell ref="B502:C502"/>
    <mergeCell ref="D502:E502"/>
    <mergeCell ref="J502:K502"/>
    <mergeCell ref="AD502:AE502"/>
    <mergeCell ref="B499:C499"/>
    <mergeCell ref="D499:E499"/>
    <mergeCell ref="J499:K499"/>
    <mergeCell ref="AD499:AE499"/>
    <mergeCell ref="B500:C500"/>
    <mergeCell ref="D500:E500"/>
    <mergeCell ref="J500:K500"/>
    <mergeCell ref="AD500:AE500"/>
    <mergeCell ref="B497:C497"/>
    <mergeCell ref="D497:E497"/>
    <mergeCell ref="J497:K497"/>
    <mergeCell ref="AD497:AE497"/>
    <mergeCell ref="B498:C498"/>
    <mergeCell ref="D498:E498"/>
    <mergeCell ref="J498:K498"/>
    <mergeCell ref="AD498:AE498"/>
    <mergeCell ref="B495:C495"/>
    <mergeCell ref="D495:E495"/>
    <mergeCell ref="J495:K495"/>
    <mergeCell ref="AD495:AE495"/>
    <mergeCell ref="B496:C496"/>
    <mergeCell ref="D496:E496"/>
    <mergeCell ref="J496:K496"/>
    <mergeCell ref="AD496:AE496"/>
    <mergeCell ref="B493:C493"/>
    <mergeCell ref="D493:E493"/>
    <mergeCell ref="J493:K493"/>
    <mergeCell ref="AD493:AE493"/>
    <mergeCell ref="B494:C494"/>
    <mergeCell ref="D494:E494"/>
    <mergeCell ref="J494:K494"/>
    <mergeCell ref="AD494:AE494"/>
    <mergeCell ref="B491:C491"/>
    <mergeCell ref="D491:E491"/>
    <mergeCell ref="J491:K491"/>
    <mergeCell ref="AD491:AE491"/>
    <mergeCell ref="B492:C492"/>
    <mergeCell ref="D492:E492"/>
    <mergeCell ref="J492:K492"/>
    <mergeCell ref="AD492:AE492"/>
    <mergeCell ref="B489:C489"/>
    <mergeCell ref="D489:E489"/>
    <mergeCell ref="J489:K489"/>
    <mergeCell ref="AD489:AE489"/>
    <mergeCell ref="B490:C490"/>
    <mergeCell ref="D490:E490"/>
    <mergeCell ref="J490:K490"/>
    <mergeCell ref="AD490:AE490"/>
    <mergeCell ref="B487:C487"/>
    <mergeCell ref="D487:E487"/>
    <mergeCell ref="J487:K487"/>
    <mergeCell ref="AD487:AE487"/>
    <mergeCell ref="B488:C488"/>
    <mergeCell ref="D488:E488"/>
    <mergeCell ref="J488:K488"/>
    <mergeCell ref="AD488:AE488"/>
    <mergeCell ref="B485:C485"/>
    <mergeCell ref="D485:E485"/>
    <mergeCell ref="J485:K485"/>
    <mergeCell ref="AD485:AE485"/>
    <mergeCell ref="B486:C486"/>
    <mergeCell ref="D486:E486"/>
    <mergeCell ref="J486:K486"/>
    <mergeCell ref="AD486:AE486"/>
    <mergeCell ref="B483:C483"/>
    <mergeCell ref="D483:E483"/>
    <mergeCell ref="J483:K483"/>
    <mergeCell ref="AD483:AE483"/>
    <mergeCell ref="B484:C484"/>
    <mergeCell ref="D484:E484"/>
    <mergeCell ref="J484:K484"/>
    <mergeCell ref="AD484:AE484"/>
    <mergeCell ref="B481:C481"/>
    <mergeCell ref="D481:E481"/>
    <mergeCell ref="J481:K481"/>
    <mergeCell ref="AD481:AE481"/>
    <mergeCell ref="B482:C482"/>
    <mergeCell ref="D482:E482"/>
    <mergeCell ref="J482:K482"/>
    <mergeCell ref="AD482:AE482"/>
    <mergeCell ref="B479:C479"/>
    <mergeCell ref="D479:E479"/>
    <mergeCell ref="J479:K479"/>
    <mergeCell ref="AD479:AE479"/>
    <mergeCell ref="B480:C480"/>
    <mergeCell ref="D480:E480"/>
    <mergeCell ref="J480:K480"/>
    <mergeCell ref="AD480:AE480"/>
    <mergeCell ref="B477:C477"/>
    <mergeCell ref="D477:E477"/>
    <mergeCell ref="J477:K477"/>
    <mergeCell ref="AD477:AE477"/>
    <mergeCell ref="B478:C478"/>
    <mergeCell ref="D478:E478"/>
    <mergeCell ref="J478:K478"/>
    <mergeCell ref="AD478:AE478"/>
    <mergeCell ref="B475:C475"/>
    <mergeCell ref="D475:E475"/>
    <mergeCell ref="J475:K475"/>
    <mergeCell ref="AD475:AE475"/>
    <mergeCell ref="B476:C476"/>
    <mergeCell ref="D476:E476"/>
    <mergeCell ref="J476:K476"/>
    <mergeCell ref="AD476:AE476"/>
    <mergeCell ref="B473:C473"/>
    <mergeCell ref="D473:E473"/>
    <mergeCell ref="J473:K473"/>
    <mergeCell ref="AD473:AE473"/>
    <mergeCell ref="B474:C474"/>
    <mergeCell ref="D474:E474"/>
    <mergeCell ref="J474:K474"/>
    <mergeCell ref="AD474:AE474"/>
    <mergeCell ref="B471:C471"/>
    <mergeCell ref="D471:E471"/>
    <mergeCell ref="J471:K471"/>
    <mergeCell ref="AD471:AE471"/>
    <mergeCell ref="B472:C472"/>
    <mergeCell ref="D472:E472"/>
    <mergeCell ref="J472:K472"/>
    <mergeCell ref="AD472:AE472"/>
    <mergeCell ref="B469:C469"/>
    <mergeCell ref="D469:E469"/>
    <mergeCell ref="J469:K469"/>
    <mergeCell ref="AD469:AE469"/>
    <mergeCell ref="B470:C470"/>
    <mergeCell ref="D470:E470"/>
    <mergeCell ref="J470:K470"/>
    <mergeCell ref="AD470:AE470"/>
    <mergeCell ref="B467:C467"/>
    <mergeCell ref="D467:E467"/>
    <mergeCell ref="J467:K467"/>
    <mergeCell ref="AD467:AE467"/>
    <mergeCell ref="B468:C468"/>
    <mergeCell ref="D468:E468"/>
    <mergeCell ref="J468:K468"/>
    <mergeCell ref="AD468:AE468"/>
    <mergeCell ref="B465:C465"/>
    <mergeCell ref="D465:E465"/>
    <mergeCell ref="J465:K465"/>
    <mergeCell ref="AD465:AE465"/>
    <mergeCell ref="B466:C466"/>
    <mergeCell ref="D466:E466"/>
    <mergeCell ref="J466:K466"/>
    <mergeCell ref="AD466:AE466"/>
    <mergeCell ref="B463:C463"/>
    <mergeCell ref="D463:E463"/>
    <mergeCell ref="J463:K463"/>
    <mergeCell ref="AD463:AE463"/>
    <mergeCell ref="B464:C464"/>
    <mergeCell ref="D464:E464"/>
    <mergeCell ref="J464:K464"/>
    <mergeCell ref="AD464:AE464"/>
    <mergeCell ref="B461:C461"/>
    <mergeCell ref="D461:E461"/>
    <mergeCell ref="J461:K461"/>
    <mergeCell ref="AD461:AE461"/>
    <mergeCell ref="B462:C462"/>
    <mergeCell ref="D462:E462"/>
    <mergeCell ref="J462:K462"/>
    <mergeCell ref="AD462:AE462"/>
    <mergeCell ref="B459:C459"/>
    <mergeCell ref="D459:E459"/>
    <mergeCell ref="J459:K459"/>
    <mergeCell ref="AD459:AE459"/>
    <mergeCell ref="B460:C460"/>
    <mergeCell ref="D460:E460"/>
    <mergeCell ref="J460:K460"/>
    <mergeCell ref="AD460:AE460"/>
    <mergeCell ref="B457:C457"/>
    <mergeCell ref="D457:E457"/>
    <mergeCell ref="J457:K457"/>
    <mergeCell ref="AD457:AE457"/>
    <mergeCell ref="B458:C458"/>
    <mergeCell ref="D458:E458"/>
    <mergeCell ref="J458:K458"/>
    <mergeCell ref="AD458:AE458"/>
    <mergeCell ref="B455:C455"/>
    <mergeCell ref="D455:E455"/>
    <mergeCell ref="J455:K455"/>
    <mergeCell ref="AD455:AE455"/>
    <mergeCell ref="B456:C456"/>
    <mergeCell ref="D456:E456"/>
    <mergeCell ref="J456:K456"/>
    <mergeCell ref="AD456:AE456"/>
    <mergeCell ref="B453:C453"/>
    <mergeCell ref="D453:E453"/>
    <mergeCell ref="J453:K453"/>
    <mergeCell ref="AD453:AE453"/>
    <mergeCell ref="B454:C454"/>
    <mergeCell ref="D454:E454"/>
    <mergeCell ref="J454:K454"/>
    <mergeCell ref="AD454:AE454"/>
    <mergeCell ref="B451:C451"/>
    <mergeCell ref="D451:E451"/>
    <mergeCell ref="J451:K451"/>
    <mergeCell ref="AD451:AE451"/>
    <mergeCell ref="B452:C452"/>
    <mergeCell ref="D452:E452"/>
    <mergeCell ref="J452:K452"/>
    <mergeCell ref="AD452:AE452"/>
    <mergeCell ref="B449:C449"/>
    <mergeCell ref="D449:E449"/>
    <mergeCell ref="J449:K449"/>
    <mergeCell ref="AD449:AE449"/>
    <mergeCell ref="B450:C450"/>
    <mergeCell ref="D450:E450"/>
    <mergeCell ref="J450:K450"/>
    <mergeCell ref="AD450:AE450"/>
    <mergeCell ref="B447:C447"/>
    <mergeCell ref="D447:E447"/>
    <mergeCell ref="J447:K447"/>
    <mergeCell ref="AD447:AE447"/>
    <mergeCell ref="B448:C448"/>
    <mergeCell ref="D448:E448"/>
    <mergeCell ref="J448:K448"/>
    <mergeCell ref="AD448:AE448"/>
    <mergeCell ref="B445:C445"/>
    <mergeCell ref="D445:E445"/>
    <mergeCell ref="J445:K445"/>
    <mergeCell ref="AD445:AE445"/>
    <mergeCell ref="B446:C446"/>
    <mergeCell ref="D446:E446"/>
    <mergeCell ref="J446:K446"/>
    <mergeCell ref="AD446:AE446"/>
    <mergeCell ref="B443:C443"/>
    <mergeCell ref="D443:E443"/>
    <mergeCell ref="J443:K443"/>
    <mergeCell ref="AD443:AE443"/>
    <mergeCell ref="B444:C444"/>
    <mergeCell ref="D444:E444"/>
    <mergeCell ref="J444:K444"/>
    <mergeCell ref="AD444:AE444"/>
    <mergeCell ref="B441:C441"/>
    <mergeCell ref="D441:E441"/>
    <mergeCell ref="J441:K441"/>
    <mergeCell ref="AD441:AE441"/>
    <mergeCell ref="B442:C442"/>
    <mergeCell ref="D442:E442"/>
    <mergeCell ref="J442:K442"/>
    <mergeCell ref="AD442:AE442"/>
    <mergeCell ref="B439:C439"/>
    <mergeCell ref="D439:E439"/>
    <mergeCell ref="J439:K439"/>
    <mergeCell ref="AD439:AE439"/>
    <mergeCell ref="B440:C440"/>
    <mergeCell ref="D440:E440"/>
    <mergeCell ref="J440:K440"/>
    <mergeCell ref="AD440:AE440"/>
    <mergeCell ref="B437:C437"/>
    <mergeCell ref="D437:E437"/>
    <mergeCell ref="J437:K437"/>
    <mergeCell ref="AD437:AE437"/>
    <mergeCell ref="B438:C438"/>
    <mergeCell ref="D438:E438"/>
    <mergeCell ref="J438:K438"/>
    <mergeCell ref="AD438:AE438"/>
    <mergeCell ref="B435:C435"/>
    <mergeCell ref="D435:E435"/>
    <mergeCell ref="J435:K435"/>
    <mergeCell ref="AD435:AE435"/>
    <mergeCell ref="B436:C436"/>
    <mergeCell ref="D436:E436"/>
    <mergeCell ref="J436:K436"/>
    <mergeCell ref="AD436:AE436"/>
    <mergeCell ref="B433:C433"/>
    <mergeCell ref="D433:E433"/>
    <mergeCell ref="J433:K433"/>
    <mergeCell ref="AD433:AE433"/>
    <mergeCell ref="B434:C434"/>
    <mergeCell ref="D434:E434"/>
    <mergeCell ref="J434:K434"/>
    <mergeCell ref="AD434:AE434"/>
    <mergeCell ref="B431:C431"/>
    <mergeCell ref="D431:E431"/>
    <mergeCell ref="J431:K431"/>
    <mergeCell ref="AD431:AE431"/>
    <mergeCell ref="B432:C432"/>
    <mergeCell ref="D432:E432"/>
    <mergeCell ref="J432:K432"/>
    <mergeCell ref="AD432:AE432"/>
    <mergeCell ref="B429:C429"/>
    <mergeCell ref="D429:E429"/>
    <mergeCell ref="J429:K429"/>
    <mergeCell ref="AD429:AE429"/>
    <mergeCell ref="B430:C430"/>
    <mergeCell ref="D430:E430"/>
    <mergeCell ref="J430:K430"/>
    <mergeCell ref="AD430:AE430"/>
    <mergeCell ref="B427:C427"/>
    <mergeCell ref="D427:E427"/>
    <mergeCell ref="J427:K427"/>
    <mergeCell ref="AD427:AE427"/>
    <mergeCell ref="B428:C428"/>
    <mergeCell ref="D428:E428"/>
    <mergeCell ref="J428:K428"/>
    <mergeCell ref="AD428:AE428"/>
    <mergeCell ref="B425:C425"/>
    <mergeCell ref="D425:E425"/>
    <mergeCell ref="J425:K425"/>
    <mergeCell ref="AD425:AE425"/>
    <mergeCell ref="B426:C426"/>
    <mergeCell ref="D426:E426"/>
    <mergeCell ref="J426:K426"/>
    <mergeCell ref="AD426:AE426"/>
    <mergeCell ref="B423:C423"/>
    <mergeCell ref="D423:E423"/>
    <mergeCell ref="J423:K423"/>
    <mergeCell ref="AD423:AE423"/>
    <mergeCell ref="B424:C424"/>
    <mergeCell ref="D424:E424"/>
    <mergeCell ref="J424:K424"/>
    <mergeCell ref="AD424:AE424"/>
    <mergeCell ref="B421:C421"/>
    <mergeCell ref="D421:E421"/>
    <mergeCell ref="J421:K421"/>
    <mergeCell ref="AD421:AE421"/>
    <mergeCell ref="B422:C422"/>
    <mergeCell ref="D422:E422"/>
    <mergeCell ref="J422:K422"/>
    <mergeCell ref="AD422:AE422"/>
    <mergeCell ref="B419:C419"/>
    <mergeCell ref="D419:E419"/>
    <mergeCell ref="J419:K419"/>
    <mergeCell ref="AD419:AE419"/>
    <mergeCell ref="B420:C420"/>
    <mergeCell ref="D420:E420"/>
    <mergeCell ref="J420:K420"/>
    <mergeCell ref="AD420:AE420"/>
    <mergeCell ref="B417:C417"/>
    <mergeCell ref="D417:E417"/>
    <mergeCell ref="J417:K417"/>
    <mergeCell ref="AD417:AE417"/>
    <mergeCell ref="B418:C418"/>
    <mergeCell ref="D418:E418"/>
    <mergeCell ref="J418:K418"/>
    <mergeCell ref="AD418:AE418"/>
    <mergeCell ref="B415:C415"/>
    <mergeCell ref="D415:E415"/>
    <mergeCell ref="J415:K415"/>
    <mergeCell ref="AD415:AE415"/>
    <mergeCell ref="B416:C416"/>
    <mergeCell ref="D416:E416"/>
    <mergeCell ref="J416:K416"/>
    <mergeCell ref="AD416:AE416"/>
    <mergeCell ref="B413:C413"/>
    <mergeCell ref="D413:E413"/>
    <mergeCell ref="J413:K413"/>
    <mergeCell ref="AD413:AE413"/>
    <mergeCell ref="B414:C414"/>
    <mergeCell ref="D414:E414"/>
    <mergeCell ref="J414:K414"/>
    <mergeCell ref="AD414:AE414"/>
    <mergeCell ref="B411:C411"/>
    <mergeCell ref="D411:E411"/>
    <mergeCell ref="J411:K411"/>
    <mergeCell ref="AD411:AE411"/>
    <mergeCell ref="B412:C412"/>
    <mergeCell ref="D412:E412"/>
    <mergeCell ref="J412:K412"/>
    <mergeCell ref="AD412:AE412"/>
    <mergeCell ref="B409:C409"/>
    <mergeCell ref="D409:E409"/>
    <mergeCell ref="J409:K409"/>
    <mergeCell ref="AD409:AE409"/>
    <mergeCell ref="B410:C410"/>
    <mergeCell ref="D410:E410"/>
    <mergeCell ref="J410:K410"/>
    <mergeCell ref="AD410:AE410"/>
    <mergeCell ref="B407:C407"/>
    <mergeCell ref="D407:E407"/>
    <mergeCell ref="J407:K407"/>
    <mergeCell ref="AD407:AE407"/>
    <mergeCell ref="B408:C408"/>
    <mergeCell ref="D408:E408"/>
    <mergeCell ref="J408:K408"/>
    <mergeCell ref="AD408:AE408"/>
    <mergeCell ref="B405:C405"/>
    <mergeCell ref="D405:E405"/>
    <mergeCell ref="J405:K405"/>
    <mergeCell ref="AD405:AE405"/>
    <mergeCell ref="B406:C406"/>
    <mergeCell ref="D406:E406"/>
    <mergeCell ref="J406:K406"/>
    <mergeCell ref="AD406:AE406"/>
    <mergeCell ref="B403:C403"/>
    <mergeCell ref="D403:E403"/>
    <mergeCell ref="J403:K403"/>
    <mergeCell ref="AD403:AE403"/>
    <mergeCell ref="B404:C404"/>
    <mergeCell ref="D404:E404"/>
    <mergeCell ref="J404:K404"/>
    <mergeCell ref="AD404:AE404"/>
    <mergeCell ref="B401:C401"/>
    <mergeCell ref="D401:E401"/>
    <mergeCell ref="J401:K401"/>
    <mergeCell ref="AD401:AE401"/>
    <mergeCell ref="B402:C402"/>
    <mergeCell ref="D402:E402"/>
    <mergeCell ref="J402:K402"/>
    <mergeCell ref="AD402:AE402"/>
    <mergeCell ref="B399:C399"/>
    <mergeCell ref="D399:E399"/>
    <mergeCell ref="J399:K399"/>
    <mergeCell ref="AD399:AE399"/>
    <mergeCell ref="B400:C400"/>
    <mergeCell ref="D400:E400"/>
    <mergeCell ref="J400:K400"/>
    <mergeCell ref="AD400:AE400"/>
    <mergeCell ref="B397:C397"/>
    <mergeCell ref="D397:E397"/>
    <mergeCell ref="J397:K397"/>
    <mergeCell ref="AD397:AE397"/>
    <mergeCell ref="B398:C398"/>
    <mergeCell ref="D398:E398"/>
    <mergeCell ref="J398:K398"/>
    <mergeCell ref="AD398:AE398"/>
    <mergeCell ref="B395:C395"/>
    <mergeCell ref="D395:E395"/>
    <mergeCell ref="J395:K395"/>
    <mergeCell ref="AD395:AE395"/>
    <mergeCell ref="B396:C396"/>
    <mergeCell ref="D396:E396"/>
    <mergeCell ref="J396:K396"/>
    <mergeCell ref="AD396:AE396"/>
    <mergeCell ref="B393:C393"/>
    <mergeCell ref="D393:E393"/>
    <mergeCell ref="J393:K393"/>
    <mergeCell ref="AD393:AE393"/>
    <mergeCell ref="B394:C394"/>
    <mergeCell ref="D394:E394"/>
    <mergeCell ref="J394:K394"/>
    <mergeCell ref="AD394:AE394"/>
    <mergeCell ref="B391:C391"/>
    <mergeCell ref="D391:E391"/>
    <mergeCell ref="J391:K391"/>
    <mergeCell ref="AD391:AE391"/>
    <mergeCell ref="B392:C392"/>
    <mergeCell ref="D392:E392"/>
    <mergeCell ref="J392:K392"/>
    <mergeCell ref="AD392:AE392"/>
    <mergeCell ref="B389:C389"/>
    <mergeCell ref="D389:E389"/>
    <mergeCell ref="J389:K389"/>
    <mergeCell ref="AD389:AE389"/>
    <mergeCell ref="B390:C390"/>
    <mergeCell ref="D390:E390"/>
    <mergeCell ref="J390:K390"/>
    <mergeCell ref="AD390:AE390"/>
    <mergeCell ref="B387:C387"/>
    <mergeCell ref="D387:E387"/>
    <mergeCell ref="J387:K387"/>
    <mergeCell ref="AD387:AE387"/>
    <mergeCell ref="B388:C388"/>
    <mergeCell ref="D388:E388"/>
    <mergeCell ref="J388:K388"/>
    <mergeCell ref="AD388:AE388"/>
    <mergeCell ref="B385:C385"/>
    <mergeCell ref="D385:E385"/>
    <mergeCell ref="J385:K385"/>
    <mergeCell ref="AD385:AE385"/>
    <mergeCell ref="B386:C386"/>
    <mergeCell ref="D386:E386"/>
    <mergeCell ref="J386:K386"/>
    <mergeCell ref="AD386:AE386"/>
    <mergeCell ref="B383:C383"/>
    <mergeCell ref="D383:E383"/>
    <mergeCell ref="J383:K383"/>
    <mergeCell ref="AD383:AE383"/>
    <mergeCell ref="B384:C384"/>
    <mergeCell ref="D384:E384"/>
    <mergeCell ref="J384:K384"/>
    <mergeCell ref="AD384:AE384"/>
    <mergeCell ref="B381:C381"/>
    <mergeCell ref="D381:E381"/>
    <mergeCell ref="J381:K381"/>
    <mergeCell ref="AD381:AE381"/>
    <mergeCell ref="B382:C382"/>
    <mergeCell ref="D382:E382"/>
    <mergeCell ref="J382:K382"/>
    <mergeCell ref="AD382:AE382"/>
    <mergeCell ref="B379:C379"/>
    <mergeCell ref="D379:E379"/>
    <mergeCell ref="J379:K379"/>
    <mergeCell ref="AD379:AE379"/>
    <mergeCell ref="B380:C380"/>
    <mergeCell ref="D380:E380"/>
    <mergeCell ref="J380:K380"/>
    <mergeCell ref="AD380:AE380"/>
    <mergeCell ref="B377:C377"/>
    <mergeCell ref="D377:E377"/>
    <mergeCell ref="J377:K377"/>
    <mergeCell ref="AD377:AE377"/>
    <mergeCell ref="B378:C378"/>
    <mergeCell ref="D378:E378"/>
    <mergeCell ref="J378:K378"/>
    <mergeCell ref="AD378:AE378"/>
    <mergeCell ref="B375:C375"/>
    <mergeCell ref="D375:E375"/>
    <mergeCell ref="J375:K375"/>
    <mergeCell ref="AD375:AE375"/>
    <mergeCell ref="B376:C376"/>
    <mergeCell ref="D376:E376"/>
    <mergeCell ref="J376:K376"/>
    <mergeCell ref="AD376:AE376"/>
    <mergeCell ref="B373:C373"/>
    <mergeCell ref="D373:E373"/>
    <mergeCell ref="J373:K373"/>
    <mergeCell ref="AD373:AE373"/>
    <mergeCell ref="B374:C374"/>
    <mergeCell ref="D374:E374"/>
    <mergeCell ref="J374:K374"/>
    <mergeCell ref="AD374:AE374"/>
    <mergeCell ref="B371:C371"/>
    <mergeCell ref="D371:E371"/>
    <mergeCell ref="J371:K371"/>
    <mergeCell ref="AD371:AE371"/>
    <mergeCell ref="B372:C372"/>
    <mergeCell ref="D372:E372"/>
    <mergeCell ref="J372:K372"/>
    <mergeCell ref="AD372:AE372"/>
    <mergeCell ref="B369:C369"/>
    <mergeCell ref="D369:E369"/>
    <mergeCell ref="J369:K369"/>
    <mergeCell ref="AD369:AE369"/>
    <mergeCell ref="B370:C370"/>
    <mergeCell ref="D370:E370"/>
    <mergeCell ref="J370:K370"/>
    <mergeCell ref="AD370:AE370"/>
    <mergeCell ref="B367:C367"/>
    <mergeCell ref="D367:E367"/>
    <mergeCell ref="J367:K367"/>
    <mergeCell ref="AD367:AE367"/>
    <mergeCell ref="B368:C368"/>
    <mergeCell ref="D368:E368"/>
    <mergeCell ref="J368:K368"/>
    <mergeCell ref="AD368:AE368"/>
    <mergeCell ref="B365:C365"/>
    <mergeCell ref="D365:E365"/>
    <mergeCell ref="J365:K365"/>
    <mergeCell ref="AD365:AE365"/>
    <mergeCell ref="B366:C366"/>
    <mergeCell ref="D366:E366"/>
    <mergeCell ref="J366:K366"/>
    <mergeCell ref="AD366:AE366"/>
    <mergeCell ref="B363:C363"/>
    <mergeCell ref="D363:E363"/>
    <mergeCell ref="J363:K363"/>
    <mergeCell ref="AD363:AE363"/>
    <mergeCell ref="B364:C364"/>
    <mergeCell ref="D364:E364"/>
    <mergeCell ref="J364:K364"/>
    <mergeCell ref="AD364:AE364"/>
    <mergeCell ref="B361:C361"/>
    <mergeCell ref="D361:E361"/>
    <mergeCell ref="J361:K361"/>
    <mergeCell ref="AD361:AE361"/>
    <mergeCell ref="B362:C362"/>
    <mergeCell ref="D362:E362"/>
    <mergeCell ref="J362:K362"/>
    <mergeCell ref="AD362:AE362"/>
    <mergeCell ref="B359:C359"/>
    <mergeCell ref="D359:E359"/>
    <mergeCell ref="J359:K359"/>
    <mergeCell ref="AD359:AE359"/>
    <mergeCell ref="B360:C360"/>
    <mergeCell ref="D360:E360"/>
    <mergeCell ref="J360:K360"/>
    <mergeCell ref="AD360:AE360"/>
    <mergeCell ref="B357:C357"/>
    <mergeCell ref="D357:E357"/>
    <mergeCell ref="J357:K357"/>
    <mergeCell ref="AD357:AE357"/>
    <mergeCell ref="B358:C358"/>
    <mergeCell ref="D358:E358"/>
    <mergeCell ref="J358:K358"/>
    <mergeCell ref="AD358:AE358"/>
    <mergeCell ref="B355:C355"/>
    <mergeCell ref="D355:E355"/>
    <mergeCell ref="J355:K355"/>
    <mergeCell ref="AD355:AE355"/>
    <mergeCell ref="B356:C356"/>
    <mergeCell ref="D356:E356"/>
    <mergeCell ref="J356:K356"/>
    <mergeCell ref="AD356:AE356"/>
    <mergeCell ref="B353:C353"/>
    <mergeCell ref="D353:E353"/>
    <mergeCell ref="J353:K353"/>
    <mergeCell ref="AD353:AE353"/>
    <mergeCell ref="B354:C354"/>
    <mergeCell ref="D354:E354"/>
    <mergeCell ref="J354:K354"/>
    <mergeCell ref="AD354:AE354"/>
    <mergeCell ref="B351:C351"/>
    <mergeCell ref="D351:E351"/>
    <mergeCell ref="J351:K351"/>
    <mergeCell ref="AD351:AE351"/>
    <mergeCell ref="B352:C352"/>
    <mergeCell ref="D352:E352"/>
    <mergeCell ref="J352:K352"/>
    <mergeCell ref="AD352:AE352"/>
    <mergeCell ref="B349:C349"/>
    <mergeCell ref="D349:E349"/>
    <mergeCell ref="J349:K349"/>
    <mergeCell ref="AD349:AE349"/>
    <mergeCell ref="B350:C350"/>
    <mergeCell ref="D350:E350"/>
    <mergeCell ref="J350:K350"/>
    <mergeCell ref="AD350:AE350"/>
    <mergeCell ref="B347:C347"/>
    <mergeCell ref="D347:E347"/>
    <mergeCell ref="J347:K347"/>
    <mergeCell ref="AD347:AE347"/>
    <mergeCell ref="B348:C348"/>
    <mergeCell ref="D348:E348"/>
    <mergeCell ref="J348:K348"/>
    <mergeCell ref="AD348:AE348"/>
    <mergeCell ref="B345:C345"/>
    <mergeCell ref="D345:E345"/>
    <mergeCell ref="J345:K345"/>
    <mergeCell ref="AD345:AE345"/>
    <mergeCell ref="B346:C346"/>
    <mergeCell ref="D346:E346"/>
    <mergeCell ref="J346:K346"/>
    <mergeCell ref="AD346:AE346"/>
    <mergeCell ref="B343:C343"/>
    <mergeCell ref="D343:E343"/>
    <mergeCell ref="J343:K343"/>
    <mergeCell ref="AD343:AE343"/>
    <mergeCell ref="B344:C344"/>
    <mergeCell ref="D344:E344"/>
    <mergeCell ref="J344:K344"/>
    <mergeCell ref="AD344:AE344"/>
    <mergeCell ref="B341:C341"/>
    <mergeCell ref="D341:E341"/>
    <mergeCell ref="J341:K341"/>
    <mergeCell ref="AD341:AE341"/>
    <mergeCell ref="B342:C342"/>
    <mergeCell ref="D342:E342"/>
    <mergeCell ref="J342:K342"/>
    <mergeCell ref="AD342:AE342"/>
    <mergeCell ref="B339:C339"/>
    <mergeCell ref="D339:E339"/>
    <mergeCell ref="J339:K339"/>
    <mergeCell ref="AD339:AE339"/>
    <mergeCell ref="B340:C340"/>
    <mergeCell ref="D340:E340"/>
    <mergeCell ref="J340:K340"/>
    <mergeCell ref="AD340:AE340"/>
    <mergeCell ref="B337:C337"/>
    <mergeCell ref="D337:E337"/>
    <mergeCell ref="J337:K337"/>
    <mergeCell ref="AD337:AE337"/>
    <mergeCell ref="B338:C338"/>
    <mergeCell ref="D338:E338"/>
    <mergeCell ref="J338:K338"/>
    <mergeCell ref="AD338:AE338"/>
    <mergeCell ref="B335:C335"/>
    <mergeCell ref="D335:E335"/>
    <mergeCell ref="J335:K335"/>
    <mergeCell ref="AD335:AE335"/>
    <mergeCell ref="B336:C336"/>
    <mergeCell ref="D336:E336"/>
    <mergeCell ref="J336:K336"/>
    <mergeCell ref="AD336:AE336"/>
    <mergeCell ref="B333:C333"/>
    <mergeCell ref="D333:E333"/>
    <mergeCell ref="J333:K333"/>
    <mergeCell ref="AD333:AE333"/>
    <mergeCell ref="B334:C334"/>
    <mergeCell ref="D334:E334"/>
    <mergeCell ref="J334:K334"/>
    <mergeCell ref="AD334:AE334"/>
    <mergeCell ref="B331:C331"/>
    <mergeCell ref="D331:E331"/>
    <mergeCell ref="J331:K331"/>
    <mergeCell ref="AD331:AE331"/>
    <mergeCell ref="B332:C332"/>
    <mergeCell ref="D332:E332"/>
    <mergeCell ref="J332:K332"/>
    <mergeCell ref="AD332:AE332"/>
    <mergeCell ref="B329:C329"/>
    <mergeCell ref="D329:E329"/>
    <mergeCell ref="J329:K329"/>
    <mergeCell ref="AD329:AE329"/>
    <mergeCell ref="B330:C330"/>
    <mergeCell ref="D330:E330"/>
    <mergeCell ref="J330:K330"/>
    <mergeCell ref="AD330:AE330"/>
    <mergeCell ref="B327:C327"/>
    <mergeCell ref="D327:E327"/>
    <mergeCell ref="J327:K327"/>
    <mergeCell ref="AD327:AE327"/>
    <mergeCell ref="B328:C328"/>
    <mergeCell ref="D328:E328"/>
    <mergeCell ref="J328:K328"/>
    <mergeCell ref="AD328:AE328"/>
    <mergeCell ref="B325:C325"/>
    <mergeCell ref="D325:E325"/>
    <mergeCell ref="J325:K325"/>
    <mergeCell ref="AD325:AE325"/>
    <mergeCell ref="B326:C326"/>
    <mergeCell ref="D326:E326"/>
    <mergeCell ref="J326:K326"/>
    <mergeCell ref="AD326:AE326"/>
    <mergeCell ref="B323:C323"/>
    <mergeCell ref="D323:E323"/>
    <mergeCell ref="J323:K323"/>
    <mergeCell ref="AD323:AE323"/>
    <mergeCell ref="B324:C324"/>
    <mergeCell ref="D324:E324"/>
    <mergeCell ref="J324:K324"/>
    <mergeCell ref="AD324:AE324"/>
    <mergeCell ref="B321:C321"/>
    <mergeCell ref="D321:E321"/>
    <mergeCell ref="J321:K321"/>
    <mergeCell ref="AD321:AE321"/>
    <mergeCell ref="B322:C322"/>
    <mergeCell ref="D322:E322"/>
    <mergeCell ref="J322:K322"/>
    <mergeCell ref="AD322:AE322"/>
    <mergeCell ref="B319:C319"/>
    <mergeCell ref="D319:E319"/>
    <mergeCell ref="J319:K319"/>
    <mergeCell ref="AD319:AE319"/>
    <mergeCell ref="B320:C320"/>
    <mergeCell ref="D320:E320"/>
    <mergeCell ref="J320:K320"/>
    <mergeCell ref="AD320:AE320"/>
    <mergeCell ref="B317:C317"/>
    <mergeCell ref="D317:E317"/>
    <mergeCell ref="J317:K317"/>
    <mergeCell ref="AD317:AE317"/>
    <mergeCell ref="B318:C318"/>
    <mergeCell ref="D318:E318"/>
    <mergeCell ref="J318:K318"/>
    <mergeCell ref="AD318:AE318"/>
    <mergeCell ref="B315:C315"/>
    <mergeCell ref="D315:E315"/>
    <mergeCell ref="J315:K315"/>
    <mergeCell ref="AD315:AE315"/>
    <mergeCell ref="B316:C316"/>
    <mergeCell ref="D316:E316"/>
    <mergeCell ref="J316:K316"/>
    <mergeCell ref="AD316:AE316"/>
    <mergeCell ref="B313:C313"/>
    <mergeCell ref="D313:E313"/>
    <mergeCell ref="J313:K313"/>
    <mergeCell ref="AD313:AE313"/>
    <mergeCell ref="B314:C314"/>
    <mergeCell ref="D314:E314"/>
    <mergeCell ref="J314:K314"/>
    <mergeCell ref="AD314:AE314"/>
    <mergeCell ref="B311:C311"/>
    <mergeCell ref="D311:E311"/>
    <mergeCell ref="J311:K311"/>
    <mergeCell ref="AD311:AE311"/>
    <mergeCell ref="B312:C312"/>
    <mergeCell ref="D312:E312"/>
    <mergeCell ref="J312:K312"/>
    <mergeCell ref="AD312:AE312"/>
    <mergeCell ref="B309:C309"/>
    <mergeCell ref="D309:E309"/>
    <mergeCell ref="J309:K309"/>
    <mergeCell ref="AD309:AE309"/>
    <mergeCell ref="B310:C310"/>
    <mergeCell ref="D310:E310"/>
    <mergeCell ref="J310:K310"/>
    <mergeCell ref="AD310:AE310"/>
    <mergeCell ref="B307:C307"/>
    <mergeCell ref="D307:E307"/>
    <mergeCell ref="J307:K307"/>
    <mergeCell ref="AD307:AE307"/>
    <mergeCell ref="B308:C308"/>
    <mergeCell ref="D308:E308"/>
    <mergeCell ref="J308:K308"/>
    <mergeCell ref="AD308:AE308"/>
    <mergeCell ref="B305:C305"/>
    <mergeCell ref="D305:E305"/>
    <mergeCell ref="J305:K305"/>
    <mergeCell ref="AD305:AE305"/>
    <mergeCell ref="B306:C306"/>
    <mergeCell ref="D306:E306"/>
    <mergeCell ref="J306:K306"/>
    <mergeCell ref="AD306:AE306"/>
    <mergeCell ref="B303:C303"/>
    <mergeCell ref="D303:E303"/>
    <mergeCell ref="J303:K303"/>
    <mergeCell ref="AD303:AE303"/>
    <mergeCell ref="B304:C304"/>
    <mergeCell ref="D304:E304"/>
    <mergeCell ref="J304:K304"/>
    <mergeCell ref="AD304:AE304"/>
    <mergeCell ref="B301:C301"/>
    <mergeCell ref="D301:E301"/>
    <mergeCell ref="J301:K301"/>
    <mergeCell ref="AD301:AE301"/>
    <mergeCell ref="B302:C302"/>
    <mergeCell ref="D302:E302"/>
    <mergeCell ref="J302:K302"/>
    <mergeCell ref="AD302:AE302"/>
    <mergeCell ref="B299:C299"/>
    <mergeCell ref="D299:E299"/>
    <mergeCell ref="J299:K299"/>
    <mergeCell ref="AD299:AE299"/>
    <mergeCell ref="B300:C300"/>
    <mergeCell ref="D300:E300"/>
    <mergeCell ref="J300:K300"/>
    <mergeCell ref="AD300:AE300"/>
    <mergeCell ref="B297:C297"/>
    <mergeCell ref="D297:E297"/>
    <mergeCell ref="J297:K297"/>
    <mergeCell ref="AD297:AE297"/>
    <mergeCell ref="B298:C298"/>
    <mergeCell ref="D298:E298"/>
    <mergeCell ref="J298:K298"/>
    <mergeCell ref="AD298:AE298"/>
    <mergeCell ref="B295:C295"/>
    <mergeCell ref="D295:E295"/>
    <mergeCell ref="J295:K295"/>
    <mergeCell ref="AD295:AE295"/>
    <mergeCell ref="B296:C296"/>
    <mergeCell ref="D296:E296"/>
    <mergeCell ref="J296:K296"/>
    <mergeCell ref="AD296:AE296"/>
    <mergeCell ref="B293:C293"/>
    <mergeCell ref="D293:E293"/>
    <mergeCell ref="J293:K293"/>
    <mergeCell ref="AD293:AE293"/>
    <mergeCell ref="B294:C294"/>
    <mergeCell ref="D294:E294"/>
    <mergeCell ref="J294:K294"/>
    <mergeCell ref="AD294:AE294"/>
    <mergeCell ref="B291:C291"/>
    <mergeCell ref="D291:E291"/>
    <mergeCell ref="J291:K291"/>
    <mergeCell ref="AD291:AE291"/>
    <mergeCell ref="B292:C292"/>
    <mergeCell ref="D292:E292"/>
    <mergeCell ref="J292:K292"/>
    <mergeCell ref="AD292:AE292"/>
    <mergeCell ref="B289:C289"/>
    <mergeCell ref="D289:E289"/>
    <mergeCell ref="J289:K289"/>
    <mergeCell ref="AD289:AE289"/>
    <mergeCell ref="B290:C290"/>
    <mergeCell ref="D290:E290"/>
    <mergeCell ref="J290:K290"/>
    <mergeCell ref="AD290:AE290"/>
    <mergeCell ref="B287:C287"/>
    <mergeCell ref="D287:E287"/>
    <mergeCell ref="J287:K287"/>
    <mergeCell ref="AD287:AE287"/>
    <mergeCell ref="B288:C288"/>
    <mergeCell ref="D288:E288"/>
    <mergeCell ref="J288:K288"/>
    <mergeCell ref="AD288:AE288"/>
    <mergeCell ref="B285:C285"/>
    <mergeCell ref="D285:E285"/>
    <mergeCell ref="J285:K285"/>
    <mergeCell ref="AD285:AE285"/>
    <mergeCell ref="B286:C286"/>
    <mergeCell ref="D286:E286"/>
    <mergeCell ref="J286:K286"/>
    <mergeCell ref="AD286:AE286"/>
    <mergeCell ref="B283:C283"/>
    <mergeCell ref="D283:E283"/>
    <mergeCell ref="J283:K283"/>
    <mergeCell ref="AD283:AE283"/>
    <mergeCell ref="B284:C284"/>
    <mergeCell ref="D284:E284"/>
    <mergeCell ref="J284:K284"/>
    <mergeCell ref="AD284:AE284"/>
    <mergeCell ref="B281:C281"/>
    <mergeCell ref="D281:E281"/>
    <mergeCell ref="J281:K281"/>
    <mergeCell ref="AD281:AE281"/>
    <mergeCell ref="B282:C282"/>
    <mergeCell ref="D282:E282"/>
    <mergeCell ref="J282:K282"/>
    <mergeCell ref="AD282:AE282"/>
    <mergeCell ref="B279:C279"/>
    <mergeCell ref="D279:E279"/>
    <mergeCell ref="J279:K279"/>
    <mergeCell ref="AD279:AE279"/>
    <mergeCell ref="B280:C280"/>
    <mergeCell ref="D280:E280"/>
    <mergeCell ref="J280:K280"/>
    <mergeCell ref="AD280:AE280"/>
    <mergeCell ref="B277:C277"/>
    <mergeCell ref="D277:E277"/>
    <mergeCell ref="J277:K277"/>
    <mergeCell ref="AD277:AE277"/>
    <mergeCell ref="B278:C278"/>
    <mergeCell ref="D278:E278"/>
    <mergeCell ref="J278:K278"/>
    <mergeCell ref="AD278:AE278"/>
    <mergeCell ref="B275:C275"/>
    <mergeCell ref="D275:E275"/>
    <mergeCell ref="J275:K275"/>
    <mergeCell ref="AD275:AE275"/>
    <mergeCell ref="B276:C276"/>
    <mergeCell ref="D276:E276"/>
    <mergeCell ref="J276:K276"/>
    <mergeCell ref="AD276:AE276"/>
    <mergeCell ref="B273:C273"/>
    <mergeCell ref="D273:E273"/>
    <mergeCell ref="J273:K273"/>
    <mergeCell ref="AD273:AE273"/>
    <mergeCell ref="B274:C274"/>
    <mergeCell ref="D274:E274"/>
    <mergeCell ref="J274:K274"/>
    <mergeCell ref="AD274:AE274"/>
    <mergeCell ref="B271:C271"/>
    <mergeCell ref="D271:E271"/>
    <mergeCell ref="J271:K271"/>
    <mergeCell ref="AD271:AE271"/>
    <mergeCell ref="B272:C272"/>
    <mergeCell ref="D272:E272"/>
    <mergeCell ref="J272:K272"/>
    <mergeCell ref="AD272:AE272"/>
    <mergeCell ref="B269:C269"/>
    <mergeCell ref="D269:E269"/>
    <mergeCell ref="J269:K269"/>
    <mergeCell ref="AD269:AE269"/>
    <mergeCell ref="B270:C270"/>
    <mergeCell ref="D270:E270"/>
    <mergeCell ref="J270:K270"/>
    <mergeCell ref="AD270:AE270"/>
    <mergeCell ref="B267:C267"/>
    <mergeCell ref="D267:E267"/>
    <mergeCell ref="J267:K267"/>
    <mergeCell ref="AD267:AE267"/>
    <mergeCell ref="B268:C268"/>
    <mergeCell ref="D268:E268"/>
    <mergeCell ref="J268:K268"/>
    <mergeCell ref="AD268:AE268"/>
    <mergeCell ref="B265:C265"/>
    <mergeCell ref="D265:E265"/>
    <mergeCell ref="J265:K265"/>
    <mergeCell ref="AD265:AE265"/>
    <mergeCell ref="B266:C266"/>
    <mergeCell ref="D266:E266"/>
    <mergeCell ref="J266:K266"/>
    <mergeCell ref="AD266:AE266"/>
    <mergeCell ref="B263:C263"/>
    <mergeCell ref="D263:E263"/>
    <mergeCell ref="J263:K263"/>
    <mergeCell ref="AD263:AE263"/>
    <mergeCell ref="B264:C264"/>
    <mergeCell ref="D264:E264"/>
    <mergeCell ref="J264:K264"/>
    <mergeCell ref="AD264:AE264"/>
    <mergeCell ref="B261:C261"/>
    <mergeCell ref="D261:E261"/>
    <mergeCell ref="J261:K261"/>
    <mergeCell ref="AD261:AE261"/>
    <mergeCell ref="B262:C262"/>
    <mergeCell ref="D262:E262"/>
    <mergeCell ref="J262:K262"/>
    <mergeCell ref="AD262:AE262"/>
    <mergeCell ref="B259:C259"/>
    <mergeCell ref="D259:E259"/>
    <mergeCell ref="J259:K259"/>
    <mergeCell ref="AD259:AE259"/>
    <mergeCell ref="B260:C260"/>
    <mergeCell ref="D260:E260"/>
    <mergeCell ref="J260:K260"/>
    <mergeCell ref="AD260:AE260"/>
    <mergeCell ref="B257:C257"/>
    <mergeCell ref="D257:E257"/>
    <mergeCell ref="J257:K257"/>
    <mergeCell ref="AD257:AE257"/>
    <mergeCell ref="B258:C258"/>
    <mergeCell ref="D258:E258"/>
    <mergeCell ref="J258:K258"/>
    <mergeCell ref="AD258:AE258"/>
    <mergeCell ref="B255:C255"/>
    <mergeCell ref="D255:E255"/>
    <mergeCell ref="J255:K255"/>
    <mergeCell ref="AD255:AE255"/>
    <mergeCell ref="B256:C256"/>
    <mergeCell ref="D256:E256"/>
    <mergeCell ref="J256:K256"/>
    <mergeCell ref="AD256:AE256"/>
    <mergeCell ref="B253:C253"/>
    <mergeCell ref="D253:E253"/>
    <mergeCell ref="J253:K253"/>
    <mergeCell ref="AD253:AE253"/>
    <mergeCell ref="B254:C254"/>
    <mergeCell ref="D254:E254"/>
    <mergeCell ref="J254:K254"/>
    <mergeCell ref="AD254:AE254"/>
    <mergeCell ref="B251:C251"/>
    <mergeCell ref="D251:E251"/>
    <mergeCell ref="J251:K251"/>
    <mergeCell ref="AD251:AE251"/>
    <mergeCell ref="B252:C252"/>
    <mergeCell ref="D252:E252"/>
    <mergeCell ref="J252:K252"/>
    <mergeCell ref="AD252:AE252"/>
    <mergeCell ref="B249:C249"/>
    <mergeCell ref="D249:E249"/>
    <mergeCell ref="J249:K249"/>
    <mergeCell ref="AD249:AE249"/>
    <mergeCell ref="B250:C250"/>
    <mergeCell ref="D250:E250"/>
    <mergeCell ref="J250:K250"/>
    <mergeCell ref="AD250:AE250"/>
    <mergeCell ref="B247:C247"/>
    <mergeCell ref="D247:E247"/>
    <mergeCell ref="J247:K247"/>
    <mergeCell ref="AD247:AE247"/>
    <mergeCell ref="B248:C248"/>
    <mergeCell ref="D248:E248"/>
    <mergeCell ref="J248:K248"/>
    <mergeCell ref="AD248:AE248"/>
    <mergeCell ref="B245:C245"/>
    <mergeCell ref="D245:E245"/>
    <mergeCell ref="J245:K245"/>
    <mergeCell ref="AD245:AE245"/>
    <mergeCell ref="B246:C246"/>
    <mergeCell ref="D246:E246"/>
    <mergeCell ref="J246:K246"/>
    <mergeCell ref="AD246:AE246"/>
    <mergeCell ref="B243:C243"/>
    <mergeCell ref="D243:E243"/>
    <mergeCell ref="J243:K243"/>
    <mergeCell ref="AD243:AE243"/>
    <mergeCell ref="B244:C244"/>
    <mergeCell ref="D244:E244"/>
    <mergeCell ref="J244:K244"/>
    <mergeCell ref="AD244:AE244"/>
    <mergeCell ref="B241:C241"/>
    <mergeCell ref="D241:E241"/>
    <mergeCell ref="J241:K241"/>
    <mergeCell ref="AD241:AE241"/>
    <mergeCell ref="B242:C242"/>
    <mergeCell ref="D242:E242"/>
    <mergeCell ref="J242:K242"/>
    <mergeCell ref="AD242:AE242"/>
    <mergeCell ref="B239:C239"/>
    <mergeCell ref="D239:E239"/>
    <mergeCell ref="J239:K239"/>
    <mergeCell ref="AD239:AE239"/>
    <mergeCell ref="B240:C240"/>
    <mergeCell ref="D240:E240"/>
    <mergeCell ref="J240:K240"/>
    <mergeCell ref="AD240:AE240"/>
    <mergeCell ref="B237:C237"/>
    <mergeCell ref="D237:E237"/>
    <mergeCell ref="J237:K237"/>
    <mergeCell ref="AD237:AE237"/>
    <mergeCell ref="B238:C238"/>
    <mergeCell ref="D238:E238"/>
    <mergeCell ref="J238:K238"/>
    <mergeCell ref="AD238:AE238"/>
    <mergeCell ref="B235:C235"/>
    <mergeCell ref="D235:E235"/>
    <mergeCell ref="J235:K235"/>
    <mergeCell ref="AD235:AE235"/>
    <mergeCell ref="B236:C236"/>
    <mergeCell ref="D236:E236"/>
    <mergeCell ref="J236:K236"/>
    <mergeCell ref="AD236:AE236"/>
    <mergeCell ref="B233:C233"/>
    <mergeCell ref="D233:E233"/>
    <mergeCell ref="J233:K233"/>
    <mergeCell ref="AD233:AE233"/>
    <mergeCell ref="B234:C234"/>
    <mergeCell ref="D234:E234"/>
    <mergeCell ref="J234:K234"/>
    <mergeCell ref="AD234:AE234"/>
    <mergeCell ref="B231:C231"/>
    <mergeCell ref="D231:E231"/>
    <mergeCell ref="J231:K231"/>
    <mergeCell ref="AD231:AE231"/>
    <mergeCell ref="B232:C232"/>
    <mergeCell ref="D232:E232"/>
    <mergeCell ref="J232:K232"/>
    <mergeCell ref="AD232:AE232"/>
    <mergeCell ref="B229:C229"/>
    <mergeCell ref="D229:E229"/>
    <mergeCell ref="J229:K229"/>
    <mergeCell ref="AD229:AE229"/>
    <mergeCell ref="B230:C230"/>
    <mergeCell ref="D230:E230"/>
    <mergeCell ref="J230:K230"/>
    <mergeCell ref="AD230:AE230"/>
    <mergeCell ref="B227:C227"/>
    <mergeCell ref="D227:E227"/>
    <mergeCell ref="J227:K227"/>
    <mergeCell ref="AD227:AE227"/>
    <mergeCell ref="B228:C228"/>
    <mergeCell ref="D228:E228"/>
    <mergeCell ref="J228:K228"/>
    <mergeCell ref="AD228:AE228"/>
    <mergeCell ref="B225:C225"/>
    <mergeCell ref="D225:E225"/>
    <mergeCell ref="J225:K225"/>
    <mergeCell ref="AD225:AE225"/>
    <mergeCell ref="B226:C226"/>
    <mergeCell ref="D226:E226"/>
    <mergeCell ref="J226:K226"/>
    <mergeCell ref="AD226:AE226"/>
    <mergeCell ref="B223:C223"/>
    <mergeCell ref="D223:E223"/>
    <mergeCell ref="J223:K223"/>
    <mergeCell ref="AD223:AE223"/>
    <mergeCell ref="B224:C224"/>
    <mergeCell ref="D224:E224"/>
    <mergeCell ref="J224:K224"/>
    <mergeCell ref="AD224:AE224"/>
    <mergeCell ref="B221:C221"/>
    <mergeCell ref="D221:E221"/>
    <mergeCell ref="J221:K221"/>
    <mergeCell ref="AD221:AE221"/>
    <mergeCell ref="B222:C222"/>
    <mergeCell ref="D222:E222"/>
    <mergeCell ref="J222:K222"/>
    <mergeCell ref="AD222:AE222"/>
    <mergeCell ref="B219:C219"/>
    <mergeCell ref="D219:E219"/>
    <mergeCell ref="J219:K219"/>
    <mergeCell ref="AD219:AE219"/>
    <mergeCell ref="B220:C220"/>
    <mergeCell ref="D220:E220"/>
    <mergeCell ref="J220:K220"/>
    <mergeCell ref="AD220:AE220"/>
    <mergeCell ref="B217:C217"/>
    <mergeCell ref="D217:E217"/>
    <mergeCell ref="J217:K217"/>
    <mergeCell ref="AD217:AE217"/>
    <mergeCell ref="B218:C218"/>
    <mergeCell ref="D218:E218"/>
    <mergeCell ref="J218:K218"/>
    <mergeCell ref="AD218:AE218"/>
    <mergeCell ref="B215:C215"/>
    <mergeCell ref="D215:E215"/>
    <mergeCell ref="J215:K215"/>
    <mergeCell ref="AD215:AE215"/>
    <mergeCell ref="B216:C216"/>
    <mergeCell ref="D216:E216"/>
    <mergeCell ref="J216:K216"/>
    <mergeCell ref="AD216:AE216"/>
    <mergeCell ref="B213:C213"/>
    <mergeCell ref="D213:E213"/>
    <mergeCell ref="J213:K213"/>
    <mergeCell ref="AD213:AE213"/>
    <mergeCell ref="B214:C214"/>
    <mergeCell ref="D214:E214"/>
    <mergeCell ref="J214:K214"/>
    <mergeCell ref="AD214:AE214"/>
    <mergeCell ref="B211:C211"/>
    <mergeCell ref="D211:E211"/>
    <mergeCell ref="J211:K211"/>
    <mergeCell ref="AD211:AE211"/>
    <mergeCell ref="B212:C212"/>
    <mergeCell ref="D212:E212"/>
    <mergeCell ref="J212:K212"/>
    <mergeCell ref="AD212:AE212"/>
    <mergeCell ref="B209:C209"/>
    <mergeCell ref="D209:E209"/>
    <mergeCell ref="J209:K209"/>
    <mergeCell ref="AD209:AE209"/>
    <mergeCell ref="B210:C210"/>
    <mergeCell ref="D210:E210"/>
    <mergeCell ref="J210:K210"/>
    <mergeCell ref="AD210:AE210"/>
    <mergeCell ref="B207:C207"/>
    <mergeCell ref="D207:E207"/>
    <mergeCell ref="J207:K207"/>
    <mergeCell ref="AD207:AE207"/>
    <mergeCell ref="B208:C208"/>
    <mergeCell ref="D208:E208"/>
    <mergeCell ref="J208:K208"/>
    <mergeCell ref="AD208:AE208"/>
    <mergeCell ref="B205:C205"/>
    <mergeCell ref="D205:E205"/>
    <mergeCell ref="J205:K205"/>
    <mergeCell ref="AD205:AE205"/>
    <mergeCell ref="B206:C206"/>
    <mergeCell ref="D206:E206"/>
    <mergeCell ref="J206:K206"/>
    <mergeCell ref="AD206:AE206"/>
    <mergeCell ref="B203:C203"/>
    <mergeCell ref="D203:E203"/>
    <mergeCell ref="J203:K203"/>
    <mergeCell ref="AD203:AE203"/>
    <mergeCell ref="B204:C204"/>
    <mergeCell ref="D204:E204"/>
    <mergeCell ref="J204:K204"/>
    <mergeCell ref="AD204:AE204"/>
    <mergeCell ref="B201:C201"/>
    <mergeCell ref="D201:E201"/>
    <mergeCell ref="J201:K201"/>
    <mergeCell ref="AD201:AE201"/>
    <mergeCell ref="B202:C202"/>
    <mergeCell ref="D202:E202"/>
    <mergeCell ref="J202:K202"/>
    <mergeCell ref="AD202:AE202"/>
    <mergeCell ref="B199:C199"/>
    <mergeCell ref="D199:E199"/>
    <mergeCell ref="J199:K199"/>
    <mergeCell ref="AD199:AE199"/>
    <mergeCell ref="B200:C200"/>
    <mergeCell ref="D200:E200"/>
    <mergeCell ref="J200:K200"/>
    <mergeCell ref="AD200:AE200"/>
    <mergeCell ref="B197:C197"/>
    <mergeCell ref="D197:E197"/>
    <mergeCell ref="J197:K197"/>
    <mergeCell ref="AD197:AE197"/>
    <mergeCell ref="B198:C198"/>
    <mergeCell ref="D198:E198"/>
    <mergeCell ref="J198:K198"/>
    <mergeCell ref="AD198:AE198"/>
    <mergeCell ref="B195:C195"/>
    <mergeCell ref="D195:E195"/>
    <mergeCell ref="J195:K195"/>
    <mergeCell ref="AD195:AE195"/>
    <mergeCell ref="B196:C196"/>
    <mergeCell ref="D196:E196"/>
    <mergeCell ref="J196:K196"/>
    <mergeCell ref="AD196:AE196"/>
    <mergeCell ref="B193:C193"/>
    <mergeCell ref="D193:E193"/>
    <mergeCell ref="J193:K193"/>
    <mergeCell ref="AD193:AE193"/>
    <mergeCell ref="B194:C194"/>
    <mergeCell ref="D194:E194"/>
    <mergeCell ref="J194:K194"/>
    <mergeCell ref="AD194:AE194"/>
    <mergeCell ref="B191:C191"/>
    <mergeCell ref="D191:E191"/>
    <mergeCell ref="J191:K191"/>
    <mergeCell ref="AD191:AE191"/>
    <mergeCell ref="B192:C192"/>
    <mergeCell ref="D192:E192"/>
    <mergeCell ref="J192:K192"/>
    <mergeCell ref="AD192:AE192"/>
    <mergeCell ref="B189:C189"/>
    <mergeCell ref="D189:E189"/>
    <mergeCell ref="J189:K189"/>
    <mergeCell ref="AD189:AE189"/>
    <mergeCell ref="B190:C190"/>
    <mergeCell ref="D190:E190"/>
    <mergeCell ref="J190:K190"/>
    <mergeCell ref="AD190:AE190"/>
    <mergeCell ref="B187:C187"/>
    <mergeCell ref="D187:E187"/>
    <mergeCell ref="J187:K187"/>
    <mergeCell ref="AD187:AE187"/>
    <mergeCell ref="B188:C188"/>
    <mergeCell ref="D188:E188"/>
    <mergeCell ref="J188:K188"/>
    <mergeCell ref="AD188:AE188"/>
    <mergeCell ref="B185:C185"/>
    <mergeCell ref="D185:E185"/>
    <mergeCell ref="J185:K185"/>
    <mergeCell ref="AD185:AE185"/>
    <mergeCell ref="B186:C186"/>
    <mergeCell ref="D186:E186"/>
    <mergeCell ref="J186:K186"/>
    <mergeCell ref="AD186:AE186"/>
    <mergeCell ref="B183:C183"/>
    <mergeCell ref="D183:E183"/>
    <mergeCell ref="J183:K183"/>
    <mergeCell ref="AD183:AE183"/>
    <mergeCell ref="B184:C184"/>
    <mergeCell ref="D184:E184"/>
    <mergeCell ref="J184:K184"/>
    <mergeCell ref="AD184:AE184"/>
    <mergeCell ref="B181:C181"/>
    <mergeCell ref="D181:E181"/>
    <mergeCell ref="J181:K181"/>
    <mergeCell ref="AD181:AE181"/>
    <mergeCell ref="B182:C182"/>
    <mergeCell ref="D182:E182"/>
    <mergeCell ref="J182:K182"/>
    <mergeCell ref="AD182:AE182"/>
    <mergeCell ref="B179:C179"/>
    <mergeCell ref="D179:E179"/>
    <mergeCell ref="J179:K179"/>
    <mergeCell ref="AD179:AE179"/>
    <mergeCell ref="B180:C180"/>
    <mergeCell ref="D180:E180"/>
    <mergeCell ref="J180:K180"/>
    <mergeCell ref="AD180:AE180"/>
    <mergeCell ref="B177:C177"/>
    <mergeCell ref="D177:E177"/>
    <mergeCell ref="J177:K177"/>
    <mergeCell ref="AD177:AE177"/>
    <mergeCell ref="B178:C178"/>
    <mergeCell ref="D178:E178"/>
    <mergeCell ref="J178:K178"/>
    <mergeCell ref="AD178:AE178"/>
    <mergeCell ref="B175:C175"/>
    <mergeCell ref="D175:E175"/>
    <mergeCell ref="J175:K175"/>
    <mergeCell ref="AD175:AE175"/>
    <mergeCell ref="B176:C176"/>
    <mergeCell ref="D176:E176"/>
    <mergeCell ref="J176:K176"/>
    <mergeCell ref="AD176:AE176"/>
    <mergeCell ref="B173:C173"/>
    <mergeCell ref="D173:E173"/>
    <mergeCell ref="J173:K173"/>
    <mergeCell ref="AD173:AE173"/>
    <mergeCell ref="B174:C174"/>
    <mergeCell ref="D174:E174"/>
    <mergeCell ref="J174:K174"/>
    <mergeCell ref="AD174:AE174"/>
    <mergeCell ref="B171:C171"/>
    <mergeCell ref="D171:E171"/>
    <mergeCell ref="J171:K171"/>
    <mergeCell ref="AD171:AE171"/>
    <mergeCell ref="B172:C172"/>
    <mergeCell ref="D172:E172"/>
    <mergeCell ref="J172:K172"/>
    <mergeCell ref="AD172:AE172"/>
    <mergeCell ref="B169:C169"/>
    <mergeCell ref="D169:E169"/>
    <mergeCell ref="J169:K169"/>
    <mergeCell ref="AD169:AE169"/>
    <mergeCell ref="B170:C170"/>
    <mergeCell ref="D170:E170"/>
    <mergeCell ref="J170:K170"/>
    <mergeCell ref="AD170:AE170"/>
    <mergeCell ref="B167:C167"/>
    <mergeCell ref="D167:E167"/>
    <mergeCell ref="J167:K167"/>
    <mergeCell ref="AD167:AE167"/>
    <mergeCell ref="B168:C168"/>
    <mergeCell ref="D168:E168"/>
    <mergeCell ref="J168:K168"/>
    <mergeCell ref="AD168:AE168"/>
    <mergeCell ref="B165:C165"/>
    <mergeCell ref="D165:E165"/>
    <mergeCell ref="J165:K165"/>
    <mergeCell ref="AD165:AE165"/>
    <mergeCell ref="B166:C166"/>
    <mergeCell ref="D166:E166"/>
    <mergeCell ref="J166:K166"/>
    <mergeCell ref="AD166:AE166"/>
    <mergeCell ref="B163:C163"/>
    <mergeCell ref="D163:E163"/>
    <mergeCell ref="J163:K163"/>
    <mergeCell ref="AD163:AE163"/>
    <mergeCell ref="B164:C164"/>
    <mergeCell ref="D164:E164"/>
    <mergeCell ref="J164:K164"/>
    <mergeCell ref="AD164:AE164"/>
    <mergeCell ref="B161:C161"/>
    <mergeCell ref="D161:E161"/>
    <mergeCell ref="J161:K161"/>
    <mergeCell ref="AD161:AE161"/>
    <mergeCell ref="B162:C162"/>
    <mergeCell ref="D162:E162"/>
    <mergeCell ref="J162:K162"/>
    <mergeCell ref="AD162:AE162"/>
    <mergeCell ref="B159:C159"/>
    <mergeCell ref="D159:E159"/>
    <mergeCell ref="J159:K159"/>
    <mergeCell ref="AD159:AE159"/>
    <mergeCell ref="B160:C160"/>
    <mergeCell ref="D160:E160"/>
    <mergeCell ref="J160:K160"/>
    <mergeCell ref="AD160:AE160"/>
    <mergeCell ref="B157:C157"/>
    <mergeCell ref="D157:E157"/>
    <mergeCell ref="J157:K157"/>
    <mergeCell ref="AD157:AE157"/>
    <mergeCell ref="B158:C158"/>
    <mergeCell ref="D158:E158"/>
    <mergeCell ref="J158:K158"/>
    <mergeCell ref="AD158:AE158"/>
    <mergeCell ref="B155:C155"/>
    <mergeCell ref="D155:E155"/>
    <mergeCell ref="J155:K155"/>
    <mergeCell ref="AD155:AE155"/>
    <mergeCell ref="B156:C156"/>
    <mergeCell ref="D156:E156"/>
    <mergeCell ref="J156:K156"/>
    <mergeCell ref="AD156:AE156"/>
    <mergeCell ref="B153:C153"/>
    <mergeCell ref="D153:E153"/>
    <mergeCell ref="J153:K153"/>
    <mergeCell ref="AD153:AE153"/>
    <mergeCell ref="B154:C154"/>
    <mergeCell ref="D154:E154"/>
    <mergeCell ref="J154:K154"/>
    <mergeCell ref="AD154:AE154"/>
    <mergeCell ref="B151:C151"/>
    <mergeCell ref="D151:E151"/>
    <mergeCell ref="J151:K151"/>
    <mergeCell ref="AD151:AE151"/>
    <mergeCell ref="B152:C152"/>
    <mergeCell ref="D152:E152"/>
    <mergeCell ref="J152:K152"/>
    <mergeCell ref="AD152:AE152"/>
    <mergeCell ref="B149:C149"/>
    <mergeCell ref="D149:E149"/>
    <mergeCell ref="J149:K149"/>
    <mergeCell ref="AD149:AE149"/>
    <mergeCell ref="B150:C150"/>
    <mergeCell ref="D150:E150"/>
    <mergeCell ref="J150:K150"/>
    <mergeCell ref="AD150:AE150"/>
    <mergeCell ref="B147:C147"/>
    <mergeCell ref="D147:E147"/>
    <mergeCell ref="J147:K147"/>
    <mergeCell ref="AD147:AE147"/>
    <mergeCell ref="B148:C148"/>
    <mergeCell ref="D148:E148"/>
    <mergeCell ref="J148:K148"/>
    <mergeCell ref="AD148:AE148"/>
    <mergeCell ref="B145:C145"/>
    <mergeCell ref="D145:E145"/>
    <mergeCell ref="J145:K145"/>
    <mergeCell ref="AD145:AE145"/>
    <mergeCell ref="B146:C146"/>
    <mergeCell ref="D146:E146"/>
    <mergeCell ref="J146:K146"/>
    <mergeCell ref="AD146:AE146"/>
    <mergeCell ref="B143:C143"/>
    <mergeCell ref="D143:E143"/>
    <mergeCell ref="J143:K143"/>
    <mergeCell ref="AD143:AE143"/>
    <mergeCell ref="B144:C144"/>
    <mergeCell ref="D144:E144"/>
    <mergeCell ref="J144:K144"/>
    <mergeCell ref="AD144:AE144"/>
    <mergeCell ref="B141:C141"/>
    <mergeCell ref="D141:E141"/>
    <mergeCell ref="J141:K141"/>
    <mergeCell ref="AD141:AE141"/>
    <mergeCell ref="B142:C142"/>
    <mergeCell ref="D142:E142"/>
    <mergeCell ref="J142:K142"/>
    <mergeCell ref="AD142:AE142"/>
    <mergeCell ref="B139:C139"/>
    <mergeCell ref="D139:E139"/>
    <mergeCell ref="J139:K139"/>
    <mergeCell ref="AD139:AE139"/>
    <mergeCell ref="B140:C140"/>
    <mergeCell ref="D140:E140"/>
    <mergeCell ref="J140:K140"/>
    <mergeCell ref="AD140:AE140"/>
    <mergeCell ref="B137:C137"/>
    <mergeCell ref="D137:E137"/>
    <mergeCell ref="J137:K137"/>
    <mergeCell ref="AD137:AE137"/>
    <mergeCell ref="B138:C138"/>
    <mergeCell ref="D138:E138"/>
    <mergeCell ref="J138:K138"/>
    <mergeCell ref="AD138:AE138"/>
    <mergeCell ref="B135:C135"/>
    <mergeCell ref="D135:E135"/>
    <mergeCell ref="J135:K135"/>
    <mergeCell ref="AD135:AE135"/>
    <mergeCell ref="B136:C136"/>
    <mergeCell ref="D136:E136"/>
    <mergeCell ref="J136:K136"/>
    <mergeCell ref="AD136:AE136"/>
    <mergeCell ref="B133:C133"/>
    <mergeCell ref="D133:E133"/>
    <mergeCell ref="J133:K133"/>
    <mergeCell ref="AD133:AE133"/>
    <mergeCell ref="B134:C134"/>
    <mergeCell ref="D134:E134"/>
    <mergeCell ref="J134:K134"/>
    <mergeCell ref="AD134:AE134"/>
    <mergeCell ref="B131:C131"/>
    <mergeCell ref="D131:E131"/>
    <mergeCell ref="J131:K131"/>
    <mergeCell ref="AD131:AE131"/>
    <mergeCell ref="B132:C132"/>
    <mergeCell ref="D132:E132"/>
    <mergeCell ref="J132:K132"/>
    <mergeCell ref="AD132:AE132"/>
    <mergeCell ref="B129:C129"/>
    <mergeCell ref="D129:E129"/>
    <mergeCell ref="J129:K129"/>
    <mergeCell ref="AD129:AE129"/>
    <mergeCell ref="B130:C130"/>
    <mergeCell ref="D130:E130"/>
    <mergeCell ref="J130:K130"/>
    <mergeCell ref="AD130:AE130"/>
    <mergeCell ref="B127:C127"/>
    <mergeCell ref="D127:E127"/>
    <mergeCell ref="J127:K127"/>
    <mergeCell ref="AD127:AE127"/>
    <mergeCell ref="B128:C128"/>
    <mergeCell ref="D128:E128"/>
    <mergeCell ref="J128:K128"/>
    <mergeCell ref="AD128:AE128"/>
    <mergeCell ref="B125:C125"/>
    <mergeCell ref="D125:E125"/>
    <mergeCell ref="J125:K125"/>
    <mergeCell ref="AD125:AE125"/>
    <mergeCell ref="B126:C126"/>
    <mergeCell ref="D126:E126"/>
    <mergeCell ref="J126:K126"/>
    <mergeCell ref="AD126:AE126"/>
    <mergeCell ref="B123:C123"/>
    <mergeCell ref="D123:E123"/>
    <mergeCell ref="J123:K123"/>
    <mergeCell ref="AD123:AE123"/>
    <mergeCell ref="B124:C124"/>
    <mergeCell ref="D124:E124"/>
    <mergeCell ref="J124:K124"/>
    <mergeCell ref="AD124:AE124"/>
    <mergeCell ref="B121:C121"/>
    <mergeCell ref="D121:E121"/>
    <mergeCell ref="J121:K121"/>
    <mergeCell ref="AD121:AE121"/>
    <mergeCell ref="B122:C122"/>
    <mergeCell ref="D122:E122"/>
    <mergeCell ref="J122:K122"/>
    <mergeCell ref="AD122:AE122"/>
    <mergeCell ref="B119:C119"/>
    <mergeCell ref="D119:E119"/>
    <mergeCell ref="J119:K119"/>
    <mergeCell ref="AD119:AE119"/>
    <mergeCell ref="B120:C120"/>
    <mergeCell ref="D120:E120"/>
    <mergeCell ref="J120:K120"/>
    <mergeCell ref="AD120:AE120"/>
    <mergeCell ref="B117:C117"/>
    <mergeCell ref="D117:E117"/>
    <mergeCell ref="J117:K117"/>
    <mergeCell ref="AD117:AE117"/>
    <mergeCell ref="B118:C118"/>
    <mergeCell ref="D118:E118"/>
    <mergeCell ref="J118:K118"/>
    <mergeCell ref="AD118:AE118"/>
    <mergeCell ref="B115:C115"/>
    <mergeCell ref="D115:E115"/>
    <mergeCell ref="J115:K115"/>
    <mergeCell ref="AD115:AE115"/>
    <mergeCell ref="B116:C116"/>
    <mergeCell ref="D116:E116"/>
    <mergeCell ref="J116:K116"/>
    <mergeCell ref="AD116:AE116"/>
    <mergeCell ref="B113:C113"/>
    <mergeCell ref="D113:E113"/>
    <mergeCell ref="J113:K113"/>
    <mergeCell ref="AD113:AE113"/>
    <mergeCell ref="B114:C114"/>
    <mergeCell ref="D114:E114"/>
    <mergeCell ref="J114:K114"/>
    <mergeCell ref="AD114:AE114"/>
    <mergeCell ref="B111:C111"/>
    <mergeCell ref="D111:E111"/>
    <mergeCell ref="J111:K111"/>
    <mergeCell ref="AD111:AE111"/>
    <mergeCell ref="B112:C112"/>
    <mergeCell ref="D112:E112"/>
    <mergeCell ref="J112:K112"/>
    <mergeCell ref="AD112:AE112"/>
    <mergeCell ref="B109:C109"/>
    <mergeCell ref="D109:E109"/>
    <mergeCell ref="J109:K109"/>
    <mergeCell ref="AD109:AE109"/>
    <mergeCell ref="B110:C110"/>
    <mergeCell ref="D110:E110"/>
    <mergeCell ref="J110:K110"/>
    <mergeCell ref="AD110:AE110"/>
    <mergeCell ref="B107:C107"/>
    <mergeCell ref="D107:E107"/>
    <mergeCell ref="J107:K107"/>
    <mergeCell ref="AD107:AE107"/>
    <mergeCell ref="B108:C108"/>
    <mergeCell ref="D108:E108"/>
    <mergeCell ref="J108:K108"/>
    <mergeCell ref="AD108:AE108"/>
    <mergeCell ref="B105:C105"/>
    <mergeCell ref="D105:E105"/>
    <mergeCell ref="J105:K105"/>
    <mergeCell ref="AD105:AE105"/>
    <mergeCell ref="B106:C106"/>
    <mergeCell ref="D106:E106"/>
    <mergeCell ref="J106:K106"/>
    <mergeCell ref="AD106:AE106"/>
    <mergeCell ref="B103:C103"/>
    <mergeCell ref="D103:E103"/>
    <mergeCell ref="J103:K103"/>
    <mergeCell ref="AD103:AE103"/>
    <mergeCell ref="B104:C104"/>
    <mergeCell ref="D104:E104"/>
    <mergeCell ref="J104:K104"/>
    <mergeCell ref="AD104:AE104"/>
    <mergeCell ref="B101:C101"/>
    <mergeCell ref="D101:E101"/>
    <mergeCell ref="AD101:AE101"/>
    <mergeCell ref="B102:C102"/>
    <mergeCell ref="D102:E102"/>
    <mergeCell ref="J102:K102"/>
    <mergeCell ref="AD102:AE102"/>
    <mergeCell ref="J101:K101"/>
    <mergeCell ref="B99:C99"/>
    <mergeCell ref="D99:E99"/>
    <mergeCell ref="AD99:AE99"/>
    <mergeCell ref="B100:C100"/>
    <mergeCell ref="D100:E100"/>
    <mergeCell ref="AD100:AE100"/>
    <mergeCell ref="B97:C97"/>
    <mergeCell ref="D97:E97"/>
    <mergeCell ref="AD97:AE97"/>
    <mergeCell ref="B98:C98"/>
    <mergeCell ref="D98:E98"/>
    <mergeCell ref="AD98:AE98"/>
    <mergeCell ref="B95:C95"/>
    <mergeCell ref="D95:E95"/>
    <mergeCell ref="J95:K95"/>
    <mergeCell ref="AD95:AE95"/>
    <mergeCell ref="B96:C96"/>
    <mergeCell ref="D96:E96"/>
    <mergeCell ref="AD96:AE96"/>
    <mergeCell ref="J96:K96"/>
    <mergeCell ref="J97:K97"/>
    <mergeCell ref="J98:K98"/>
    <mergeCell ref="J99:K99"/>
    <mergeCell ref="J100:K100"/>
    <mergeCell ref="B93:C93"/>
    <mergeCell ref="D93:E93"/>
    <mergeCell ref="J93:K93"/>
    <mergeCell ref="AD93:AE93"/>
    <mergeCell ref="B94:C94"/>
    <mergeCell ref="D94:E94"/>
    <mergeCell ref="J94:K94"/>
    <mergeCell ref="AD94:AE94"/>
    <mergeCell ref="B91:C91"/>
    <mergeCell ref="D91:E91"/>
    <mergeCell ref="J91:K91"/>
    <mergeCell ref="AD91:AE91"/>
    <mergeCell ref="B92:C92"/>
    <mergeCell ref="D92:E92"/>
    <mergeCell ref="J92:K92"/>
    <mergeCell ref="AD92:AE92"/>
    <mergeCell ref="B89:C89"/>
    <mergeCell ref="D89:E89"/>
    <mergeCell ref="J89:K89"/>
    <mergeCell ref="AD89:AE89"/>
    <mergeCell ref="B90:C90"/>
    <mergeCell ref="D90:E90"/>
    <mergeCell ref="J90:K90"/>
    <mergeCell ref="AD90:AE90"/>
    <mergeCell ref="B87:C87"/>
    <mergeCell ref="D87:E87"/>
    <mergeCell ref="J87:K87"/>
    <mergeCell ref="AD87:AE87"/>
    <mergeCell ref="B88:C88"/>
    <mergeCell ref="D88:E88"/>
    <mergeCell ref="J88:K88"/>
    <mergeCell ref="AD88:AE88"/>
    <mergeCell ref="B85:C85"/>
    <mergeCell ref="D85:E85"/>
    <mergeCell ref="J85:K85"/>
    <mergeCell ref="AD85:AE85"/>
    <mergeCell ref="B86:C86"/>
    <mergeCell ref="D86:E86"/>
    <mergeCell ref="J86:K86"/>
    <mergeCell ref="AD86:AE86"/>
    <mergeCell ref="B83:C83"/>
    <mergeCell ref="D83:E83"/>
    <mergeCell ref="J83:K83"/>
    <mergeCell ref="AD83:AE83"/>
    <mergeCell ref="B84:C84"/>
    <mergeCell ref="D84:E84"/>
    <mergeCell ref="J84:K84"/>
    <mergeCell ref="AD84:AE84"/>
    <mergeCell ref="B81:C81"/>
    <mergeCell ref="D81:E81"/>
    <mergeCell ref="J81:K81"/>
    <mergeCell ref="AD81:AE81"/>
    <mergeCell ref="B82:C82"/>
    <mergeCell ref="D82:E82"/>
    <mergeCell ref="J82:K82"/>
    <mergeCell ref="AD82:AE82"/>
    <mergeCell ref="B79:C79"/>
    <mergeCell ref="D79:E79"/>
    <mergeCell ref="J79:K79"/>
    <mergeCell ref="AD79:AE79"/>
    <mergeCell ref="B80:C80"/>
    <mergeCell ref="D80:E80"/>
    <mergeCell ref="J80:K80"/>
    <mergeCell ref="AD80:AE80"/>
    <mergeCell ref="B77:C77"/>
    <mergeCell ref="D77:E77"/>
    <mergeCell ref="J77:K77"/>
    <mergeCell ref="AD77:AE77"/>
    <mergeCell ref="B78:C78"/>
    <mergeCell ref="D78:E78"/>
    <mergeCell ref="J78:K78"/>
    <mergeCell ref="AD78:AE78"/>
    <mergeCell ref="B75:C75"/>
    <mergeCell ref="D75:E75"/>
    <mergeCell ref="J75:K75"/>
    <mergeCell ref="AD75:AE75"/>
    <mergeCell ref="B76:C76"/>
    <mergeCell ref="D76:E76"/>
    <mergeCell ref="J76:K76"/>
    <mergeCell ref="AD76:AE76"/>
    <mergeCell ref="B73:C73"/>
    <mergeCell ref="D73:E73"/>
    <mergeCell ref="J73:K73"/>
    <mergeCell ref="AD73:AE73"/>
    <mergeCell ref="B74:C74"/>
    <mergeCell ref="D74:E74"/>
    <mergeCell ref="J74:K74"/>
    <mergeCell ref="AD74:AE74"/>
    <mergeCell ref="B71:C71"/>
    <mergeCell ref="D71:E71"/>
    <mergeCell ref="J71:K71"/>
    <mergeCell ref="AD71:AE71"/>
    <mergeCell ref="B72:C72"/>
    <mergeCell ref="D72:E72"/>
    <mergeCell ref="J72:K72"/>
    <mergeCell ref="AD72:AE72"/>
    <mergeCell ref="B69:C69"/>
    <mergeCell ref="D69:E69"/>
    <mergeCell ref="J69:K69"/>
    <mergeCell ref="AD69:AE69"/>
    <mergeCell ref="B70:C70"/>
    <mergeCell ref="D70:E70"/>
    <mergeCell ref="J70:K70"/>
    <mergeCell ref="AD70:AE70"/>
    <mergeCell ref="B67:C67"/>
    <mergeCell ref="D67:E67"/>
    <mergeCell ref="J67:K67"/>
    <mergeCell ref="AD67:AE67"/>
    <mergeCell ref="B68:C68"/>
    <mergeCell ref="D68:E68"/>
    <mergeCell ref="J68:K68"/>
    <mergeCell ref="AD68:AE68"/>
    <mergeCell ref="B65:C65"/>
    <mergeCell ref="D65:E65"/>
    <mergeCell ref="J65:K65"/>
    <mergeCell ref="AD65:AE65"/>
    <mergeCell ref="B66:C66"/>
    <mergeCell ref="D66:E66"/>
    <mergeCell ref="J66:K66"/>
    <mergeCell ref="AD66:AE66"/>
    <mergeCell ref="B63:C63"/>
    <mergeCell ref="D63:E63"/>
    <mergeCell ref="J63:K63"/>
    <mergeCell ref="AD63:AE63"/>
    <mergeCell ref="B64:C64"/>
    <mergeCell ref="D64:E64"/>
    <mergeCell ref="J64:K64"/>
    <mergeCell ref="AD64:AE64"/>
    <mergeCell ref="B61:C61"/>
    <mergeCell ref="D61:E61"/>
    <mergeCell ref="J61:K61"/>
    <mergeCell ref="AD61:AE61"/>
    <mergeCell ref="B62:C62"/>
    <mergeCell ref="D62:E62"/>
    <mergeCell ref="J62:K62"/>
    <mergeCell ref="AD62:AE62"/>
    <mergeCell ref="B59:C59"/>
    <mergeCell ref="D59:E59"/>
    <mergeCell ref="J59:K59"/>
    <mergeCell ref="AD59:AE59"/>
    <mergeCell ref="B60:C60"/>
    <mergeCell ref="D60:E60"/>
    <mergeCell ref="J60:K60"/>
    <mergeCell ref="AD60:AE60"/>
    <mergeCell ref="B57:C57"/>
    <mergeCell ref="D57:E57"/>
    <mergeCell ref="J57:K57"/>
    <mergeCell ref="AD57:AE57"/>
    <mergeCell ref="B58:C58"/>
    <mergeCell ref="D58:E58"/>
    <mergeCell ref="J58:K58"/>
    <mergeCell ref="AD58:AE58"/>
    <mergeCell ref="B55:C55"/>
    <mergeCell ref="D55:E55"/>
    <mergeCell ref="J55:K55"/>
    <mergeCell ref="AD55:AE55"/>
    <mergeCell ref="B56:C56"/>
    <mergeCell ref="D56:E56"/>
    <mergeCell ref="J56:K56"/>
    <mergeCell ref="AD56:AE56"/>
    <mergeCell ref="B53:C53"/>
    <mergeCell ref="D53:E53"/>
    <mergeCell ref="J53:K53"/>
    <mergeCell ref="AD53:AE53"/>
    <mergeCell ref="B54:C54"/>
    <mergeCell ref="D54:E54"/>
    <mergeCell ref="J54:K54"/>
    <mergeCell ref="AD54:AE54"/>
    <mergeCell ref="B51:C51"/>
    <mergeCell ref="D51:E51"/>
    <mergeCell ref="J51:K51"/>
    <mergeCell ref="AD51:AE51"/>
    <mergeCell ref="B52:C52"/>
    <mergeCell ref="D52:E52"/>
    <mergeCell ref="J52:K52"/>
    <mergeCell ref="AD52:AE52"/>
    <mergeCell ref="B49:C49"/>
    <mergeCell ref="D49:E49"/>
    <mergeCell ref="J49:K49"/>
    <mergeCell ref="AD49:AE49"/>
    <mergeCell ref="B50:C50"/>
    <mergeCell ref="D50:E50"/>
    <mergeCell ref="J50:K50"/>
    <mergeCell ref="AD50:AE50"/>
    <mergeCell ref="B47:C47"/>
    <mergeCell ref="D47:E47"/>
    <mergeCell ref="J47:K47"/>
    <mergeCell ref="AD47:AE47"/>
    <mergeCell ref="B48:C48"/>
    <mergeCell ref="D48:E48"/>
    <mergeCell ref="J48:K48"/>
    <mergeCell ref="AD48:AE48"/>
    <mergeCell ref="B45:C45"/>
    <mergeCell ref="D45:E45"/>
    <mergeCell ref="J45:K45"/>
    <mergeCell ref="AD45:AE45"/>
    <mergeCell ref="B46:C46"/>
    <mergeCell ref="D46:E46"/>
    <mergeCell ref="J46:K46"/>
    <mergeCell ref="AD46:AE46"/>
    <mergeCell ref="B43:C43"/>
    <mergeCell ref="D43:E43"/>
    <mergeCell ref="J43:K43"/>
    <mergeCell ref="AD43:AE43"/>
    <mergeCell ref="B44:C44"/>
    <mergeCell ref="D44:E44"/>
    <mergeCell ref="J44:K44"/>
    <mergeCell ref="AD44:AE44"/>
    <mergeCell ref="B41:C41"/>
    <mergeCell ref="D41:E41"/>
    <mergeCell ref="J41:K41"/>
    <mergeCell ref="AD41:AE41"/>
    <mergeCell ref="B42:C42"/>
    <mergeCell ref="D42:E42"/>
    <mergeCell ref="J42:K42"/>
    <mergeCell ref="AD42:AE42"/>
    <mergeCell ref="B40:C40"/>
    <mergeCell ref="D40:E40"/>
    <mergeCell ref="J40:K40"/>
    <mergeCell ref="AD40:AE40"/>
    <mergeCell ref="B37:C37"/>
    <mergeCell ref="D37:E37"/>
    <mergeCell ref="J37:K37"/>
    <mergeCell ref="AD37:AE37"/>
    <mergeCell ref="B38:C38"/>
    <mergeCell ref="D38:E38"/>
    <mergeCell ref="J38:K38"/>
    <mergeCell ref="AD38:AE38"/>
    <mergeCell ref="B35:C35"/>
    <mergeCell ref="D35:E35"/>
    <mergeCell ref="J35:K35"/>
    <mergeCell ref="AD35:AE35"/>
    <mergeCell ref="B36:C36"/>
    <mergeCell ref="D36:E36"/>
    <mergeCell ref="J36:K36"/>
    <mergeCell ref="AD36:AE36"/>
    <mergeCell ref="CF30:CQ30"/>
    <mergeCell ref="B31:C31"/>
    <mergeCell ref="D31:E31"/>
    <mergeCell ref="J31:K31"/>
    <mergeCell ref="AD31:AE31"/>
    <mergeCell ref="B32:C32"/>
    <mergeCell ref="D32:E32"/>
    <mergeCell ref="J32:K32"/>
    <mergeCell ref="AD32:AE32"/>
    <mergeCell ref="AJ30:AO30"/>
    <mergeCell ref="AP30:AU30"/>
    <mergeCell ref="BR30:BW30"/>
    <mergeCell ref="BX30:CC30"/>
    <mergeCell ref="B39:C39"/>
    <mergeCell ref="D39:E39"/>
    <mergeCell ref="J39:K39"/>
    <mergeCell ref="AD39:AE39"/>
    <mergeCell ref="W24:W28"/>
    <mergeCell ref="M26:M28"/>
    <mergeCell ref="N26:N28"/>
    <mergeCell ref="O26:O28"/>
    <mergeCell ref="Q26:Q28"/>
    <mergeCell ref="R26:R28"/>
    <mergeCell ref="T25:T29"/>
    <mergeCell ref="U25:U28"/>
    <mergeCell ref="X25:X28"/>
    <mergeCell ref="Y25:Y28"/>
    <mergeCell ref="AD25:AE29"/>
    <mergeCell ref="AF25:AF29"/>
    <mergeCell ref="B33:C33"/>
    <mergeCell ref="D33:E33"/>
    <mergeCell ref="J33:K33"/>
    <mergeCell ref="AD33:AE33"/>
    <mergeCell ref="B34:C34"/>
    <mergeCell ref="D34:E34"/>
    <mergeCell ref="J34:K34"/>
    <mergeCell ref="AD34:AE34"/>
    <mergeCell ref="AB26:AB29"/>
    <mergeCell ref="L26:L28"/>
    <mergeCell ref="CF24:CQ24"/>
    <mergeCell ref="T22:T24"/>
    <mergeCell ref="U22:U23"/>
    <mergeCell ref="AJ28:AO28"/>
    <mergeCell ref="AP28:AU28"/>
    <mergeCell ref="BR28:BW28"/>
    <mergeCell ref="BX28:CC28"/>
    <mergeCell ref="CF22:CQ22"/>
    <mergeCell ref="CR22:CR29"/>
    <mergeCell ref="CS22:CS29"/>
    <mergeCell ref="CF26:CQ26"/>
    <mergeCell ref="AV27:AZ27"/>
    <mergeCell ref="BA27:BE27"/>
    <mergeCell ref="BF27:BJ27"/>
    <mergeCell ref="CD27:CD29"/>
    <mergeCell ref="CF27:CK27"/>
    <mergeCell ref="CL27:CQ27"/>
    <mergeCell ref="AJ26:AO26"/>
    <mergeCell ref="AP26:AU26"/>
    <mergeCell ref="AV26:BE26"/>
    <mergeCell ref="BF26:BJ26"/>
    <mergeCell ref="BR26:BW26"/>
    <mergeCell ref="BX26:CC26"/>
    <mergeCell ref="AA22:AB24"/>
    <mergeCell ref="AC22:AC29"/>
    <mergeCell ref="AA26:AA29"/>
    <mergeCell ref="W22:W23"/>
    <mergeCell ref="X22:X23"/>
    <mergeCell ref="Y22:Y23"/>
    <mergeCell ref="AD22:AE24"/>
    <mergeCell ref="AF22:AF24"/>
    <mergeCell ref="V24:V28"/>
    <mergeCell ref="B13:B15"/>
    <mergeCell ref="C13:C15"/>
    <mergeCell ref="D13:D15"/>
    <mergeCell ref="E13:E15"/>
    <mergeCell ref="G13:G15"/>
    <mergeCell ref="H13:I15"/>
    <mergeCell ref="I22:I24"/>
    <mergeCell ref="J22:K24"/>
    <mergeCell ref="L22:L23"/>
    <mergeCell ref="M22:M23"/>
    <mergeCell ref="N22:N24"/>
    <mergeCell ref="O22:O24"/>
    <mergeCell ref="L24:M24"/>
    <mergeCell ref="CT22:CT29"/>
    <mergeCell ref="AJ23:AU23"/>
    <mergeCell ref="AV23:BE23"/>
    <mergeCell ref="BR23:CC23"/>
    <mergeCell ref="CF23:CQ23"/>
    <mergeCell ref="AJ24:AU24"/>
    <mergeCell ref="AV24:BE24"/>
    <mergeCell ref="AG22:AG24"/>
    <mergeCell ref="AH22:AH24"/>
    <mergeCell ref="AI22:AI24"/>
    <mergeCell ref="AJ22:BE22"/>
    <mergeCell ref="BR22:CC22"/>
    <mergeCell ref="CE22:CE24"/>
    <mergeCell ref="BF24:BJ24"/>
    <mergeCell ref="BR24:CC24"/>
    <mergeCell ref="AG25:AG29"/>
    <mergeCell ref="AH25:AH29"/>
    <mergeCell ref="AI25:AI29"/>
    <mergeCell ref="CE25:CE29"/>
    <mergeCell ref="A22:A29"/>
    <mergeCell ref="B22:C24"/>
    <mergeCell ref="D22:E24"/>
    <mergeCell ref="F22:F24"/>
    <mergeCell ref="G22:G24"/>
    <mergeCell ref="H22:H24"/>
    <mergeCell ref="B25:C29"/>
    <mergeCell ref="D25:E29"/>
    <mergeCell ref="G25:G29"/>
    <mergeCell ref="H25:H29"/>
    <mergeCell ref="I25:I29"/>
    <mergeCell ref="J25:K29"/>
    <mergeCell ref="L25:M25"/>
    <mergeCell ref="P25:P28"/>
    <mergeCell ref="Q25:R25"/>
    <mergeCell ref="V22:V23"/>
    <mergeCell ref="P22:P23"/>
    <mergeCell ref="Q22:Q24"/>
    <mergeCell ref="R22:R24"/>
    <mergeCell ref="S22:S24"/>
    <mergeCell ref="H7:I9"/>
    <mergeCell ref="K7:K9"/>
    <mergeCell ref="L7:L9"/>
    <mergeCell ref="P7:P9"/>
    <mergeCell ref="Q7:Q9"/>
    <mergeCell ref="AE15:AE17"/>
    <mergeCell ref="AF15:AG15"/>
    <mergeCell ref="CM15:CQ15"/>
    <mergeCell ref="U16:U18"/>
    <mergeCell ref="V16:V18"/>
    <mergeCell ref="AF16:AG16"/>
    <mergeCell ref="CM16:CQ16"/>
    <mergeCell ref="AF17:AG17"/>
    <mergeCell ref="CM17:CQ17"/>
    <mergeCell ref="AE18:AE20"/>
    <mergeCell ref="K13:K15"/>
    <mergeCell ref="L13:L15"/>
    <mergeCell ref="U13:U15"/>
    <mergeCell ref="V13:V15"/>
    <mergeCell ref="AF18:AG18"/>
    <mergeCell ref="AF19:AG19"/>
    <mergeCell ref="AF20:AG20"/>
    <mergeCell ref="P3:Q4"/>
    <mergeCell ref="AE3:AE5"/>
    <mergeCell ref="AF3:AG3"/>
    <mergeCell ref="CK3:CL4"/>
    <mergeCell ref="CM3:CQ4"/>
    <mergeCell ref="AF4:AG4"/>
    <mergeCell ref="AF5:AG5"/>
    <mergeCell ref="U10:U12"/>
    <mergeCell ref="V10:V12"/>
    <mergeCell ref="AF10:AG10"/>
    <mergeCell ref="AF11:AG11"/>
    <mergeCell ref="AE12:AE14"/>
    <mergeCell ref="AF12:AG12"/>
    <mergeCell ref="AF13:AG13"/>
    <mergeCell ref="AF14:AG14"/>
    <mergeCell ref="B10:B12"/>
    <mergeCell ref="C10:E12"/>
    <mergeCell ref="G10:G12"/>
    <mergeCell ref="H10:I12"/>
    <mergeCell ref="K10:K12"/>
    <mergeCell ref="L10:L12"/>
    <mergeCell ref="U7:U9"/>
    <mergeCell ref="V7:V9"/>
    <mergeCell ref="AF7:AG7"/>
    <mergeCell ref="AF8:AG8"/>
    <mergeCell ref="AE9:AE11"/>
    <mergeCell ref="AF9:AG9"/>
    <mergeCell ref="AE6:AE8"/>
    <mergeCell ref="AF6:AG6"/>
    <mergeCell ref="B7:B9"/>
    <mergeCell ref="C7:E9"/>
    <mergeCell ref="G7:G9"/>
  </mergeCells>
  <phoneticPr fontId="5"/>
  <conditionalFormatting sqref="CF31:CQ730">
    <cfRule type="cellIs" dxfId="119" priority="489" operator="equal">
      <formula>"対象外"</formula>
    </cfRule>
    <cfRule type="cellIs" dxfId="118" priority="490" operator="equal">
      <formula>"認定取消"</formula>
    </cfRule>
    <cfRule type="cellIs" dxfId="117" priority="491" operator="equal">
      <formula>"支援停止"</formula>
    </cfRule>
    <cfRule type="cellIs" dxfId="116" priority="492" operator="equal">
      <formula>"卒業"</formula>
    </cfRule>
    <cfRule type="cellIs" dxfId="115" priority="493" operator="equal">
      <formula>"除籍"</formula>
    </cfRule>
    <cfRule type="cellIs" dxfId="114" priority="494" operator="equal">
      <formula>"退学"</formula>
    </cfRule>
    <cfRule type="cellIs" dxfId="113" priority="495" operator="equal">
      <formula>"留学"</formula>
    </cfRule>
    <cfRule type="cellIs" dxfId="112" priority="496" operator="equal">
      <formula>"家計急変"</formula>
    </cfRule>
    <cfRule type="cellIs" dxfId="111" priority="499" operator="equal">
      <formula>"訓告"</formula>
    </cfRule>
    <cfRule type="cellIs" dxfId="110" priority="500" operator="equal">
      <formula>"停学"</formula>
    </cfRule>
    <cfRule type="cellIs" dxfId="109" priority="501" operator="equal">
      <formula>"在籍"</formula>
    </cfRule>
    <cfRule type="cellIs" dxfId="108" priority="502" operator="equal">
      <formula>"遡及取消"</formula>
    </cfRule>
  </conditionalFormatting>
  <conditionalFormatting sqref="CF31:CQ730">
    <cfRule type="cellIs" dxfId="107" priority="497" operator="equal">
      <formula>"入学"</formula>
    </cfRule>
    <cfRule type="cellIs" dxfId="106" priority="498" operator="equal">
      <formula>"休学"</formula>
    </cfRule>
  </conditionalFormatting>
  <conditionalFormatting sqref="Q31:Q730">
    <cfRule type="containsBlanks" dxfId="105" priority="487">
      <formula>LEN(TRIM(Q31))=0</formula>
    </cfRule>
  </conditionalFormatting>
  <conditionalFormatting sqref="AH31:AH730">
    <cfRule type="cellIs" dxfId="104" priority="486" operator="notEqual">
      <formula>$G31="1年"</formula>
    </cfRule>
  </conditionalFormatting>
  <conditionalFormatting sqref="L31:L220">
    <cfRule type="containsBlanks" dxfId="103" priority="485">
      <formula>LEN(TRIM(L31))=0</formula>
    </cfRule>
  </conditionalFormatting>
  <conditionalFormatting sqref="P31:P730">
    <cfRule type="containsBlanks" dxfId="102" priority="503">
      <formula>LEN(TRIM(P31))=0</formula>
    </cfRule>
  </conditionalFormatting>
  <conditionalFormatting sqref="AJ5:AU5">
    <cfRule type="cellIs" dxfId="101" priority="482" operator="notEqual">
      <formula>0</formula>
    </cfRule>
  </conditionalFormatting>
  <conditionalFormatting sqref="AU5">
    <cfRule type="expression" dxfId="100" priority="481">
      <formula>IF(AU4="",TRUE,FALSE)</formula>
    </cfRule>
  </conditionalFormatting>
  <conditionalFormatting sqref="CT31:CT730">
    <cfRule type="cellIs" dxfId="99" priority="480" operator="equal">
      <formula>"A"</formula>
    </cfRule>
  </conditionalFormatting>
  <conditionalFormatting sqref="AT5">
    <cfRule type="expression" dxfId="98" priority="479">
      <formula>IF(AT4="",TRUE,FALSE)</formula>
    </cfRule>
  </conditionalFormatting>
  <conditionalFormatting sqref="AS5">
    <cfRule type="expression" dxfId="97" priority="478">
      <formula>IF(AS4="",TRUE,FALSE)</formula>
    </cfRule>
  </conditionalFormatting>
  <conditionalFormatting sqref="AR5">
    <cfRule type="expression" dxfId="96" priority="477">
      <formula>IF(AR4="",TRUE,FALSE)</formula>
    </cfRule>
  </conditionalFormatting>
  <conditionalFormatting sqref="AQ5">
    <cfRule type="expression" dxfId="95" priority="476">
      <formula>IF(AQ4="",TRUE,FALSE)</formula>
    </cfRule>
  </conditionalFormatting>
  <conditionalFormatting sqref="AP5">
    <cfRule type="expression" dxfId="94" priority="475">
      <formula>IF(AP4="",TRUE,FALSE)</formula>
    </cfRule>
  </conditionalFormatting>
  <conditionalFormatting sqref="AO5">
    <cfRule type="expression" dxfId="93" priority="474">
      <formula>IF(AO4="",TRUE,FALSE)</formula>
    </cfRule>
  </conditionalFormatting>
  <conditionalFormatting sqref="AN5">
    <cfRule type="expression" dxfId="92" priority="473">
      <formula>IF(AN4="",TRUE,FALSE)</formula>
    </cfRule>
  </conditionalFormatting>
  <conditionalFormatting sqref="AM5">
    <cfRule type="expression" dxfId="91" priority="472">
      <formula>IF(AM4="",TRUE,FALSE)</formula>
    </cfRule>
  </conditionalFormatting>
  <conditionalFormatting sqref="AL5">
    <cfRule type="expression" dxfId="90" priority="471">
      <formula>IF(AL4="",TRUE,FALSE)</formula>
    </cfRule>
  </conditionalFormatting>
  <conditionalFormatting sqref="AK5">
    <cfRule type="expression" dxfId="89" priority="470">
      <formula>IF(AK4="",TRUE,FALSE)</formula>
    </cfRule>
  </conditionalFormatting>
  <conditionalFormatting sqref="AJ5">
    <cfRule type="expression" dxfId="88" priority="469">
      <formula>IF(AJ4="",TRUE,FALSE)</formula>
    </cfRule>
  </conditionalFormatting>
  <conditionalFormatting sqref="AJ8:AU8">
    <cfRule type="cellIs" dxfId="87" priority="468" operator="notEqual">
      <formula>0</formula>
    </cfRule>
  </conditionalFormatting>
  <conditionalFormatting sqref="AU8">
    <cfRule type="expression" dxfId="86" priority="467">
      <formula>IF(AU7="",TRUE,FALSE)</formula>
    </cfRule>
  </conditionalFormatting>
  <conditionalFormatting sqref="AT8">
    <cfRule type="expression" dxfId="85" priority="466">
      <formula>IF(AT7="",TRUE,FALSE)</formula>
    </cfRule>
  </conditionalFormatting>
  <conditionalFormatting sqref="AS8">
    <cfRule type="expression" dxfId="84" priority="465">
      <formula>IF(AS7="",TRUE,FALSE)</formula>
    </cfRule>
  </conditionalFormatting>
  <conditionalFormatting sqref="AR8">
    <cfRule type="expression" dxfId="83" priority="464">
      <formula>IF(AR7="",TRUE,FALSE)</formula>
    </cfRule>
  </conditionalFormatting>
  <conditionalFormatting sqref="AQ8">
    <cfRule type="expression" dxfId="82" priority="463">
      <formula>IF(AQ7="",TRUE,FALSE)</formula>
    </cfRule>
  </conditionalFormatting>
  <conditionalFormatting sqref="AP8">
    <cfRule type="expression" dxfId="81" priority="462">
      <formula>IF(AP7="",TRUE,FALSE)</formula>
    </cfRule>
  </conditionalFormatting>
  <conditionalFormatting sqref="AO8">
    <cfRule type="expression" dxfId="80" priority="461">
      <formula>IF(AO7="",TRUE,FALSE)</formula>
    </cfRule>
  </conditionalFormatting>
  <conditionalFormatting sqref="AN8">
    <cfRule type="expression" dxfId="79" priority="460">
      <formula>IF(AN7="",TRUE,FALSE)</formula>
    </cfRule>
  </conditionalFormatting>
  <conditionalFormatting sqref="AM8">
    <cfRule type="expression" dxfId="78" priority="459">
      <formula>IF(AM7="",TRUE,FALSE)</formula>
    </cfRule>
  </conditionalFormatting>
  <conditionalFormatting sqref="AL8">
    <cfRule type="expression" dxfId="77" priority="458">
      <formula>IF(AL7="",TRUE,FALSE)</formula>
    </cfRule>
  </conditionalFormatting>
  <conditionalFormatting sqref="AK8">
    <cfRule type="expression" dxfId="76" priority="457">
      <formula>IF(AK7="",TRUE,FALSE)</formula>
    </cfRule>
  </conditionalFormatting>
  <conditionalFormatting sqref="AJ8">
    <cfRule type="expression" dxfId="75" priority="456">
      <formula>IF(AJ7="",TRUE,FALSE)</formula>
    </cfRule>
  </conditionalFormatting>
  <conditionalFormatting sqref="AJ11:AU11">
    <cfRule type="cellIs" dxfId="74" priority="455" operator="notEqual">
      <formula>0</formula>
    </cfRule>
  </conditionalFormatting>
  <conditionalFormatting sqref="AU11">
    <cfRule type="expression" dxfId="73" priority="454">
      <formula>IF(AU10="",TRUE,FALSE)</formula>
    </cfRule>
  </conditionalFormatting>
  <conditionalFormatting sqref="AT11">
    <cfRule type="expression" dxfId="72" priority="453">
      <formula>IF(AT10="",TRUE,FALSE)</formula>
    </cfRule>
  </conditionalFormatting>
  <conditionalFormatting sqref="AS11">
    <cfRule type="expression" dxfId="71" priority="452">
      <formula>IF(AS10="",TRUE,FALSE)</formula>
    </cfRule>
  </conditionalFormatting>
  <conditionalFormatting sqref="AR11">
    <cfRule type="expression" dxfId="70" priority="451">
      <formula>IF(AR10="",TRUE,FALSE)</formula>
    </cfRule>
  </conditionalFormatting>
  <conditionalFormatting sqref="AQ11">
    <cfRule type="expression" dxfId="69" priority="450">
      <formula>IF(AQ10="",TRUE,FALSE)</formula>
    </cfRule>
  </conditionalFormatting>
  <conditionalFormatting sqref="AP11">
    <cfRule type="expression" dxfId="68" priority="449">
      <formula>IF(AP10="",TRUE,FALSE)</formula>
    </cfRule>
  </conditionalFormatting>
  <conditionalFormatting sqref="AO11">
    <cfRule type="expression" dxfId="67" priority="448">
      <formula>IF(AO10="",TRUE,FALSE)</formula>
    </cfRule>
  </conditionalFormatting>
  <conditionalFormatting sqref="AN11">
    <cfRule type="expression" dxfId="66" priority="447">
      <formula>IF(AN10="",TRUE,FALSE)</formula>
    </cfRule>
  </conditionalFormatting>
  <conditionalFormatting sqref="AM11">
    <cfRule type="expression" dxfId="65" priority="446">
      <formula>IF(AM10="",TRUE,FALSE)</formula>
    </cfRule>
  </conditionalFormatting>
  <conditionalFormatting sqref="AL11">
    <cfRule type="expression" dxfId="64" priority="445">
      <formula>IF(AL10="",TRUE,FALSE)</formula>
    </cfRule>
  </conditionalFormatting>
  <conditionalFormatting sqref="AK11">
    <cfRule type="expression" dxfId="63" priority="444">
      <formula>IF(AK10="",TRUE,FALSE)</formula>
    </cfRule>
  </conditionalFormatting>
  <conditionalFormatting sqref="AJ11">
    <cfRule type="expression" dxfId="62" priority="443">
      <formula>IF(AJ10="",TRUE,FALSE)</formula>
    </cfRule>
  </conditionalFormatting>
  <conditionalFormatting sqref="AJ14:AU14">
    <cfRule type="cellIs" dxfId="61" priority="442" operator="notEqual">
      <formula>0</formula>
    </cfRule>
  </conditionalFormatting>
  <conditionalFormatting sqref="AU14">
    <cfRule type="expression" dxfId="60" priority="441">
      <formula>IF(AU13="",TRUE,FALSE)</formula>
    </cfRule>
  </conditionalFormatting>
  <conditionalFormatting sqref="AT14">
    <cfRule type="expression" dxfId="59" priority="440">
      <formula>IF(AT13="",TRUE,FALSE)</formula>
    </cfRule>
  </conditionalFormatting>
  <conditionalFormatting sqref="AS14">
    <cfRule type="expression" dxfId="58" priority="439">
      <formula>IF(AS13="",TRUE,FALSE)</formula>
    </cfRule>
  </conditionalFormatting>
  <conditionalFormatting sqref="AR14">
    <cfRule type="expression" dxfId="57" priority="438">
      <formula>IF(AR13="",TRUE,FALSE)</formula>
    </cfRule>
  </conditionalFormatting>
  <conditionalFormatting sqref="AQ14">
    <cfRule type="expression" dxfId="56" priority="437">
      <formula>IF(AQ13="",TRUE,FALSE)</formula>
    </cfRule>
  </conditionalFormatting>
  <conditionalFormatting sqref="AP14">
    <cfRule type="expression" dxfId="55" priority="436">
      <formula>IF(AP13="",TRUE,FALSE)</formula>
    </cfRule>
  </conditionalFormatting>
  <conditionalFormatting sqref="AO14">
    <cfRule type="expression" dxfId="54" priority="435">
      <formula>IF(AO13="",TRUE,FALSE)</formula>
    </cfRule>
  </conditionalFormatting>
  <conditionalFormatting sqref="AN14">
    <cfRule type="expression" dxfId="53" priority="434">
      <formula>IF(AN13="",TRUE,FALSE)</formula>
    </cfRule>
  </conditionalFormatting>
  <conditionalFormatting sqref="AM14">
    <cfRule type="expression" dxfId="52" priority="433">
      <formula>IF(AM13="",TRUE,FALSE)</formula>
    </cfRule>
  </conditionalFormatting>
  <conditionalFormatting sqref="AL14">
    <cfRule type="expression" dxfId="51" priority="432">
      <formula>IF(AL13="",TRUE,FALSE)</formula>
    </cfRule>
  </conditionalFormatting>
  <conditionalFormatting sqref="AK14">
    <cfRule type="expression" dxfId="50" priority="431">
      <formula>IF(AK13="",TRUE,FALSE)</formula>
    </cfRule>
  </conditionalFormatting>
  <conditionalFormatting sqref="AJ14">
    <cfRule type="expression" dxfId="49" priority="430">
      <formula>IF(AJ13="",TRUE,FALSE)</formula>
    </cfRule>
  </conditionalFormatting>
  <conditionalFormatting sqref="AJ17:AU17">
    <cfRule type="cellIs" dxfId="48" priority="429" operator="notEqual">
      <formula>0</formula>
    </cfRule>
  </conditionalFormatting>
  <conditionalFormatting sqref="AU17">
    <cfRule type="expression" dxfId="47" priority="428">
      <formula>IF(AU16="",TRUE,FALSE)</formula>
    </cfRule>
  </conditionalFormatting>
  <conditionalFormatting sqref="AT17">
    <cfRule type="expression" dxfId="46" priority="427">
      <formula>IF(AT16="",TRUE,FALSE)</formula>
    </cfRule>
  </conditionalFormatting>
  <conditionalFormatting sqref="AS17">
    <cfRule type="expression" dxfId="45" priority="426">
      <formula>IF(AS16="",TRUE,FALSE)</formula>
    </cfRule>
  </conditionalFormatting>
  <conditionalFormatting sqref="AR17">
    <cfRule type="expression" dxfId="44" priority="425">
      <formula>IF(AR16="",TRUE,FALSE)</formula>
    </cfRule>
  </conditionalFormatting>
  <conditionalFormatting sqref="AQ17">
    <cfRule type="expression" dxfId="43" priority="424">
      <formula>IF(AQ16="",TRUE,FALSE)</formula>
    </cfRule>
  </conditionalFormatting>
  <conditionalFormatting sqref="AP17">
    <cfRule type="expression" dxfId="42" priority="423">
      <formula>IF(AP16="",TRUE,FALSE)</formula>
    </cfRule>
  </conditionalFormatting>
  <conditionalFormatting sqref="AO17">
    <cfRule type="expression" dxfId="41" priority="422">
      <formula>IF(AO16="",TRUE,FALSE)</formula>
    </cfRule>
  </conditionalFormatting>
  <conditionalFormatting sqref="AN17">
    <cfRule type="expression" dxfId="40" priority="421">
      <formula>IF(AN16="",TRUE,FALSE)</formula>
    </cfRule>
  </conditionalFormatting>
  <conditionalFormatting sqref="AM17">
    <cfRule type="expression" dxfId="39" priority="420">
      <formula>IF(AM16="",TRUE,FALSE)</formula>
    </cfRule>
  </conditionalFormatting>
  <conditionalFormatting sqref="AL17">
    <cfRule type="expression" dxfId="38" priority="419">
      <formula>IF(AL16="",TRUE,FALSE)</formula>
    </cfRule>
  </conditionalFormatting>
  <conditionalFormatting sqref="AK17">
    <cfRule type="expression" dxfId="37" priority="418">
      <formula>IF(AK16="",TRUE,FALSE)</formula>
    </cfRule>
  </conditionalFormatting>
  <conditionalFormatting sqref="AJ17">
    <cfRule type="expression" dxfId="36" priority="417">
      <formula>IF(AJ16="",TRUE,FALSE)</formula>
    </cfRule>
  </conditionalFormatting>
  <conditionalFormatting sqref="AJ20:AU20">
    <cfRule type="cellIs" dxfId="35" priority="416" operator="notEqual">
      <formula>0</formula>
    </cfRule>
  </conditionalFormatting>
  <conditionalFormatting sqref="AU20">
    <cfRule type="expression" dxfId="34" priority="415">
      <formula>IF(AU19="",TRUE,FALSE)</formula>
    </cfRule>
  </conditionalFormatting>
  <conditionalFormatting sqref="AT20">
    <cfRule type="expression" dxfId="33" priority="414">
      <formula>IF(AT19="",TRUE,FALSE)</formula>
    </cfRule>
  </conditionalFormatting>
  <conditionalFormatting sqref="AS20">
    <cfRule type="expression" dxfId="32" priority="413">
      <formula>IF(AS19="",TRUE,FALSE)</formula>
    </cfRule>
  </conditionalFormatting>
  <conditionalFormatting sqref="AR20">
    <cfRule type="expression" dxfId="31" priority="412">
      <formula>IF(AR19="",TRUE,FALSE)</formula>
    </cfRule>
  </conditionalFormatting>
  <conditionalFormatting sqref="AQ20">
    <cfRule type="expression" dxfId="30" priority="411">
      <formula>IF(AQ19="",TRUE,FALSE)</formula>
    </cfRule>
  </conditionalFormatting>
  <conditionalFormatting sqref="AP20">
    <cfRule type="expression" dxfId="29" priority="410">
      <formula>IF(AP19="",TRUE,FALSE)</formula>
    </cfRule>
  </conditionalFormatting>
  <conditionalFormatting sqref="AO20">
    <cfRule type="expression" dxfId="28" priority="409">
      <formula>IF(AO19="",TRUE,FALSE)</formula>
    </cfRule>
  </conditionalFormatting>
  <conditionalFormatting sqref="AN20">
    <cfRule type="expression" dxfId="27" priority="403">
      <formula>IF(AND(AN4="",AN7="",AN10="",AN13="",AN16=""),TRUE,FALSE)</formula>
    </cfRule>
    <cfRule type="expression" dxfId="26" priority="408">
      <formula>IF(AN19="",TRUE,FALSE)</formula>
    </cfRule>
  </conditionalFormatting>
  <conditionalFormatting sqref="AM20">
    <cfRule type="expression" dxfId="25" priority="407">
      <formula>IF(AM19="",TRUE,FALSE)</formula>
    </cfRule>
  </conditionalFormatting>
  <conditionalFormatting sqref="AL20">
    <cfRule type="expression" dxfId="24" priority="406">
      <formula>IF(AL19="",TRUE,FALSE)</formula>
    </cfRule>
  </conditionalFormatting>
  <conditionalFormatting sqref="AK20">
    <cfRule type="expression" dxfId="23" priority="405">
      <formula>IF(AK19="",TRUE,FALSE)</formula>
    </cfRule>
  </conditionalFormatting>
  <conditionalFormatting sqref="AJ20">
    <cfRule type="expression" dxfId="22" priority="404">
      <formula>IF(AJ19="",TRUE,FALSE)</formula>
    </cfRule>
  </conditionalFormatting>
  <conditionalFormatting sqref="AO20">
    <cfRule type="expression" dxfId="21" priority="401">
      <formula>IF(AND(AO4="",AO7="",AO10="",AO13="",AO16=""),TRUE,FALSE)</formula>
    </cfRule>
    <cfRule type="expression" dxfId="20" priority="402">
      <formula>IF(AO19="",TRUE,FALSE)</formula>
    </cfRule>
  </conditionalFormatting>
  <conditionalFormatting sqref="AP20">
    <cfRule type="expression" dxfId="19" priority="399">
      <formula>IF(AND(AP4="",AP7="",AP10="",AP13="",AP16=""),TRUE,FALSE)</formula>
    </cfRule>
    <cfRule type="expression" dxfId="18" priority="400">
      <formula>IF(AP19="",TRUE,FALSE)</formula>
    </cfRule>
  </conditionalFormatting>
  <conditionalFormatting sqref="AQ20">
    <cfRule type="expression" dxfId="17" priority="397">
      <formula>IF(AND(AQ4="",AQ7="",AQ10="",AQ13="",AQ16=""),TRUE,FALSE)</formula>
    </cfRule>
    <cfRule type="expression" dxfId="16" priority="398">
      <formula>IF(AQ19="",TRUE,FALSE)</formula>
    </cfRule>
  </conditionalFormatting>
  <conditionalFormatting sqref="AR20">
    <cfRule type="expression" dxfId="15" priority="395">
      <formula>IF(AND(AR4="",AR7="",AR10="",AR13="",AR16=""),TRUE,FALSE)</formula>
    </cfRule>
    <cfRule type="expression" dxfId="14" priority="396">
      <formula>IF(AR19="",TRUE,FALSE)</formula>
    </cfRule>
  </conditionalFormatting>
  <conditionalFormatting sqref="AS20">
    <cfRule type="expression" dxfId="13" priority="393">
      <formula>IF(AND(AS4="",AS7="",AS10="",AS13="",AS16=""),TRUE,FALSE)</formula>
    </cfRule>
    <cfRule type="expression" dxfId="12" priority="394">
      <formula>IF(AS19="",TRUE,FALSE)</formula>
    </cfRule>
  </conditionalFormatting>
  <conditionalFormatting sqref="AT20">
    <cfRule type="expression" dxfId="11" priority="391">
      <formula>IF(AND(AT4="",AT7="",AT10="",AT13="",AT16=""),TRUE,FALSE)</formula>
    </cfRule>
    <cfRule type="expression" dxfId="10" priority="392">
      <formula>IF(AT19="",TRUE,FALSE)</formula>
    </cfRule>
  </conditionalFormatting>
  <conditionalFormatting sqref="AU20">
    <cfRule type="expression" dxfId="9" priority="389">
      <formula>IF(AND(AU4="",AU7="",AU10="",AU13="",AU16=""),TRUE,FALSE)</formula>
    </cfRule>
    <cfRule type="expression" dxfId="8" priority="390">
      <formula>IF(AU19="",TRUE,FALSE)</formula>
    </cfRule>
  </conditionalFormatting>
  <conditionalFormatting sqref="AJ20">
    <cfRule type="expression" dxfId="7" priority="387">
      <formula>IF(AND(AJ4="",AJ7="",AJ10="",AJ13="",AJ16=""),TRUE,FALSE)</formula>
    </cfRule>
    <cfRule type="expression" dxfId="6" priority="388">
      <formula>IF(AJ19="",TRUE,FALSE)</formula>
    </cfRule>
  </conditionalFormatting>
  <conditionalFormatting sqref="AK20">
    <cfRule type="expression" dxfId="5" priority="385">
      <formula>IF(AND(AK4="",AK7="",AK10="",AK13="",AK16=""),TRUE,FALSE)</formula>
    </cfRule>
    <cfRule type="expression" dxfId="4" priority="386">
      <formula>IF(AK19="",TRUE,FALSE)</formula>
    </cfRule>
  </conditionalFormatting>
  <conditionalFormatting sqref="AL20">
    <cfRule type="expression" dxfId="3" priority="383">
      <formula>IF(AND(AL4="",AL7="",AL10="",AL13="",AL16=""),TRUE,FALSE)</formula>
    </cfRule>
    <cfRule type="expression" dxfId="2" priority="384">
      <formula>IF(AL19="",TRUE,FALSE)</formula>
    </cfRule>
  </conditionalFormatting>
  <conditionalFormatting sqref="AM20">
    <cfRule type="expression" dxfId="1" priority="381">
      <formula>IF(AND(AM4="",AM7="",AM10="",AM13="",AM16=""),TRUE,FALSE)</formula>
    </cfRule>
    <cfRule type="expression" dxfId="0" priority="382">
      <formula>IF(AM19="",TRUE,FALSE)</formula>
    </cfRule>
  </conditionalFormatting>
  <dataValidations xWindow="161" yWindow="724" count="8">
    <dataValidation type="list" allowBlank="1" showInputMessage="1" showErrorMessage="1" sqref="H31:H730" xr:uid="{F93D0EB7-79C4-452F-B9EF-AAE3DB543B41}">
      <formula1>"1年,1.5年,2年,3年,4年"</formula1>
    </dataValidation>
    <dataValidation type="list" allowBlank="1" showInputMessage="1" showErrorMessage="1" sqref="AI31:AI730" xr:uid="{6BB8EAB6-8053-4C35-864D-153951F3CA32}">
      <formula1>"○"</formula1>
    </dataValidation>
    <dataValidation type="list" allowBlank="1" showInputMessage="1" showErrorMessage="1" sqref="G31:G730" xr:uid="{B70FD3DB-B709-47A1-A9E1-C8937E2E5E95}">
      <formula1>"1年,2年,3年,4年"</formula1>
    </dataValidation>
    <dataValidation type="list" allowBlank="1" showInputMessage="1" showErrorMessage="1" sqref="F106:F730 F90:F93 F96:F101 F103:F104 F64:F84" xr:uid="{FA0505AA-BAAB-4E0C-A243-A9F2015CD71B}">
      <formula1>"　,昼間,夜間等,通信"</formula1>
    </dataValidation>
    <dataValidation type="textLength" operator="equal" allowBlank="1" showInputMessage="1" showErrorMessage="1" errorTitle="文字数制限" sqref="E16:E20" xr:uid="{F8A97E14-FD3F-4D5F-83E7-7DE1548DD5AA}">
      <formula1>6</formula1>
    </dataValidation>
    <dataValidation type="textLength" operator="equal" allowBlank="1" showInputMessage="1" showErrorMessage="1" sqref="C13:C14 C16:C20" xr:uid="{6912171C-0B73-46E2-97FC-FCF674666036}">
      <formula1>4</formula1>
    </dataValidation>
    <dataValidation type="list" allowBlank="1" showInputMessage="1" showErrorMessage="1" sqref="F105 F85:F89 F94:F95 F102 F31:F63" xr:uid="{22F27632-0E10-4C80-B527-7FEA29AB0A97}">
      <formula1>"昼間,夜間等,通信"</formula1>
    </dataValidation>
    <dataValidation allowBlank="1" showErrorMessage="1" sqref="B84:E92" xr:uid="{63E82F61-3034-4B46-904E-B43989C0F75E}"/>
  </dataValidations>
  <pageMargins left="0.9055118110236221" right="0.23622047244094491" top="0.35433070866141736" bottom="0.15748031496062992" header="0.31496062992125984" footer="0.31496062992125984"/>
  <pageSetup paperSize="8" scale="64" fitToWidth="2" pageOrder="overThenDown" orientation="landscape" r:id="rId1"/>
  <rowBreaks count="1" manualBreakCount="1">
    <brk id="79" max="94" man="1"/>
  </rowBreaks>
  <colBreaks count="2" manualBreakCount="2">
    <brk id="29" min="1" max="78" man="1"/>
    <brk id="95" min="1" max="7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61" yWindow="724" count="3">
        <x14:dataValidation type="list" allowBlank="1" showInputMessage="1" showErrorMessage="1" xr:uid="{213440A8-DD79-4810-8E9E-7727A6900256}">
          <x14:formula1>
            <xm:f>参照!$K$4:$K$17</xm:f>
          </x14:formula1>
          <xm:sqref>CF31:CQ730</xm:sqref>
        </x14:dataValidation>
        <x14:dataValidation type="list" allowBlank="1" showInputMessage="1" showErrorMessage="1" xr:uid="{A4791C10-4C78-49C4-A0AE-3DAC3DE9A212}">
          <x14:formula1>
            <xm:f>参照!$G$4:$G$8</xm:f>
          </x14:formula1>
          <xm:sqref>AH31:AH730</xm:sqref>
        </x14:dataValidation>
        <x14:dataValidation type="list" allowBlank="1" showInputMessage="1" showErrorMessage="1" xr:uid="{683D4AFF-C059-44CC-B817-1A12C4AFE5C1}">
          <x14:formula1>
            <xm:f>参照!$H$4:$H$9</xm:f>
          </x14:formula1>
          <xm:sqref>AJ31:AU730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E6C-ECC3-486E-9939-8DE4635CD740}">
  <sheetPr codeName="Sheet3">
    <tabColor rgb="FF002060"/>
  </sheetPr>
  <dimension ref="A1:K18"/>
  <sheetViews>
    <sheetView zoomScale="140" zoomScaleNormal="140" workbookViewId="0">
      <selection activeCell="I4" sqref="I4"/>
    </sheetView>
  </sheetViews>
  <sheetFormatPr defaultRowHeight="13.2"/>
  <sheetData>
    <row r="1" spans="1:11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>
      <c r="A2" s="198"/>
      <c r="B2" s="199"/>
      <c r="C2" s="199"/>
      <c r="D2" s="199"/>
      <c r="E2" s="188" t="s">
        <v>89</v>
      </c>
      <c r="F2" s="188" t="s">
        <v>89</v>
      </c>
      <c r="G2" s="188" t="s">
        <v>89</v>
      </c>
      <c r="H2" s="188" t="s">
        <v>89</v>
      </c>
      <c r="I2" s="188" t="s">
        <v>89</v>
      </c>
      <c r="J2" s="188" t="s">
        <v>89</v>
      </c>
      <c r="K2" s="188" t="s">
        <v>89</v>
      </c>
    </row>
    <row r="3" spans="1:11">
      <c r="A3" s="198"/>
      <c r="B3" s="222" t="s">
        <v>89</v>
      </c>
      <c r="C3" s="222" t="s">
        <v>89</v>
      </c>
      <c r="D3" s="199"/>
      <c r="E3" s="198"/>
      <c r="F3" s="198"/>
      <c r="G3" s="198"/>
      <c r="H3" s="200"/>
      <c r="I3" s="201" t="s">
        <v>139</v>
      </c>
      <c r="J3" s="202" t="s">
        <v>140</v>
      </c>
      <c r="K3" s="171"/>
    </row>
    <row r="4" spans="1:11">
      <c r="A4" s="198"/>
      <c r="B4" s="163" t="s">
        <v>94</v>
      </c>
      <c r="C4" s="163" t="s">
        <v>93</v>
      </c>
      <c r="D4" s="199"/>
      <c r="E4" s="74">
        <v>590000</v>
      </c>
      <c r="F4" s="74">
        <v>160000</v>
      </c>
      <c r="G4" s="79" t="s">
        <v>38</v>
      </c>
      <c r="H4" s="79" t="s">
        <v>38</v>
      </c>
      <c r="I4" s="80">
        <v>1</v>
      </c>
      <c r="J4" s="80">
        <v>1</v>
      </c>
      <c r="K4" s="164" t="s">
        <v>25</v>
      </c>
    </row>
    <row r="5" spans="1:11">
      <c r="A5" s="198"/>
      <c r="B5" s="189" t="s">
        <v>92</v>
      </c>
      <c r="C5" s="190">
        <v>1</v>
      </c>
      <c r="D5" s="203"/>
      <c r="E5" s="74">
        <v>390000</v>
      </c>
      <c r="F5" s="74">
        <v>140000</v>
      </c>
      <c r="G5" s="191" t="s">
        <v>42</v>
      </c>
      <c r="H5" s="191" t="s">
        <v>42</v>
      </c>
      <c r="I5" s="192">
        <v>0.66666666666666663</v>
      </c>
      <c r="J5" s="192">
        <v>0.66666666666666663</v>
      </c>
      <c r="K5" s="164" t="s">
        <v>26</v>
      </c>
    </row>
    <row r="6" spans="1:11">
      <c r="A6" s="198"/>
      <c r="B6" s="189" t="s">
        <v>91</v>
      </c>
      <c r="C6" s="190">
        <v>0.66666666666666663</v>
      </c>
      <c r="D6" s="203"/>
      <c r="E6" s="74">
        <v>130000</v>
      </c>
      <c r="F6" s="74">
        <v>30000</v>
      </c>
      <c r="G6" s="191" t="s">
        <v>43</v>
      </c>
      <c r="H6" s="191" t="s">
        <v>43</v>
      </c>
      <c r="I6" s="192">
        <v>0.33333333333333331</v>
      </c>
      <c r="J6" s="192">
        <v>0.33333333333333331</v>
      </c>
      <c r="K6" s="164" t="s">
        <v>35</v>
      </c>
    </row>
    <row r="7" spans="1:11">
      <c r="A7" s="198"/>
      <c r="B7" s="189" t="s">
        <v>90</v>
      </c>
      <c r="C7" s="190">
        <v>0.33333333333333331</v>
      </c>
      <c r="D7" s="203"/>
      <c r="E7" s="195" t="s">
        <v>141</v>
      </c>
      <c r="F7" s="204" t="s">
        <v>142</v>
      </c>
      <c r="G7" s="193" t="s">
        <v>144</v>
      </c>
      <c r="H7" s="193" t="s">
        <v>144</v>
      </c>
      <c r="I7" s="192">
        <v>0.25</v>
      </c>
      <c r="J7" s="192">
        <v>0.25</v>
      </c>
      <c r="K7" s="164" t="s">
        <v>28</v>
      </c>
    </row>
    <row r="8" spans="1:11">
      <c r="A8" s="198"/>
      <c r="B8" s="193" t="s">
        <v>144</v>
      </c>
      <c r="C8" s="190">
        <v>0.25</v>
      </c>
      <c r="D8" s="203"/>
      <c r="E8" s="74"/>
      <c r="F8" s="74"/>
      <c r="G8" s="194" t="s">
        <v>163</v>
      </c>
      <c r="H8" s="194" t="s">
        <v>163</v>
      </c>
      <c r="I8" s="195" t="s">
        <v>150</v>
      </c>
      <c r="J8" s="195" t="s">
        <v>149</v>
      </c>
      <c r="K8" s="165" t="s">
        <v>29</v>
      </c>
    </row>
    <row r="9" spans="1:11">
      <c r="A9" s="198"/>
      <c r="B9" s="243" t="s">
        <v>163</v>
      </c>
      <c r="C9" s="196">
        <v>0.25</v>
      </c>
      <c r="D9" s="203"/>
      <c r="E9" s="195"/>
      <c r="F9" s="204"/>
      <c r="G9" s="204" t="s">
        <v>137</v>
      </c>
      <c r="H9" s="197" t="s">
        <v>37</v>
      </c>
      <c r="I9" s="195"/>
      <c r="J9" s="195"/>
      <c r="K9" s="165" t="s">
        <v>30</v>
      </c>
    </row>
    <row r="10" spans="1:11">
      <c r="A10" s="198"/>
      <c r="B10" s="193"/>
      <c r="C10" s="190"/>
      <c r="D10" s="203"/>
      <c r="E10" s="205"/>
      <c r="F10" s="205"/>
      <c r="G10" s="194"/>
      <c r="H10" s="195" t="s">
        <v>138</v>
      </c>
      <c r="I10" s="206"/>
      <c r="J10" s="206"/>
      <c r="K10" s="165" t="s">
        <v>31</v>
      </c>
    </row>
    <row r="11" spans="1:11">
      <c r="A11" s="198"/>
      <c r="B11" s="193"/>
      <c r="C11" s="190"/>
      <c r="D11" s="203"/>
      <c r="E11" s="205"/>
      <c r="F11" s="205"/>
      <c r="G11" s="194"/>
      <c r="H11" s="194"/>
      <c r="I11" s="206"/>
      <c r="J11" s="206"/>
      <c r="K11" s="165" t="s">
        <v>57</v>
      </c>
    </row>
    <row r="12" spans="1:11">
      <c r="A12" s="198"/>
      <c r="B12" s="194"/>
      <c r="C12" s="196"/>
      <c r="D12" s="203"/>
      <c r="E12" s="205"/>
      <c r="F12" s="205"/>
      <c r="G12" s="207"/>
      <c r="H12" s="197"/>
      <c r="I12" s="208"/>
      <c r="J12" s="209"/>
      <c r="K12" s="166" t="s">
        <v>32</v>
      </c>
    </row>
    <row r="13" spans="1:11">
      <c r="A13" s="198"/>
      <c r="B13" s="210"/>
      <c r="C13" s="211"/>
      <c r="D13" s="203"/>
      <c r="E13" s="205"/>
      <c r="F13" s="205"/>
      <c r="G13" s="207"/>
      <c r="H13" s="207"/>
      <c r="I13" s="208"/>
      <c r="J13" s="209"/>
      <c r="K13" s="164" t="s">
        <v>33</v>
      </c>
    </row>
    <row r="14" spans="1:11">
      <c r="A14" s="198"/>
      <c r="B14" s="210"/>
      <c r="C14" s="211"/>
      <c r="D14" s="203"/>
      <c r="E14" s="221"/>
      <c r="F14" s="205"/>
      <c r="G14" s="207"/>
      <c r="H14" s="207"/>
      <c r="I14" s="208"/>
      <c r="J14" s="209"/>
      <c r="K14" s="164" t="s">
        <v>27</v>
      </c>
    </row>
    <row r="15" spans="1:11">
      <c r="A15" s="198"/>
      <c r="B15" s="212"/>
      <c r="C15" s="211"/>
      <c r="D15" s="203"/>
      <c r="E15" s="205"/>
      <c r="F15" s="205"/>
      <c r="G15" s="207"/>
      <c r="H15" s="207"/>
      <c r="I15" s="208"/>
      <c r="J15" s="209"/>
      <c r="K15" s="164" t="s">
        <v>53</v>
      </c>
    </row>
    <row r="16" spans="1:11">
      <c r="A16" s="198"/>
      <c r="B16" s="212"/>
      <c r="C16" s="211"/>
      <c r="D16" s="203"/>
      <c r="E16" s="205"/>
      <c r="F16" s="205"/>
      <c r="G16" s="204"/>
      <c r="H16" s="213"/>
      <c r="I16" s="195"/>
      <c r="J16" s="195"/>
      <c r="K16" s="164" t="s">
        <v>34</v>
      </c>
    </row>
    <row r="17" spans="1:11">
      <c r="A17" s="198"/>
      <c r="B17" s="214"/>
      <c r="C17" s="215"/>
      <c r="D17" s="199"/>
      <c r="E17" s="216"/>
      <c r="F17" s="216"/>
      <c r="G17" s="217"/>
      <c r="H17" s="218"/>
      <c r="I17" s="171"/>
      <c r="J17" s="171"/>
      <c r="K17" s="165" t="s">
        <v>37</v>
      </c>
    </row>
    <row r="18" spans="1:11">
      <c r="A18" s="198"/>
      <c r="B18" s="219"/>
      <c r="C18" s="220"/>
      <c r="D18" s="199"/>
      <c r="E18" s="199"/>
      <c r="F18" s="199"/>
      <c r="G18" s="199"/>
      <c r="H18" s="199"/>
      <c r="I18" s="199"/>
      <c r="J18" s="199"/>
      <c r="K18" s="171" t="s">
        <v>151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様式A</vt:lpstr>
      <vt:lpstr>参照</vt:lpstr>
      <vt:lpstr>様式A!Print_Area</vt:lpstr>
      <vt:lpstr>様式A!Print_Titles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大東　拓也</cp:lastModifiedBy>
  <cp:lastPrinted>2024-06-03T03:03:22Z</cp:lastPrinted>
  <dcterms:created xsi:type="dcterms:W3CDTF">2020-07-13T04:32:03Z</dcterms:created>
  <dcterms:modified xsi:type="dcterms:W3CDTF">2024-06-12T06:30:05Z</dcterms:modified>
</cp:coreProperties>
</file>