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40 岬町○　　児　修正依頼中\"/>
    </mc:Choice>
  </mc:AlternateContent>
  <xr:revisionPtr revIDLastSave="0" documentId="8_{907CC836-A0F8-4478-8A49-308E6CA26677}"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alcChain>
</file>

<file path=xl/sharedStrings.xml><?xml version="1.0" encoding="utf-8"?>
<sst xmlns="http://schemas.openxmlformats.org/spreadsheetml/2006/main" count="1116" uniqueCount="565">
  <si>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</si>
  <si>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</si>
  <si>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</si>
  <si>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</si>
  <si>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</si>
  <si>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</si>
  <si>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</si>
  <si>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</si>
  <si>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</si>
  <si>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</si>
  <si>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</si>
  <si>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</si>
  <si>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</si>
  <si>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</si>
  <si>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</si>
  <si>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</si>
  <si>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</si>
  <si>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</si>
  <si>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</si>
  <si>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</si>
  <si>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</si>
  <si>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</si>
  <si>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</si>
  <si>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</si>
  <si>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</si>
  <si>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</si>
  <si>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</si>
  <si>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</si>
  <si>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</si>
  <si>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</si>
  <si>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</si>
  <si>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</si>
  <si>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</si>
  <si>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</si>
  <si>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</si>
  <si>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</si>
  <si>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</si>
  <si>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</si>
  <si>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</si>
  <si>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</si>
  <si>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</si>
  <si>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</si>
  <si>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</si>
  <si>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</si>
  <si>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</si>
  <si>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</si>
  <si>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</si>
  <si>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</si>
  <si>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</si>
  <si>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</si>
  <si>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</si>
  <si>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</si>
  <si>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</si>
  <si>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</si>
  <si>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</si>
  <si>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</si>
  <si>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</si>
  <si>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</si>
  <si>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</si>
  <si>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</si>
  <si>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</si>
  <si>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</si>
  <si>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</si>
  <si>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</si>
  <si>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</si>
  <si>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</si>
  <si>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</si>
  <si>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</si>
  <si>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</si>
  <si>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</si>
  <si>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</si>
  <si>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</si>
  <si>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</si>
  <si>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</si>
  <si>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</si>
  <si>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</si>
  <si>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</si>
  <si>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</si>
  <si>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</si>
  <si>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</si>
  <si>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</si>
  <si>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</si>
  <si>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</si>
  <si>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</si>
  <si>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</si>
  <si>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</si>
  <si>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</si>
  <si>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</si>
  <si>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</si>
  <si>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</si>
  <si>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</si>
  <si>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</si>
  <si>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</si>
  <si>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</si>
  <si>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岬町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</si>
  <si>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</si>
  <si>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</si>
  <si>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</si>
  <si>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</si>
  <si>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</si>
  <si>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</si>
  <si>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</si>
  <si>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</si>
  <si>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</si>
  <si>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</si>
  <si>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</si>
  <si>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</si>
  <si>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</si>
  <si>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</si>
  <si>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</si>
  <si>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</si>
  <si>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</si>
  <si>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</si>
  <si>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</si>
  <si>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</si>
  <si>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</si>
  <si>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</si>
  <si>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</si>
  <si>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</si>
  <si>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</si>
  <si>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</si>
  <si>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</si>
  <si>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</si>
  <si>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</si>
  <si>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</si>
  <si>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</si>
  <si>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</si>
  <si>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</si>
  <si>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</si>
  <si>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</si>
  <si>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</si>
  <si>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</si>
  <si>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</si>
  <si>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</si>
  <si>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</si>
  <si>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</si>
  <si>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</si>
  <si>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</si>
  <si>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</si>
  <si>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</si>
  <si>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</si>
  <si>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</si>
  <si>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</si>
  <si>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</si>
  <si>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</si>
  <si>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</si>
  <si>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</si>
  <si>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</si>
  <si>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</si>
  <si>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</si>
  <si>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</si>
  <si>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</si>
  <si>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</si>
  <si>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</si>
  <si>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</si>
  <si>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</si>
  <si>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</si>
  <si>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</si>
  <si>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</si>
  <si>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</si>
  <si>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</si>
  <si>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</si>
  <si>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</si>
  <si>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</si>
  <si>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</si>
  <si>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</si>
  <si>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</si>
  <si>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</si>
  <si>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</si>
  <si>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</si>
  <si>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</si>
  <si>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</si>
  <si>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</si>
  <si>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</si>
  <si>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</si>
  <si>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</si>
  <si>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</si>
  <si>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</si>
  <si>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</si>
  <si>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</si>
  <si>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</si>
  <si>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</si>
  <si>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</si>
  <si>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</si>
  <si>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</si>
  <si>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</si>
  <si>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</si>
  <si>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</si>
  <si>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</si>
  <si>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</si>
  <si>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</si>
  <si>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</si>
  <si>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</si>
  <si>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</si>
  <si>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</si>
  <si>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</si>
  <si>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</si>
  <si>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</si>
  <si>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</si>
  <si>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</si>
  <si>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</si>
  <si>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</si>
  <si>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</si>
  <si>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</si>
  <si>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</si>
  <si>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</si>
  <si>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</si>
  <si>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</si>
  <si>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</si>
  <si>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</si>
  <si>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</si>
  <si>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</si>
  <si>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</si>
  <si>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</si>
  <si>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</si>
  <si>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</si>
  <si>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</si>
  <si>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</si>
  <si>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</si>
  <si>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</si>
  <si>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</si>
  <si>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</si>
  <si>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</si>
  <si>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</si>
  <si>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</si>
  <si>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</si>
  <si>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</si>
  <si>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</si>
  <si>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</si>
  <si>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</si>
  <si>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</si>
  <si>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</si>
  <si>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</si>
  <si>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</si>
  <si>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</si>
  <si>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</si>
  <si>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</si>
  <si>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</si>
  <si>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</si>
  <si>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</si>
  <si>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</si>
  <si>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</si>
  <si>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</si>
  <si>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</si>
  <si>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</si>
  <si>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</si>
  <si>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</si>
  <si>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</si>
  <si>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</si>
  <si>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</si>
  <si>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</si>
  <si>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</si>
  <si>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</si>
  <si>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</si>
  <si>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</si>
  <si>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</si>
  <si>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</si>
  <si>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</si>
  <si>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</si>
  <si>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</si>
  <si>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</si>
  <si>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</si>
  <si>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</si>
  <si>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</si>
  <si>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</si>
  <si>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</si>
  <si>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</si>
  <si>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</si>
  <si>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</si>
  <si>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</si>
  <si>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</si>
  <si>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</si>
  <si>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</si>
  <si>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</si>
  <si>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</si>
  <si>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</si>
  <si>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</si>
  <si>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</si>
  <si>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</si>
  <si>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</si>
  <si>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</si>
  <si>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</si>
  <si>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</si>
  <si>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</si>
  <si>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</si>
  <si>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</si>
  <si>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</si>
  <si>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</si>
  <si>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</si>
  <si>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</si>
  <si>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</si>
  <si>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</si>
  <si>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</si>
  <si>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</si>
  <si>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</si>
  <si>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</si>
  <si>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</si>
  <si>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</si>
  <si>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</si>
  <si>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</si>
  <si>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</si>
  <si>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</si>
  <si>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</si>
  <si>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</si>
  <si>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</si>
  <si>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</si>
  <si>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</si>
  <si>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</si>
  <si>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</si>
  <si>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</si>
  <si>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</si>
  <si>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</si>
  <si>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</si>
  <si>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</si>
  <si>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</si>
  <si>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</si>
  <si>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</si>
  <si>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</si>
  <si>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</si>
  <si>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</si>
  <si>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</si>
  <si>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</si>
  <si>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</si>
  <si>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</si>
  <si>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</si>
  <si>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</si>
  <si>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</si>
  <si>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</si>
  <si>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</si>
  <si>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</si>
  <si>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</si>
  <si>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</si>
  <si>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</si>
  <si>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</si>
  <si>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</si>
  <si>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</si>
  <si>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</si>
  <si>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</si>
  <si>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</si>
  <si>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</si>
  <si>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</si>
  <si>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</si>
  <si>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</si>
  <si>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</si>
  <si>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</si>
  <si>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</si>
  <si>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</si>
  <si>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</si>
  <si>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</si>
  <si>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</si>
  <si>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</si>
  <si>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</si>
  <si>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</si>
  <si>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</si>
  <si>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</si>
  <si>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</si>
  <si>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</si>
  <si>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</si>
  <si>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</si>
  <si>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</si>
  <si>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</si>
  <si>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</si>
  <si>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</si>
  <si>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</si>
  <si>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</si>
  <si>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</si>
  <si>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</si>
  <si>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</si>
  <si>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</si>
  <si>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</si>
  <si>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</si>
  <si>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</si>
  <si>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</si>
  <si>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</si>
  <si>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</si>
  <si>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</si>
  <si>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</si>
  <si>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</si>
  <si>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</si>
  <si>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</si>
  <si>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</si>
  <si>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</si>
  <si>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</si>
  <si>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</si>
  <si>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</si>
  <si>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</si>
  <si>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</si>
  <si>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</si>
  <si>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</si>
  <si>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</si>
  <si>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</si>
  <si>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</si>
  <si>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</si>
  <si>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</si>
  <si>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</si>
  <si>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</si>
  <si>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</si>
  <si>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</si>
  <si>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</si>
  <si>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</si>
  <si>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</si>
  <si>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</si>
  <si>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</si>
  <si>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</si>
  <si>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</si>
  <si>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</si>
  <si>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</si>
  <si>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</si>
  <si>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</si>
  <si>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</si>
  <si>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</si>
  <si>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</si>
  <si>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</si>
  <si>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</si>
  <si>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</si>
  <si>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</si>
  <si>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</si>
  <si>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</si>
  <si>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</si>
  <si>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</si>
  <si>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</si>
  <si>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</si>
  <si>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</si>
  <si>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</si>
  <si>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</si>
  <si>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</si>
  <si>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</si>
  <si>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</si>
  <si>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</si>
  <si>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</si>
  <si>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</si>
  <si>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</si>
  <si>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</si>
  <si>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</si>
  <si>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</si>
  <si>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</si>
  <si>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</si>
  <si>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</si>
  <si>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</si>
  <si>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</si>
  <si>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</si>
  <si>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</si>
  <si>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</si>
  <si>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</si>
  <si>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</si>
  <si>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</si>
  <si>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</si>
  <si>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</si>
  <si>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</si>
  <si>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</si>
  <si>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</si>
  <si>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</si>
  <si>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</si>
  <si>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</si>
  <si>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</si>
  <si>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</si>
  <si>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</si>
  <si>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</si>
  <si>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</si>
  <si>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</si>
  <si>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</si>
  <si>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</si>
  <si>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</si>
  <si>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</si>
  <si>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</si>
  <si>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</si>
  <si>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</si>
  <si>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</si>
  <si>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</si>
  <si>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</si>
  <si>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</si>
  <si>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</si>
  <si>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</si>
  <si>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</si>
  <si>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</si>
  <si>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</si>
  <si>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</si>
  <si>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</si>
  <si>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</si>
  <si>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</si>
  <si>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</si>
  <si>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</si>
  <si>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</si>
  <si>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</si>
  <si>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</si>
  <si>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</si>
  <si>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</si>
  <si>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</si>
  <si>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</si>
  <si>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</si>
  <si>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</si>
  <si>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</si>
  <si>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</si>
  <si>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</si>
  <si>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</si>
  <si>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</si>
  <si>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</si>
  <si>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</si>
  <si>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</si>
  <si>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</si>
  <si>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</si>
  <si>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</si>
  <si>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</si>
  <si>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</si>
  <si>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</si>
  <si>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</si>
  <si>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</si>
  <si>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</si>
  <si>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</si>
  <si>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</si>
  <si>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</si>
  <si>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</si>
  <si>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</si>
  <si>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</si>
  <si>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</si>
  <si>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</si>
  <si>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</si>
  <si>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</si>
  <si>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</si>
  <si>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</si>
  <si>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</si>
  <si>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</si>
  <si>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</si>
  <si>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</si>
  <si>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</si>
  <si>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</si>
  <si>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</si>
  <si>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</si>
  <si>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6.89</t>
  </si>
  <si>
    <t>▲ 3.01</t>
  </si>
  <si>
    <t>国民健康保険特別会計</t>
  </si>
  <si>
    <t>▲ 0.54</t>
  </si>
  <si>
    <t>一般会計</t>
  </si>
  <si>
    <t>介護保険特別会計</t>
  </si>
  <si>
    <t>下水道事業特別会計</t>
  </si>
  <si>
    <t>後期高齢者医療特別会計</t>
  </si>
  <si>
    <t>漁業集落排水事業特別会計</t>
  </si>
  <si>
    <t>その他会計（赤字）</t>
  </si>
  <si>
    <t>その他会計（黒字）</t>
  </si>
  <si>
    <t>R01</t>
    <phoneticPr fontId="5"/>
  </si>
  <si>
    <t>R02</t>
    <phoneticPr fontId="5"/>
  </si>
  <si>
    <t>R03</t>
    <phoneticPr fontId="5"/>
  </si>
  <si>
    <t>R04</t>
    <phoneticPr fontId="5"/>
  </si>
  <si>
    <t>R05</t>
    <phoneticPr fontId="5"/>
  </si>
  <si>
    <t>泉州南消防組合</t>
    <rPh sb="0" eb="2">
      <t>センシュウ</t>
    </rPh>
    <rPh sb="2" eb="3">
      <t>ミナミ</t>
    </rPh>
    <rPh sb="3" eb="5">
      <t>ショウボウ</t>
    </rPh>
    <rPh sb="5" eb="7">
      <t>クミアイ</t>
    </rPh>
    <phoneticPr fontId="10"/>
  </si>
  <si>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</si>
  <si>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</si>
  <si>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19">
      <t>ヨウ</t>
    </rPh>
    <rPh sb="19" eb="20">
      <t>スイ</t>
    </rPh>
    <rPh sb="20" eb="22">
      <t>キョウキュウ</t>
    </rPh>
    <rPh sb="22" eb="24">
      <t>ジギョウ</t>
    </rPh>
    <phoneticPr fontId="10"/>
  </si>
  <si>
    <t>大阪広域水道企業団水道事業会計（市町村域水道事業）岬水道事業</t>
    <rPh sb="0" eb="2">
      <t>オオサカ</t>
    </rPh>
    <rPh sb="2" eb="4">
      <t>コウイキ</t>
    </rPh>
    <rPh sb="4" eb="6">
      <t>スイドウ</t>
    </rPh>
    <rPh sb="6" eb="8">
      <t>キギョウ</t>
    </rPh>
    <rPh sb="8" eb="9">
      <t>ダン</t>
    </rPh>
    <rPh sb="9" eb="11">
      <t>スイドウ</t>
    </rPh>
    <rPh sb="11" eb="13">
      <t>ジギョウ</t>
    </rPh>
    <rPh sb="13" eb="15">
      <t>カイケイ</t>
    </rPh>
    <rPh sb="16" eb="19">
      <t>シチョウソン</t>
    </rPh>
    <rPh sb="19" eb="20">
      <t>イキ</t>
    </rPh>
    <rPh sb="20" eb="22">
      <t>スイドウ</t>
    </rPh>
    <rPh sb="22" eb="24">
      <t>ジギョウ</t>
    </rPh>
    <rPh sb="25" eb="26">
      <t>ミサキ</t>
    </rPh>
    <rPh sb="26" eb="28">
      <t>スイドウ</t>
    </rPh>
    <rPh sb="28" eb="30">
      <t>ジギョウ</t>
    </rPh>
    <phoneticPr fontId="10"/>
  </si>
  <si>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</si>
  <si>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</si>
  <si>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</si>
  <si>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</si>
  <si>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</si>
  <si>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</si>
  <si>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</si>
  <si>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</si>
  <si>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</si>
  <si>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</si>
  <si>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</si>
  <si>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多奈川地区多目的公園管理基金</t>
    <rPh sb="0" eb="3">
      <t>タナガワ</t>
    </rPh>
    <rPh sb="3" eb="8">
      <t>チクタモクテキ</t>
    </rPh>
    <rPh sb="8" eb="10">
      <t>コウエン</t>
    </rPh>
    <rPh sb="10" eb="12">
      <t>カンリ</t>
    </rPh>
    <rPh sb="12" eb="14">
      <t>キキン</t>
    </rPh>
    <phoneticPr fontId="5"/>
  </si>
  <si>
    <t>庁舎整備基金</t>
    <rPh sb="0" eb="2">
      <t>チョウシャ</t>
    </rPh>
    <rPh sb="2" eb="6">
      <t>セイビキキン</t>
    </rPh>
    <phoneticPr fontId="2"/>
  </si>
  <si>
    <t>公共施設整備基金</t>
    <rPh sb="0" eb="4">
      <t>コウキョウシセツ</t>
    </rPh>
    <rPh sb="4" eb="8">
      <t>セイビキキン</t>
    </rPh>
    <phoneticPr fontId="2"/>
  </si>
  <si>
    <t>岬ゆめ・みらい基金</t>
    <rPh sb="0" eb="1">
      <t>ミサキ</t>
    </rPh>
    <rPh sb="7" eb="9">
      <t>キキン</t>
    </rPh>
    <phoneticPr fontId="2"/>
  </si>
  <si>
    <t>海釣り公園管理基金</t>
    <rPh sb="0" eb="2">
      <t>ウミヅ</t>
    </rPh>
    <rPh sb="3" eb="5">
      <t>コウエン</t>
    </rPh>
    <rPh sb="5" eb="9">
      <t>カンリキキン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</si>
</sst>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2C4C-4AF3-A480-CD72FE6A6D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74750</c:v>
                </c:pt>
                <c:pt idx="1">
                  <c:v>63463</c:v>
                </c:pt>
                <c:pt idx="2">
                  <c:v>35138</c:v>
                </c:pt>
                <c:pt idx="3">
                  <c:v>42552</c:v>
                </c:pt>
                <c:pt idx="4">
                  <c:v>45552</c:v>
                </c:pt>
              </c:numCache>
            </c:numRef>
          </c:val>
          <c:smooth val="0"/>
          <c:extLst>
            <c:ext xmlns:c16="http://schemas.microsoft.com/office/drawing/2014/chart" uri="{C3380CC4-5D6E-409C-BE32-E72D297353CC}">
              <c16:uniqueId val="{00000001-2C4C-4AF3-A480-CD72FE6A6D06}"/>
            </c:ext>
          </c:extLst>
        </c:ser>
        <c:dLbls>
          <c:showLegendKey val="0"/>
          <c:showVal val="0"/>
          <c:showCatName val="0"/>
          <c:showSerName val="0"/>
          <c:showPercent val="0"/>
          <c:showBubbleSize val="0"/>
        </c:dLbls>
        <c:marker val="1"/>
        <c:smooth val="0"/>
        <c:axId val="124351768"/>
        <c:axId val="334631200"/>
      </c:lineChart>
      <c:catAx>
        <c:axId val="124351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631200"/>
        <c:crosses val="autoZero"/>
        <c:auto val="1"/>
        <c:lblAlgn val="ctr"/>
        <c:lblOffset val="100"/>
        <c:tickLblSkip val="1"/>
        <c:tickMarkSkip val="1"/>
        <c:noMultiLvlLbl val="0"/>
      </c:catAx>
      <c:valAx>
        <c:axId val="3346312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351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1.48</c:v>
                </c:pt>
                <c:pt idx="1">
                  <c:v>1.5</c:v>
                </c:pt>
                <c:pt idx="2">
                  <c:v>1.53</c:v>
                </c:pt>
                <c:pt idx="3">
                  <c:v>1.7</c:v>
                </c:pt>
                <c:pt idx="4">
                  <c:v>1.77</c:v>
                </c:pt>
              </c:numCache>
            </c:numRef>
          </c:val>
          <c:extLst>
            <c:ext xmlns:c16="http://schemas.microsoft.com/office/drawing/2014/chart" uri="{C3380CC4-5D6E-409C-BE32-E72D297353CC}">
              <c16:uniqueId val="{00000000-6D2D-426E-9928-90312CB3FC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15.97</c:v>
                </c:pt>
                <c:pt idx="1">
                  <c:v>16.43</c:v>
                </c:pt>
                <c:pt idx="2">
                  <c:v>17.77</c:v>
                </c:pt>
                <c:pt idx="3">
                  <c:v>11.52</c:v>
                </c:pt>
                <c:pt idx="4">
                  <c:v>8.31</c:v>
                </c:pt>
              </c:numCache>
            </c:numRef>
          </c:val>
          <c:extLst>
            <c:ext xmlns:c16="http://schemas.microsoft.com/office/drawing/2014/chart" uri="{C3380CC4-5D6E-409C-BE32-E72D297353CC}">
              <c16:uniqueId val="{00000001-6D2D-426E-9928-90312CB3FC48}"/>
            </c:ext>
          </c:extLst>
        </c:ser>
        <c:dLbls>
          <c:showLegendKey val="0"/>
          <c:showVal val="0"/>
          <c:showCatName val="0"/>
          <c:showSerName val="0"/>
          <c:showPercent val="0"/>
          <c:showBubbleSize val="0"/>
        </c:dLbls>
        <c:gapWidth val="250"/>
        <c:overlap val="100"/>
        <c:axId val="381941368"/>
        <c:axId val="384599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1.1399999999999999</c:v>
                </c:pt>
                <c:pt idx="1">
                  <c:v>1.24</c:v>
                </c:pt>
                <c:pt idx="2">
                  <c:v>2.13</c:v>
                </c:pt>
                <c:pt idx="3">
                  <c:v>-6.89</c:v>
                </c:pt>
                <c:pt idx="4">
                  <c:v>-3.01</c:v>
                </c:pt>
              </c:numCache>
            </c:numRef>
          </c:val>
          <c:smooth val="0"/>
          <c:extLst>
            <c:ext xmlns:c16="http://schemas.microsoft.com/office/drawing/2014/chart" uri="{C3380CC4-5D6E-409C-BE32-E72D297353CC}">
              <c16:uniqueId val="{00000002-6D2D-426E-9928-90312CB3FC48}"/>
            </c:ext>
          </c:extLst>
        </c:ser>
        <c:dLbls>
          <c:showLegendKey val="0"/>
          <c:showVal val="0"/>
          <c:showCatName val="0"/>
          <c:showSerName val="0"/>
          <c:showPercent val="0"/>
          <c:showBubbleSize val="0"/>
        </c:dLbls>
        <c:marker val="1"/>
        <c:smooth val="0"/>
        <c:axId val="381941368"/>
        <c:axId val="384599208"/>
      </c:lineChart>
      <c:catAx>
        <c:axId val="38194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599208"/>
        <c:crosses val="autoZero"/>
        <c:auto val="1"/>
        <c:lblAlgn val="ctr"/>
        <c:lblOffset val="100"/>
        <c:tickLblSkip val="1"/>
        <c:tickMarkSkip val="1"/>
        <c:noMultiLvlLbl val="0"/>
      </c:catAx>
      <c:valAx>
        <c:axId val="384599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94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09-4F08-BB8D-170893AAD8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09-4F08-BB8D-170893AAD8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09-4F08-BB8D-170893AAD84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09-4F08-BB8D-170893AAD84F}"/>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4-AC09-4F08-BB8D-170893AAD84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0.11</c:v>
                </c:pt>
                <c:pt idx="4">
                  <c:v>#N/A</c:v>
                </c:pt>
                <c:pt idx="5">
                  <c:v>7.0000000000000007E-2</c:v>
                </c:pt>
                <c:pt idx="6">
                  <c:v>#N/A</c:v>
                </c:pt>
                <c:pt idx="7">
                  <c:v>0.14000000000000001</c:v>
                </c:pt>
                <c:pt idx="8">
                  <c:v>#N/A</c:v>
                </c:pt>
                <c:pt idx="9">
                  <c:v>0.11</c:v>
                </c:pt>
              </c:numCache>
            </c:numRef>
          </c:val>
          <c:extLst>
            <c:ext xmlns:c16="http://schemas.microsoft.com/office/drawing/2014/chart" uri="{C3380CC4-5D6E-409C-BE32-E72D297353CC}">
              <c16:uniqueId val="{00000005-AC09-4F08-BB8D-170893AAD84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1.26</c:v>
                </c:pt>
              </c:numCache>
            </c:numRef>
          </c:val>
          <c:extLst>
            <c:ext xmlns:c16="http://schemas.microsoft.com/office/drawing/2014/chart" uri="{C3380CC4-5D6E-409C-BE32-E72D297353CC}">
              <c16:uniqueId val="{00000006-AC09-4F08-BB8D-170893AAD84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1.51</c:v>
                </c:pt>
                <c:pt idx="2">
                  <c:v>#N/A</c:v>
                </c:pt>
                <c:pt idx="3">
                  <c:v>1.52</c:v>
                </c:pt>
                <c:pt idx="4">
                  <c:v>#N/A</c:v>
                </c:pt>
                <c:pt idx="5">
                  <c:v>1.91</c:v>
                </c:pt>
                <c:pt idx="6">
                  <c:v>#N/A</c:v>
                </c:pt>
                <c:pt idx="7">
                  <c:v>1.57</c:v>
                </c:pt>
                <c:pt idx="8">
                  <c:v>#N/A</c:v>
                </c:pt>
                <c:pt idx="9">
                  <c:v>1.68</c:v>
                </c:pt>
              </c:numCache>
            </c:numRef>
          </c:val>
          <c:extLst>
            <c:ext xmlns:c16="http://schemas.microsoft.com/office/drawing/2014/chart" uri="{C3380CC4-5D6E-409C-BE32-E72D297353CC}">
              <c16:uniqueId val="{00000007-AC09-4F08-BB8D-170893AAD8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1.48</c:v>
                </c:pt>
                <c:pt idx="2">
                  <c:v>#N/A</c:v>
                </c:pt>
                <c:pt idx="3">
                  <c:v>1.49</c:v>
                </c:pt>
                <c:pt idx="4">
                  <c:v>#N/A</c:v>
                </c:pt>
                <c:pt idx="5">
                  <c:v>1.52</c:v>
                </c:pt>
                <c:pt idx="6">
                  <c:v>#N/A</c:v>
                </c:pt>
                <c:pt idx="7">
                  <c:v>1.69</c:v>
                </c:pt>
                <c:pt idx="8">
                  <c:v>#N/A</c:v>
                </c:pt>
                <c:pt idx="9">
                  <c:v>1.76</c:v>
                </c:pt>
              </c:numCache>
            </c:numRef>
          </c:val>
          <c:extLst>
            <c:ext xmlns:c16="http://schemas.microsoft.com/office/drawing/2014/chart" uri="{C3380CC4-5D6E-409C-BE32-E72D297353CC}">
              <c16:uniqueId val="{00000008-AC09-4F08-BB8D-170893AAD84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0.44</c:v>
                </c:pt>
                <c:pt idx="2">
                  <c:v>#N/A</c:v>
                </c:pt>
                <c:pt idx="3">
                  <c:v>0</c:v>
                </c:pt>
                <c:pt idx="4">
                  <c:v>#N/A</c:v>
                </c:pt>
                <c:pt idx="5">
                  <c:v>0</c:v>
                </c:pt>
                <c:pt idx="6">
                  <c:v>#N/A</c:v>
                </c:pt>
                <c:pt idx="7">
                  <c:v>0.01</c:v>
                </c:pt>
                <c:pt idx="8">
                  <c:v>0.54</c:v>
                </c:pt>
                <c:pt idx="9">
                  <c:v>#N/A</c:v>
                </c:pt>
              </c:numCache>
            </c:numRef>
          </c:val>
          <c:extLst>
            <c:ext xmlns:c16="http://schemas.microsoft.com/office/drawing/2014/chart" uri="{C3380CC4-5D6E-409C-BE32-E72D297353CC}">
              <c16:uniqueId val="{00000009-AC09-4F08-BB8D-170893AAD84F}"/>
            </c:ext>
          </c:extLst>
        </c:ser>
        <c:dLbls>
          <c:showLegendKey val="0"/>
          <c:showVal val="0"/>
          <c:showCatName val="0"/>
          <c:showSerName val="0"/>
          <c:showPercent val="0"/>
          <c:showBubbleSize val="0"/>
        </c:dLbls>
        <c:gapWidth val="150"/>
        <c:overlap val="100"/>
        <c:axId val="335441248"/>
        <c:axId val="385404344"/>
      </c:barChart>
      <c:catAx>
        <c:axId val="33544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404344"/>
        <c:crosses val="autoZero"/>
        <c:auto val="1"/>
        <c:lblAlgn val="ctr"/>
        <c:lblOffset val="100"/>
        <c:tickLblSkip val="1"/>
        <c:tickMarkSkip val="1"/>
        <c:noMultiLvlLbl val="0"/>
      </c:catAx>
      <c:valAx>
        <c:axId val="38540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44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587</c:v>
                </c:pt>
                <c:pt idx="5">
                  <c:v>573</c:v>
                </c:pt>
                <c:pt idx="8">
                  <c:v>714</c:v>
                </c:pt>
                <c:pt idx="11">
                  <c:v>516</c:v>
                </c:pt>
                <c:pt idx="14">
                  <c:v>514</c:v>
                </c:pt>
              </c:numCache>
            </c:numRef>
          </c:val>
          <c:extLst>
            <c:ext xmlns:c16="http://schemas.microsoft.com/office/drawing/2014/chart" uri="{C3380CC4-5D6E-409C-BE32-E72D297353CC}">
              <c16:uniqueId val="{00000000-FA52-4759-83FC-A0DC6C2447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52-4759-83FC-A0DC6C2447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52-4759-83FC-A0DC6C2447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23</c:v>
                </c:pt>
                <c:pt idx="6">
                  <c:v>24</c:v>
                </c:pt>
                <c:pt idx="9">
                  <c:v>20</c:v>
                </c:pt>
                <c:pt idx="12">
                  <c:v>20</c:v>
                </c:pt>
              </c:numCache>
            </c:numRef>
          </c:val>
          <c:extLst>
            <c:ext xmlns:c16="http://schemas.microsoft.com/office/drawing/2014/chart" uri="{C3380CC4-5D6E-409C-BE32-E72D297353CC}">
              <c16:uniqueId val="{00000003-FA52-4759-83FC-A0DC6C2447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252</c:v>
                </c:pt>
                <c:pt idx="3">
                  <c:v>259</c:v>
                </c:pt>
                <c:pt idx="6">
                  <c:v>270</c:v>
                </c:pt>
                <c:pt idx="9">
                  <c:v>273</c:v>
                </c:pt>
                <c:pt idx="12">
                  <c:v>265</c:v>
                </c:pt>
              </c:numCache>
            </c:numRef>
          </c:val>
          <c:extLst>
            <c:ext xmlns:c16="http://schemas.microsoft.com/office/drawing/2014/chart" uri="{C3380CC4-5D6E-409C-BE32-E72D297353CC}">
              <c16:uniqueId val="{00000004-FA52-4759-83FC-A0DC6C2447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52-4759-83FC-A0DC6C2447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52-4759-83FC-A0DC6C2447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676</c:v>
                </c:pt>
                <c:pt idx="3">
                  <c:v>697</c:v>
                </c:pt>
                <c:pt idx="6">
                  <c:v>887</c:v>
                </c:pt>
                <c:pt idx="9">
                  <c:v>695</c:v>
                </c:pt>
                <c:pt idx="12">
                  <c:v>705</c:v>
                </c:pt>
              </c:numCache>
            </c:numRef>
          </c:val>
          <c:extLst>
            <c:ext xmlns:c16="http://schemas.microsoft.com/office/drawing/2014/chart" uri="{C3380CC4-5D6E-409C-BE32-E72D297353CC}">
              <c16:uniqueId val="{00000007-FA52-4759-83FC-A0DC6C2447DB}"/>
            </c:ext>
          </c:extLst>
        </c:ser>
        <c:dLbls>
          <c:showLegendKey val="0"/>
          <c:showVal val="0"/>
          <c:showCatName val="0"/>
          <c:showSerName val="0"/>
          <c:showPercent val="0"/>
          <c:showBubbleSize val="0"/>
        </c:dLbls>
        <c:gapWidth val="100"/>
        <c:overlap val="100"/>
        <c:axId val="387820936"/>
        <c:axId val="335409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370</c:v>
                </c:pt>
                <c:pt idx="2">
                  <c:v>#N/A</c:v>
                </c:pt>
                <c:pt idx="3">
                  <c:v>#N/A</c:v>
                </c:pt>
                <c:pt idx="4">
                  <c:v>406</c:v>
                </c:pt>
                <c:pt idx="5">
                  <c:v>#N/A</c:v>
                </c:pt>
                <c:pt idx="6">
                  <c:v>#N/A</c:v>
                </c:pt>
                <c:pt idx="7">
                  <c:v>467</c:v>
                </c:pt>
                <c:pt idx="8">
                  <c:v>#N/A</c:v>
                </c:pt>
                <c:pt idx="9">
                  <c:v>#N/A</c:v>
                </c:pt>
                <c:pt idx="10">
                  <c:v>472</c:v>
                </c:pt>
                <c:pt idx="11">
                  <c:v>#N/A</c:v>
                </c:pt>
                <c:pt idx="12">
                  <c:v>#N/A</c:v>
                </c:pt>
                <c:pt idx="13">
                  <c:v>476</c:v>
                </c:pt>
                <c:pt idx="14">
                  <c:v>#N/A</c:v>
                </c:pt>
              </c:numCache>
            </c:numRef>
          </c:val>
          <c:smooth val="0"/>
          <c:extLst>
            <c:ext xmlns:c16="http://schemas.microsoft.com/office/drawing/2014/chart" uri="{C3380CC4-5D6E-409C-BE32-E72D297353CC}">
              <c16:uniqueId val="{00000008-FA52-4759-83FC-A0DC6C2447DB}"/>
            </c:ext>
          </c:extLst>
        </c:ser>
        <c:dLbls>
          <c:showLegendKey val="0"/>
          <c:showVal val="0"/>
          <c:showCatName val="0"/>
          <c:showSerName val="0"/>
          <c:showPercent val="0"/>
          <c:showBubbleSize val="0"/>
        </c:dLbls>
        <c:marker val="1"/>
        <c:smooth val="0"/>
        <c:axId val="387820936"/>
        <c:axId val="335409592"/>
      </c:lineChart>
      <c:catAx>
        <c:axId val="38782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409592"/>
        <c:crosses val="autoZero"/>
        <c:auto val="1"/>
        <c:lblAlgn val="ctr"/>
        <c:lblOffset val="100"/>
        <c:tickLblSkip val="1"/>
        <c:tickMarkSkip val="1"/>
        <c:noMultiLvlLbl val="0"/>
      </c:catAx>
      <c:valAx>
        <c:axId val="335409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82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6402</c:v>
                </c:pt>
                <c:pt idx="5">
                  <c:v>6267</c:v>
                </c:pt>
                <c:pt idx="8">
                  <c:v>6067</c:v>
                </c:pt>
                <c:pt idx="11">
                  <c:v>5899</c:v>
                </c:pt>
                <c:pt idx="14">
                  <c:v>5685</c:v>
                </c:pt>
              </c:numCache>
            </c:numRef>
          </c:val>
          <c:extLst>
            <c:ext xmlns:c16="http://schemas.microsoft.com/office/drawing/2014/chart" uri="{C3380CC4-5D6E-409C-BE32-E72D297353CC}">
              <c16:uniqueId val="{00000000-878A-434A-8372-71D5503F1A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165</c:v>
                </c:pt>
                <c:pt idx="8">
                  <c:v>0</c:v>
                </c:pt>
                <c:pt idx="11">
                  <c:v>0</c:v>
                </c:pt>
                <c:pt idx="14">
                  <c:v>0</c:v>
                </c:pt>
              </c:numCache>
            </c:numRef>
          </c:val>
          <c:extLst>
            <c:ext xmlns:c16="http://schemas.microsoft.com/office/drawing/2014/chart" uri="{C3380CC4-5D6E-409C-BE32-E72D297353CC}">
              <c16:uniqueId val="{00000001-878A-434A-8372-71D5503F1A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1716</c:v>
                </c:pt>
                <c:pt idx="5">
                  <c:v>1616</c:v>
                </c:pt>
                <c:pt idx="8">
                  <c:v>1610</c:v>
                </c:pt>
                <c:pt idx="11">
                  <c:v>1261</c:v>
                </c:pt>
                <c:pt idx="14">
                  <c:v>1063</c:v>
                </c:pt>
              </c:numCache>
            </c:numRef>
          </c:val>
          <c:extLst>
            <c:ext xmlns:c16="http://schemas.microsoft.com/office/drawing/2014/chart" uri="{C3380CC4-5D6E-409C-BE32-E72D297353CC}">
              <c16:uniqueId val="{00000002-878A-434A-8372-71D5503F1A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8A-434A-8372-71D5503F1A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8A-434A-8372-71D5503F1A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8A-434A-8372-71D5503F1A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987</c:v>
                </c:pt>
                <c:pt idx="3">
                  <c:v>980</c:v>
                </c:pt>
                <c:pt idx="6">
                  <c:v>926</c:v>
                </c:pt>
                <c:pt idx="9">
                  <c:v>853</c:v>
                </c:pt>
                <c:pt idx="12">
                  <c:v>912</c:v>
                </c:pt>
              </c:numCache>
            </c:numRef>
          </c:val>
          <c:extLst>
            <c:ext xmlns:c16="http://schemas.microsoft.com/office/drawing/2014/chart" uri="{C3380CC4-5D6E-409C-BE32-E72D297353CC}">
              <c16:uniqueId val="{00000006-878A-434A-8372-71D5503F1A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191</c:v>
                </c:pt>
                <c:pt idx="3">
                  <c:v>168</c:v>
                </c:pt>
                <c:pt idx="6">
                  <c:v>140</c:v>
                </c:pt>
                <c:pt idx="9">
                  <c:v>109</c:v>
                </c:pt>
                <c:pt idx="12">
                  <c:v>93</c:v>
                </c:pt>
              </c:numCache>
            </c:numRef>
          </c:val>
          <c:extLst>
            <c:ext xmlns:c16="http://schemas.microsoft.com/office/drawing/2014/chart" uri="{C3380CC4-5D6E-409C-BE32-E72D297353CC}">
              <c16:uniqueId val="{00000007-878A-434A-8372-71D5503F1A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3300</c:v>
                </c:pt>
                <c:pt idx="3">
                  <c:v>3051</c:v>
                </c:pt>
                <c:pt idx="6">
                  <c:v>2936</c:v>
                </c:pt>
                <c:pt idx="9">
                  <c:v>2844</c:v>
                </c:pt>
                <c:pt idx="12">
                  <c:v>2791</c:v>
                </c:pt>
              </c:numCache>
            </c:numRef>
          </c:val>
          <c:extLst>
            <c:ext xmlns:c16="http://schemas.microsoft.com/office/drawing/2014/chart" uri="{C3380CC4-5D6E-409C-BE32-E72D297353CC}">
              <c16:uniqueId val="{00000008-878A-434A-8372-71D5503F1A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8A-434A-8372-71D5503F1A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8007</c:v>
                </c:pt>
                <c:pt idx="3">
                  <c:v>8171</c:v>
                </c:pt>
                <c:pt idx="6">
                  <c:v>7871</c:v>
                </c:pt>
                <c:pt idx="9">
                  <c:v>7586</c:v>
                </c:pt>
                <c:pt idx="12">
                  <c:v>7284</c:v>
                </c:pt>
              </c:numCache>
            </c:numRef>
          </c:val>
          <c:extLst>
            <c:ext xmlns:c16="http://schemas.microsoft.com/office/drawing/2014/chart" uri="{C3380CC4-5D6E-409C-BE32-E72D297353CC}">
              <c16:uniqueId val="{0000000A-878A-434A-8372-71D5503F1A60}"/>
            </c:ext>
          </c:extLst>
        </c:ser>
        <c:dLbls>
          <c:showLegendKey val="0"/>
          <c:showVal val="0"/>
          <c:showCatName val="0"/>
          <c:showSerName val="0"/>
          <c:showPercent val="0"/>
          <c:showBubbleSize val="0"/>
        </c:dLbls>
        <c:gapWidth val="100"/>
        <c:overlap val="100"/>
        <c:axId val="387760840"/>
        <c:axId val="38762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4368</c:v>
                </c:pt>
                <c:pt idx="2">
                  <c:v>#N/A</c:v>
                </c:pt>
                <c:pt idx="3">
                  <c:v>#N/A</c:v>
                </c:pt>
                <c:pt idx="4">
                  <c:v>4323</c:v>
                </c:pt>
                <c:pt idx="5">
                  <c:v>#N/A</c:v>
                </c:pt>
                <c:pt idx="6">
                  <c:v>#N/A</c:v>
                </c:pt>
                <c:pt idx="7">
                  <c:v>4195</c:v>
                </c:pt>
                <c:pt idx="8">
                  <c:v>#N/A</c:v>
                </c:pt>
                <c:pt idx="9">
                  <c:v>#N/A</c:v>
                </c:pt>
                <c:pt idx="10">
                  <c:v>4232</c:v>
                </c:pt>
                <c:pt idx="11">
                  <c:v>#N/A</c:v>
                </c:pt>
                <c:pt idx="12">
                  <c:v>#N/A</c:v>
                </c:pt>
                <c:pt idx="13">
                  <c:v>4332</c:v>
                </c:pt>
                <c:pt idx="14">
                  <c:v>#N/A</c:v>
                </c:pt>
              </c:numCache>
            </c:numRef>
          </c:val>
          <c:smooth val="0"/>
          <c:extLst>
            <c:ext xmlns:c16="http://schemas.microsoft.com/office/drawing/2014/chart" uri="{C3380CC4-5D6E-409C-BE32-E72D297353CC}">
              <c16:uniqueId val="{0000000B-878A-434A-8372-71D5503F1A60}"/>
            </c:ext>
          </c:extLst>
        </c:ser>
        <c:dLbls>
          <c:showLegendKey val="0"/>
          <c:showVal val="0"/>
          <c:showCatName val="0"/>
          <c:showSerName val="0"/>
          <c:showPercent val="0"/>
          <c:showBubbleSize val="0"/>
        </c:dLbls>
        <c:marker val="1"/>
        <c:smooth val="0"/>
        <c:axId val="387760840"/>
        <c:axId val="387627936"/>
      </c:lineChart>
      <c:catAx>
        <c:axId val="38776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7627936"/>
        <c:crosses val="autoZero"/>
        <c:auto val="1"/>
        <c:lblAlgn val="ctr"/>
        <c:lblOffset val="100"/>
        <c:tickLblSkip val="1"/>
        <c:tickMarkSkip val="1"/>
        <c:noMultiLvlLbl val="0"/>
      </c:catAx>
      <c:valAx>
        <c:axId val="38762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760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836</c:v>
                </c:pt>
                <c:pt idx="1">
                  <c:v>520</c:v>
                </c:pt>
                <c:pt idx="2">
                  <c:v>379</c:v>
                </c:pt>
              </c:numCache>
            </c:numRef>
          </c:val>
          <c:extLst>
            <c:ext xmlns:c16="http://schemas.microsoft.com/office/drawing/2014/chart" uri="{C3380CC4-5D6E-409C-BE32-E72D297353CC}">
              <c16:uniqueId val="{00000000-E13D-49E0-96F0-1DFA25462E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E13D-49E0-96F0-1DFA25462E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522</c:v>
                </c:pt>
                <c:pt idx="1">
                  <c:v>514</c:v>
                </c:pt>
                <c:pt idx="2">
                  <c:v>456</c:v>
                </c:pt>
              </c:numCache>
            </c:numRef>
          </c:val>
          <c:extLst>
            <c:ext xmlns:c16="http://schemas.microsoft.com/office/drawing/2014/chart" uri="{C3380CC4-5D6E-409C-BE32-E72D297353CC}">
              <c16:uniqueId val="{00000002-E13D-49E0-96F0-1DFA25462E82}"/>
            </c:ext>
          </c:extLst>
        </c:ser>
        <c:dLbls>
          <c:showLegendKey val="0"/>
          <c:showVal val="0"/>
          <c:showCatName val="0"/>
          <c:showSerName val="0"/>
          <c:showPercent val="0"/>
          <c:showBubbleSize val="0"/>
        </c:dLbls>
        <c:gapWidth val="120"/>
        <c:overlap val="100"/>
        <c:axId val="387630680"/>
        <c:axId val="387629112"/>
      </c:barChart>
      <c:catAx>
        <c:axId val="38763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7629112"/>
        <c:crosses val="autoZero"/>
        <c:auto val="1"/>
        <c:lblAlgn val="ctr"/>
        <c:lblOffset val="100"/>
        <c:tickLblSkip val="1"/>
        <c:tickMarkSkip val="1"/>
        <c:noMultiLvlLbl val="0"/>
      </c:catAx>
      <c:valAx>
        <c:axId val="387629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763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
14,293
49.18
8,457,381
8,374,359
80,597
4,560,600
7,284,374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全国平均を下回っている。今後は、町内への更なる企業誘致により税収増を図るとともに、策定予定の新たな「岬町行財政集中改革計画」による取組みを通じて歳出削減を行うことで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7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83958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年度は、経常経費充当一般財源の増加幅以上に経常一般財源が増加したことから、経常収支比率が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ポイント改善している。経常収支比率が改善した要因としては、普通地方交付税が増加したこと等が挙げられる。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内平均値を上回っているため、今後は、人件費の削減、新発債の抑制による公債費の削減、下水道事業への繰出金の抑制など、策定予定の新たな「岬町行財政集中改革計画」による取組みを通じて経常経費の削減に努めることで財政構造の弾力性の確保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65</xdr:row>
      <xdr:rowOff>128524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582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65</xdr:row>
      <xdr:rowOff>128524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631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65</xdr:row>
      <xdr:rowOff>128524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631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727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大阪府平均に比べ高くなっているのは、人口減少が続いていることに加え、ごみ処理・し尿処理業務を直営で行っていること等が主な要因である。今後は、行財政改革を推進し民間でも実施可能な部分については、積極的に民間委託を推進することで経費の節減を図る。併せて、職員の新規採用の抑制、事務事業の見直し等を徹底し、より一層のコスト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77375</xdr:rowOff>
    </xdr:from>
    <xdr:to>
      <xdr:col>23</xdr:col>
      <xdr:colOff>133350</xdr:colOff>
      <xdr:row>82</xdr:row>
      <xdr:rowOff>115790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6275"/>
          <a:ext cx="838200" cy="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44545</xdr:rowOff>
    </xdr:from>
    <xdr:to>
      <xdr:col>19</xdr:col>
      <xdr:colOff>133350</xdr:colOff>
      <xdr:row>82</xdr:row>
      <xdr:rowOff>77375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3445"/>
          <a:ext cx="889000" cy="3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168790</xdr:rowOff>
    </xdr:from>
    <xdr:to>
      <xdr:col>15</xdr:col>
      <xdr:colOff>82550</xdr:colOff>
      <xdr:row>82</xdr:row>
      <xdr:rowOff>44545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6240"/>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113497</xdr:rowOff>
    </xdr:from>
    <xdr:to>
      <xdr:col>11</xdr:col>
      <xdr:colOff>31750</xdr:colOff>
      <xdr:row>81</xdr:row>
      <xdr:rowOff>168790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0947"/>
          <a:ext cx="8890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64990</xdr:rowOff>
    </xdr:from>
    <xdr:to>
      <xdr:col>23</xdr:col>
      <xdr:colOff>184150</xdr:colOff>
      <xdr:row>82</xdr:row>
      <xdr:rowOff>166590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37067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9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26575</xdr:rowOff>
    </xdr:from>
    <xdr:to>
      <xdr:col>19</xdr:col>
      <xdr:colOff>184150</xdr:colOff>
      <xdr:row>82</xdr:row>
      <xdr:rowOff>128175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138352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5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165195</xdr:rowOff>
    </xdr:from>
    <xdr:to>
      <xdr:col>15</xdr:col>
      <xdr:colOff>133350</xdr:colOff>
      <xdr:row>82</xdr:row>
      <xdr:rowOff>95345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80122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3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117990</xdr:rowOff>
    </xdr:from>
    <xdr:to>
      <xdr:col>11</xdr:col>
      <xdr:colOff>82550</xdr:colOff>
      <xdr:row>82</xdr:row>
      <xdr:rowOff>48140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58317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62697</xdr:rowOff>
    </xdr:from>
    <xdr:to>
      <xdr:col>7</xdr:col>
      <xdr:colOff>31750</xdr:colOff>
      <xdr:row>81</xdr:row>
      <xdr:rowOff>164297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149074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3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「岬町行財政集中改革計画（第３次集中改革プラン）」の取組み内容を基に、令和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年度では管理職手当のカット（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％カット）を行っており、類似団体内平均値を下回る水準にある。今後とも、管理職手当のカットを引き続き実施し、各種手当の総点検を行うことで給与の適正化を推進していく。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87</xdr:row>
      <xdr:rowOff>158045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19489"/>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86</xdr:row>
      <xdr:rowOff>74789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84350"/>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58561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843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71966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人悪化した。職員</a:t>
          </a:r>
          <a:r>
            <a:rPr kumimoji="1" lang="ja-JP" altLang="en-US" sz="1300">
              <a:latin typeface="ＭＳ Ｐゴシック" panose="020B0600070205080204" pitchFamily="50" charset="-128"/>
              <a:ea typeface="ＭＳ Ｐゴシック" panose="020B0600070205080204" pitchFamily="50" charset="-128"/>
            </a:rPr>
            <a:t>の新規採用については、原則、退職者数を上限とし、総職員数の抑制を図ることで類似団体平均を下回っている。今後とも、民間委託の推進や事務事業の見直し等により、適切な定員管理に努める。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141097</xdr:rowOff>
    </xdr:from>
    <xdr:to>
      <xdr:col>81</xdr:col>
      <xdr:colOff>44450</xdr:colOff>
      <xdr:row>61</xdr:row>
      <xdr:rowOff>151232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99547"/>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110210</xdr:rowOff>
    </xdr:from>
    <xdr:to>
      <xdr:col>77</xdr:col>
      <xdr:colOff>44450</xdr:colOff>
      <xdr:row>61</xdr:row>
      <xdr:rowOff>141097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68660"/>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97663</xdr:rowOff>
    </xdr:from>
    <xdr:to>
      <xdr:col>72</xdr:col>
      <xdr:colOff>203200</xdr:colOff>
      <xdr:row>61</xdr:row>
      <xdr:rowOff>110210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56113"/>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97663</xdr:rowOff>
    </xdr:from>
    <xdr:to>
      <xdr:col>68</xdr:col>
      <xdr:colOff>152400</xdr:colOff>
      <xdr:row>61</xdr:row>
      <xdr:rowOff>100559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5611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100432</xdr:rowOff>
    </xdr:from>
    <xdr:to>
      <xdr:col>81</xdr:col>
      <xdr:colOff>95250</xdr:colOff>
      <xdr:row>62</xdr:row>
      <xdr:rowOff>30582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72509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3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90297</xdr:rowOff>
    </xdr:from>
    <xdr:to>
      <xdr:col>77</xdr:col>
      <xdr:colOff>95250</xdr:colOff>
      <xdr:row>62</xdr:row>
      <xdr:rowOff>20447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5224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3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59410</xdr:rowOff>
    </xdr:from>
    <xdr:to>
      <xdr:col>73</xdr:col>
      <xdr:colOff>44450</xdr:colOff>
      <xdr:row>61</xdr:row>
      <xdr:rowOff>161010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171187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46863</xdr:rowOff>
    </xdr:from>
    <xdr:to>
      <xdr:col>68</xdr:col>
      <xdr:colOff>203200</xdr:colOff>
      <xdr:row>61</xdr:row>
      <xdr:rowOff>148463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49759</xdr:rowOff>
    </xdr:from>
    <xdr:to>
      <xdr:col>64</xdr:col>
      <xdr:colOff>152400</xdr:colOff>
      <xdr:row>61</xdr:row>
      <xdr:rowOff>151359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136136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に発行した地方債の償還により、類似団体内平均値を大きく上回っている。また、中学校増改築整備工事や公営住宅建設工事等の償還が終了したことで、基準財政需要額算入見込額が減少したこと等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た。依然として、過去の社会資本整備により借り入れた地方債の償還が大きな財政負担となっていることから、今後とも、新規事業の実施にあたっては、地方債発行を最小限に抑えつつ、企業誘致等による税収増を図ることで地方債に依存し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43</xdr:row>
      <xdr:rowOff>8382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324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131572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745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83312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745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150876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842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借入額を上回る既発債の償還を行い地方債残高が減少しているが、基準財政需要額算入見込額が減少していることや、財政調整基金及び岬ゆめ・みらい基金等の充当可能基金が減少していること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依然として、過去に発行した地方債残高が大きいことから全国平均を大きく下回っているため、今後も策定予定の新たな「岬町行財政集中改革計画」に基づき行財政改革を進め、財政の健全化に努める。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99907</xdr:rowOff>
    </xdr:from>
    <xdr:to>
      <xdr:col>81</xdr:col>
      <xdr:colOff>44450</xdr:colOff>
      <xdr:row>20</xdr:row>
      <xdr:rowOff>113695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52890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43603</xdr:rowOff>
    </xdr:from>
    <xdr:to>
      <xdr:col>77</xdr:col>
      <xdr:colOff>44450</xdr:colOff>
      <xdr:row>20</xdr:row>
      <xdr:rowOff>99907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47260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43603</xdr:rowOff>
    </xdr:from>
    <xdr:to>
      <xdr:col>72</xdr:col>
      <xdr:colOff>203200</xdr:colOff>
      <xdr:row>20</xdr:row>
      <xdr:rowOff>147018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7260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147018</xdr:rowOff>
    </xdr:from>
    <xdr:to>
      <xdr:col>68</xdr:col>
      <xdr:colOff>152400</xdr:colOff>
      <xdr:row>21</xdr:row>
      <xdr:rowOff>61746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57601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62895</xdr:rowOff>
    </xdr:from>
    <xdr:to>
      <xdr:col>81</xdr:col>
      <xdr:colOff>95250</xdr:colOff>
      <xdr:row>20</xdr:row>
      <xdr:rowOff>164495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4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34972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46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49107</xdr:rowOff>
    </xdr:from>
    <xdr:to>
      <xdr:col>77</xdr:col>
      <xdr:colOff>95250</xdr:colOff>
      <xdr:row>20</xdr:row>
      <xdr:rowOff>150707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135484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56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164253</xdr:rowOff>
    </xdr:from>
    <xdr:to>
      <xdr:col>73</xdr:col>
      <xdr:colOff>44450</xdr:colOff>
      <xdr:row>20</xdr:row>
      <xdr:rowOff>94403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79180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96218</xdr:rowOff>
    </xdr:from>
    <xdr:to>
      <xdr:col>68</xdr:col>
      <xdr:colOff>203200</xdr:colOff>
      <xdr:row>21</xdr:row>
      <xdr:rowOff>26368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11145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10946</xdr:rowOff>
    </xdr:from>
    <xdr:to>
      <xdr:col>64</xdr:col>
      <xdr:colOff>152400</xdr:colOff>
      <xdr:row>21</xdr:row>
      <xdr:rowOff>112546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6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97323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69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
14,293
49.18
8,457,381
8,374,359
80,597
4,560,600
7,284,374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年度に比べ退職手当等が減少したため、令和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しかし、依然として類似団体内平均値及び全国平均を上回っていることから、今後も、策定予定の新たな「岬町行財政集中改革計画」に基づく行財政改革を推進し、民間でも実施可能な部分については、積極的に民間委託を推進し、併せて、職員の新規採用の抑制に</a:t>
          </a:r>
          <a:r>
            <a:rPr kumimoji="1" lang="ja-JP" altLang="en-US" sz="1300">
              <a:latin typeface="ＭＳ Ｐゴシック" panose="020B0600070205080204" pitchFamily="50" charset="-128"/>
              <a:ea typeface="ＭＳ Ｐゴシック" panose="020B0600070205080204" pitchFamily="50" charset="-128"/>
            </a:rPr>
            <a:t>より一層のコスト削減を図る。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35</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8373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ポイント減少した。これは国の支援制度により電気代が減少したこと等が主な要因である。今後も、策定予定の新たな「岬町行財政集中改革計画」に基づき行財政改革を実施することにより、物件費</a:t>
          </a:r>
          <a:r>
            <a:rPr kumimoji="1" lang="ja-JP" altLang="en-US" sz="1300">
              <a:latin typeface="ＭＳ Ｐゴシック" panose="020B0600070205080204" pitchFamily="50" charset="-128"/>
              <a:ea typeface="ＭＳ Ｐゴシック" panose="020B0600070205080204" pitchFamily="50" charset="-128"/>
            </a:rPr>
            <a:t>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92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8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11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ポイント増加している。主な要因は、一般財源等分の障害福祉サービス費や自立支援医療費に係る費用が増加したからである。扶助費は令和元年度を境に減少傾向にあったが令和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年連続で増加しているため、引き続き今後の動向に留意しながら、経費の適正化に努める。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121557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030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1815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56243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48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57</xdr:row>
      <xdr:rowOff>48078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657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を大きく上回っている。高齢化による介護保険特別会計や後期高齢者医療特別会計などの特別会計への繰出金や、下水道事業などの企業会計への繰出金が多額であ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今後は、下水道事業などの企業会計への繰出金については、企業会計の独立採算の原則に基づく繰出基準の厳格な適用など、更なる適正化に努める。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91077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8546"/>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63154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5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91077</xdr:rowOff>
    </xdr:from>
    <xdr:to>
      <xdr:col>82</xdr:col>
      <xdr:colOff>196850</xdr:colOff>
      <xdr:row>60</xdr:row>
      <xdr:rowOff>91077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7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171087</xdr:rowOff>
    </xdr:from>
    <xdr:to>
      <xdr:col>82</xdr:col>
      <xdr:colOff>107950</xdr:colOff>
      <xdr:row>60</xdr:row>
      <xdr:rowOff>45357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866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164556</xdr:rowOff>
    </xdr:from>
    <xdr:to>
      <xdr:col>78</xdr:col>
      <xdr:colOff>69850</xdr:colOff>
      <xdr:row>60</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801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12519</xdr:rowOff>
    </xdr:from>
    <xdr:to>
      <xdr:col>78</xdr:col>
      <xdr:colOff>120650</xdr:colOff>
      <xdr:row>57</xdr:row>
      <xdr:rowOff>114119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124296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164556</xdr:rowOff>
    </xdr:from>
    <xdr:to>
      <xdr:col>73</xdr:col>
      <xdr:colOff>180975</xdr:colOff>
      <xdr:row>60</xdr:row>
      <xdr:rowOff>130266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801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91077</xdr:rowOff>
    </xdr:from>
    <xdr:to>
      <xdr:col>69</xdr:col>
      <xdr:colOff>92075</xdr:colOff>
      <xdr:row>60</xdr:row>
      <xdr:rowOff>130266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78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77833</xdr:rowOff>
    </xdr:from>
    <xdr:to>
      <xdr:col>69</xdr:col>
      <xdr:colOff>142875</xdr:colOff>
      <xdr:row>58</xdr:row>
      <xdr:rowOff>7983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23949</xdr:rowOff>
    </xdr:from>
    <xdr:to>
      <xdr:col>65</xdr:col>
      <xdr:colOff>53975</xdr:colOff>
      <xdr:row>58</xdr:row>
      <xdr:rowOff>125549</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135726</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3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120287</xdr:rowOff>
    </xdr:from>
    <xdr:to>
      <xdr:col>82</xdr:col>
      <xdr:colOff>158750</xdr:colOff>
      <xdr:row>60</xdr:row>
      <xdr:rowOff>50437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28864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4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166007</xdr:rowOff>
    </xdr:from>
    <xdr:to>
      <xdr:col>78</xdr:col>
      <xdr:colOff>120650</xdr:colOff>
      <xdr:row>60</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80934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113756</xdr:rowOff>
    </xdr:from>
    <xdr:to>
      <xdr:col>74</xdr:col>
      <xdr:colOff>31750</xdr:colOff>
      <xdr:row>60</xdr:row>
      <xdr:rowOff>43906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28683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79466</xdr:rowOff>
    </xdr:from>
    <xdr:to>
      <xdr:col>69</xdr:col>
      <xdr:colOff>142875</xdr:colOff>
      <xdr:row>61</xdr:row>
      <xdr:rowOff>9616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165843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40277</xdr:rowOff>
    </xdr:from>
    <xdr:to>
      <xdr:col>65</xdr:col>
      <xdr:colOff>53975</xdr:colOff>
      <xdr:row>60</xdr:row>
      <xdr:rowOff>141877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126654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1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を下回っている。主な要因は、ごみ・し尿処理業務を直営で実施していることである。今後も、一定の役割を終えた補助金・負担金の見直しや廃止に向けて検討する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980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88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年度と比較しほぼ横ばいとなった。過去に実施した防災行政無線再整備等に係る地方債</a:t>
          </a:r>
          <a:r>
            <a:rPr kumimoji="1" lang="ja-JP" altLang="en-US" sz="1200">
              <a:latin typeface="ＭＳ Ｐゴシック" panose="020B0600070205080204" pitchFamily="50" charset="-128"/>
              <a:ea typeface="ＭＳ Ｐゴシック" panose="020B0600070205080204" pitchFamily="50" charset="-128"/>
            </a:rPr>
            <a:t>の元利償還金及び公営企業債の元利償還金に対する繰出金など、公債費に準じる経費を含めた公債費関係経費は高止まりの状況にあり、これらの償還が終了するまでは厳しい状況が予想される。今後は、建設事業を精査・重点化するとともに、新発債の発行にあたっては、発行総額を抑制することに加えて、交付税算入措置のある地方債を活用することで後年度負担の軽減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78994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76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78</xdr:row>
      <xdr:rowOff>30987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760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78</xdr:row>
      <xdr:rowOff>30987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760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74422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これは、扶助費では障害福祉関係経費が増加し、補助費等では泉州南消防組合負担金が増加等しているものの、人件費では一般職退職手当が減少、物件費では国の支援制度による電気代が減少したこと、普通地方交付税が増加したこと等により、経常経費充当一般財源の増加幅以上に経常一般財源が増加したからである。今後も、策定予定の新たな「岬町行財政集中改革計画</a:t>
          </a:r>
          <a:r>
            <a:rPr kumimoji="1" lang="ja-JP" altLang="en-US" sz="1200">
              <a:latin typeface="ＭＳ Ｐゴシック" panose="020B0600070205080204" pitchFamily="50" charset="-128"/>
              <a:ea typeface="ＭＳ Ｐゴシック" panose="020B0600070205080204" pitchFamily="50" charset="-128"/>
            </a:rPr>
            <a:t>」に基づき行財政改革を実施することにより、経常収支比率の改善に努める。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85089</xdr:rowOff>
    </xdr:from>
    <xdr:to>
      <xdr:col>82</xdr:col>
      <xdr:colOff>107950</xdr:colOff>
      <xdr:row>79</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29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157480</xdr:rowOff>
    </xdr:from>
    <xdr:to>
      <xdr:col>78</xdr:col>
      <xdr:colOff>69850</xdr:colOff>
      <xdr:row>79</xdr:row>
      <xdr:rowOff>100330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3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100330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3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79</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4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49530</xdr:rowOff>
    </xdr:from>
    <xdr:to>
      <xdr:col>78</xdr:col>
      <xdr:colOff>120650</xdr:colOff>
      <xdr:row>79</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135907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33400</xdr:rowOff>
    </xdr:from>
    <xdr:to>
      <xdr:col>29</xdr:col>
      <xdr:colOff>127000</xdr:colOff>
      <xdr:row>16</xdr:row>
      <xdr:rowOff>71407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24225"/>
          <a:ext cx="647700" cy="38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63132</xdr:rowOff>
    </xdr:from>
    <xdr:to>
      <xdr:col>26</xdr:col>
      <xdr:colOff>50800</xdr:colOff>
      <xdr:row>16</xdr:row>
      <xdr:rowOff>71407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853957"/>
          <a:ext cx="698500" cy="8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63132</xdr:rowOff>
    </xdr:from>
    <xdr:to>
      <xdr:col>22</xdr:col>
      <xdr:colOff>114300</xdr:colOff>
      <xdr:row>16</xdr:row>
      <xdr:rowOff>116172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53957"/>
          <a:ext cx="698500" cy="5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116172</xdr:rowOff>
    </xdr:from>
    <xdr:to>
      <xdr:col>18</xdr:col>
      <xdr:colOff>177800</xdr:colOff>
      <xdr:row>16</xdr:row>
      <xdr:rowOff>147371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6997"/>
          <a:ext cx="698500" cy="3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154050</xdr:rowOff>
    </xdr:from>
    <xdr:to>
      <xdr:col>29</xdr:col>
      <xdr:colOff>177800</xdr:colOff>
      <xdr:row>16</xdr:row>
      <xdr:rowOff>84200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7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170577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1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20607</xdr:rowOff>
    </xdr:from>
    <xdr:to>
      <xdr:col>26</xdr:col>
      <xdr:colOff>101600</xdr:colOff>
      <xdr:row>16</xdr:row>
      <xdr:rowOff>122207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132384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12332</xdr:rowOff>
    </xdr:from>
    <xdr:to>
      <xdr:col>22</xdr:col>
      <xdr:colOff>165100</xdr:colOff>
      <xdr:row>16</xdr:row>
      <xdr:rowOff>113932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0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124109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65372</xdr:rowOff>
    </xdr:from>
    <xdr:to>
      <xdr:col>19</xdr:col>
      <xdr:colOff>38100</xdr:colOff>
      <xdr:row>16</xdr:row>
      <xdr:rowOff>166972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6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96571</xdr:rowOff>
    </xdr:from>
    <xdr:to>
      <xdr:col>15</xdr:col>
      <xdr:colOff>101600</xdr:colOff>
      <xdr:row>17</xdr:row>
      <xdr:rowOff>26721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8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36898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121400</xdr:rowOff>
    </xdr:from>
    <xdr:to>
      <xdr:col>29</xdr:col>
      <xdr:colOff>127000</xdr:colOff>
      <xdr:row>35</xdr:row>
      <xdr:rowOff>138864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31750"/>
          <a:ext cx="647700" cy="1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138864</xdr:rowOff>
    </xdr:from>
    <xdr:to>
      <xdr:col>26</xdr:col>
      <xdr:colOff>50800</xdr:colOff>
      <xdr:row>35</xdr:row>
      <xdr:rowOff>159233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49214"/>
          <a:ext cx="698500" cy="20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159233</xdr:rowOff>
    </xdr:from>
    <xdr:to>
      <xdr:col>22</xdr:col>
      <xdr:colOff>114300</xdr:colOff>
      <xdr:row>35</xdr:row>
      <xdr:rowOff>267589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69583"/>
          <a:ext cx="698500" cy="10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267589</xdr:rowOff>
    </xdr:from>
    <xdr:to>
      <xdr:col>18</xdr:col>
      <xdr:colOff>177800</xdr:colOff>
      <xdr:row>35</xdr:row>
      <xdr:rowOff>327139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77939"/>
          <a:ext cx="698500" cy="59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70600</xdr:rowOff>
    </xdr:from>
    <xdr:to>
      <xdr:col>29</xdr:col>
      <xdr:colOff>177800</xdr:colOff>
      <xdr:row>35</xdr:row>
      <xdr:rowOff>172200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8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258577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2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88064</xdr:rowOff>
    </xdr:from>
    <xdr:to>
      <xdr:col>26</xdr:col>
      <xdr:colOff>101600</xdr:colOff>
      <xdr:row>35</xdr:row>
      <xdr:rowOff>189664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9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199841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6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108433</xdr:rowOff>
    </xdr:from>
    <xdr:to>
      <xdr:col>22</xdr:col>
      <xdr:colOff>165100</xdr:colOff>
      <xdr:row>35</xdr:row>
      <xdr:rowOff>210033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1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220210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8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216789</xdr:rowOff>
    </xdr:from>
    <xdr:to>
      <xdr:col>19</xdr:col>
      <xdr:colOff>38100</xdr:colOff>
      <xdr:row>35</xdr:row>
      <xdr:rowOff>318389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2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276339</xdr:rowOff>
    </xdr:from>
    <xdr:to>
      <xdr:col>15</xdr:col>
      <xdr:colOff>101600</xdr:colOff>
      <xdr:row>36</xdr:row>
      <xdr:rowOff>35039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8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45216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5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
14,293
49.18
8,457,381
8,374,359
80,597
4,560,600
7,284,374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91836</xdr:rowOff>
    </xdr:from>
    <xdr:to>
      <xdr:col>24</xdr:col>
      <xdr:colOff>63500</xdr:colOff>
      <xdr:row>35</xdr:row>
      <xdr:rowOff>94090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092586"/>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91836</xdr:rowOff>
    </xdr:from>
    <xdr:to>
      <xdr:col>19</xdr:col>
      <xdr:colOff>177800</xdr:colOff>
      <xdr:row>35</xdr:row>
      <xdr:rowOff>109054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92586"/>
          <a:ext cx="8890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109054</xdr:rowOff>
    </xdr:from>
    <xdr:to>
      <xdr:col>15</xdr:col>
      <xdr:colOff>50800</xdr:colOff>
      <xdr:row>35</xdr:row>
      <xdr:rowOff>155510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09804"/>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155510</xdr:rowOff>
    </xdr:from>
    <xdr:to>
      <xdr:col>10</xdr:col>
      <xdr:colOff>114300</xdr:colOff>
      <xdr:row>36</xdr:row>
      <xdr:rowOff>84452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56260"/>
          <a:ext cx="889000" cy="10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43290</xdr:rowOff>
    </xdr:from>
    <xdr:to>
      <xdr:col>24</xdr:col>
      <xdr:colOff>114300</xdr:colOff>
      <xdr:row>35</xdr:row>
      <xdr:rowOff>144890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66167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41036</xdr:rowOff>
    </xdr:from>
    <xdr:to>
      <xdr:col>20</xdr:col>
      <xdr:colOff>38100</xdr:colOff>
      <xdr:row>35</xdr:row>
      <xdr:rowOff>142636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159163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1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58254</xdr:rowOff>
    </xdr:from>
    <xdr:to>
      <xdr:col>15</xdr:col>
      <xdr:colOff>101600</xdr:colOff>
      <xdr:row>35</xdr:row>
      <xdr:rowOff>159854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4931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104710</xdr:rowOff>
    </xdr:from>
    <xdr:to>
      <xdr:col>10</xdr:col>
      <xdr:colOff>165100</xdr:colOff>
      <xdr:row>36</xdr:row>
      <xdr:rowOff>34860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51387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33652</xdr:rowOff>
    </xdr:from>
    <xdr:to>
      <xdr:col>6</xdr:col>
      <xdr:colOff>38100</xdr:colOff>
      <xdr:row>36</xdr:row>
      <xdr:rowOff>135252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151779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8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51255</xdr:rowOff>
    </xdr:from>
    <xdr:to>
      <xdr:col>24</xdr:col>
      <xdr:colOff>63500</xdr:colOff>
      <xdr:row>56</xdr:row>
      <xdr:rowOff>60110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52455"/>
          <a:ext cx="8382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60110</xdr:rowOff>
    </xdr:from>
    <xdr:to>
      <xdr:col>19</xdr:col>
      <xdr:colOff>177800</xdr:colOff>
      <xdr:row>56</xdr:row>
      <xdr:rowOff>100518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61310"/>
          <a:ext cx="889000" cy="4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100518</xdr:rowOff>
    </xdr:from>
    <xdr:to>
      <xdr:col>15</xdr:col>
      <xdr:colOff>50800</xdr:colOff>
      <xdr:row>56</xdr:row>
      <xdr:rowOff>135521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01718"/>
          <a:ext cx="889000" cy="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94400</xdr:rowOff>
    </xdr:from>
    <xdr:to>
      <xdr:col>10</xdr:col>
      <xdr:colOff>114300</xdr:colOff>
      <xdr:row>56</xdr:row>
      <xdr:rowOff>135521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95600"/>
          <a:ext cx="8890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455</xdr:rowOff>
    </xdr:from>
    <xdr:to>
      <xdr:col>24</xdr:col>
      <xdr:colOff>114300</xdr:colOff>
      <xdr:row>56</xdr:row>
      <xdr:rowOff>102055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150332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9310</xdr:rowOff>
    </xdr:from>
    <xdr:to>
      <xdr:col>20</xdr:col>
      <xdr:colOff>38100</xdr:colOff>
      <xdr:row>56</xdr:row>
      <xdr:rowOff>110910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102037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49718</xdr:rowOff>
    </xdr:from>
    <xdr:to>
      <xdr:col>15</xdr:col>
      <xdr:colOff>101600</xdr:colOff>
      <xdr:row>56</xdr:row>
      <xdr:rowOff>151318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142445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84721</xdr:rowOff>
    </xdr:from>
    <xdr:to>
      <xdr:col>10</xdr:col>
      <xdr:colOff>165100</xdr:colOff>
      <xdr:row>57</xdr:row>
      <xdr:rowOff>14871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5998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43600</xdr:rowOff>
    </xdr:from>
    <xdr:to>
      <xdr:col>6</xdr:col>
      <xdr:colOff>38100</xdr:colOff>
      <xdr:row>56</xdr:row>
      <xdr:rowOff>145200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161727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69520</xdr:rowOff>
    </xdr:from>
    <xdr:to>
      <xdr:col>24</xdr:col>
      <xdr:colOff>63500</xdr:colOff>
      <xdr:row>76</xdr:row>
      <xdr:rowOff>114005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099720"/>
          <a:ext cx="8382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80035</xdr:rowOff>
    </xdr:from>
    <xdr:to>
      <xdr:col>19</xdr:col>
      <xdr:colOff>177800</xdr:colOff>
      <xdr:row>76</xdr:row>
      <xdr:rowOff>114005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10235"/>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63759</xdr:rowOff>
    </xdr:from>
    <xdr:to>
      <xdr:col>15</xdr:col>
      <xdr:colOff>50800</xdr:colOff>
      <xdr:row>76</xdr:row>
      <xdr:rowOff>80035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093959"/>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63759</xdr:rowOff>
    </xdr:from>
    <xdr:to>
      <xdr:col>10</xdr:col>
      <xdr:colOff>114300</xdr:colOff>
      <xdr:row>76</xdr:row>
      <xdr:rowOff>128818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093959"/>
          <a:ext cx="8890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58732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18720</xdr:rowOff>
    </xdr:from>
    <xdr:to>
      <xdr:col>24</xdr:col>
      <xdr:colOff>114300</xdr:colOff>
      <xdr:row>76</xdr:row>
      <xdr:rowOff>120320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41597</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63205</xdr:rowOff>
    </xdr:from>
    <xdr:to>
      <xdr:col>20</xdr:col>
      <xdr:colOff>38100</xdr:colOff>
      <xdr:row>76</xdr:row>
      <xdr:rowOff>164805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0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9882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6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29235</xdr:rowOff>
    </xdr:from>
    <xdr:to>
      <xdr:col>15</xdr:col>
      <xdr:colOff>101600</xdr:colOff>
      <xdr:row>76</xdr:row>
      <xdr:rowOff>130835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0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147362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8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12959</xdr:rowOff>
    </xdr:from>
    <xdr:to>
      <xdr:col>10</xdr:col>
      <xdr:colOff>165100</xdr:colOff>
      <xdr:row>76</xdr:row>
      <xdr:rowOff>114559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0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131086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81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78018</xdr:rowOff>
    </xdr:from>
    <xdr:to>
      <xdr:col>6</xdr:col>
      <xdr:colOff>38100</xdr:colOff>
      <xdr:row>77</xdr:row>
      <xdr:rowOff>8168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24695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8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143825</xdr:rowOff>
    </xdr:from>
    <xdr:to>
      <xdr:col>24</xdr:col>
      <xdr:colOff>63500</xdr:colOff>
      <xdr:row>96</xdr:row>
      <xdr:rowOff>90235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31575"/>
          <a:ext cx="838200" cy="11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42523</xdr:rowOff>
    </xdr:from>
    <xdr:to>
      <xdr:col>19</xdr:col>
      <xdr:colOff>177800</xdr:colOff>
      <xdr:row>96</xdr:row>
      <xdr:rowOff>90235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501723"/>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42523</xdr:rowOff>
    </xdr:from>
    <xdr:to>
      <xdr:col>15</xdr:col>
      <xdr:colOff>50800</xdr:colOff>
      <xdr:row>97</xdr:row>
      <xdr:rowOff>142650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01723"/>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126453</xdr:rowOff>
    </xdr:from>
    <xdr:to>
      <xdr:col>10</xdr:col>
      <xdr:colOff>114300</xdr:colOff>
      <xdr:row>97</xdr:row>
      <xdr:rowOff>142650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757103"/>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93025</xdr:rowOff>
    </xdr:from>
    <xdr:to>
      <xdr:col>24</xdr:col>
      <xdr:colOff>114300</xdr:colOff>
      <xdr:row>96</xdr:row>
      <xdr:rowOff>23175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71452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5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39435</xdr:rowOff>
    </xdr:from>
    <xdr:to>
      <xdr:col>20</xdr:col>
      <xdr:colOff>38100</xdr:colOff>
      <xdr:row>96</xdr:row>
      <xdr:rowOff>141035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132162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163173</xdr:rowOff>
    </xdr:from>
    <xdr:to>
      <xdr:col>15</xdr:col>
      <xdr:colOff>101600</xdr:colOff>
      <xdr:row>96</xdr:row>
      <xdr:rowOff>93323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84450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91850</xdr:rowOff>
    </xdr:from>
    <xdr:to>
      <xdr:col>10</xdr:col>
      <xdr:colOff>165100</xdr:colOff>
      <xdr:row>98</xdr:row>
      <xdr:rowOff>22000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75653</xdr:rowOff>
    </xdr:from>
    <xdr:to>
      <xdr:col>6</xdr:col>
      <xdr:colOff>38100</xdr:colOff>
      <xdr:row>98</xdr:row>
      <xdr:rowOff>5803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168380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98465</xdr:rowOff>
    </xdr:from>
    <xdr:to>
      <xdr:col>55</xdr:col>
      <xdr:colOff>0</xdr:colOff>
      <xdr:row>37</xdr:row>
      <xdr:rowOff>102123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44211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102123</xdr:rowOff>
    </xdr:from>
    <xdr:to>
      <xdr:col>50</xdr:col>
      <xdr:colOff>114300</xdr:colOff>
      <xdr:row>37</xdr:row>
      <xdr:rowOff>135196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45773"/>
          <a:ext cx="889000" cy="3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10303</xdr:rowOff>
    </xdr:from>
    <xdr:to>
      <xdr:col>45</xdr:col>
      <xdr:colOff>177800</xdr:colOff>
      <xdr:row>37</xdr:row>
      <xdr:rowOff>135196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011053"/>
          <a:ext cx="889000" cy="4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10303</xdr:rowOff>
    </xdr:from>
    <xdr:to>
      <xdr:col>41</xdr:col>
      <xdr:colOff>50800</xdr:colOff>
      <xdr:row>37</xdr:row>
      <xdr:rowOff>154660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11053"/>
          <a:ext cx="889000" cy="4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47665</xdr:rowOff>
    </xdr:from>
    <xdr:to>
      <xdr:col>55</xdr:col>
      <xdr:colOff>50800</xdr:colOff>
      <xdr:row>37</xdr:row>
      <xdr:rowOff>149265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134042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3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51323</xdr:rowOff>
    </xdr:from>
    <xdr:to>
      <xdr:col>50</xdr:col>
      <xdr:colOff>165100</xdr:colOff>
      <xdr:row>37</xdr:row>
      <xdr:rowOff>152923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144049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84396</xdr:rowOff>
    </xdr:from>
    <xdr:to>
      <xdr:col>46</xdr:col>
      <xdr:colOff>38100</xdr:colOff>
      <xdr:row>38</xdr:row>
      <xdr:rowOff>14546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130953</xdr:rowOff>
    </xdr:from>
    <xdr:to>
      <xdr:col>41</xdr:col>
      <xdr:colOff>101600</xdr:colOff>
      <xdr:row>35</xdr:row>
      <xdr:rowOff>61103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52230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5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103860</xdr:rowOff>
    </xdr:from>
    <xdr:to>
      <xdr:col>36</xdr:col>
      <xdr:colOff>165100</xdr:colOff>
      <xdr:row>38</xdr:row>
      <xdr:rowOff>34010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25137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121569</xdr:rowOff>
    </xdr:from>
    <xdr:to>
      <xdr:col>55</xdr:col>
      <xdr:colOff>0</xdr:colOff>
      <xdr:row>58</xdr:row>
      <xdr:rowOff>131366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656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131366</xdr:rowOff>
    </xdr:from>
    <xdr:to>
      <xdr:col>50</xdr:col>
      <xdr:colOff>114300</xdr:colOff>
      <xdr:row>58</xdr:row>
      <xdr:rowOff>155578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75466"/>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63077</xdr:rowOff>
    </xdr:from>
    <xdr:to>
      <xdr:col>45</xdr:col>
      <xdr:colOff>177800</xdr:colOff>
      <xdr:row>58</xdr:row>
      <xdr:rowOff>155578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07177"/>
          <a:ext cx="889000" cy="9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26216</xdr:rowOff>
    </xdr:from>
    <xdr:to>
      <xdr:col>41</xdr:col>
      <xdr:colOff>50800</xdr:colOff>
      <xdr:row>58</xdr:row>
      <xdr:rowOff>63077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70316"/>
          <a:ext cx="889000" cy="3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52023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70769</xdr:rowOff>
    </xdr:from>
    <xdr:to>
      <xdr:col>55</xdr:col>
      <xdr:colOff>50800</xdr:colOff>
      <xdr:row>59</xdr:row>
      <xdr:rowOff>919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1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157146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80566</xdr:rowOff>
    </xdr:from>
    <xdr:to>
      <xdr:col>50</xdr:col>
      <xdr:colOff>165100</xdr:colOff>
      <xdr:row>59</xdr:row>
      <xdr:rowOff>10716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104778</xdr:rowOff>
    </xdr:from>
    <xdr:to>
      <xdr:col>46</xdr:col>
      <xdr:colOff>38100</xdr:colOff>
      <xdr:row>59</xdr:row>
      <xdr:rowOff>34928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26055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12277</xdr:rowOff>
    </xdr:from>
    <xdr:to>
      <xdr:col>41</xdr:col>
      <xdr:colOff>101600</xdr:colOff>
      <xdr:row>58</xdr:row>
      <xdr:rowOff>113877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105004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146866</xdr:rowOff>
    </xdr:from>
    <xdr:to>
      <xdr:col>36</xdr:col>
      <xdr:colOff>165100</xdr:colOff>
      <xdr:row>58</xdr:row>
      <xdr:rowOff>77016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68143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1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24115</xdr:rowOff>
    </xdr:from>
    <xdr:to>
      <xdr:col>55</xdr:col>
      <xdr:colOff>0</xdr:colOff>
      <xdr:row>79</xdr:row>
      <xdr:rowOff>26031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68665"/>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24115</xdr:rowOff>
    </xdr:from>
    <xdr:to>
      <xdr:col>50</xdr:col>
      <xdr:colOff>114300</xdr:colOff>
      <xdr:row>79</xdr:row>
      <xdr:rowOff>32215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68665"/>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96647</xdr:rowOff>
    </xdr:from>
    <xdr:to>
      <xdr:col>45</xdr:col>
      <xdr:colOff>177800</xdr:colOff>
      <xdr:row>79</xdr:row>
      <xdr:rowOff>32215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69747"/>
          <a:ext cx="889000" cy="10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117340</xdr:rowOff>
    </xdr:from>
    <xdr:to>
      <xdr:col>41</xdr:col>
      <xdr:colOff>50800</xdr:colOff>
      <xdr:row>78</xdr:row>
      <xdr:rowOff>96647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47540"/>
          <a:ext cx="889000" cy="3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146681</xdr:rowOff>
    </xdr:from>
    <xdr:to>
      <xdr:col>55</xdr:col>
      <xdr:colOff>50800</xdr:colOff>
      <xdr:row>79</xdr:row>
      <xdr:rowOff>76831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61608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144765</xdr:rowOff>
    </xdr:from>
    <xdr:to>
      <xdr:col>50</xdr:col>
      <xdr:colOff>165100</xdr:colOff>
      <xdr:row>79</xdr:row>
      <xdr:rowOff>74915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66042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1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152865</xdr:rowOff>
    </xdr:from>
    <xdr:to>
      <xdr:col>46</xdr:col>
      <xdr:colOff>38100</xdr:colOff>
      <xdr:row>79</xdr:row>
      <xdr:rowOff>83015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74142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45847</xdr:rowOff>
    </xdr:from>
    <xdr:to>
      <xdr:col>41</xdr:col>
      <xdr:colOff>101600</xdr:colOff>
      <xdr:row>78</xdr:row>
      <xdr:rowOff>147447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138574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1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66540</xdr:rowOff>
    </xdr:from>
    <xdr:to>
      <xdr:col>36</xdr:col>
      <xdr:colOff>165100</xdr:colOff>
      <xdr:row>76</xdr:row>
      <xdr:rowOff>168140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13218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8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134530</xdr:rowOff>
    </xdr:from>
    <xdr:to>
      <xdr:col>55</xdr:col>
      <xdr:colOff>0</xdr:colOff>
      <xdr:row>97</xdr:row>
      <xdr:rowOff>153896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65180"/>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153896</xdr:rowOff>
    </xdr:from>
    <xdr:to>
      <xdr:col>50</xdr:col>
      <xdr:colOff>114300</xdr:colOff>
      <xdr:row>98</xdr:row>
      <xdr:rowOff>7629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84546"/>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94579</xdr:rowOff>
    </xdr:from>
    <xdr:to>
      <xdr:col>45</xdr:col>
      <xdr:colOff>177800</xdr:colOff>
      <xdr:row>98</xdr:row>
      <xdr:rowOff>7629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25229"/>
          <a:ext cx="8890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94579</xdr:rowOff>
    </xdr:from>
    <xdr:to>
      <xdr:col>41</xdr:col>
      <xdr:colOff>50800</xdr:colOff>
      <xdr:row>98</xdr:row>
      <xdr:rowOff>9403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25229"/>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83730</xdr:rowOff>
    </xdr:from>
    <xdr:to>
      <xdr:col>55</xdr:col>
      <xdr:colOff>50800</xdr:colOff>
      <xdr:row>98</xdr:row>
      <xdr:rowOff>13880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62157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103096</xdr:rowOff>
    </xdr:from>
    <xdr:to>
      <xdr:col>50</xdr:col>
      <xdr:colOff>165100</xdr:colOff>
      <xdr:row>98</xdr:row>
      <xdr:rowOff>33246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24373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128279</xdr:rowOff>
    </xdr:from>
    <xdr:to>
      <xdr:col>46</xdr:col>
      <xdr:colOff>38100</xdr:colOff>
      <xdr:row>98</xdr:row>
      <xdr:rowOff>58429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49556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43779</xdr:rowOff>
    </xdr:from>
    <xdr:to>
      <xdr:col>41</xdr:col>
      <xdr:colOff>101600</xdr:colOff>
      <xdr:row>97</xdr:row>
      <xdr:rowOff>145379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136506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130053</xdr:rowOff>
    </xdr:from>
    <xdr:to>
      <xdr:col>36</xdr:col>
      <xdr:colOff>165100</xdr:colOff>
      <xdr:row>98</xdr:row>
      <xdr:rowOff>60203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155473</xdr:rowOff>
    </xdr:from>
    <xdr:to>
      <xdr:col>85</xdr:col>
      <xdr:colOff>127000</xdr:colOff>
      <xdr:row>38</xdr:row>
      <xdr:rowOff>94735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499123"/>
          <a:ext cx="838200" cy="1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90231</xdr:rowOff>
    </xdr:from>
    <xdr:to>
      <xdr:col>81</xdr:col>
      <xdr:colOff>50800</xdr:colOff>
      <xdr:row>38</xdr:row>
      <xdr:rowOff>94735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05331"/>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90231</xdr:rowOff>
    </xdr:from>
    <xdr:to>
      <xdr:col>76</xdr:col>
      <xdr:colOff>114300</xdr:colOff>
      <xdr:row>38</xdr:row>
      <xdr:rowOff>110554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05331"/>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138488</xdr:rowOff>
    </xdr:from>
    <xdr:to>
      <xdr:col>71</xdr:col>
      <xdr:colOff>177800</xdr:colOff>
      <xdr:row>38</xdr:row>
      <xdr:rowOff>110554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482138"/>
          <a:ext cx="889000" cy="1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42890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104673</xdr:rowOff>
    </xdr:from>
    <xdr:to>
      <xdr:col>85</xdr:col>
      <xdr:colOff>177800</xdr:colOff>
      <xdr:row>38</xdr:row>
      <xdr:rowOff>34823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127550</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2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43935</xdr:rowOff>
    </xdr:from>
    <xdr:to>
      <xdr:col>81</xdr:col>
      <xdr:colOff>101600</xdr:colOff>
      <xdr:row>38</xdr:row>
      <xdr:rowOff>145535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136662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5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39431</xdr:rowOff>
    </xdr:from>
    <xdr:to>
      <xdr:col>76</xdr:col>
      <xdr:colOff>165100</xdr:colOff>
      <xdr:row>38</xdr:row>
      <xdr:rowOff>141031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132158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4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59754</xdr:rowOff>
    </xdr:from>
    <xdr:to>
      <xdr:col>72</xdr:col>
      <xdr:colOff>38100</xdr:colOff>
      <xdr:row>38</xdr:row>
      <xdr:rowOff>161354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152481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6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87688</xdr:rowOff>
    </xdr:from>
    <xdr:to>
      <xdr:col>67</xdr:col>
      <xdr:colOff>101600</xdr:colOff>
      <xdr:row>38</xdr:row>
      <xdr:rowOff>17838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34365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90836</xdr:rowOff>
    </xdr:from>
    <xdr:to>
      <xdr:col>85</xdr:col>
      <xdr:colOff>127000</xdr:colOff>
      <xdr:row>76</xdr:row>
      <xdr:rowOff>99671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21036"/>
          <a:ext cx="8382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31195</xdr:rowOff>
    </xdr:from>
    <xdr:to>
      <xdr:col>81</xdr:col>
      <xdr:colOff>50800</xdr:colOff>
      <xdr:row>76</xdr:row>
      <xdr:rowOff>99671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061395"/>
          <a:ext cx="889000" cy="6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31195</xdr:rowOff>
    </xdr:from>
    <xdr:to>
      <xdr:col>76</xdr:col>
      <xdr:colOff>114300</xdr:colOff>
      <xdr:row>76</xdr:row>
      <xdr:rowOff>109993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61395"/>
          <a:ext cx="889000" cy="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109993</xdr:rowOff>
    </xdr:from>
    <xdr:to>
      <xdr:col>71</xdr:col>
      <xdr:colOff>177800</xdr:colOff>
      <xdr:row>76</xdr:row>
      <xdr:rowOff>121258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40193"/>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137207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40036</xdr:rowOff>
    </xdr:from>
    <xdr:to>
      <xdr:col>85</xdr:col>
      <xdr:colOff>177800</xdr:colOff>
      <xdr:row>76</xdr:row>
      <xdr:rowOff>141636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18463</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48871</xdr:rowOff>
    </xdr:from>
    <xdr:to>
      <xdr:col>81</xdr:col>
      <xdr:colOff>101600</xdr:colOff>
      <xdr:row>76</xdr:row>
      <xdr:rowOff>150471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141598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151845</xdr:rowOff>
    </xdr:from>
    <xdr:to>
      <xdr:col>76</xdr:col>
      <xdr:colOff>165100</xdr:colOff>
      <xdr:row>76</xdr:row>
      <xdr:rowOff>81995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73122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0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59193</xdr:rowOff>
    </xdr:from>
    <xdr:to>
      <xdr:col>72</xdr:col>
      <xdr:colOff>38100</xdr:colOff>
      <xdr:row>76</xdr:row>
      <xdr:rowOff>160793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151920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70458</xdr:rowOff>
    </xdr:from>
    <xdr:to>
      <xdr:col>67</xdr:col>
      <xdr:colOff>101600</xdr:colOff>
      <xdr:row>77</xdr:row>
      <xdr:rowOff>608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163185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9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125206</xdr:rowOff>
    </xdr:from>
    <xdr:to>
      <xdr:col>85</xdr:col>
      <xdr:colOff>127000</xdr:colOff>
      <xdr:row>98</xdr:row>
      <xdr:rowOff>163066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27306"/>
          <a:ext cx="8382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163066</xdr:rowOff>
    </xdr:from>
    <xdr:to>
      <xdr:col>81</xdr:col>
      <xdr:colOff>50800</xdr:colOff>
      <xdr:row>98</xdr:row>
      <xdr:rowOff>170047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65166"/>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170047</xdr:rowOff>
    </xdr:from>
    <xdr:to>
      <xdr:col>76</xdr:col>
      <xdr:colOff>114300</xdr:colOff>
      <xdr:row>99</xdr:row>
      <xdr:rowOff>23918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72147"/>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23918</xdr:rowOff>
    </xdr:from>
    <xdr:to>
      <xdr:col>71</xdr:col>
      <xdr:colOff>177800</xdr:colOff>
      <xdr:row>99</xdr:row>
      <xdr:rowOff>24470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97468"/>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74406</xdr:rowOff>
    </xdr:from>
    <xdr:to>
      <xdr:col>85</xdr:col>
      <xdr:colOff>177800</xdr:colOff>
      <xdr:row>99</xdr:row>
      <xdr:rowOff>4556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160783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112266</xdr:rowOff>
    </xdr:from>
    <xdr:to>
      <xdr:col>81</xdr:col>
      <xdr:colOff>101600</xdr:colOff>
      <xdr:row>99</xdr:row>
      <xdr:rowOff>42416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33543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119247</xdr:rowOff>
    </xdr:from>
    <xdr:to>
      <xdr:col>76</xdr:col>
      <xdr:colOff>165100</xdr:colOff>
      <xdr:row>99</xdr:row>
      <xdr:rowOff>49397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40524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144568</xdr:rowOff>
    </xdr:from>
    <xdr:to>
      <xdr:col>72</xdr:col>
      <xdr:colOff>38100</xdr:colOff>
      <xdr:row>99</xdr:row>
      <xdr:rowOff>74718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3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145120</xdr:rowOff>
    </xdr:from>
    <xdr:to>
      <xdr:col>67</xdr:col>
      <xdr:colOff>101600</xdr:colOff>
      <xdr:row>99</xdr:row>
      <xdr:rowOff>75270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66397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3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109938</xdr:rowOff>
    </xdr:from>
    <xdr:to>
      <xdr:col>116</xdr:col>
      <xdr:colOff>63500</xdr:colOff>
      <xdr:row>73</xdr:row>
      <xdr:rowOff>137589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625788"/>
          <a:ext cx="8382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109938</xdr:rowOff>
    </xdr:from>
    <xdr:to>
      <xdr:col>111</xdr:col>
      <xdr:colOff>177800</xdr:colOff>
      <xdr:row>74</xdr:row>
      <xdr:rowOff>74005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625788"/>
          <a:ext cx="889000" cy="1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74005</xdr:rowOff>
    </xdr:from>
    <xdr:to>
      <xdr:col>107</xdr:col>
      <xdr:colOff>50800</xdr:colOff>
      <xdr:row>74</xdr:row>
      <xdr:rowOff>118528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761305"/>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118528</xdr:rowOff>
    </xdr:from>
    <xdr:to>
      <xdr:col>102</xdr:col>
      <xdr:colOff>114300</xdr:colOff>
      <xdr:row>74</xdr:row>
      <xdr:rowOff>150630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05828"/>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86789</xdr:rowOff>
    </xdr:from>
    <xdr:to>
      <xdr:col>116</xdr:col>
      <xdr:colOff>114300</xdr:colOff>
      <xdr:row>74</xdr:row>
      <xdr:rowOff>16939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6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109666</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4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59138</xdr:rowOff>
    </xdr:from>
    <xdr:to>
      <xdr:col>112</xdr:col>
      <xdr:colOff>38100</xdr:colOff>
      <xdr:row>73</xdr:row>
      <xdr:rowOff>160738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5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5815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3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23205</xdr:rowOff>
    </xdr:from>
    <xdr:to>
      <xdr:col>107</xdr:col>
      <xdr:colOff>101600</xdr:colOff>
      <xdr:row>74</xdr:row>
      <xdr:rowOff>124805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141332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48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67728</xdr:rowOff>
    </xdr:from>
    <xdr:to>
      <xdr:col>102</xdr:col>
      <xdr:colOff>165100</xdr:colOff>
      <xdr:row>74</xdr:row>
      <xdr:rowOff>169328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99830</xdr:rowOff>
    </xdr:from>
    <xdr:to>
      <xdr:col>98</xdr:col>
      <xdr:colOff>38100</xdr:colOff>
      <xdr:row>75</xdr:row>
      <xdr:rowOff>29980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46507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6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88,871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円となっており、類似団体と比較して一人当たりコストが低い状態となっている。また、前年度決算と比較すると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％増となっており、その主な要因は物価高騰の負担感が大きい世帯への支援策として物価高騰重点支援金を給付したためである。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円となっており、類似団体と比較して一人当たりコストが高い状態となっている。また、前年度決算と比較すると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％増となっており、その主な要因は多奈川地区多目的公園災害復旧事業が国災害査定の完了に伴い工事に着手したためである。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90,944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円となっており、類似団体と比較して一人当たりコストが高い状態となっている。また、前年度決算と比較すると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％減となっており、その主な要因は、国民健康保険特別会計への財政安定化支援事業に係る繰出が減少したためである。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
14,293
49.18
8,457,381
8,374,359
80,597
4,560,600
7,284,374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113221</xdr:rowOff>
    </xdr:from>
    <xdr:to>
      <xdr:col>24</xdr:col>
      <xdr:colOff>63500</xdr:colOff>
      <xdr:row>36</xdr:row>
      <xdr:rowOff>79692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3971"/>
          <a:ext cx="8382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79692</xdr:rowOff>
    </xdr:from>
    <xdr:to>
      <xdr:col>19</xdr:col>
      <xdr:colOff>177800</xdr:colOff>
      <xdr:row>36</xdr:row>
      <xdr:rowOff>103124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1892"/>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72072</xdr:rowOff>
    </xdr:from>
    <xdr:to>
      <xdr:col>15</xdr:col>
      <xdr:colOff>50800</xdr:colOff>
      <xdr:row>36</xdr:row>
      <xdr:rowOff>103124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4272"/>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41211</xdr:rowOff>
    </xdr:from>
    <xdr:to>
      <xdr:col>10</xdr:col>
      <xdr:colOff>114300</xdr:colOff>
      <xdr:row>36</xdr:row>
      <xdr:rowOff>72072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341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62421</xdr:rowOff>
    </xdr:from>
    <xdr:to>
      <xdr:col>24</xdr:col>
      <xdr:colOff>114300</xdr:colOff>
      <xdr:row>35</xdr:row>
      <xdr:rowOff>164021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85298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28892</xdr:rowOff>
    </xdr:from>
    <xdr:to>
      <xdr:col>20</xdr:col>
      <xdr:colOff>38100</xdr:colOff>
      <xdr:row>36</xdr:row>
      <xdr:rowOff>130492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121619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52324</xdr:rowOff>
    </xdr:from>
    <xdr:to>
      <xdr:col>15</xdr:col>
      <xdr:colOff>101600</xdr:colOff>
      <xdr:row>36</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145051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21272</xdr:rowOff>
    </xdr:from>
    <xdr:to>
      <xdr:col>10</xdr:col>
      <xdr:colOff>165100</xdr:colOff>
      <xdr:row>36</xdr:row>
      <xdr:rowOff>122872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113999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161861</xdr:rowOff>
    </xdr:from>
    <xdr:to>
      <xdr:col>6</xdr:col>
      <xdr:colOff>38100</xdr:colOff>
      <xdr:row>36</xdr:row>
      <xdr:rowOff>92011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108538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94535</xdr:rowOff>
    </xdr:from>
    <xdr:to>
      <xdr:col>24</xdr:col>
      <xdr:colOff>63500</xdr:colOff>
      <xdr:row>57</xdr:row>
      <xdr:rowOff>128622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67185"/>
          <a:ext cx="8382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128622</xdr:rowOff>
    </xdr:from>
    <xdr:to>
      <xdr:col>19</xdr:col>
      <xdr:colOff>177800</xdr:colOff>
      <xdr:row>57</xdr:row>
      <xdr:rowOff>151745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01272"/>
          <a:ext cx="889000" cy="2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123337</xdr:rowOff>
    </xdr:from>
    <xdr:to>
      <xdr:col>15</xdr:col>
      <xdr:colOff>50800</xdr:colOff>
      <xdr:row>57</xdr:row>
      <xdr:rowOff>151745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24537"/>
          <a:ext cx="889000" cy="19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123337</xdr:rowOff>
    </xdr:from>
    <xdr:to>
      <xdr:col>10</xdr:col>
      <xdr:colOff>114300</xdr:colOff>
      <xdr:row>58</xdr:row>
      <xdr:rowOff>1884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24537"/>
          <a:ext cx="889000" cy="2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43735</xdr:rowOff>
    </xdr:from>
    <xdr:to>
      <xdr:col>24</xdr:col>
      <xdr:colOff>114300</xdr:colOff>
      <xdr:row>57</xdr:row>
      <xdr:rowOff>145335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130112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77822</xdr:rowOff>
    </xdr:from>
    <xdr:to>
      <xdr:col>20</xdr:col>
      <xdr:colOff>38100</xdr:colOff>
      <xdr:row>58</xdr:row>
      <xdr:rowOff>7972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170549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100945</xdr:rowOff>
    </xdr:from>
    <xdr:to>
      <xdr:col>15</xdr:col>
      <xdr:colOff>101600</xdr:colOff>
      <xdr:row>58</xdr:row>
      <xdr:rowOff>31095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22222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72537</xdr:rowOff>
    </xdr:from>
    <xdr:to>
      <xdr:col>10</xdr:col>
      <xdr:colOff>165100</xdr:colOff>
      <xdr:row>57</xdr:row>
      <xdr:rowOff>2687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165264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6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122534</xdr:rowOff>
    </xdr:from>
    <xdr:to>
      <xdr:col>6</xdr:col>
      <xdr:colOff>38100</xdr:colOff>
      <xdr:row>58</xdr:row>
      <xdr:rowOff>52684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43811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136193</xdr:rowOff>
    </xdr:from>
    <xdr:to>
      <xdr:col>24</xdr:col>
      <xdr:colOff>63500</xdr:colOff>
      <xdr:row>76</xdr:row>
      <xdr:rowOff>32015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94943"/>
          <a:ext cx="8382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32015</xdr:rowOff>
    </xdr:from>
    <xdr:to>
      <xdr:col>19</xdr:col>
      <xdr:colOff>177800</xdr:colOff>
      <xdr:row>76</xdr:row>
      <xdr:rowOff>64390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62215"/>
          <a:ext cx="889000" cy="3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64390</xdr:rowOff>
    </xdr:from>
    <xdr:to>
      <xdr:col>15</xdr:col>
      <xdr:colOff>50800</xdr:colOff>
      <xdr:row>77</xdr:row>
      <xdr:rowOff>44562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4590"/>
          <a:ext cx="889000" cy="15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44562</xdr:rowOff>
    </xdr:from>
    <xdr:to>
      <xdr:col>10</xdr:col>
      <xdr:colOff>114300</xdr:colOff>
      <xdr:row>77</xdr:row>
      <xdr:rowOff>73406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46212"/>
          <a:ext cx="889000" cy="2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85393</xdr:rowOff>
    </xdr:from>
    <xdr:to>
      <xdr:col>24</xdr:col>
      <xdr:colOff>114300</xdr:colOff>
      <xdr:row>76</xdr:row>
      <xdr:rowOff>15543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108270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9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152665</xdr:rowOff>
    </xdr:from>
    <xdr:to>
      <xdr:col>20</xdr:col>
      <xdr:colOff>38100</xdr:colOff>
      <xdr:row>76</xdr:row>
      <xdr:rowOff>82815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99343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8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13590</xdr:rowOff>
    </xdr:from>
    <xdr:to>
      <xdr:col>15</xdr:col>
      <xdr:colOff>101600</xdr:colOff>
      <xdr:row>76</xdr:row>
      <xdr:rowOff>115190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131717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1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165212</xdr:rowOff>
    </xdr:from>
    <xdr:to>
      <xdr:col>10</xdr:col>
      <xdr:colOff>165100</xdr:colOff>
      <xdr:row>77</xdr:row>
      <xdr:rowOff>95362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8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22606</xdr:rowOff>
    </xdr:from>
    <xdr:to>
      <xdr:col>6</xdr:col>
      <xdr:colOff>38100</xdr:colOff>
      <xdr:row>77</xdr:row>
      <xdr:rowOff>124206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140733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9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129566</xdr:rowOff>
    </xdr:from>
    <xdr:to>
      <xdr:col>24</xdr:col>
      <xdr:colOff>63500</xdr:colOff>
      <xdr:row>98</xdr:row>
      <xdr:rowOff>46028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60216"/>
          <a:ext cx="8382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129566</xdr:rowOff>
    </xdr:from>
    <xdr:to>
      <xdr:col>19</xdr:col>
      <xdr:colOff>177800</xdr:colOff>
      <xdr:row>97</xdr:row>
      <xdr:rowOff>158065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0216"/>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158065</xdr:rowOff>
    </xdr:from>
    <xdr:to>
      <xdr:col>15</xdr:col>
      <xdr:colOff>50800</xdr:colOff>
      <xdr:row>98</xdr:row>
      <xdr:rowOff>107282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8715"/>
          <a:ext cx="889000" cy="12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100653</xdr:rowOff>
    </xdr:from>
    <xdr:to>
      <xdr:col>10</xdr:col>
      <xdr:colOff>114300</xdr:colOff>
      <xdr:row>98</xdr:row>
      <xdr:rowOff>107282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0275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139067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166678</xdr:rowOff>
    </xdr:from>
    <xdr:to>
      <xdr:col>24</xdr:col>
      <xdr:colOff>114300</xdr:colOff>
      <xdr:row>98</xdr:row>
      <xdr:rowOff>96828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145105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78766</xdr:rowOff>
    </xdr:from>
    <xdr:to>
      <xdr:col>20</xdr:col>
      <xdr:colOff>38100</xdr:colOff>
      <xdr:row>98</xdr:row>
      <xdr:rowOff>8916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107265</xdr:rowOff>
    </xdr:from>
    <xdr:to>
      <xdr:col>15</xdr:col>
      <xdr:colOff>101600</xdr:colOff>
      <xdr:row>98</xdr:row>
      <xdr:rowOff>37415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28542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56482</xdr:rowOff>
    </xdr:from>
    <xdr:to>
      <xdr:col>10</xdr:col>
      <xdr:colOff>165100</xdr:colOff>
      <xdr:row>98</xdr:row>
      <xdr:rowOff>158082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149209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49853</xdr:rowOff>
    </xdr:from>
    <xdr:to>
      <xdr:col>6</xdr:col>
      <xdr:colOff>38100</xdr:colOff>
      <xdr:row>98</xdr:row>
      <xdr:rowOff>151453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4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19195</xdr:rowOff>
    </xdr:from>
    <xdr:to>
      <xdr:col>55</xdr:col>
      <xdr:colOff>0</xdr:colOff>
      <xdr:row>39</xdr:row>
      <xdr:rowOff>20501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574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20501</xdr:rowOff>
    </xdr:from>
    <xdr:to>
      <xdr:col>50</xdr:col>
      <xdr:colOff>114300</xdr:colOff>
      <xdr:row>39</xdr:row>
      <xdr:rowOff>22134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70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22134</xdr:rowOff>
    </xdr:from>
    <xdr:to>
      <xdr:col>45</xdr:col>
      <xdr:colOff>177800</xdr:colOff>
      <xdr:row>39</xdr:row>
      <xdr:rowOff>23767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86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23767</xdr:rowOff>
    </xdr:from>
    <xdr:to>
      <xdr:col>41</xdr:col>
      <xdr:colOff>50800</xdr:colOff>
      <xdr:row>39</xdr:row>
      <xdr:rowOff>26053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103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139845</xdr:rowOff>
    </xdr:from>
    <xdr:to>
      <xdr:col>55</xdr:col>
      <xdr:colOff>50800</xdr:colOff>
      <xdr:row>39</xdr:row>
      <xdr:rowOff>69995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54772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141151</xdr:rowOff>
    </xdr:from>
    <xdr:to>
      <xdr:col>50</xdr:col>
      <xdr:colOff>165100</xdr:colOff>
      <xdr:row>39</xdr:row>
      <xdr:rowOff>71301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62428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142784</xdr:rowOff>
    </xdr:from>
    <xdr:to>
      <xdr:col>46</xdr:col>
      <xdr:colOff>38100</xdr:colOff>
      <xdr:row>39</xdr:row>
      <xdr:rowOff>72934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64061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144417</xdr:rowOff>
    </xdr:from>
    <xdr:to>
      <xdr:col>41</xdr:col>
      <xdr:colOff>101600</xdr:colOff>
      <xdr:row>39</xdr:row>
      <xdr:rowOff>74567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65694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146703</xdr:rowOff>
    </xdr:from>
    <xdr:to>
      <xdr:col>36</xdr:col>
      <xdr:colOff>165100</xdr:colOff>
      <xdr:row>39</xdr:row>
      <xdr:rowOff>76853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67980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5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2769</xdr:rowOff>
    </xdr:from>
    <xdr:to>
      <xdr:col>55</xdr:col>
      <xdr:colOff>0</xdr:colOff>
      <xdr:row>59</xdr:row>
      <xdr:rowOff>4933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8319"/>
          <a:ext cx="8382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4933</xdr:rowOff>
    </xdr:from>
    <xdr:to>
      <xdr:col>50</xdr:col>
      <xdr:colOff>114300</xdr:colOff>
      <xdr:row>59</xdr:row>
      <xdr:rowOff>15487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20483"/>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15487</xdr:rowOff>
    </xdr:from>
    <xdr:to>
      <xdr:col>45</xdr:col>
      <xdr:colOff>177800</xdr:colOff>
      <xdr:row>59</xdr:row>
      <xdr:rowOff>16546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1037"/>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12027</xdr:rowOff>
    </xdr:from>
    <xdr:to>
      <xdr:col>41</xdr:col>
      <xdr:colOff>50800</xdr:colOff>
      <xdr:row>59</xdr:row>
      <xdr:rowOff>16546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27577"/>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123419</xdr:rowOff>
    </xdr:from>
    <xdr:to>
      <xdr:col>55</xdr:col>
      <xdr:colOff>50800</xdr:colOff>
      <xdr:row>59</xdr:row>
      <xdr:rowOff>53569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38346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125583</xdr:rowOff>
    </xdr:from>
    <xdr:to>
      <xdr:col>50</xdr:col>
      <xdr:colOff>165100</xdr:colOff>
      <xdr:row>59</xdr:row>
      <xdr:rowOff>55733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46860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6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136137</xdr:rowOff>
    </xdr:from>
    <xdr:to>
      <xdr:col>46</xdr:col>
      <xdr:colOff>38100</xdr:colOff>
      <xdr:row>59</xdr:row>
      <xdr:rowOff>66287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57414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137196</xdr:rowOff>
    </xdr:from>
    <xdr:to>
      <xdr:col>41</xdr:col>
      <xdr:colOff>101600</xdr:colOff>
      <xdr:row>59</xdr:row>
      <xdr:rowOff>67346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58473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132677</xdr:rowOff>
    </xdr:from>
    <xdr:to>
      <xdr:col>36</xdr:col>
      <xdr:colOff>165100</xdr:colOff>
      <xdr:row>59</xdr:row>
      <xdr:rowOff>62827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53954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110508</xdr:rowOff>
    </xdr:from>
    <xdr:to>
      <xdr:col>55</xdr:col>
      <xdr:colOff>0</xdr:colOff>
      <xdr:row>78</xdr:row>
      <xdr:rowOff>135638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83608"/>
          <a:ext cx="8382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110508</xdr:rowOff>
    </xdr:from>
    <xdr:to>
      <xdr:col>50</xdr:col>
      <xdr:colOff>114300</xdr:colOff>
      <xdr:row>78</xdr:row>
      <xdr:rowOff>157874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83608"/>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111956</xdr:rowOff>
    </xdr:from>
    <xdr:to>
      <xdr:col>45</xdr:col>
      <xdr:colOff>177800</xdr:colOff>
      <xdr:row>78</xdr:row>
      <xdr:rowOff>157874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85056"/>
          <a:ext cx="889000" cy="4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111956</xdr:rowOff>
    </xdr:from>
    <xdr:to>
      <xdr:col>41</xdr:col>
      <xdr:colOff>50800</xdr:colOff>
      <xdr:row>78</xdr:row>
      <xdr:rowOff>166270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5056"/>
          <a:ext cx="889000" cy="5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84838</xdr:rowOff>
    </xdr:from>
    <xdr:to>
      <xdr:col>55</xdr:col>
      <xdr:colOff>50800</xdr:colOff>
      <xdr:row>79</xdr:row>
      <xdr:rowOff>14988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171215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59708</xdr:rowOff>
    </xdr:from>
    <xdr:to>
      <xdr:col>50</xdr:col>
      <xdr:colOff>165100</xdr:colOff>
      <xdr:row>78</xdr:row>
      <xdr:rowOff>161308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107074</xdr:rowOff>
    </xdr:from>
    <xdr:to>
      <xdr:col>46</xdr:col>
      <xdr:colOff>38100</xdr:colOff>
      <xdr:row>79</xdr:row>
      <xdr:rowOff>37224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28351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61156</xdr:rowOff>
    </xdr:from>
    <xdr:to>
      <xdr:col>41</xdr:col>
      <xdr:colOff>101600</xdr:colOff>
      <xdr:row>78</xdr:row>
      <xdr:rowOff>162756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153883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115470</xdr:rowOff>
    </xdr:from>
    <xdr:to>
      <xdr:col>36</xdr:col>
      <xdr:colOff>165100</xdr:colOff>
      <xdr:row>79</xdr:row>
      <xdr:rowOff>45620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36747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135365</xdr:rowOff>
    </xdr:from>
    <xdr:to>
      <xdr:col>55</xdr:col>
      <xdr:colOff>0</xdr:colOff>
      <xdr:row>96</xdr:row>
      <xdr:rowOff>141419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94565"/>
          <a:ext cx="8382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141419</xdr:rowOff>
    </xdr:from>
    <xdr:to>
      <xdr:col>50</xdr:col>
      <xdr:colOff>114300</xdr:colOff>
      <xdr:row>97</xdr:row>
      <xdr:rowOff>54254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00619"/>
          <a:ext cx="8890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124489</xdr:rowOff>
    </xdr:from>
    <xdr:to>
      <xdr:col>45</xdr:col>
      <xdr:colOff>177800</xdr:colOff>
      <xdr:row>97</xdr:row>
      <xdr:rowOff>54254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83689"/>
          <a:ext cx="889000" cy="10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73118</xdr:rowOff>
    </xdr:from>
    <xdr:to>
      <xdr:col>41</xdr:col>
      <xdr:colOff>50800</xdr:colOff>
      <xdr:row>96</xdr:row>
      <xdr:rowOff>124489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32318"/>
          <a:ext cx="889000" cy="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84565</xdr:rowOff>
    </xdr:from>
    <xdr:to>
      <xdr:col>55</xdr:col>
      <xdr:colOff>50800</xdr:colOff>
      <xdr:row>97</xdr:row>
      <xdr:rowOff>14715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107442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9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90619</xdr:rowOff>
    </xdr:from>
    <xdr:to>
      <xdr:col>50</xdr:col>
      <xdr:colOff>165100</xdr:colOff>
      <xdr:row>97</xdr:row>
      <xdr:rowOff>20769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37296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2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3454</xdr:rowOff>
    </xdr:from>
    <xdr:to>
      <xdr:col>46</xdr:col>
      <xdr:colOff>38100</xdr:colOff>
      <xdr:row>97</xdr:row>
      <xdr:rowOff>105054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73689</xdr:rowOff>
    </xdr:from>
    <xdr:to>
      <xdr:col>41</xdr:col>
      <xdr:colOff>101600</xdr:colOff>
      <xdr:row>97</xdr:row>
      <xdr:rowOff>3839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22318</xdr:rowOff>
    </xdr:from>
    <xdr:to>
      <xdr:col>36</xdr:col>
      <xdr:colOff>165100</xdr:colOff>
      <xdr:row>96</xdr:row>
      <xdr:rowOff>123918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140445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5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93066</xdr:rowOff>
    </xdr:from>
    <xdr:to>
      <xdr:col>85</xdr:col>
      <xdr:colOff>127000</xdr:colOff>
      <xdr:row>37</xdr:row>
      <xdr:rowOff>104915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36716"/>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82524</xdr:rowOff>
    </xdr:from>
    <xdr:to>
      <xdr:col>81</xdr:col>
      <xdr:colOff>50800</xdr:colOff>
      <xdr:row>37</xdr:row>
      <xdr:rowOff>104915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26174"/>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120574</xdr:rowOff>
    </xdr:from>
    <xdr:to>
      <xdr:col>76</xdr:col>
      <xdr:colOff>114300</xdr:colOff>
      <xdr:row>37</xdr:row>
      <xdr:rowOff>82524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92774"/>
          <a:ext cx="889000" cy="1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120574</xdr:rowOff>
    </xdr:from>
    <xdr:to>
      <xdr:col>71</xdr:col>
      <xdr:colOff>177800</xdr:colOff>
      <xdr:row>36</xdr:row>
      <xdr:rowOff>133883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92774"/>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42266</xdr:rowOff>
    </xdr:from>
    <xdr:to>
      <xdr:col>85</xdr:col>
      <xdr:colOff>177800</xdr:colOff>
      <xdr:row>37</xdr:row>
      <xdr:rowOff>143866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128643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0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54115</xdr:rowOff>
    </xdr:from>
    <xdr:to>
      <xdr:col>81</xdr:col>
      <xdr:colOff>101600</xdr:colOff>
      <xdr:row>37</xdr:row>
      <xdr:rowOff>155715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146842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31724</xdr:rowOff>
    </xdr:from>
    <xdr:to>
      <xdr:col>76</xdr:col>
      <xdr:colOff>165100</xdr:colOff>
      <xdr:row>37</xdr:row>
      <xdr:rowOff>133324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124451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69774</xdr:rowOff>
    </xdr:from>
    <xdr:to>
      <xdr:col>72</xdr:col>
      <xdr:colOff>38100</xdr:colOff>
      <xdr:row>36</xdr:row>
      <xdr:rowOff>171374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83083</xdr:rowOff>
    </xdr:from>
    <xdr:to>
      <xdr:col>67</xdr:col>
      <xdr:colOff>101600</xdr:colOff>
      <xdr:row>37</xdr:row>
      <xdr:rowOff>13233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138681</xdr:rowOff>
    </xdr:from>
    <xdr:to>
      <xdr:col>85</xdr:col>
      <xdr:colOff>127000</xdr:colOff>
      <xdr:row>58</xdr:row>
      <xdr:rowOff>148220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82781"/>
          <a:ext cx="8382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122728</xdr:rowOff>
    </xdr:from>
    <xdr:to>
      <xdr:col>81</xdr:col>
      <xdr:colOff>50800</xdr:colOff>
      <xdr:row>58</xdr:row>
      <xdr:rowOff>148220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66828"/>
          <a:ext cx="889000" cy="2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122728</xdr:rowOff>
    </xdr:from>
    <xdr:to>
      <xdr:col>76</xdr:col>
      <xdr:colOff>114300</xdr:colOff>
      <xdr:row>58</xdr:row>
      <xdr:rowOff>136992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66828"/>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136992</xdr:rowOff>
    </xdr:from>
    <xdr:to>
      <xdr:col>71</xdr:col>
      <xdr:colOff>177800</xdr:colOff>
      <xdr:row>59</xdr:row>
      <xdr:rowOff>6420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81092"/>
          <a:ext cx="889000" cy="4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132752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87881</xdr:rowOff>
    </xdr:from>
    <xdr:to>
      <xdr:col>85</xdr:col>
      <xdr:colOff>177800</xdr:colOff>
      <xdr:row>59</xdr:row>
      <xdr:rowOff>18031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2808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97420</xdr:rowOff>
    </xdr:from>
    <xdr:to>
      <xdr:col>81</xdr:col>
      <xdr:colOff>101600</xdr:colOff>
      <xdr:row>59</xdr:row>
      <xdr:rowOff>27570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18697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3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71928</xdr:rowOff>
    </xdr:from>
    <xdr:to>
      <xdr:col>76</xdr:col>
      <xdr:colOff>165100</xdr:colOff>
      <xdr:row>59</xdr:row>
      <xdr:rowOff>2078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164655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86192</xdr:rowOff>
    </xdr:from>
    <xdr:to>
      <xdr:col>72</xdr:col>
      <xdr:colOff>38100</xdr:colOff>
      <xdr:row>59</xdr:row>
      <xdr:rowOff>16342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7469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2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127070</xdr:rowOff>
    </xdr:from>
    <xdr:to>
      <xdr:col>67</xdr:col>
      <xdr:colOff>101600</xdr:colOff>
      <xdr:row>59</xdr:row>
      <xdr:rowOff>57220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48347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155473</xdr:rowOff>
    </xdr:from>
    <xdr:to>
      <xdr:col>85</xdr:col>
      <xdr:colOff>127000</xdr:colOff>
      <xdr:row>78</xdr:row>
      <xdr:rowOff>94734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357123"/>
          <a:ext cx="838200" cy="1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90232</xdr:rowOff>
    </xdr:from>
    <xdr:to>
      <xdr:col>81</xdr:col>
      <xdr:colOff>50800</xdr:colOff>
      <xdr:row>78</xdr:row>
      <xdr:rowOff>94734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63332"/>
          <a:ext cx="889000" cy="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90232</xdr:rowOff>
    </xdr:from>
    <xdr:to>
      <xdr:col>76</xdr:col>
      <xdr:colOff>114300</xdr:colOff>
      <xdr:row>78</xdr:row>
      <xdr:rowOff>110553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63332"/>
          <a:ext cx="88900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138488</xdr:rowOff>
    </xdr:from>
    <xdr:to>
      <xdr:col>71</xdr:col>
      <xdr:colOff>177800</xdr:colOff>
      <xdr:row>78</xdr:row>
      <xdr:rowOff>110553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40138"/>
          <a:ext cx="8890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42890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104673</xdr:rowOff>
    </xdr:from>
    <xdr:to>
      <xdr:col>85</xdr:col>
      <xdr:colOff>177800</xdr:colOff>
      <xdr:row>78</xdr:row>
      <xdr:rowOff>34823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127550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43934</xdr:rowOff>
    </xdr:from>
    <xdr:to>
      <xdr:col>81</xdr:col>
      <xdr:colOff>101600</xdr:colOff>
      <xdr:row>78</xdr:row>
      <xdr:rowOff>145534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136661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39432</xdr:rowOff>
    </xdr:from>
    <xdr:to>
      <xdr:col>76</xdr:col>
      <xdr:colOff>165100</xdr:colOff>
      <xdr:row>78</xdr:row>
      <xdr:rowOff>141032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132159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59753</xdr:rowOff>
    </xdr:from>
    <xdr:to>
      <xdr:col>72</xdr:col>
      <xdr:colOff>38100</xdr:colOff>
      <xdr:row>78</xdr:row>
      <xdr:rowOff>161353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152480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87688</xdr:rowOff>
    </xdr:from>
    <xdr:to>
      <xdr:col>67</xdr:col>
      <xdr:colOff>101600</xdr:colOff>
      <xdr:row>78</xdr:row>
      <xdr:rowOff>17838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34365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0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90836</xdr:rowOff>
    </xdr:from>
    <xdr:to>
      <xdr:col>85</xdr:col>
      <xdr:colOff>127000</xdr:colOff>
      <xdr:row>96</xdr:row>
      <xdr:rowOff>99671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50036"/>
          <a:ext cx="8382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31195</xdr:rowOff>
    </xdr:from>
    <xdr:to>
      <xdr:col>81</xdr:col>
      <xdr:colOff>50800</xdr:colOff>
      <xdr:row>96</xdr:row>
      <xdr:rowOff>99671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490395"/>
          <a:ext cx="889000" cy="6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31195</xdr:rowOff>
    </xdr:from>
    <xdr:to>
      <xdr:col>76</xdr:col>
      <xdr:colOff>114300</xdr:colOff>
      <xdr:row>96</xdr:row>
      <xdr:rowOff>109993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90395"/>
          <a:ext cx="889000" cy="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109993</xdr:rowOff>
    </xdr:from>
    <xdr:to>
      <xdr:col>71</xdr:col>
      <xdr:colOff>177800</xdr:colOff>
      <xdr:row>96</xdr:row>
      <xdr:rowOff>121258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69193"/>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40036</xdr:rowOff>
    </xdr:from>
    <xdr:to>
      <xdr:col>85</xdr:col>
      <xdr:colOff>177800</xdr:colOff>
      <xdr:row>96</xdr:row>
      <xdr:rowOff>141636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18463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48871</xdr:rowOff>
    </xdr:from>
    <xdr:to>
      <xdr:col>81</xdr:col>
      <xdr:colOff>101600</xdr:colOff>
      <xdr:row>96</xdr:row>
      <xdr:rowOff>150471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141598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151845</xdr:rowOff>
    </xdr:from>
    <xdr:to>
      <xdr:col>76</xdr:col>
      <xdr:colOff>165100</xdr:colOff>
      <xdr:row>96</xdr:row>
      <xdr:rowOff>81995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73122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59193</xdr:rowOff>
    </xdr:from>
    <xdr:to>
      <xdr:col>72</xdr:col>
      <xdr:colOff>38100</xdr:colOff>
      <xdr:row>96</xdr:row>
      <xdr:rowOff>160793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151920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70458</xdr:rowOff>
    </xdr:from>
    <xdr:to>
      <xdr:col>67</xdr:col>
      <xdr:colOff>101600</xdr:colOff>
      <xdr:row>97</xdr:row>
      <xdr:rowOff>608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163185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94,757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円となっており、類似団体と比較して一人当たりコストが低い状態となっている。また、前年度決算と比較すると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％増となっており、その主な要因は、デジタル田園都市国家構想交付金を活用したインフラ情報のデジタル化及び住民票の写しや税証明書をコンビニ等で交付出来るシステム構築などを行ったためである。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213,267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円となっており、類似団体と比較して一人当たりコストが高い状態となっている。また、前年度決算と比較する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％増となっており、その主な要因は、物価高騰の負担感が大きい世帯への支援策として物価高騰重点支援金を給付したためである。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円となっており、類似団体と比較して一人当たりコストが低い状態となっている。また、前年度決算と比較すると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％減となっており、その主な要因は、令和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年度にコロナ禍における物価高騰対策として暮らし応援商品券交付事業を実施し、町民全員へ商品券の配布を行ったためである。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令和</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年度については、国の支援措置による物価高騰重点支援交付金の増加等の影響により実質単年度収支は赤字となっているが、財政調整基金の取崩しにより、実質収支は黒字となっている。なお、令和</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年度の財政調整基金残高については減少しており、標準財政規模比は</a:t>
          </a:r>
          <a:r>
            <a:rPr kumimoji="1" lang="en-US" altLang="ja-JP" sz="1300">
              <a:solidFill>
                <a:sysClr val="windowText" lastClr="000000"/>
              </a:solidFill>
              <a:latin typeface="ＭＳ ゴシック" pitchFamily="49" charset="-128"/>
              <a:ea typeface="ＭＳ ゴシック" pitchFamily="49" charset="-128"/>
            </a:rPr>
            <a:t>8.31</a:t>
          </a:r>
          <a:r>
            <a:rPr kumimoji="1" lang="ja-JP" altLang="en-US" sz="1300">
              <a:solidFill>
                <a:sysClr val="windowText" lastClr="000000"/>
              </a:solidFill>
              <a:latin typeface="ＭＳ ゴシック" pitchFamily="49" charset="-128"/>
              <a:ea typeface="ＭＳ ゴシック" pitchFamily="49" charset="-128"/>
            </a:rPr>
            <a:t>％となっている。今後は、策定予定の新たな「岬町行財政集中改革計画」による取組みを通じて経常経費の削減を行い、黒字確保に努める</a:t>
          </a:r>
          <a:r>
            <a:rPr kumimoji="1" lang="ja-JP" altLang="en-US" sz="13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において、国民健康保険特別会計は一般会計からの法定内繰入不足や低い保険料収納率により、赤字となった。介護保険特別会計、後期高齢者医療特別会計については黒字で推移したが、今後も少子高齢化の進展による影響が懸念される。　　</a:t>
          </a:r>
        </a:p>
        <a:p>
          <a:r>
            <a:rPr kumimoji="1" lang="ja-JP" altLang="en-US" sz="1400">
              <a:solidFill>
                <a:sysClr val="windowText" lastClr="000000"/>
              </a:solidFill>
              <a:latin typeface="ＭＳ ゴシック" pitchFamily="49" charset="-128"/>
              <a:ea typeface="ＭＳ ゴシック" pitchFamily="49" charset="-128"/>
            </a:rPr>
            <a:t>　また、下水道事業、漁業集落排水事業の各特別会計については、繰出基準以上に一般会計から繰出すことにより収支均衡を保っている状況にある。今後は、企業会計</a:t>
          </a:r>
          <a:r>
            <a:rPr kumimoji="1" lang="ja-JP" altLang="en-US" sz="1400">
              <a:latin typeface="ＭＳ ゴシック" pitchFamily="49" charset="-128"/>
              <a:ea typeface="ＭＳ ゴシック" pitchFamily="49" charset="-128"/>
            </a:rPr>
            <a:t>の独立採算の原則に基づく繰出基準を厳格に適用するとともに、適正な料金の改定などを検討することで更なる適正化に努める。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a:t>
          </a:r>
          <a:r>
            <a:rPr kumimoji="1" lang="ja-JP" altLang="en-US" sz="1400">
              <a:solidFill>
                <a:sysClr val="windowText" lastClr="000000"/>
              </a:solidFill>
              <a:latin typeface="ＭＳ ゴシック" pitchFamily="49" charset="-128"/>
              <a:ea typeface="ＭＳ ゴシック" pitchFamily="49" charset="-128"/>
            </a:rPr>
            <a:t>は、令和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年度では、町営住宅整備事業の償還が本格化したこと等により、前年度より増加した。</a:t>
          </a:r>
        </a:p>
        <a:p>
          <a:r>
            <a:rPr kumimoji="1" lang="ja-JP" altLang="en-US" sz="1400">
              <a:solidFill>
                <a:sysClr val="windowText" lastClr="000000"/>
              </a:solidFill>
              <a:latin typeface="ＭＳ ゴシック" pitchFamily="49" charset="-128"/>
              <a:ea typeface="ＭＳ ゴシック" pitchFamily="49" charset="-128"/>
            </a:rPr>
            <a:t>　「組合等が起こした地方債の元利償還金</a:t>
          </a:r>
          <a:r>
            <a:rPr kumimoji="1" lang="ja-JP" altLang="en-US" sz="1400">
              <a:latin typeface="ＭＳ ゴシック" pitchFamily="49" charset="-128"/>
              <a:ea typeface="ＭＳ ゴシック" pitchFamily="49" charset="-128"/>
            </a:rPr>
            <a:t>に対する負担金等」は、平成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発足した消防組合の施設整備等に伴うものが計上されている。今後も、一部事務組合への負担金については、構成団体と協議し事業の重点化を図るとともに、基準額以上に一般会計から繰出を行っている下水道事業についても将来の財政負担に引き続き留意しつつ、適正な事業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では財政調整基金を取崩し収支の調整を行い、岬ゆめ・みらい基金についても積立ては行ったものの、返礼や地方創生事業の実施等により、それを上回る取崩しを行ったことから、「充当可能基金」が減少した。</a:t>
          </a:r>
        </a:p>
        <a:p>
          <a:r>
            <a:rPr kumimoji="1" lang="ja-JP" altLang="en-US" sz="1400">
              <a:solidFill>
                <a:sysClr val="windowText" lastClr="000000"/>
              </a:solidFill>
              <a:latin typeface="ＭＳ ゴシック" pitchFamily="49" charset="-128"/>
              <a:ea typeface="ＭＳ ゴシック" pitchFamily="49" charset="-128"/>
            </a:rPr>
            <a:t>　「退職手当負担見込額」は、昨年度に比べ増加した。「一般会計等に係る地方債の現在高」については、中学校体育館空調設置事業やコミュニティバスの運行に係る地方債の発行等は行っているものの、借入額を上回る既発債の償還を行ったことで減少した。</a:t>
          </a:r>
        </a:p>
        <a:p>
          <a:r>
            <a:rPr kumimoji="1" lang="ja-JP" altLang="en-US" sz="1400">
              <a:solidFill>
                <a:sysClr val="windowText" lastClr="000000"/>
              </a:solidFill>
              <a:latin typeface="ＭＳ ゴシック" pitchFamily="49" charset="-128"/>
              <a:ea typeface="ＭＳ ゴシック" pitchFamily="49" charset="-128"/>
            </a:rPr>
            <a:t>　結果として「将来負担比率の分子」は前年度に比べ増加しており、今後とも、将来の財政負担に留意しつつ、健全な財政運営</a:t>
          </a:r>
          <a:r>
            <a:rPr kumimoji="1" lang="ja-JP" altLang="en-US" sz="1400">
              <a:latin typeface="ＭＳ ゴシック" pitchFamily="49" charset="-128"/>
              <a:ea typeface="ＭＳ ゴシック" pitchFamily="49" charset="-128"/>
            </a:rPr>
            <a:t>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年度は、「財政調整基金」を取崩して収支の調整を行ったため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百万円減少し、「岬ゆめ・みらい基金」についてはふるさと納税は増加し、岬ゆめ・みらい基金への積立金が増加しているものの、積立金を大幅に超える金額の取崩しが行われたため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百万円減少した。その結果、基金全体としては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・町税の減収や大規模な災害の発生などの不測の事態や、公共施設の老朽化対策や子育て、福祉などの社会保障関係経費の増加に備えて、財政調整基金や公共施設整備基金に積立てを行っていく予定である。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・多奈川地区多目的公園管理基金：多奈川地区多目的公園の維持管理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・庁舎整備基金：岬町庁舎の整備に必要な資金の確保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・公共施設整備基金：公共施設の整備及び適切な維持管理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・岬ゆめ・みらい基金：個性豊かな活力あるまちづくり施策の推進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・海釣り公園管理基金：海釣り公園の維持管理</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・多奈川地区多目的公園管理基金：多目的公園への進出企業から土地貸付料、寄附金等で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百万円を積立てた一方、多奈川地区多目的公園の維持管理運営を図るため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・岬ゆめ・みらい基金：ふるさと納税より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百万円積立てた一方、寄附の謝礼事務費や地方創生事業等に充当するために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・公共施設整備基金：ごみ処理施設、し尿処理施設の長期的な活用のため維持管理費に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百万円充当を行った。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・庁舎整備基金：各年度の決算余剰金の積立を行っていく。</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・岬ゆめ・みらい基金：個人や団体からの寄附金の積立てを行いながら、活力ある、街づくり施策を推進していくため取り崩しを行っていく。</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・公共施設整備基金：公共施設の老朽化に備え、積立てを行っていく。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年度は、財政調整基金を取崩して収支の調整を行ったことで、前年度より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岬町行財政集中改革計画を実施し、集中・重点的な改革への取組を進めているが、そうした場合でもなお、解消できない財源不足額が発生した際には、財政調整基金を取崩すことで対応を行ってき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景気後退による町税の大幅な減収や大規模災害の発生など不測の事態及び子育て、福祉などの社会保障関係経費の増加等に備えるため、これまで同様に予算編成や予算執行の適正化を行い、本町が実施する収支改善の取組を着実に進めることで、基金への積立てを行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・近年、利子収入の積立てのみを行い、取り崩しを行っていないため、ほぼ増減がない状況にある。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・利子収入の積立てを行っていく予定のため、今後も残高は、ほぼ横ばいとなる予定である。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8457381</v>
      </c>
      <c r="BO4" s="449"/>
      <c r="BP4" s="449"/>
      <c r="BQ4" s="449"/>
      <c r="BR4" s="449"/>
      <c r="BS4" s="449"/>
      <c r="BT4" s="449"/>
      <c r="BU4" s="450"/>
      <c r="BV4" s="448">
        <v>8200456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1.7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8374359</v>
      </c>
      <c r="BO5" s="420"/>
      <c r="BP5" s="420"/>
      <c r="BQ5" s="420"/>
      <c r="BR5" s="420"/>
      <c r="BS5" s="420"/>
      <c r="BT5" s="420"/>
      <c r="BU5" s="421"/>
      <c r="BV5" s="419">
        <v>8078125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94.6</v>
      </c>
      <c r="CU5" s="417"/>
      <c r="CV5" s="417"/>
      <c r="CW5" s="417"/>
      <c r="CX5" s="417"/>
      <c r="CY5" s="417"/>
      <c r="CZ5" s="417"/>
      <c r="DA5" s="418"/>
      <c r="DB5" s="416">
        <v>94.9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83022</v>
      </c>
      <c r="BO6" s="420"/>
      <c r="BP6" s="420"/>
      <c r="BQ6" s="420"/>
      <c r="BR6" s="420"/>
      <c r="BS6" s="420"/>
      <c r="BT6" s="420"/>
      <c r="BU6" s="421"/>
      <c r="BV6" s="419">
        <v>122331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95.2</v>
      </c>
      <c r="CU6" s="563"/>
      <c r="CV6" s="563"/>
      <c r="CW6" s="563"/>
      <c r="CX6" s="563"/>
      <c r="CY6" s="563"/>
      <c r="CZ6" s="563"/>
      <c r="DA6" s="564"/>
      <c r="DB6" s="562">
        <v>96.5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2425</v>
      </c>
      <c r="BO7" s="420"/>
      <c r="BP7" s="420"/>
      <c r="BQ7" s="420"/>
      <c r="BR7" s="420"/>
      <c r="BS7" s="420"/>
      <c r="BT7" s="420"/>
      <c r="BU7" s="421"/>
      <c r="BV7" s="419">
        <v>45646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4560600</v>
      </c>
      <c r="CU7" s="420"/>
      <c r="CV7" s="420"/>
      <c r="CW7" s="420"/>
      <c r="CX7" s="420"/>
      <c r="CY7" s="420"/>
      <c r="CZ7" s="420"/>
      <c r="DA7" s="421"/>
      <c r="DB7" s="419">
        <v>4512149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80597</v>
      </c>
      <c r="BO8" s="420"/>
      <c r="BP8" s="420"/>
      <c r="BQ8" s="420"/>
      <c r="BR8" s="420"/>
      <c r="BS8" s="420"/>
      <c r="BT8" s="420"/>
      <c r="BU8" s="421"/>
      <c r="BV8" s="419">
        <v>76685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0.45</v>
      </c>
      <c r="CU8" s="523"/>
      <c r="CV8" s="523"/>
      <c r="CW8" s="523"/>
      <c r="CX8" s="523"/>
      <c r="CY8" s="523"/>
      <c r="CZ8" s="523"/>
      <c r="DA8" s="524"/>
      <c r="DB8" s="522">
        <v>0.47</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14741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3912</v>
      </c>
      <c r="BO9" s="420"/>
      <c r="BP9" s="420"/>
      <c r="BQ9" s="420"/>
      <c r="BR9" s="420"/>
      <c r="BS9" s="420"/>
      <c r="BT9" s="420"/>
      <c r="BU9" s="421"/>
      <c r="BV9" s="419">
        <v>4902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12.5</v>
      </c>
      <c r="CU9" s="417"/>
      <c r="CV9" s="417"/>
      <c r="CW9" s="417"/>
      <c r="CX9" s="417"/>
      <c r="CY9" s="417"/>
      <c r="CZ9" s="417"/>
      <c r="DA9" s="418"/>
      <c r="DB9" s="416">
        <v>12.3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15938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57021</v>
      </c>
      <c r="BO10" s="420"/>
      <c r="BP10" s="420"/>
      <c r="BQ10" s="420"/>
      <c r="BR10" s="420"/>
      <c r="BS10" s="420"/>
      <c r="BT10" s="420"/>
      <c r="BU10" s="421"/>
      <c r="BV10" s="419">
        <v>20030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14516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198000</v>
      </c>
      <c r="BO12" s="420"/>
      <c r="BP12" s="420"/>
      <c r="BQ12" s="420"/>
      <c r="BR12" s="420"/>
      <c r="BS12" s="420"/>
      <c r="BT12" s="420"/>
      <c r="BU12" s="421"/>
      <c r="BV12" s="419">
        <v>336000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14293</v>
      </c>
      <c r="S13" s="507"/>
      <c r="T13" s="507"/>
      <c r="U13" s="507"/>
      <c r="V13" s="508"/>
      <c r="W13" s="509" t="s">
        <v>131</v>
      </c>
      <c r="X13" s="405"/>
      <c r="Y13" s="405"/>
      <c r="Z13" s="405"/>
      <c r="AA13" s="405"/>
      <c r="AB13" s="406"/>
      <c r="AC13" s="372">
        <v>129</v>
      </c>
      <c r="AD13" s="373"/>
      <c r="AE13" s="373"/>
      <c r="AF13" s="373"/>
      <c r="AG13" s="374"/>
      <c r="AH13" s="372">
        <v>168</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-137067</v>
      </c>
      <c r="BO13" s="420"/>
      <c r="BP13" s="420"/>
      <c r="BQ13" s="420"/>
      <c r="BR13" s="420"/>
      <c r="BS13" s="420"/>
      <c r="BT13" s="420"/>
      <c r="BU13" s="421"/>
      <c r="BV13" s="419">
        <v>-311068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11.6</v>
      </c>
      <c r="CU13" s="417"/>
      <c r="CV13" s="417"/>
      <c r="CW13" s="417"/>
      <c r="CX13" s="417"/>
      <c r="CY13" s="417"/>
      <c r="CZ13" s="417"/>
      <c r="DA13" s="418"/>
      <c r="DB13" s="416">
        <v>11.1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14793</v>
      </c>
      <c r="S14" s="507"/>
      <c r="T14" s="507"/>
      <c r="U14" s="507"/>
      <c r="V14" s="508"/>
      <c r="W14" s="510"/>
      <c r="X14" s="408"/>
      <c r="Y14" s="408"/>
      <c r="Z14" s="408"/>
      <c r="AA14" s="408"/>
      <c r="AB14" s="409"/>
      <c r="AC14" s="499">
        <v>2.4</v>
      </c>
      <c r="AD14" s="500"/>
      <c r="AE14" s="500"/>
      <c r="AF14" s="500"/>
      <c r="AG14" s="501"/>
      <c r="AH14" s="499">
        <v>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107</v>
      </c>
      <c r="CU14" s="517"/>
      <c r="CV14" s="517"/>
      <c r="CW14" s="517"/>
      <c r="CX14" s="517"/>
      <c r="CY14" s="517"/>
      <c r="CZ14" s="517"/>
      <c r="DA14" s="518"/>
      <c r="DB14" s="516">
        <v>105.8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14575</v>
      </c>
      <c r="S15" s="507"/>
      <c r="T15" s="507"/>
      <c r="U15" s="507"/>
      <c r="V15" s="508"/>
      <c r="W15" s="509" t="s">
        <v>137</v>
      </c>
      <c r="X15" s="405"/>
      <c r="Y15" s="405"/>
      <c r="Z15" s="405"/>
      <c r="AA15" s="405"/>
      <c r="AB15" s="406"/>
      <c r="AC15" s="372">
        <v>1099</v>
      </c>
      <c r="AD15" s="373"/>
      <c r="AE15" s="373"/>
      <c r="AF15" s="373"/>
      <c r="AG15" s="374"/>
      <c r="AH15" s="372">
        <v>1366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1828600</v>
      </c>
      <c r="BO15" s="449"/>
      <c r="BP15" s="449"/>
      <c r="BQ15" s="449"/>
      <c r="BR15" s="449"/>
      <c r="BS15" s="449"/>
      <c r="BT15" s="449"/>
      <c r="BU15" s="450"/>
      <c r="BV15" s="448">
        <v>1799122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20.399999999999999</v>
      </c>
      <c r="AD16" s="500"/>
      <c r="AE16" s="500"/>
      <c r="AF16" s="500"/>
      <c r="AG16" s="501"/>
      <c r="AH16" s="499">
        <v>21.5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4034189</v>
      </c>
      <c r="BO16" s="420"/>
      <c r="BP16" s="420"/>
      <c r="BQ16" s="420"/>
      <c r="BR16" s="420"/>
      <c r="BS16" s="420"/>
      <c r="BT16" s="420"/>
      <c r="BU16" s="421"/>
      <c r="BV16" s="419">
        <v>3959578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4149</v>
      </c>
      <c r="AD17" s="373"/>
      <c r="AE17" s="373"/>
      <c r="AF17" s="373"/>
      <c r="AG17" s="374"/>
      <c r="AH17" s="372">
        <v>4806</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2313353</v>
      </c>
      <c r="BO17" s="420"/>
      <c r="BP17" s="420"/>
      <c r="BQ17" s="420"/>
      <c r="BR17" s="420"/>
      <c r="BS17" s="420"/>
      <c r="BT17" s="420"/>
      <c r="BU17" s="421"/>
      <c r="BV17" s="419">
        <v>2277116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49.18</v>
      </c>
      <c r="M18" s="472"/>
      <c r="N18" s="472"/>
      <c r="O18" s="472"/>
      <c r="P18" s="472"/>
      <c r="Q18" s="472"/>
      <c r="R18" s="473"/>
      <c r="S18" s="473"/>
      <c r="T18" s="473"/>
      <c r="U18" s="473"/>
      <c r="V18" s="474"/>
      <c r="W18" s="490"/>
      <c r="X18" s="491"/>
      <c r="Y18" s="491"/>
      <c r="Z18" s="491"/>
      <c r="AA18" s="491"/>
      <c r="AB18" s="515"/>
      <c r="AC18" s="389">
        <v>77.2</v>
      </c>
      <c r="AD18" s="390"/>
      <c r="AE18" s="390"/>
      <c r="AF18" s="390"/>
      <c r="AG18" s="475"/>
      <c r="AH18" s="389">
        <v>75.8</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4377275</v>
      </c>
      <c r="BO18" s="420"/>
      <c r="BP18" s="420"/>
      <c r="BQ18" s="420"/>
      <c r="BR18" s="420"/>
      <c r="BS18" s="420"/>
      <c r="BT18" s="420"/>
      <c r="BU18" s="421"/>
      <c r="BV18" s="419">
        <v>4372589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300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5650512</v>
      </c>
      <c r="BO19" s="420"/>
      <c r="BP19" s="420"/>
      <c r="BQ19" s="420"/>
      <c r="BR19" s="420"/>
      <c r="BS19" s="420"/>
      <c r="BT19" s="420"/>
      <c r="BU19" s="421"/>
      <c r="BV19" s="419">
        <v>5635262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6273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7284374</v>
      </c>
      <c r="BO22" s="449"/>
      <c r="BP22" s="449"/>
      <c r="BQ22" s="449"/>
      <c r="BR22" s="449"/>
      <c r="BS22" s="449"/>
      <c r="BT22" s="449"/>
      <c r="BU22" s="450"/>
      <c r="BV22" s="448">
        <v>7586093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5895602</v>
      </c>
      <c r="BO23" s="420"/>
      <c r="BP23" s="420"/>
      <c r="BQ23" s="420"/>
      <c r="BR23" s="420"/>
      <c r="BS23" s="420"/>
      <c r="BT23" s="420"/>
      <c r="BU23" s="421"/>
      <c r="BV23" s="419">
        <v>6051364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6540</v>
      </c>
      <c r="R24" s="373"/>
      <c r="S24" s="373"/>
      <c r="T24" s="373"/>
      <c r="U24" s="373"/>
      <c r="V24" s="374"/>
      <c r="W24" s="462"/>
      <c r="X24" s="399"/>
      <c r="Y24" s="400"/>
      <c r="Z24" s="375" t="s">
        <v>161</v>
      </c>
      <c r="AA24" s="376"/>
      <c r="AB24" s="376"/>
      <c r="AC24" s="376"/>
      <c r="AD24" s="376"/>
      <c r="AE24" s="376"/>
      <c r="AF24" s="376"/>
      <c r="AG24" s="377"/>
      <c r="AH24" s="372">
        <v>155</v>
      </c>
      <c r="AI24" s="373"/>
      <c r="AJ24" s="373"/>
      <c r="AK24" s="373"/>
      <c r="AL24" s="374"/>
      <c r="AM24" s="372">
        <v>460970</v>
      </c>
      <c r="AN24" s="373"/>
      <c r="AO24" s="373"/>
      <c r="AP24" s="373"/>
      <c r="AQ24" s="373"/>
      <c r="AR24" s="374"/>
      <c r="AS24" s="372">
        <v>2974</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4272281</v>
      </c>
      <c r="BO24" s="420"/>
      <c r="BP24" s="420"/>
      <c r="BQ24" s="420"/>
      <c r="BR24" s="420"/>
      <c r="BS24" s="420"/>
      <c r="BT24" s="420"/>
      <c r="BU24" s="421"/>
      <c r="BV24" s="419">
        <v>4289296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2</v>
      </c>
      <c r="M25" s="373"/>
      <c r="N25" s="373"/>
      <c r="O25" s="373"/>
      <c r="P25" s="374"/>
      <c r="Q25" s="372">
        <v>5440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1225794</v>
      </c>
      <c r="BO25" s="449"/>
      <c r="BP25" s="449"/>
      <c r="BQ25" s="449"/>
      <c r="BR25" s="449"/>
      <c r="BS25" s="449"/>
      <c r="BT25" s="449"/>
      <c r="BU25" s="450"/>
      <c r="BV25" s="448">
        <v>459231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5100</v>
      </c>
      <c r="R26" s="373"/>
      <c r="S26" s="373"/>
      <c r="T26" s="373"/>
      <c r="U26" s="373"/>
      <c r="V26" s="374"/>
      <c r="W26" s="462"/>
      <c r="X26" s="399"/>
      <c r="Y26" s="400"/>
      <c r="Z26" s="375" t="s">
        <v>167</v>
      </c>
      <c r="AA26" s="430"/>
      <c r="AB26" s="430"/>
      <c r="AC26" s="430"/>
      <c r="AD26" s="430"/>
      <c r="AE26" s="430"/>
      <c r="AF26" s="430"/>
      <c r="AG26" s="431"/>
      <c r="AH26" s="372">
        <v>8</v>
      </c>
      <c r="AI26" s="373"/>
      <c r="AJ26" s="373"/>
      <c r="AK26" s="373"/>
      <c r="AL26" s="374"/>
      <c r="AM26" s="372">
        <v>25368</v>
      </c>
      <c r="AN26" s="373"/>
      <c r="AO26" s="373"/>
      <c r="AP26" s="373"/>
      <c r="AQ26" s="373"/>
      <c r="AR26" s="374"/>
      <c r="AS26" s="372">
        <v>3171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3400</v>
      </c>
      <c r="R27" s="373"/>
      <c r="S27" s="373"/>
      <c r="T27" s="373"/>
      <c r="U27" s="373"/>
      <c r="V27" s="374"/>
      <c r="W27" s="462"/>
      <c r="X27" s="399"/>
      <c r="Y27" s="400"/>
      <c r="Z27" s="375" t="s">
        <v>170</v>
      </c>
      <c r="AA27" s="376"/>
      <c r="AB27" s="376"/>
      <c r="AC27" s="376"/>
      <c r="AD27" s="376"/>
      <c r="AE27" s="376"/>
      <c r="AF27" s="376"/>
      <c r="AG27" s="377"/>
      <c r="AH27" s="372">
        <v>7</v>
      </c>
      <c r="AI27" s="373"/>
      <c r="AJ27" s="373"/>
      <c r="AK27" s="373"/>
      <c r="AL27" s="374"/>
      <c r="AM27" s="372">
        <v>21486</v>
      </c>
      <c r="AN27" s="373"/>
      <c r="AO27" s="373"/>
      <c r="AP27" s="373"/>
      <c r="AQ27" s="373"/>
      <c r="AR27" s="374"/>
      <c r="AS27" s="372">
        <v>3069</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3100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378825</v>
      </c>
      <c r="BO28" s="449"/>
      <c r="BP28" s="449"/>
      <c r="BQ28" s="449"/>
      <c r="BR28" s="449"/>
      <c r="BS28" s="449"/>
      <c r="BT28" s="449"/>
      <c r="BU28" s="450"/>
      <c r="BV28" s="448">
        <v>519804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10</v>
      </c>
      <c r="M29" s="373"/>
      <c r="N29" s="373"/>
      <c r="O29" s="373"/>
      <c r="P29" s="374"/>
      <c r="Q29" s="372">
        <v>3000</v>
      </c>
      <c r="R29" s="373"/>
      <c r="S29" s="373"/>
      <c r="T29" s="373"/>
      <c r="U29" s="373"/>
      <c r="V29" s="374"/>
      <c r="W29" s="463"/>
      <c r="X29" s="464"/>
      <c r="Y29" s="465"/>
      <c r="Z29" s="375" t="s">
        <v>176</v>
      </c>
      <c r="AA29" s="376"/>
      <c r="AB29" s="376"/>
      <c r="AC29" s="376"/>
      <c r="AD29" s="376"/>
      <c r="AE29" s="376"/>
      <c r="AF29" s="376"/>
      <c r="AG29" s="377"/>
      <c r="AH29" s="372">
        <v>162</v>
      </c>
      <c r="AI29" s="373"/>
      <c r="AJ29" s="373"/>
      <c r="AK29" s="373"/>
      <c r="AL29" s="374"/>
      <c r="AM29" s="372">
        <v>482456</v>
      </c>
      <c r="AN29" s="373"/>
      <c r="AO29" s="373"/>
      <c r="AP29" s="373"/>
      <c r="AQ29" s="373"/>
      <c r="AR29" s="374"/>
      <c r="AS29" s="372">
        <v>2978</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38473</v>
      </c>
      <c r="BO29" s="420"/>
      <c r="BP29" s="420"/>
      <c r="BQ29" s="420"/>
      <c r="BR29" s="420"/>
      <c r="BS29" s="420"/>
      <c r="BT29" s="420"/>
      <c r="BU29" s="421"/>
      <c r="BV29" s="419">
        <v>38472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456083</v>
      </c>
      <c r="BO30" s="454"/>
      <c r="BP30" s="454"/>
      <c r="BQ30" s="454"/>
      <c r="BR30" s="454"/>
      <c r="BS30" s="454"/>
      <c r="BT30" s="454"/>
      <c r="BU30" s="455"/>
      <c r="BV30" s="453">
        <v>513538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泉州南消防組合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漁業集落排水事業特別会計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大阪府後期高齢者医療広域連合（一般会計）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大阪府後期高齢者医療広域連合（後期高齢者医療特別会計）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大阪広域水道企業団水道事業会計（水道用水供給事業）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大阪広域水道企業団水道事業会計（市町村域水道事業）岬水道事業</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大阪広域水道企業団（工業用水道事業会計）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hklaRvNoAd/2C8U/VS7AN45/K+IUaFH6wtSgRhrLynuksF3RMa7UdZvYI/n0WQZGACcq0d5NfgLgPU0WZZvCRg==" saltValue="eq0tWczBmuM4mmMLqC9F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1841403</v>
      </c>
      <c r="S5" s="677"/>
      <c r="T5" s="677"/>
      <c r="U5" s="677"/>
      <c r="V5" s="677"/>
      <c r="W5" s="677"/>
      <c r="X5" s="677"/>
      <c r="Y5" s="702"/>
      <c r="Z5" s="715">
        <v>21.8</v>
      </c>
      <c r="AA5" s="715"/>
      <c r="AB5" s="715"/>
      <c r="AC5" s="715"/>
      <c r="AD5" s="716">
        <v>1841403</v>
      </c>
      <c r="AE5" s="716"/>
      <c r="AF5" s="716"/>
      <c r="AG5" s="716"/>
      <c r="AH5" s="716"/>
      <c r="AI5" s="716"/>
      <c r="AJ5" s="716"/>
      <c r="AK5" s="716"/>
      <c r="AL5" s="703">
        <v>40.1</v>
      </c>
      <c r="AM5" s="685"/>
      <c r="AN5" s="685"/>
      <c r="AO5" s="704"/>
      <c r="AP5" s="679" t="s">
        <v>215</v>
      </c>
      <c r="AQ5" s="680"/>
      <c r="AR5" s="680"/>
      <c r="AS5" s="680"/>
      <c r="AT5" s="680"/>
      <c r="AU5" s="680"/>
      <c r="AV5" s="680"/>
      <c r="AW5" s="680"/>
      <c r="AX5" s="680"/>
      <c r="AY5" s="680"/>
      <c r="AZ5" s="680"/>
      <c r="BA5" s="680"/>
      <c r="BB5" s="680"/>
      <c r="BC5" s="680"/>
      <c r="BD5" s="680"/>
      <c r="BE5" s="680"/>
      <c r="BF5" s="681"/>
      <c r="BG5" s="621">
        <v>1841403</v>
      </c>
      <c r="BH5" s="622"/>
      <c r="BI5" s="622"/>
      <c r="BJ5" s="622"/>
      <c r="BK5" s="622"/>
      <c r="BL5" s="622"/>
      <c r="BM5" s="622"/>
      <c r="BN5" s="623"/>
      <c r="BO5" s="659">
        <v>100</v>
      </c>
      <c r="BP5" s="659"/>
      <c r="BQ5" s="659"/>
      <c r="BR5" s="659"/>
      <c r="BS5" s="660">
        <v>12952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49703</v>
      </c>
      <c r="S6" s="622"/>
      <c r="T6" s="622"/>
      <c r="U6" s="622"/>
      <c r="V6" s="622"/>
      <c r="W6" s="622"/>
      <c r="X6" s="622"/>
      <c r="Y6" s="623"/>
      <c r="Z6" s="659">
        <v>0.6</v>
      </c>
      <c r="AA6" s="659"/>
      <c r="AB6" s="659"/>
      <c r="AC6" s="659"/>
      <c r="AD6" s="660">
        <v>49703</v>
      </c>
      <c r="AE6" s="660"/>
      <c r="AF6" s="660"/>
      <c r="AG6" s="660"/>
      <c r="AH6" s="660"/>
      <c r="AI6" s="660"/>
      <c r="AJ6" s="660"/>
      <c r="AK6" s="660"/>
      <c r="AL6" s="624">
        <v>1.1000000000000001</v>
      </c>
      <c r="AM6" s="625"/>
      <c r="AN6" s="625"/>
      <c r="AO6" s="661"/>
      <c r="AP6" s="618" t="s">
        <v>220</v>
      </c>
      <c r="AQ6" s="619"/>
      <c r="AR6" s="619"/>
      <c r="AS6" s="619"/>
      <c r="AT6" s="619"/>
      <c r="AU6" s="619"/>
      <c r="AV6" s="619"/>
      <c r="AW6" s="619"/>
      <c r="AX6" s="619"/>
      <c r="AY6" s="619"/>
      <c r="AZ6" s="619"/>
      <c r="BA6" s="619"/>
      <c r="BB6" s="619"/>
      <c r="BC6" s="619"/>
      <c r="BD6" s="619"/>
      <c r="BE6" s="619"/>
      <c r="BF6" s="620"/>
      <c r="BG6" s="621">
        <v>1841403</v>
      </c>
      <c r="BH6" s="622"/>
      <c r="BI6" s="622"/>
      <c r="BJ6" s="622"/>
      <c r="BK6" s="622"/>
      <c r="BL6" s="622"/>
      <c r="BM6" s="622"/>
      <c r="BN6" s="623"/>
      <c r="BO6" s="659">
        <v>100</v>
      </c>
      <c r="BP6" s="659"/>
      <c r="BQ6" s="659"/>
      <c r="BR6" s="659"/>
      <c r="BS6" s="660">
        <v>12952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105085</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105022</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1510</v>
      </c>
      <c r="S7" s="622"/>
      <c r="T7" s="622"/>
      <c r="U7" s="622"/>
      <c r="V7" s="622"/>
      <c r="W7" s="622"/>
      <c r="X7" s="622"/>
      <c r="Y7" s="623"/>
      <c r="Z7" s="659">
        <v>0</v>
      </c>
      <c r="AA7" s="659"/>
      <c r="AB7" s="659"/>
      <c r="AC7" s="659"/>
      <c r="AD7" s="660">
        <v>1510</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734907</v>
      </c>
      <c r="BH7" s="622"/>
      <c r="BI7" s="622"/>
      <c r="BJ7" s="622"/>
      <c r="BK7" s="622"/>
      <c r="BL7" s="622"/>
      <c r="BM7" s="622"/>
      <c r="BN7" s="623"/>
      <c r="BO7" s="659">
        <v>39.9</v>
      </c>
      <c r="BP7" s="659"/>
      <c r="BQ7" s="659"/>
      <c r="BR7" s="659"/>
      <c r="BS7" s="660">
        <v>12952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1375494</v>
      </c>
      <c r="CS7" s="622"/>
      <c r="CT7" s="622"/>
      <c r="CU7" s="622"/>
      <c r="CV7" s="622"/>
      <c r="CW7" s="622"/>
      <c r="CX7" s="622"/>
      <c r="CY7" s="623"/>
      <c r="CZ7" s="659">
        <v>16.399999999999999</v>
      </c>
      <c r="DA7" s="659"/>
      <c r="DB7" s="659"/>
      <c r="DC7" s="659"/>
      <c r="DD7" s="627">
        <v>22203</v>
      </c>
      <c r="DE7" s="622"/>
      <c r="DF7" s="622"/>
      <c r="DG7" s="622"/>
      <c r="DH7" s="622"/>
      <c r="DI7" s="622"/>
      <c r="DJ7" s="622"/>
      <c r="DK7" s="622"/>
      <c r="DL7" s="622"/>
      <c r="DM7" s="622"/>
      <c r="DN7" s="622"/>
      <c r="DO7" s="622"/>
      <c r="DP7" s="623"/>
      <c r="DQ7" s="627">
        <v>735245</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15075</v>
      </c>
      <c r="S8" s="622"/>
      <c r="T8" s="622"/>
      <c r="U8" s="622"/>
      <c r="V8" s="622"/>
      <c r="W8" s="622"/>
      <c r="X8" s="622"/>
      <c r="Y8" s="623"/>
      <c r="Z8" s="659">
        <v>0.2</v>
      </c>
      <c r="AA8" s="659"/>
      <c r="AB8" s="659"/>
      <c r="AC8" s="659"/>
      <c r="AD8" s="660">
        <v>15075</v>
      </c>
      <c r="AE8" s="660"/>
      <c r="AF8" s="660"/>
      <c r="AG8" s="660"/>
      <c r="AH8" s="660"/>
      <c r="AI8" s="660"/>
      <c r="AJ8" s="660"/>
      <c r="AK8" s="660"/>
      <c r="AL8" s="624">
        <v>0.3</v>
      </c>
      <c r="AM8" s="625"/>
      <c r="AN8" s="625"/>
      <c r="AO8" s="661"/>
      <c r="AP8" s="618" t="s">
        <v>226</v>
      </c>
      <c r="AQ8" s="619"/>
      <c r="AR8" s="619"/>
      <c r="AS8" s="619"/>
      <c r="AT8" s="619"/>
      <c r="AU8" s="619"/>
      <c r="AV8" s="619"/>
      <c r="AW8" s="619"/>
      <c r="AX8" s="619"/>
      <c r="AY8" s="619"/>
      <c r="AZ8" s="619"/>
      <c r="BA8" s="619"/>
      <c r="BB8" s="619"/>
      <c r="BC8" s="619"/>
      <c r="BD8" s="619"/>
      <c r="BE8" s="619"/>
      <c r="BF8" s="620"/>
      <c r="BG8" s="621">
        <v>24964</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3095786</v>
      </c>
      <c r="CS8" s="622"/>
      <c r="CT8" s="622"/>
      <c r="CU8" s="622"/>
      <c r="CV8" s="622"/>
      <c r="CW8" s="622"/>
      <c r="CX8" s="622"/>
      <c r="CY8" s="623"/>
      <c r="CZ8" s="659">
        <v>37</v>
      </c>
      <c r="DA8" s="659"/>
      <c r="DB8" s="659"/>
      <c r="DC8" s="659"/>
      <c r="DD8" s="627">
        <v>9684</v>
      </c>
      <c r="DE8" s="622"/>
      <c r="DF8" s="622"/>
      <c r="DG8" s="622"/>
      <c r="DH8" s="622"/>
      <c r="DI8" s="622"/>
      <c r="DJ8" s="622"/>
      <c r="DK8" s="622"/>
      <c r="DL8" s="622"/>
      <c r="DM8" s="622"/>
      <c r="DN8" s="622"/>
      <c r="DO8" s="622"/>
      <c r="DP8" s="623"/>
      <c r="DQ8" s="627">
        <v>1980279</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16178</v>
      </c>
      <c r="S9" s="622"/>
      <c r="T9" s="622"/>
      <c r="U9" s="622"/>
      <c r="V9" s="622"/>
      <c r="W9" s="622"/>
      <c r="X9" s="622"/>
      <c r="Y9" s="623"/>
      <c r="Z9" s="659">
        <v>0.2</v>
      </c>
      <c r="AA9" s="659"/>
      <c r="AB9" s="659"/>
      <c r="AC9" s="659"/>
      <c r="AD9" s="660">
        <v>16178</v>
      </c>
      <c r="AE9" s="660"/>
      <c r="AF9" s="660"/>
      <c r="AG9" s="660"/>
      <c r="AH9" s="660"/>
      <c r="AI9" s="660"/>
      <c r="AJ9" s="660"/>
      <c r="AK9" s="660"/>
      <c r="AL9" s="624">
        <v>0.4</v>
      </c>
      <c r="AM9" s="625"/>
      <c r="AN9" s="625"/>
      <c r="AO9" s="661"/>
      <c r="AP9" s="618" t="s">
        <v>229</v>
      </c>
      <c r="AQ9" s="619"/>
      <c r="AR9" s="619"/>
      <c r="AS9" s="619"/>
      <c r="AT9" s="619"/>
      <c r="AU9" s="619"/>
      <c r="AV9" s="619"/>
      <c r="AW9" s="619"/>
      <c r="AX9" s="619"/>
      <c r="AY9" s="619"/>
      <c r="AZ9" s="619"/>
      <c r="BA9" s="619"/>
      <c r="BB9" s="619"/>
      <c r="BC9" s="619"/>
      <c r="BD9" s="619"/>
      <c r="BE9" s="619"/>
      <c r="BF9" s="620"/>
      <c r="BG9" s="621">
        <v>639442</v>
      </c>
      <c r="BH9" s="622"/>
      <c r="BI9" s="622"/>
      <c r="BJ9" s="622"/>
      <c r="BK9" s="622"/>
      <c r="BL9" s="622"/>
      <c r="BM9" s="622"/>
      <c r="BN9" s="623"/>
      <c r="BO9" s="659">
        <v>34.700000000000003</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734583</v>
      </c>
      <c r="CS9" s="622"/>
      <c r="CT9" s="622"/>
      <c r="CU9" s="622"/>
      <c r="CV9" s="622"/>
      <c r="CW9" s="622"/>
      <c r="CX9" s="622"/>
      <c r="CY9" s="623"/>
      <c r="CZ9" s="659">
        <v>8.8000000000000007</v>
      </c>
      <c r="DA9" s="659"/>
      <c r="DB9" s="659"/>
      <c r="DC9" s="659"/>
      <c r="DD9" s="627">
        <v>23878</v>
      </c>
      <c r="DE9" s="622"/>
      <c r="DF9" s="622"/>
      <c r="DG9" s="622"/>
      <c r="DH9" s="622"/>
      <c r="DI9" s="622"/>
      <c r="DJ9" s="622"/>
      <c r="DK9" s="622"/>
      <c r="DL9" s="622"/>
      <c r="DM9" s="622"/>
      <c r="DN9" s="622"/>
      <c r="DO9" s="622"/>
      <c r="DP9" s="623"/>
      <c r="DQ9" s="627">
        <v>582356</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31831</v>
      </c>
      <c r="BH10" s="622"/>
      <c r="BI10" s="622"/>
      <c r="BJ10" s="622"/>
      <c r="BK10" s="622"/>
      <c r="BL10" s="622"/>
      <c r="BM10" s="622"/>
      <c r="BN10" s="623"/>
      <c r="BO10" s="659">
        <v>1.7</v>
      </c>
      <c r="BP10" s="659"/>
      <c r="BQ10" s="659"/>
      <c r="BR10" s="659"/>
      <c r="BS10" s="660">
        <v>5295</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3540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3047</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319794</v>
      </c>
      <c r="S11" s="622"/>
      <c r="T11" s="622"/>
      <c r="U11" s="622"/>
      <c r="V11" s="622"/>
      <c r="W11" s="622"/>
      <c r="X11" s="622"/>
      <c r="Y11" s="623"/>
      <c r="Z11" s="624">
        <v>3.8</v>
      </c>
      <c r="AA11" s="625"/>
      <c r="AB11" s="625"/>
      <c r="AC11" s="626"/>
      <c r="AD11" s="627">
        <v>319794</v>
      </c>
      <c r="AE11" s="622"/>
      <c r="AF11" s="622"/>
      <c r="AG11" s="622"/>
      <c r="AH11" s="622"/>
      <c r="AI11" s="622"/>
      <c r="AJ11" s="622"/>
      <c r="AK11" s="623"/>
      <c r="AL11" s="624">
        <v>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38670</v>
      </c>
      <c r="BH11" s="622"/>
      <c r="BI11" s="622"/>
      <c r="BJ11" s="622"/>
      <c r="BK11" s="622"/>
      <c r="BL11" s="622"/>
      <c r="BM11" s="622"/>
      <c r="BN11" s="623"/>
      <c r="BO11" s="659">
        <v>2.1</v>
      </c>
      <c r="BP11" s="659"/>
      <c r="BQ11" s="659"/>
      <c r="BR11" s="659"/>
      <c r="BS11" s="660">
        <v>7657</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79397</v>
      </c>
      <c r="CS11" s="622"/>
      <c r="CT11" s="622"/>
      <c r="CU11" s="622"/>
      <c r="CV11" s="622"/>
      <c r="CW11" s="622"/>
      <c r="CX11" s="622"/>
      <c r="CY11" s="623"/>
      <c r="CZ11" s="659">
        <v>0.9</v>
      </c>
      <c r="DA11" s="659"/>
      <c r="DB11" s="659"/>
      <c r="DC11" s="659"/>
      <c r="DD11" s="627">
        <v>19267</v>
      </c>
      <c r="DE11" s="622"/>
      <c r="DF11" s="622"/>
      <c r="DG11" s="622"/>
      <c r="DH11" s="622"/>
      <c r="DI11" s="622"/>
      <c r="DJ11" s="622"/>
      <c r="DK11" s="622"/>
      <c r="DL11" s="622"/>
      <c r="DM11" s="622"/>
      <c r="DN11" s="622"/>
      <c r="DO11" s="622"/>
      <c r="DP11" s="623"/>
      <c r="DQ11" s="627">
        <v>53152</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v>51185</v>
      </c>
      <c r="S12" s="622"/>
      <c r="T12" s="622"/>
      <c r="U12" s="622"/>
      <c r="V12" s="622"/>
      <c r="W12" s="622"/>
      <c r="X12" s="622"/>
      <c r="Y12" s="623"/>
      <c r="Z12" s="659">
        <v>0.6</v>
      </c>
      <c r="AA12" s="659"/>
      <c r="AB12" s="659"/>
      <c r="AC12" s="659"/>
      <c r="AD12" s="660">
        <v>51185</v>
      </c>
      <c r="AE12" s="660"/>
      <c r="AF12" s="660"/>
      <c r="AG12" s="660"/>
      <c r="AH12" s="660"/>
      <c r="AI12" s="660"/>
      <c r="AJ12" s="660"/>
      <c r="AK12" s="660"/>
      <c r="AL12" s="624">
        <v>1.1000000000000001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984566</v>
      </c>
      <c r="BH12" s="622"/>
      <c r="BI12" s="622"/>
      <c r="BJ12" s="622"/>
      <c r="BK12" s="622"/>
      <c r="BL12" s="622"/>
      <c r="BM12" s="622"/>
      <c r="BN12" s="623"/>
      <c r="BO12" s="659">
        <v>53.5</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152891</v>
      </c>
      <c r="CS12" s="622"/>
      <c r="CT12" s="622"/>
      <c r="CU12" s="622"/>
      <c r="CV12" s="622"/>
      <c r="CW12" s="622"/>
      <c r="CX12" s="622"/>
      <c r="CY12" s="623"/>
      <c r="CZ12" s="659">
        <v>1.8</v>
      </c>
      <c r="DA12" s="659"/>
      <c r="DB12" s="659"/>
      <c r="DC12" s="659"/>
      <c r="DD12" s="627">
        <v>6377</v>
      </c>
      <c r="DE12" s="622"/>
      <c r="DF12" s="622"/>
      <c r="DG12" s="622"/>
      <c r="DH12" s="622"/>
      <c r="DI12" s="622"/>
      <c r="DJ12" s="622"/>
      <c r="DK12" s="622"/>
      <c r="DL12" s="622"/>
      <c r="DM12" s="622"/>
      <c r="DN12" s="622"/>
      <c r="DO12" s="622"/>
      <c r="DP12" s="623"/>
      <c r="DQ12" s="627">
        <v>113443</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980552</v>
      </c>
      <c r="BH13" s="622"/>
      <c r="BI13" s="622"/>
      <c r="BJ13" s="622"/>
      <c r="BK13" s="622"/>
      <c r="BL13" s="622"/>
      <c r="BM13" s="622"/>
      <c r="BN13" s="623"/>
      <c r="BO13" s="659">
        <v>53.3</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1102454</v>
      </c>
      <c r="CS13" s="622"/>
      <c r="CT13" s="622"/>
      <c r="CU13" s="622"/>
      <c r="CV13" s="622"/>
      <c r="CW13" s="622"/>
      <c r="CX13" s="622"/>
      <c r="CY13" s="623"/>
      <c r="CZ13" s="659">
        <v>13.2</v>
      </c>
      <c r="DA13" s="659"/>
      <c r="DB13" s="659"/>
      <c r="DC13" s="659"/>
      <c r="DD13" s="627">
        <v>482265</v>
      </c>
      <c r="DE13" s="622"/>
      <c r="DF13" s="622"/>
      <c r="DG13" s="622"/>
      <c r="DH13" s="622"/>
      <c r="DI13" s="622"/>
      <c r="DJ13" s="622"/>
      <c r="DK13" s="622"/>
      <c r="DL13" s="622"/>
      <c r="DM13" s="622"/>
      <c r="DN13" s="622"/>
      <c r="DO13" s="622"/>
      <c r="DP13" s="623"/>
      <c r="DQ13" s="627">
        <v>501515</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574</v>
      </c>
      <c r="S14" s="622"/>
      <c r="T14" s="622"/>
      <c r="U14" s="622"/>
      <c r="V14" s="622"/>
      <c r="W14" s="622"/>
      <c r="X14" s="622"/>
      <c r="Y14" s="623"/>
      <c r="Z14" s="659">
        <v>0</v>
      </c>
      <c r="AA14" s="659"/>
      <c r="AB14" s="659"/>
      <c r="AC14" s="659"/>
      <c r="AD14" s="660">
        <v>574</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48493</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336360</v>
      </c>
      <c r="CS14" s="622"/>
      <c r="CT14" s="622"/>
      <c r="CU14" s="622"/>
      <c r="CV14" s="622"/>
      <c r="CW14" s="622"/>
      <c r="CX14" s="622"/>
      <c r="CY14" s="623"/>
      <c r="CZ14" s="659">
        <v>4</v>
      </c>
      <c r="DA14" s="659"/>
      <c r="DB14" s="659"/>
      <c r="DC14" s="659"/>
      <c r="DD14" s="627">
        <v>3553</v>
      </c>
      <c r="DE14" s="622"/>
      <c r="DF14" s="622"/>
      <c r="DG14" s="622"/>
      <c r="DH14" s="622"/>
      <c r="DI14" s="622"/>
      <c r="DJ14" s="622"/>
      <c r="DK14" s="622"/>
      <c r="DL14" s="622"/>
      <c r="DM14" s="622"/>
      <c r="DN14" s="622"/>
      <c r="DO14" s="622"/>
      <c r="DP14" s="623"/>
      <c r="DQ14" s="627">
        <v>333080</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73437</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585167</v>
      </c>
      <c r="CS15" s="622"/>
      <c r="CT15" s="622"/>
      <c r="CU15" s="622"/>
      <c r="CV15" s="622"/>
      <c r="CW15" s="622"/>
      <c r="CX15" s="622"/>
      <c r="CY15" s="623"/>
      <c r="CZ15" s="659">
        <v>7</v>
      </c>
      <c r="DA15" s="659"/>
      <c r="DB15" s="659"/>
      <c r="DC15" s="659"/>
      <c r="DD15" s="627">
        <v>94004</v>
      </c>
      <c r="DE15" s="622"/>
      <c r="DF15" s="622"/>
      <c r="DG15" s="622"/>
      <c r="DH15" s="622"/>
      <c r="DI15" s="622"/>
      <c r="DJ15" s="622"/>
      <c r="DK15" s="622"/>
      <c r="DL15" s="622"/>
      <c r="DM15" s="622"/>
      <c r="DN15" s="622"/>
      <c r="DO15" s="622"/>
      <c r="DP15" s="623"/>
      <c r="DQ15" s="627">
        <v>448241</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12603</v>
      </c>
      <c r="S16" s="622"/>
      <c r="T16" s="622"/>
      <c r="U16" s="622"/>
      <c r="V16" s="622"/>
      <c r="W16" s="622"/>
      <c r="X16" s="622"/>
      <c r="Y16" s="623"/>
      <c r="Z16" s="659">
        <v>0.1</v>
      </c>
      <c r="AA16" s="659"/>
      <c r="AB16" s="659"/>
      <c r="AC16" s="659"/>
      <c r="AD16" s="660">
        <v>12603</v>
      </c>
      <c r="AE16" s="660"/>
      <c r="AF16" s="660"/>
      <c r="AG16" s="660"/>
      <c r="AH16" s="660"/>
      <c r="AI16" s="660"/>
      <c r="AJ16" s="660"/>
      <c r="AK16" s="660"/>
      <c r="AL16" s="624">
        <v>0.3</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98853</v>
      </c>
      <c r="CS16" s="622"/>
      <c r="CT16" s="622"/>
      <c r="CU16" s="622"/>
      <c r="CV16" s="622"/>
      <c r="CW16" s="622"/>
      <c r="CX16" s="622"/>
      <c r="CY16" s="623"/>
      <c r="CZ16" s="659">
        <v>1.2</v>
      </c>
      <c r="DA16" s="659"/>
      <c r="DB16" s="659"/>
      <c r="DC16" s="659"/>
      <c r="DD16" s="627" t="s">
        <v>122</v>
      </c>
      <c r="DE16" s="622"/>
      <c r="DF16" s="622"/>
      <c r="DG16" s="622"/>
      <c r="DH16" s="622"/>
      <c r="DI16" s="622"/>
      <c r="DJ16" s="622"/>
      <c r="DK16" s="622"/>
      <c r="DL16" s="622"/>
      <c r="DM16" s="622"/>
      <c r="DN16" s="622"/>
      <c r="DO16" s="622"/>
      <c r="DP16" s="623"/>
      <c r="DQ16" s="627">
        <v>7361</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25890</v>
      </c>
      <c r="S17" s="622"/>
      <c r="T17" s="622"/>
      <c r="U17" s="622"/>
      <c r="V17" s="622"/>
      <c r="W17" s="622"/>
      <c r="X17" s="622"/>
      <c r="Y17" s="623"/>
      <c r="Z17" s="659">
        <v>0.3</v>
      </c>
      <c r="AA17" s="659"/>
      <c r="AB17" s="659"/>
      <c r="AC17" s="659"/>
      <c r="AD17" s="660">
        <v>25890</v>
      </c>
      <c r="AE17" s="660"/>
      <c r="AF17" s="660"/>
      <c r="AG17" s="660"/>
      <c r="AH17" s="660"/>
      <c r="AI17" s="660"/>
      <c r="AJ17" s="660"/>
      <c r="AK17" s="660"/>
      <c r="AL17" s="624">
        <v>0.6</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704749</v>
      </c>
      <c r="CS17" s="622"/>
      <c r="CT17" s="622"/>
      <c r="CU17" s="622"/>
      <c r="CV17" s="622"/>
      <c r="CW17" s="622"/>
      <c r="CX17" s="622"/>
      <c r="CY17" s="623"/>
      <c r="CZ17" s="659">
        <v>8.4</v>
      </c>
      <c r="DA17" s="659"/>
      <c r="DB17" s="659"/>
      <c r="DC17" s="659"/>
      <c r="DD17" s="627" t="s">
        <v>122</v>
      </c>
      <c r="DE17" s="622"/>
      <c r="DF17" s="622"/>
      <c r="DG17" s="622"/>
      <c r="DH17" s="622"/>
      <c r="DI17" s="622"/>
      <c r="DJ17" s="622"/>
      <c r="DK17" s="622"/>
      <c r="DL17" s="622"/>
      <c r="DM17" s="622"/>
      <c r="DN17" s="622"/>
      <c r="DO17" s="622"/>
      <c r="DP17" s="623"/>
      <c r="DQ17" s="627">
        <v>704749</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10911</v>
      </c>
      <c r="S18" s="622"/>
      <c r="T18" s="622"/>
      <c r="U18" s="622"/>
      <c r="V18" s="622"/>
      <c r="W18" s="622"/>
      <c r="X18" s="622"/>
      <c r="Y18" s="623"/>
      <c r="Z18" s="659">
        <v>0.1</v>
      </c>
      <c r="AA18" s="659"/>
      <c r="AB18" s="659"/>
      <c r="AC18" s="659"/>
      <c r="AD18" s="660">
        <v>10911</v>
      </c>
      <c r="AE18" s="660"/>
      <c r="AF18" s="660"/>
      <c r="AG18" s="660"/>
      <c r="AH18" s="660"/>
      <c r="AI18" s="660"/>
      <c r="AJ18" s="660"/>
      <c r="AK18" s="660"/>
      <c r="AL18" s="624">
        <v>0.2</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9540</v>
      </c>
      <c r="S19" s="622"/>
      <c r="T19" s="622"/>
      <c r="U19" s="622"/>
      <c r="V19" s="622"/>
      <c r="W19" s="622"/>
      <c r="X19" s="622"/>
      <c r="Y19" s="623"/>
      <c r="Z19" s="659">
        <v>0.1</v>
      </c>
      <c r="AA19" s="659"/>
      <c r="AB19" s="659"/>
      <c r="AC19" s="659"/>
      <c r="AD19" s="660">
        <v>9540</v>
      </c>
      <c r="AE19" s="660"/>
      <c r="AF19" s="660"/>
      <c r="AG19" s="660"/>
      <c r="AH19" s="660"/>
      <c r="AI19" s="660"/>
      <c r="AJ19" s="660"/>
      <c r="AK19" s="660"/>
      <c r="AL19" s="624">
        <v>0.2</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v>1371</v>
      </c>
      <c r="S20" s="622"/>
      <c r="T20" s="622"/>
      <c r="U20" s="622"/>
      <c r="V20" s="622"/>
      <c r="W20" s="622"/>
      <c r="X20" s="622"/>
      <c r="Y20" s="623"/>
      <c r="Z20" s="659">
        <v>0</v>
      </c>
      <c r="AA20" s="659"/>
      <c r="AB20" s="659"/>
      <c r="AC20" s="659"/>
      <c r="AD20" s="660">
        <v>1371</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8374359</v>
      </c>
      <c r="CS20" s="622"/>
      <c r="CT20" s="622"/>
      <c r="CU20" s="622"/>
      <c r="CV20" s="622"/>
      <c r="CW20" s="622"/>
      <c r="CX20" s="622"/>
      <c r="CY20" s="623"/>
      <c r="CZ20" s="659">
        <v>100</v>
      </c>
      <c r="DA20" s="659"/>
      <c r="DB20" s="659"/>
      <c r="DC20" s="659"/>
      <c r="DD20" s="627">
        <v>661231</v>
      </c>
      <c r="DE20" s="622"/>
      <c r="DF20" s="622"/>
      <c r="DG20" s="622"/>
      <c r="DH20" s="622"/>
      <c r="DI20" s="622"/>
      <c r="DJ20" s="622"/>
      <c r="DK20" s="622"/>
      <c r="DL20" s="622"/>
      <c r="DM20" s="622"/>
      <c r="DN20" s="622"/>
      <c r="DO20" s="622"/>
      <c r="DP20" s="623"/>
      <c r="DQ20" s="627">
        <v>5567490</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2489269</v>
      </c>
      <c r="S21" s="622"/>
      <c r="T21" s="622"/>
      <c r="U21" s="622"/>
      <c r="V21" s="622"/>
      <c r="W21" s="622"/>
      <c r="X21" s="622"/>
      <c r="Y21" s="623"/>
      <c r="Z21" s="659">
        <v>29.4</v>
      </c>
      <c r="AA21" s="659"/>
      <c r="AB21" s="659"/>
      <c r="AC21" s="659"/>
      <c r="AD21" s="660">
        <v>2214478</v>
      </c>
      <c r="AE21" s="660"/>
      <c r="AF21" s="660"/>
      <c r="AG21" s="660"/>
      <c r="AH21" s="660"/>
      <c r="AI21" s="660"/>
      <c r="AJ21" s="660"/>
      <c r="AK21" s="660"/>
      <c r="AL21" s="624">
        <v>48.2</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2214478</v>
      </c>
      <c r="S22" s="622"/>
      <c r="T22" s="622"/>
      <c r="U22" s="622"/>
      <c r="V22" s="622"/>
      <c r="W22" s="622"/>
      <c r="X22" s="622"/>
      <c r="Y22" s="623"/>
      <c r="Z22" s="659">
        <v>26.2</v>
      </c>
      <c r="AA22" s="659"/>
      <c r="AB22" s="659"/>
      <c r="AC22" s="659"/>
      <c r="AD22" s="660">
        <v>2214478</v>
      </c>
      <c r="AE22" s="660"/>
      <c r="AF22" s="660"/>
      <c r="AG22" s="660"/>
      <c r="AH22" s="660"/>
      <c r="AI22" s="660"/>
      <c r="AJ22" s="660"/>
      <c r="AK22" s="660"/>
      <c r="AL22" s="624">
        <v>48.2</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274791</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3772664</v>
      </c>
      <c r="CS24" s="677"/>
      <c r="CT24" s="677"/>
      <c r="CU24" s="677"/>
      <c r="CV24" s="677"/>
      <c r="CW24" s="677"/>
      <c r="CX24" s="677"/>
      <c r="CY24" s="702"/>
      <c r="CZ24" s="703">
        <v>45.1</v>
      </c>
      <c r="DA24" s="685"/>
      <c r="DB24" s="685"/>
      <c r="DC24" s="705"/>
      <c r="DD24" s="701">
        <v>2877962</v>
      </c>
      <c r="DE24" s="677"/>
      <c r="DF24" s="677"/>
      <c r="DG24" s="677"/>
      <c r="DH24" s="677"/>
      <c r="DI24" s="677"/>
      <c r="DJ24" s="677"/>
      <c r="DK24" s="702"/>
      <c r="DL24" s="701">
        <v>2397163</v>
      </c>
      <c r="DM24" s="677"/>
      <c r="DN24" s="677"/>
      <c r="DO24" s="677"/>
      <c r="DP24" s="677"/>
      <c r="DQ24" s="677"/>
      <c r="DR24" s="677"/>
      <c r="DS24" s="677"/>
      <c r="DT24" s="677"/>
      <c r="DU24" s="677"/>
      <c r="DV24" s="702"/>
      <c r="DW24" s="703">
        <v>51.8</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4834095</v>
      </c>
      <c r="S25" s="622"/>
      <c r="T25" s="622"/>
      <c r="U25" s="622"/>
      <c r="V25" s="622"/>
      <c r="W25" s="622"/>
      <c r="X25" s="622"/>
      <c r="Y25" s="623"/>
      <c r="Z25" s="659">
        <v>57.2</v>
      </c>
      <c r="AA25" s="659"/>
      <c r="AB25" s="659"/>
      <c r="AC25" s="659"/>
      <c r="AD25" s="660">
        <v>4559304</v>
      </c>
      <c r="AE25" s="660"/>
      <c r="AF25" s="660"/>
      <c r="AG25" s="660"/>
      <c r="AH25" s="660"/>
      <c r="AI25" s="660"/>
      <c r="AJ25" s="660"/>
      <c r="AK25" s="660"/>
      <c r="AL25" s="624">
        <v>99.2</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1777861</v>
      </c>
      <c r="CS25" s="634"/>
      <c r="CT25" s="634"/>
      <c r="CU25" s="634"/>
      <c r="CV25" s="634"/>
      <c r="CW25" s="634"/>
      <c r="CX25" s="634"/>
      <c r="CY25" s="635"/>
      <c r="CZ25" s="624">
        <v>21.2</v>
      </c>
      <c r="DA25" s="636"/>
      <c r="DB25" s="636"/>
      <c r="DC25" s="637"/>
      <c r="DD25" s="627">
        <v>1613727</v>
      </c>
      <c r="DE25" s="634"/>
      <c r="DF25" s="634"/>
      <c r="DG25" s="634"/>
      <c r="DH25" s="634"/>
      <c r="DI25" s="634"/>
      <c r="DJ25" s="634"/>
      <c r="DK25" s="635"/>
      <c r="DL25" s="627">
        <v>1396692</v>
      </c>
      <c r="DM25" s="634"/>
      <c r="DN25" s="634"/>
      <c r="DO25" s="634"/>
      <c r="DP25" s="634"/>
      <c r="DQ25" s="634"/>
      <c r="DR25" s="634"/>
      <c r="DS25" s="634"/>
      <c r="DT25" s="634"/>
      <c r="DU25" s="634"/>
      <c r="DV25" s="635"/>
      <c r="DW25" s="624">
        <v>30.2</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1771</v>
      </c>
      <c r="S26" s="622"/>
      <c r="T26" s="622"/>
      <c r="U26" s="622"/>
      <c r="V26" s="622"/>
      <c r="W26" s="622"/>
      <c r="X26" s="622"/>
      <c r="Y26" s="623"/>
      <c r="Z26" s="659">
        <v>0</v>
      </c>
      <c r="AA26" s="659"/>
      <c r="AB26" s="659"/>
      <c r="AC26" s="659"/>
      <c r="AD26" s="660">
        <v>1771</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982964</v>
      </c>
      <c r="CS26" s="622"/>
      <c r="CT26" s="622"/>
      <c r="CU26" s="622"/>
      <c r="CV26" s="622"/>
      <c r="CW26" s="622"/>
      <c r="CX26" s="622"/>
      <c r="CY26" s="623"/>
      <c r="CZ26" s="624">
        <v>11.7</v>
      </c>
      <c r="DA26" s="636"/>
      <c r="DB26" s="636"/>
      <c r="DC26" s="637"/>
      <c r="DD26" s="627">
        <v>912685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15693</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1841403</v>
      </c>
      <c r="BH27" s="622"/>
      <c r="BI27" s="622"/>
      <c r="BJ27" s="622"/>
      <c r="BK27" s="622"/>
      <c r="BL27" s="622"/>
      <c r="BM27" s="622"/>
      <c r="BN27" s="623"/>
      <c r="BO27" s="659">
        <v>100</v>
      </c>
      <c r="BP27" s="659"/>
      <c r="BQ27" s="659"/>
      <c r="BR27" s="659"/>
      <c r="BS27" s="660">
        <v>12952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1290054</v>
      </c>
      <c r="CS27" s="634"/>
      <c r="CT27" s="634"/>
      <c r="CU27" s="634"/>
      <c r="CV27" s="634"/>
      <c r="CW27" s="634"/>
      <c r="CX27" s="634"/>
      <c r="CY27" s="635"/>
      <c r="CZ27" s="624">
        <v>15.4</v>
      </c>
      <c r="DA27" s="636"/>
      <c r="DB27" s="636"/>
      <c r="DC27" s="637"/>
      <c r="DD27" s="627">
        <v>559486</v>
      </c>
      <c r="DE27" s="634"/>
      <c r="DF27" s="634"/>
      <c r="DG27" s="634"/>
      <c r="DH27" s="634"/>
      <c r="DI27" s="634"/>
      <c r="DJ27" s="634"/>
      <c r="DK27" s="635"/>
      <c r="DL27" s="627">
        <v>295722</v>
      </c>
      <c r="DM27" s="634"/>
      <c r="DN27" s="634"/>
      <c r="DO27" s="634"/>
      <c r="DP27" s="634"/>
      <c r="DQ27" s="634"/>
      <c r="DR27" s="634"/>
      <c r="DS27" s="634"/>
      <c r="DT27" s="634"/>
      <c r="DU27" s="634"/>
      <c r="DV27" s="635"/>
      <c r="DW27" s="624">
        <v>6.4</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85830</v>
      </c>
      <c r="S28" s="622"/>
      <c r="T28" s="622"/>
      <c r="U28" s="622"/>
      <c r="V28" s="622"/>
      <c r="W28" s="622"/>
      <c r="X28" s="622"/>
      <c r="Y28" s="623"/>
      <c r="Z28" s="659">
        <v>1</v>
      </c>
      <c r="AA28" s="659"/>
      <c r="AB28" s="659"/>
      <c r="AC28" s="659"/>
      <c r="AD28" s="660">
        <v>15833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704749</v>
      </c>
      <c r="CS28" s="622"/>
      <c r="CT28" s="622"/>
      <c r="CU28" s="622"/>
      <c r="CV28" s="622"/>
      <c r="CW28" s="622"/>
      <c r="CX28" s="622"/>
      <c r="CY28" s="623"/>
      <c r="CZ28" s="624">
        <v>8.4</v>
      </c>
      <c r="DA28" s="636"/>
      <c r="DB28" s="636"/>
      <c r="DC28" s="637"/>
      <c r="DD28" s="627">
        <v>704749</v>
      </c>
      <c r="DE28" s="622"/>
      <c r="DF28" s="622"/>
      <c r="DG28" s="622"/>
      <c r="DH28" s="622"/>
      <c r="DI28" s="622"/>
      <c r="DJ28" s="622"/>
      <c r="DK28" s="623"/>
      <c r="DL28" s="627">
        <v>704749</v>
      </c>
      <c r="DM28" s="622"/>
      <c r="DN28" s="622"/>
      <c r="DO28" s="622"/>
      <c r="DP28" s="622"/>
      <c r="DQ28" s="622"/>
      <c r="DR28" s="622"/>
      <c r="DS28" s="622"/>
      <c r="DT28" s="622"/>
      <c r="DU28" s="622"/>
      <c r="DV28" s="623"/>
      <c r="DW28" s="624">
        <v>15.2</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17179</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704741</v>
      </c>
      <c r="CS29" s="634"/>
      <c r="CT29" s="634"/>
      <c r="CU29" s="634"/>
      <c r="CV29" s="634"/>
      <c r="CW29" s="634"/>
      <c r="CX29" s="634"/>
      <c r="CY29" s="635"/>
      <c r="CZ29" s="624">
        <v>8.4</v>
      </c>
      <c r="DA29" s="636"/>
      <c r="DB29" s="636"/>
      <c r="DC29" s="637"/>
      <c r="DD29" s="627">
        <v>704741</v>
      </c>
      <c r="DE29" s="634"/>
      <c r="DF29" s="634"/>
      <c r="DG29" s="634"/>
      <c r="DH29" s="634"/>
      <c r="DI29" s="634"/>
      <c r="DJ29" s="634"/>
      <c r="DK29" s="635"/>
      <c r="DL29" s="627">
        <v>704741</v>
      </c>
      <c r="DM29" s="634"/>
      <c r="DN29" s="634"/>
      <c r="DO29" s="634"/>
      <c r="DP29" s="634"/>
      <c r="DQ29" s="634"/>
      <c r="DR29" s="634"/>
      <c r="DS29" s="634"/>
      <c r="DT29" s="634"/>
      <c r="DU29" s="634"/>
      <c r="DV29" s="635"/>
      <c r="DW29" s="624">
        <v>15.2</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1368977</v>
      </c>
      <c r="S30" s="622"/>
      <c r="T30" s="622"/>
      <c r="U30" s="622"/>
      <c r="V30" s="622"/>
      <c r="W30" s="622"/>
      <c r="X30" s="622"/>
      <c r="Y30" s="623"/>
      <c r="Z30" s="659">
        <v>16.2</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681188</v>
      </c>
      <c r="CS30" s="622"/>
      <c r="CT30" s="622"/>
      <c r="CU30" s="622"/>
      <c r="CV30" s="622"/>
      <c r="CW30" s="622"/>
      <c r="CX30" s="622"/>
      <c r="CY30" s="623"/>
      <c r="CZ30" s="624">
        <v>8.1</v>
      </c>
      <c r="DA30" s="636"/>
      <c r="DB30" s="636"/>
      <c r="DC30" s="637"/>
      <c r="DD30" s="627">
        <v>681188</v>
      </c>
      <c r="DE30" s="622"/>
      <c r="DF30" s="622"/>
      <c r="DG30" s="622"/>
      <c r="DH30" s="622"/>
      <c r="DI30" s="622"/>
      <c r="DJ30" s="622"/>
      <c r="DK30" s="623"/>
      <c r="DL30" s="627">
        <v>681188</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99.1</v>
      </c>
      <c r="BH31" s="684"/>
      <c r="BI31" s="684"/>
      <c r="BJ31" s="684"/>
      <c r="BK31" s="684"/>
      <c r="BL31" s="684"/>
      <c r="BM31" s="685">
        <v>95</v>
      </c>
      <c r="BN31" s="684"/>
      <c r="BO31" s="684"/>
      <c r="BP31" s="684"/>
      <c r="BQ31" s="686"/>
      <c r="BR31" s="683">
        <v>99.3</v>
      </c>
      <c r="BS31" s="684"/>
      <c r="BT31" s="684"/>
      <c r="BU31" s="684"/>
      <c r="BV31" s="684"/>
      <c r="BW31" s="684"/>
      <c r="BX31" s="685">
        <v>95.1</v>
      </c>
      <c r="BY31" s="684"/>
      <c r="BZ31" s="684"/>
      <c r="CA31" s="684"/>
      <c r="CB31" s="686"/>
      <c r="CD31" s="642"/>
      <c r="CE31" s="643"/>
      <c r="CF31" s="618" t="s">
        <v>299</v>
      </c>
      <c r="CG31" s="619"/>
      <c r="CH31" s="619"/>
      <c r="CI31" s="619"/>
      <c r="CJ31" s="619"/>
      <c r="CK31" s="619"/>
      <c r="CL31" s="619"/>
      <c r="CM31" s="619"/>
      <c r="CN31" s="619"/>
      <c r="CO31" s="619"/>
      <c r="CP31" s="619"/>
      <c r="CQ31" s="620"/>
      <c r="CR31" s="621">
        <v>23553</v>
      </c>
      <c r="CS31" s="634"/>
      <c r="CT31" s="634"/>
      <c r="CU31" s="634"/>
      <c r="CV31" s="634"/>
      <c r="CW31" s="634"/>
      <c r="CX31" s="634"/>
      <c r="CY31" s="635"/>
      <c r="CZ31" s="624">
        <v>0.3</v>
      </c>
      <c r="DA31" s="636"/>
      <c r="DB31" s="636"/>
      <c r="DC31" s="637"/>
      <c r="DD31" s="627">
        <v>23553</v>
      </c>
      <c r="DE31" s="634"/>
      <c r="DF31" s="634"/>
      <c r="DG31" s="634"/>
      <c r="DH31" s="634"/>
      <c r="DI31" s="634"/>
      <c r="DJ31" s="634"/>
      <c r="DK31" s="635"/>
      <c r="DL31" s="627">
        <v>23553</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585657</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301</v>
      </c>
      <c r="AX32" s="618" t="s">
        <v>302</v>
      </c>
      <c r="AY32" s="619"/>
      <c r="AZ32" s="619"/>
      <c r="BA32" s="619"/>
      <c r="BB32" s="619"/>
      <c r="BC32" s="619"/>
      <c r="BD32" s="619"/>
      <c r="BE32" s="619"/>
      <c r="BF32" s="620"/>
      <c r="BG32" s="687">
        <v>98.8</v>
      </c>
      <c r="BH32" s="634"/>
      <c r="BI32" s="634"/>
      <c r="BJ32" s="634"/>
      <c r="BK32" s="634"/>
      <c r="BL32" s="634"/>
      <c r="BM32" s="625">
        <v>96.6</v>
      </c>
      <c r="BN32" s="634"/>
      <c r="BO32" s="634"/>
      <c r="BP32" s="634"/>
      <c r="BQ32" s="657"/>
      <c r="BR32" s="687">
        <v>99.3</v>
      </c>
      <c r="BS32" s="634"/>
      <c r="BT32" s="634"/>
      <c r="BU32" s="634"/>
      <c r="BV32" s="634"/>
      <c r="BW32" s="634"/>
      <c r="BX32" s="625">
        <v>96.8</v>
      </c>
      <c r="BY32" s="634"/>
      <c r="BZ32" s="634"/>
      <c r="CA32" s="634"/>
      <c r="CB32" s="657"/>
      <c r="CD32" s="644"/>
      <c r="CE32" s="645"/>
      <c r="CF32" s="618" t="s">
        <v>303</v>
      </c>
      <c r="CG32" s="619"/>
      <c r="CH32" s="619"/>
      <c r="CI32" s="619"/>
      <c r="CJ32" s="619"/>
      <c r="CK32" s="619"/>
      <c r="CL32" s="619"/>
      <c r="CM32" s="619"/>
      <c r="CN32" s="619"/>
      <c r="CO32" s="619"/>
      <c r="CP32" s="619"/>
      <c r="CQ32" s="620"/>
      <c r="CR32" s="621">
        <v>8</v>
      </c>
      <c r="CS32" s="622"/>
      <c r="CT32" s="622"/>
      <c r="CU32" s="622"/>
      <c r="CV32" s="622"/>
      <c r="CW32" s="622"/>
      <c r="CX32" s="622"/>
      <c r="CY32" s="623"/>
      <c r="CZ32" s="624">
        <v>0</v>
      </c>
      <c r="DA32" s="636"/>
      <c r="DB32" s="636"/>
      <c r="DC32" s="637"/>
      <c r="DD32" s="627">
        <v>8</v>
      </c>
      <c r="DE32" s="622"/>
      <c r="DF32" s="622"/>
      <c r="DG32" s="622"/>
      <c r="DH32" s="622"/>
      <c r="DI32" s="622"/>
      <c r="DJ32" s="622"/>
      <c r="DK32" s="623"/>
      <c r="DL32" s="627">
        <v>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44875</v>
      </c>
      <c r="S33" s="622"/>
      <c r="T33" s="622"/>
      <c r="U33" s="622"/>
      <c r="V33" s="622"/>
      <c r="W33" s="622"/>
      <c r="X33" s="622"/>
      <c r="Y33" s="623"/>
      <c r="Z33" s="659">
        <v>0.5</v>
      </c>
      <c r="AA33" s="659"/>
      <c r="AB33" s="659"/>
      <c r="AC33" s="659"/>
      <c r="AD33" s="660">
        <v>18867</v>
      </c>
      <c r="AE33" s="660"/>
      <c r="AF33" s="660"/>
      <c r="AG33" s="660"/>
      <c r="AH33" s="660"/>
      <c r="AI33" s="660"/>
      <c r="AJ33" s="660"/>
      <c r="AK33" s="660"/>
      <c r="AL33" s="624">
        <v>0.4</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99.3</v>
      </c>
      <c r="BH33" s="606"/>
      <c r="BI33" s="606"/>
      <c r="BJ33" s="606"/>
      <c r="BK33" s="606"/>
      <c r="BL33" s="606"/>
      <c r="BM33" s="652">
        <v>93.6</v>
      </c>
      <c r="BN33" s="606"/>
      <c r="BO33" s="606"/>
      <c r="BP33" s="606"/>
      <c r="BQ33" s="669"/>
      <c r="BR33" s="682">
        <v>99.3</v>
      </c>
      <c r="BS33" s="606"/>
      <c r="BT33" s="606"/>
      <c r="BU33" s="606"/>
      <c r="BV33" s="606"/>
      <c r="BW33" s="606"/>
      <c r="BX33" s="652">
        <v>93.5</v>
      </c>
      <c r="BY33" s="606"/>
      <c r="BZ33" s="606"/>
      <c r="CA33" s="606"/>
      <c r="CB33" s="669"/>
      <c r="CD33" s="618" t="s">
        <v>306</v>
      </c>
      <c r="CE33" s="619"/>
      <c r="CF33" s="619"/>
      <c r="CG33" s="619"/>
      <c r="CH33" s="619"/>
      <c r="CI33" s="619"/>
      <c r="CJ33" s="619"/>
      <c r="CK33" s="619"/>
      <c r="CL33" s="619"/>
      <c r="CM33" s="619"/>
      <c r="CN33" s="619"/>
      <c r="CO33" s="619"/>
      <c r="CP33" s="619"/>
      <c r="CQ33" s="620"/>
      <c r="CR33" s="621">
        <v>3841611</v>
      </c>
      <c r="CS33" s="634"/>
      <c r="CT33" s="634"/>
      <c r="CU33" s="634"/>
      <c r="CV33" s="634"/>
      <c r="CW33" s="634"/>
      <c r="CX33" s="634"/>
      <c r="CY33" s="635"/>
      <c r="CZ33" s="624">
        <v>45.9</v>
      </c>
      <c r="DA33" s="636"/>
      <c r="DB33" s="636"/>
      <c r="DC33" s="637"/>
      <c r="DD33" s="627">
        <v>2618251</v>
      </c>
      <c r="DE33" s="634"/>
      <c r="DF33" s="634"/>
      <c r="DG33" s="634"/>
      <c r="DH33" s="634"/>
      <c r="DI33" s="634"/>
      <c r="DJ33" s="634"/>
      <c r="DK33" s="635"/>
      <c r="DL33" s="627">
        <v>1980112</v>
      </c>
      <c r="DM33" s="634"/>
      <c r="DN33" s="634"/>
      <c r="DO33" s="634"/>
      <c r="DP33" s="634"/>
      <c r="DQ33" s="634"/>
      <c r="DR33" s="634"/>
      <c r="DS33" s="634"/>
      <c r="DT33" s="634"/>
      <c r="DU33" s="634"/>
      <c r="DV33" s="635"/>
      <c r="DW33" s="624">
        <v>42.8</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249009</v>
      </c>
      <c r="S34" s="622"/>
      <c r="T34" s="622"/>
      <c r="U34" s="622"/>
      <c r="V34" s="622"/>
      <c r="W34" s="622"/>
      <c r="X34" s="622"/>
      <c r="Y34" s="623"/>
      <c r="Z34" s="659">
        <v>2.9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1369512</v>
      </c>
      <c r="CS34" s="622"/>
      <c r="CT34" s="622"/>
      <c r="CU34" s="622"/>
      <c r="CV34" s="622"/>
      <c r="CW34" s="622"/>
      <c r="CX34" s="622"/>
      <c r="CY34" s="623"/>
      <c r="CZ34" s="624">
        <v>16.399999999999999</v>
      </c>
      <c r="DA34" s="636"/>
      <c r="DB34" s="636"/>
      <c r="DC34" s="637"/>
      <c r="DD34" s="627">
        <v>833049</v>
      </c>
      <c r="DE34" s="622"/>
      <c r="DF34" s="622"/>
      <c r="DG34" s="622"/>
      <c r="DH34" s="622"/>
      <c r="DI34" s="622"/>
      <c r="DJ34" s="622"/>
      <c r="DK34" s="623"/>
      <c r="DL34" s="627">
        <v>700417</v>
      </c>
      <c r="DM34" s="622"/>
      <c r="DN34" s="622"/>
      <c r="DO34" s="622"/>
      <c r="DP34" s="622"/>
      <c r="DQ34" s="622"/>
      <c r="DR34" s="622"/>
      <c r="DS34" s="622"/>
      <c r="DT34" s="622"/>
      <c r="DU34" s="622"/>
      <c r="DV34" s="623"/>
      <c r="DW34" s="624">
        <v>15.1</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588825</v>
      </c>
      <c r="S35" s="622"/>
      <c r="T35" s="622"/>
      <c r="U35" s="622"/>
      <c r="V35" s="622"/>
      <c r="W35" s="622"/>
      <c r="X35" s="622"/>
      <c r="Y35" s="623"/>
      <c r="Z35" s="659">
        <v>7</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131153</v>
      </c>
      <c r="CS35" s="634"/>
      <c r="CT35" s="634"/>
      <c r="CU35" s="634"/>
      <c r="CV35" s="634"/>
      <c r="CW35" s="634"/>
      <c r="CX35" s="634"/>
      <c r="CY35" s="635"/>
      <c r="CZ35" s="624">
        <v>1.6</v>
      </c>
      <c r="DA35" s="636"/>
      <c r="DB35" s="636"/>
      <c r="DC35" s="637"/>
      <c r="DD35" s="627">
        <v>77026</v>
      </c>
      <c r="DE35" s="634"/>
      <c r="DF35" s="634"/>
      <c r="DG35" s="634"/>
      <c r="DH35" s="634"/>
      <c r="DI35" s="634"/>
      <c r="DJ35" s="634"/>
      <c r="DK35" s="635"/>
      <c r="DL35" s="627">
        <v>77026</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122331</v>
      </c>
      <c r="S36" s="622"/>
      <c r="T36" s="622"/>
      <c r="U36" s="622"/>
      <c r="V36" s="622"/>
      <c r="W36" s="622"/>
      <c r="X36" s="622"/>
      <c r="Y36" s="623"/>
      <c r="Z36" s="659">
        <v>1.4</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1320139</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-24778</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675271</v>
      </c>
      <c r="CS36" s="622"/>
      <c r="CT36" s="622"/>
      <c r="CU36" s="622"/>
      <c r="CV36" s="622"/>
      <c r="CW36" s="622"/>
      <c r="CX36" s="622"/>
      <c r="CY36" s="623"/>
      <c r="CZ36" s="624">
        <v>8.1</v>
      </c>
      <c r="DA36" s="636"/>
      <c r="DB36" s="636"/>
      <c r="DC36" s="637"/>
      <c r="DD36" s="627">
        <v>521600</v>
      </c>
      <c r="DE36" s="622"/>
      <c r="DF36" s="622"/>
      <c r="DG36" s="622"/>
      <c r="DH36" s="622"/>
      <c r="DI36" s="622"/>
      <c r="DJ36" s="622"/>
      <c r="DK36" s="623"/>
      <c r="DL36" s="627">
        <v>386492</v>
      </c>
      <c r="DM36" s="622"/>
      <c r="DN36" s="622"/>
      <c r="DO36" s="622"/>
      <c r="DP36" s="622"/>
      <c r="DQ36" s="622"/>
      <c r="DR36" s="622"/>
      <c r="DS36" s="622"/>
      <c r="DT36" s="622"/>
      <c r="DU36" s="622"/>
      <c r="DV36" s="623"/>
      <c r="DW36" s="624">
        <v>8.4</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163670</v>
      </c>
      <c r="S37" s="622"/>
      <c r="T37" s="622"/>
      <c r="U37" s="622"/>
      <c r="V37" s="622"/>
      <c r="W37" s="622"/>
      <c r="X37" s="622"/>
      <c r="Y37" s="623"/>
      <c r="Z37" s="659">
        <v>1.9</v>
      </c>
      <c r="AA37" s="659"/>
      <c r="AB37" s="659"/>
      <c r="AC37" s="659"/>
      <c r="AD37" s="660">
        <v>3</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328551</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-102693</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289173</v>
      </c>
      <c r="CS37" s="634"/>
      <c r="CT37" s="634"/>
      <c r="CU37" s="634"/>
      <c r="CV37" s="634"/>
      <c r="CW37" s="634"/>
      <c r="CX37" s="634"/>
      <c r="CY37" s="635"/>
      <c r="CZ37" s="624">
        <v>3.5</v>
      </c>
      <c r="DA37" s="636"/>
      <c r="DB37" s="636"/>
      <c r="DC37" s="637"/>
      <c r="DD37" s="627">
        <v>288702</v>
      </c>
      <c r="DE37" s="634"/>
      <c r="DF37" s="634"/>
      <c r="DG37" s="634"/>
      <c r="DH37" s="634"/>
      <c r="DI37" s="634"/>
      <c r="DJ37" s="634"/>
      <c r="DK37" s="635"/>
      <c r="DL37" s="627">
        <v>284366</v>
      </c>
      <c r="DM37" s="634"/>
      <c r="DN37" s="634"/>
      <c r="DO37" s="634"/>
      <c r="DP37" s="634"/>
      <c r="DQ37" s="634"/>
      <c r="DR37" s="634"/>
      <c r="DS37" s="634"/>
      <c r="DT37" s="634"/>
      <c r="DU37" s="634"/>
      <c r="DV37" s="635"/>
      <c r="DW37" s="624">
        <v>6.1</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379469</v>
      </c>
      <c r="S38" s="622"/>
      <c r="T38" s="622"/>
      <c r="U38" s="622"/>
      <c r="V38" s="622"/>
      <c r="W38" s="622"/>
      <c r="X38" s="622"/>
      <c r="Y38" s="623"/>
      <c r="Z38" s="659">
        <v>4.5</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t="s">
        <v>122</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2333</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1320139</v>
      </c>
      <c r="CS38" s="622"/>
      <c r="CT38" s="622"/>
      <c r="CU38" s="622"/>
      <c r="CV38" s="622"/>
      <c r="CW38" s="622"/>
      <c r="CX38" s="622"/>
      <c r="CY38" s="623"/>
      <c r="CZ38" s="624">
        <v>15.8</v>
      </c>
      <c r="DA38" s="636"/>
      <c r="DB38" s="636"/>
      <c r="DC38" s="637"/>
      <c r="DD38" s="627">
        <v>1122600</v>
      </c>
      <c r="DE38" s="622"/>
      <c r="DF38" s="622"/>
      <c r="DG38" s="622"/>
      <c r="DH38" s="622"/>
      <c r="DI38" s="622"/>
      <c r="DJ38" s="622"/>
      <c r="DK38" s="623"/>
      <c r="DL38" s="627">
        <v>816177</v>
      </c>
      <c r="DM38" s="622"/>
      <c r="DN38" s="622"/>
      <c r="DO38" s="622"/>
      <c r="DP38" s="622"/>
      <c r="DQ38" s="622"/>
      <c r="DR38" s="622"/>
      <c r="DS38" s="622"/>
      <c r="DT38" s="622"/>
      <c r="DU38" s="622"/>
      <c r="DV38" s="623"/>
      <c r="DW38" s="624">
        <v>17.600000000000001</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3400</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345536</v>
      </c>
      <c r="CS39" s="634"/>
      <c r="CT39" s="634"/>
      <c r="CU39" s="634"/>
      <c r="CV39" s="634"/>
      <c r="CW39" s="634"/>
      <c r="CX39" s="634"/>
      <c r="CY39" s="635"/>
      <c r="CZ39" s="624">
        <v>4.0999999999999996</v>
      </c>
      <c r="DA39" s="636"/>
      <c r="DB39" s="636"/>
      <c r="DC39" s="637"/>
      <c r="DD39" s="627">
        <v>63976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32769</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111</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8457381</v>
      </c>
      <c r="S41" s="646"/>
      <c r="T41" s="646"/>
      <c r="U41" s="646"/>
      <c r="V41" s="646"/>
      <c r="W41" s="646"/>
      <c r="X41" s="646"/>
      <c r="Y41" s="649"/>
      <c r="Z41" s="650">
        <v>100</v>
      </c>
      <c r="AA41" s="650"/>
      <c r="AB41" s="650"/>
      <c r="AC41" s="650"/>
      <c r="AD41" s="651">
        <v>4595778</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255400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736188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493</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760084</v>
      </c>
      <c r="CS42" s="634"/>
      <c r="CT42" s="634"/>
      <c r="CU42" s="634"/>
      <c r="CV42" s="634"/>
      <c r="CW42" s="634"/>
      <c r="CX42" s="634"/>
      <c r="CY42" s="635"/>
      <c r="CZ42" s="624">
        <v>9.1</v>
      </c>
      <c r="DA42" s="636"/>
      <c r="DB42" s="636"/>
      <c r="DC42" s="637"/>
      <c r="DD42" s="627">
        <v>71277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20373</v>
      </c>
      <c r="CS43" s="634"/>
      <c r="CT43" s="634"/>
      <c r="CU43" s="634"/>
      <c r="CV43" s="634"/>
      <c r="CW43" s="634"/>
      <c r="CX43" s="634"/>
      <c r="CY43" s="635"/>
      <c r="CZ43" s="624">
        <v>0.2</v>
      </c>
      <c r="DA43" s="636"/>
      <c r="DB43" s="636"/>
      <c r="DC43" s="637"/>
      <c r="DD43" s="627">
        <v>20373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661231</v>
      </c>
      <c r="CS44" s="622"/>
      <c r="CT44" s="622"/>
      <c r="CU44" s="622"/>
      <c r="CV44" s="622"/>
      <c r="CW44" s="622"/>
      <c r="CX44" s="622"/>
      <c r="CY44" s="623"/>
      <c r="CZ44" s="624">
        <v>7.9</v>
      </c>
      <c r="DA44" s="625"/>
      <c r="DB44" s="625"/>
      <c r="DC44" s="626"/>
      <c r="DD44" s="627">
        <v>63916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455598</v>
      </c>
      <c r="CS45" s="634"/>
      <c r="CT45" s="634"/>
      <c r="CU45" s="634"/>
      <c r="CV45" s="634"/>
      <c r="CW45" s="634"/>
      <c r="CX45" s="634"/>
      <c r="CY45" s="635"/>
      <c r="CZ45" s="624">
        <v>5.4</v>
      </c>
      <c r="DA45" s="636"/>
      <c r="DB45" s="636"/>
      <c r="DC45" s="637"/>
      <c r="DD45" s="627">
        <v>3002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205633</v>
      </c>
      <c r="CS46" s="622"/>
      <c r="CT46" s="622"/>
      <c r="CU46" s="622"/>
      <c r="CV46" s="622"/>
      <c r="CW46" s="622"/>
      <c r="CX46" s="622"/>
      <c r="CY46" s="623"/>
      <c r="CZ46" s="624">
        <v>2.5</v>
      </c>
      <c r="DA46" s="625"/>
      <c r="DB46" s="625"/>
      <c r="DC46" s="626"/>
      <c r="DD46" s="627">
        <v>60914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98853</v>
      </c>
      <c r="CS47" s="634"/>
      <c r="CT47" s="634"/>
      <c r="CU47" s="634"/>
      <c r="CV47" s="634"/>
      <c r="CW47" s="634"/>
      <c r="CX47" s="634"/>
      <c r="CY47" s="635"/>
      <c r="CZ47" s="624">
        <v>1.2</v>
      </c>
      <c r="DA47" s="636"/>
      <c r="DB47" s="636"/>
      <c r="DC47" s="637"/>
      <c r="DD47" s="627">
        <v>7361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8374359</v>
      </c>
      <c r="CS49" s="606"/>
      <c r="CT49" s="606"/>
      <c r="CU49" s="606"/>
      <c r="CV49" s="606"/>
      <c r="CW49" s="606"/>
      <c r="CX49" s="606"/>
      <c r="CY49" s="607"/>
      <c r="CZ49" s="608">
        <v>100</v>
      </c>
      <c r="DA49" s="609"/>
      <c r="DB49" s="609"/>
      <c r="DC49" s="610"/>
      <c r="DD49" s="611">
        <v>5567490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Snoct2cmnTC+ELie/XTx8nLEAypg4G1/ffAOhumUKRv2kVSdMqdxoFQARm7xnjyoGRBHT+iWK58zFsMw/Yeug==" saltValue="AhEoLS0AgRTKvmRRSFxD3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8457</v>
      </c>
      <c r="R7" s="1103"/>
      <c r="S7" s="1103"/>
      <c r="T7" s="1103"/>
      <c r="U7" s="1103"/>
      <c r="V7" s="1103">
        <v>8374</v>
      </c>
      <c r="W7" s="1103"/>
      <c r="X7" s="1103"/>
      <c r="Y7" s="1103"/>
      <c r="Z7" s="1103"/>
      <c r="AA7" s="1103">
        <v>83</v>
      </c>
      <c r="AB7" s="1103"/>
      <c r="AC7" s="1103"/>
      <c r="AD7" s="1103"/>
      <c r="AE7" s="1104"/>
      <c r="AF7" s="1105">
        <v>81</v>
      </c>
      <c r="AG7" s="1106"/>
      <c r="AH7" s="1106"/>
      <c r="AI7" s="1106"/>
      <c r="AJ7" s="1107"/>
      <c r="AK7" s="1108">
        <v>544</v>
      </c>
      <c r="AL7" s="1109"/>
      <c r="AM7" s="1109"/>
      <c r="AN7" s="1109"/>
      <c r="AO7" s="1109"/>
      <c r="AP7" s="1109">
        <v>7284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375</v>
      </c>
      <c r="B23" s="937" t="s">
        <v>376</v>
      </c>
      <c r="C23" s="938"/>
      <c r="D23" s="938"/>
      <c r="E23" s="938"/>
      <c r="F23" s="938"/>
      <c r="G23" s="938"/>
      <c r="H23" s="938"/>
      <c r="I23" s="938"/>
      <c r="J23" s="938"/>
      <c r="K23" s="938"/>
      <c r="L23" s="938"/>
      <c r="M23" s="938"/>
      <c r="N23" s="938"/>
      <c r="O23" s="938"/>
      <c r="P23" s="948"/>
      <c r="Q23" s="1067">
        <v>8457</v>
      </c>
      <c r="R23" s="1061"/>
      <c r="S23" s="1061"/>
      <c r="T23" s="1061"/>
      <c r="U23" s="1061"/>
      <c r="V23" s="1061">
        <v>8374</v>
      </c>
      <c r="W23" s="1061"/>
      <c r="X23" s="1061"/>
      <c r="Y23" s="1061"/>
      <c r="Z23" s="1061"/>
      <c r="AA23" s="1061">
        <v>83</v>
      </c>
      <c r="AB23" s="1061"/>
      <c r="AC23" s="1061"/>
      <c r="AD23" s="1061"/>
      <c r="AE23" s="1068"/>
      <c r="AF23" s="1069">
        <v>81</v>
      </c>
      <c r="AG23" s="1061"/>
      <c r="AH23" s="1061"/>
      <c r="AI23" s="1061"/>
      <c r="AJ23" s="1070"/>
      <c r="AK23" s="1071"/>
      <c r="AL23" s="1072"/>
      <c r="AM23" s="1072"/>
      <c r="AN23" s="1072"/>
      <c r="AO23" s="1072"/>
      <c r="AP23" s="1061">
        <v>7284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387</v>
      </c>
      <c r="C28" s="1048"/>
      <c r="D28" s="1048"/>
      <c r="E28" s="1048"/>
      <c r="F28" s="1048"/>
      <c r="G28" s="1048"/>
      <c r="H28" s="1048"/>
      <c r="I28" s="1048"/>
      <c r="J28" s="1048"/>
      <c r="K28" s="1048"/>
      <c r="L28" s="1048"/>
      <c r="M28" s="1048"/>
      <c r="N28" s="1048"/>
      <c r="O28" s="1048"/>
      <c r="P28" s="1049"/>
      <c r="Q28" s="1050">
        <v>2338</v>
      </c>
      <c r="R28" s="1051"/>
      <c r="S28" s="1051"/>
      <c r="T28" s="1051"/>
      <c r="U28" s="1051"/>
      <c r="V28" s="1051">
        <v>2363</v>
      </c>
      <c r="W28" s="1051"/>
      <c r="X28" s="1051"/>
      <c r="Y28" s="1051"/>
      <c r="Z28" s="1051"/>
      <c r="AA28" s="1051">
        <v>-25</v>
      </c>
      <c r="AB28" s="1051"/>
      <c r="AC28" s="1051"/>
      <c r="AD28" s="1051"/>
      <c r="AE28" s="1052"/>
      <c r="AF28" s="1053">
        <v>-25</v>
      </c>
      <c r="AG28" s="1051"/>
      <c r="AH28" s="1051"/>
      <c r="AI28" s="1051"/>
      <c r="AJ28" s="1054"/>
      <c r="AK28" s="1042">
        <v>255</v>
      </c>
      <c r="AL28" s="1043"/>
      <c r="AM28" s="1043"/>
      <c r="AN28" s="1043"/>
      <c r="AO28" s="1043"/>
      <c r="AP28" s="1043" t="s">
        <v>553</v>
      </c>
      <c r="AQ28" s="1043"/>
      <c r="AR28" s="1043"/>
      <c r="AS28" s="1043"/>
      <c r="AT28" s="1043"/>
      <c r="AU28" s="1043" t="s">
        <v>553</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388</v>
      </c>
      <c r="C29" s="1031"/>
      <c r="D29" s="1031"/>
      <c r="E29" s="1031"/>
      <c r="F29" s="1031"/>
      <c r="G29" s="1031"/>
      <c r="H29" s="1031"/>
      <c r="I29" s="1031"/>
      <c r="J29" s="1031"/>
      <c r="K29" s="1031"/>
      <c r="L29" s="1031"/>
      <c r="M29" s="1031"/>
      <c r="N29" s="1031"/>
      <c r="O29" s="1031"/>
      <c r="P29" s="1032"/>
      <c r="Q29" s="1038">
        <v>2128</v>
      </c>
      <c r="R29" s="1039"/>
      <c r="S29" s="1039"/>
      <c r="T29" s="1039"/>
      <c r="U29" s="1039"/>
      <c r="V29" s="1039">
        <v>2051</v>
      </c>
      <c r="W29" s="1039"/>
      <c r="X29" s="1039"/>
      <c r="Y29" s="1039"/>
      <c r="Z29" s="1039"/>
      <c r="AA29" s="1039">
        <v>77</v>
      </c>
      <c r="AB29" s="1039"/>
      <c r="AC29" s="1039"/>
      <c r="AD29" s="1039"/>
      <c r="AE29" s="1040"/>
      <c r="AF29" s="1035">
        <v>77</v>
      </c>
      <c r="AG29" s="1036"/>
      <c r="AH29" s="1036"/>
      <c r="AI29" s="1036"/>
      <c r="AJ29" s="1037"/>
      <c r="AK29" s="980">
        <v>386</v>
      </c>
      <c r="AL29" s="971"/>
      <c r="AM29" s="971"/>
      <c r="AN29" s="971"/>
      <c r="AO29" s="971"/>
      <c r="AP29" s="971" t="s">
        <v>553</v>
      </c>
      <c r="AQ29" s="971"/>
      <c r="AR29" s="971"/>
      <c r="AS29" s="971"/>
      <c r="AT29" s="971"/>
      <c r="AU29" s="971" t="s">
        <v>553</v>
      </c>
      <c r="AV29" s="971"/>
      <c r="AW29" s="971"/>
      <c r="AX29" s="971"/>
      <c r="AY29" s="971"/>
      <c r="AZ29" s="1041" t="s">
        <v>553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389</v>
      </c>
      <c r="C30" s="1031"/>
      <c r="D30" s="1031"/>
      <c r="E30" s="1031"/>
      <c r="F30" s="1031"/>
      <c r="G30" s="1031"/>
      <c r="H30" s="1031"/>
      <c r="I30" s="1031"/>
      <c r="J30" s="1031"/>
      <c r="K30" s="1031"/>
      <c r="L30" s="1031"/>
      <c r="M30" s="1031"/>
      <c r="N30" s="1031"/>
      <c r="O30" s="1031"/>
      <c r="P30" s="1032"/>
      <c r="Q30" s="1038">
        <v>366</v>
      </c>
      <c r="R30" s="1039"/>
      <c r="S30" s="1039"/>
      <c r="T30" s="1039"/>
      <c r="U30" s="1039"/>
      <c r="V30" s="1039">
        <v>361</v>
      </c>
      <c r="W30" s="1039"/>
      <c r="X30" s="1039"/>
      <c r="Y30" s="1039"/>
      <c r="Z30" s="1039"/>
      <c r="AA30" s="1039">
        <v>5</v>
      </c>
      <c r="AB30" s="1039"/>
      <c r="AC30" s="1039"/>
      <c r="AD30" s="1039"/>
      <c r="AE30" s="1040"/>
      <c r="AF30" s="1035">
        <v>5</v>
      </c>
      <c r="AG30" s="1036"/>
      <c r="AH30" s="1036"/>
      <c r="AI30" s="1036"/>
      <c r="AJ30" s="1037"/>
      <c r="AK30" s="980">
        <v>80</v>
      </c>
      <c r="AL30" s="971"/>
      <c r="AM30" s="971"/>
      <c r="AN30" s="971"/>
      <c r="AO30" s="971"/>
      <c r="AP30" s="971" t="s">
        <v>554</v>
      </c>
      <c r="AQ30" s="971"/>
      <c r="AR30" s="971"/>
      <c r="AS30" s="971"/>
      <c r="AT30" s="971"/>
      <c r="AU30" s="971" t="s">
        <v>553</v>
      </c>
      <c r="AV30" s="971"/>
      <c r="AW30" s="971"/>
      <c r="AX30" s="971"/>
      <c r="AY30" s="971"/>
      <c r="AZ30" s="1041" t="s">
        <v>555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390</v>
      </c>
      <c r="C31" s="1031"/>
      <c r="D31" s="1031"/>
      <c r="E31" s="1031"/>
      <c r="F31" s="1031"/>
      <c r="G31" s="1031"/>
      <c r="H31" s="1031"/>
      <c r="I31" s="1031"/>
      <c r="J31" s="1031"/>
      <c r="K31" s="1031"/>
      <c r="L31" s="1031"/>
      <c r="M31" s="1031"/>
      <c r="N31" s="1031"/>
      <c r="O31" s="1031"/>
      <c r="P31" s="1032"/>
      <c r="Q31" s="1038">
        <v>578</v>
      </c>
      <c r="R31" s="1039"/>
      <c r="S31" s="1039"/>
      <c r="T31" s="1039"/>
      <c r="U31" s="1039"/>
      <c r="V31" s="1039">
        <v>520</v>
      </c>
      <c r="W31" s="1039"/>
      <c r="X31" s="1039"/>
      <c r="Y31" s="1039"/>
      <c r="Z31" s="1039"/>
      <c r="AA31" s="1039">
        <v>58</v>
      </c>
      <c r="AB31" s="1039"/>
      <c r="AC31" s="1039"/>
      <c r="AD31" s="1039"/>
      <c r="AE31" s="1040"/>
      <c r="AF31" s="1035">
        <v>58</v>
      </c>
      <c r="AG31" s="1036"/>
      <c r="AH31" s="1036"/>
      <c r="AI31" s="1036"/>
      <c r="AJ31" s="1037"/>
      <c r="AK31" s="980">
        <v>340</v>
      </c>
      <c r="AL31" s="971"/>
      <c r="AM31" s="971"/>
      <c r="AN31" s="971"/>
      <c r="AO31" s="971"/>
      <c r="AP31" s="971">
        <v>2916</v>
      </c>
      <c r="AQ31" s="971"/>
      <c r="AR31" s="971"/>
      <c r="AS31" s="971"/>
      <c r="AT31" s="971"/>
      <c r="AU31" s="971">
        <v>2680</v>
      </c>
      <c r="AV31" s="971"/>
      <c r="AW31" s="971"/>
      <c r="AX31" s="971"/>
      <c r="AY31" s="971"/>
      <c r="AZ31" s="1041" t="s">
        <v>553</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16</v>
      </c>
      <c r="R32" s="1039"/>
      <c r="S32" s="1039"/>
      <c r="T32" s="1039"/>
      <c r="U32" s="1039"/>
      <c r="V32" s="1039">
        <v>13</v>
      </c>
      <c r="W32" s="1039"/>
      <c r="X32" s="1039"/>
      <c r="Y32" s="1039"/>
      <c r="Z32" s="1039"/>
      <c r="AA32" s="1039">
        <v>3</v>
      </c>
      <c r="AB32" s="1039"/>
      <c r="AC32" s="1039"/>
      <c r="AD32" s="1039"/>
      <c r="AE32" s="1040"/>
      <c r="AF32" s="1035">
        <v>3</v>
      </c>
      <c r="AG32" s="1036"/>
      <c r="AH32" s="1036"/>
      <c r="AI32" s="1036"/>
      <c r="AJ32" s="1037"/>
      <c r="AK32" s="980">
        <v>17</v>
      </c>
      <c r="AL32" s="971"/>
      <c r="AM32" s="971"/>
      <c r="AN32" s="971"/>
      <c r="AO32" s="971"/>
      <c r="AP32" s="971">
        <v>119</v>
      </c>
      <c r="AQ32" s="971"/>
      <c r="AR32" s="971"/>
      <c r="AS32" s="971"/>
      <c r="AT32" s="971"/>
      <c r="AU32" s="971">
        <v>111</v>
      </c>
      <c r="AV32" s="971"/>
      <c r="AW32" s="971"/>
      <c r="AX32" s="971"/>
      <c r="AY32" s="971"/>
      <c r="AZ32" s="1041" t="s">
        <v>553</v>
      </c>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375</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118</v>
      </c>
      <c r="AG63" s="959"/>
      <c r="AH63" s="959"/>
      <c r="AI63" s="959"/>
      <c r="AJ63" s="1022"/>
      <c r="AK63" s="1023"/>
      <c r="AL63" s="963"/>
      <c r="AM63" s="963"/>
      <c r="AN63" s="963"/>
      <c r="AO63" s="963"/>
      <c r="AP63" s="959">
        <v>3035</v>
      </c>
      <c r="AQ63" s="959"/>
      <c r="AR63" s="959"/>
      <c r="AS63" s="959"/>
      <c r="AT63" s="959"/>
      <c r="AU63" s="959">
        <v>2791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397</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544</v>
      </c>
      <c r="C68" s="986"/>
      <c r="D68" s="986"/>
      <c r="E68" s="986"/>
      <c r="F68" s="986"/>
      <c r="G68" s="986"/>
      <c r="H68" s="986"/>
      <c r="I68" s="986"/>
      <c r="J68" s="986"/>
      <c r="K68" s="986"/>
      <c r="L68" s="986"/>
      <c r="M68" s="986"/>
      <c r="N68" s="986"/>
      <c r="O68" s="986"/>
      <c r="P68" s="987"/>
      <c r="Q68" s="988">
        <v>3895</v>
      </c>
      <c r="R68" s="982"/>
      <c r="S68" s="982"/>
      <c r="T68" s="982"/>
      <c r="U68" s="982"/>
      <c r="V68" s="982">
        <v>3876</v>
      </c>
      <c r="W68" s="982"/>
      <c r="X68" s="982"/>
      <c r="Y68" s="982"/>
      <c r="Z68" s="982"/>
      <c r="AA68" s="982">
        <v>19</v>
      </c>
      <c r="AB68" s="982"/>
      <c r="AC68" s="982"/>
      <c r="AD68" s="982"/>
      <c r="AE68" s="982"/>
      <c r="AF68" s="982" t="s">
        <v>553</v>
      </c>
      <c r="AG68" s="982"/>
      <c r="AH68" s="982"/>
      <c r="AI68" s="982"/>
      <c r="AJ68" s="982"/>
      <c r="AK68" s="982" t="s">
        <v>553</v>
      </c>
      <c r="AL68" s="982"/>
      <c r="AM68" s="982"/>
      <c r="AN68" s="982"/>
      <c r="AO68" s="982"/>
      <c r="AP68" s="982">
        <v>1215</v>
      </c>
      <c r="AQ68" s="982"/>
      <c r="AR68" s="982"/>
      <c r="AS68" s="982"/>
      <c r="AT68" s="982"/>
      <c r="AU68" s="982">
        <v>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545</v>
      </c>
      <c r="C69" s="975"/>
      <c r="D69" s="975"/>
      <c r="E69" s="975"/>
      <c r="F69" s="975"/>
      <c r="G69" s="975"/>
      <c r="H69" s="975"/>
      <c r="I69" s="975"/>
      <c r="J69" s="975"/>
      <c r="K69" s="975"/>
      <c r="L69" s="975"/>
      <c r="M69" s="975"/>
      <c r="N69" s="975"/>
      <c r="O69" s="975"/>
      <c r="P69" s="976"/>
      <c r="Q69" s="977">
        <v>230</v>
      </c>
      <c r="R69" s="971"/>
      <c r="S69" s="971"/>
      <c r="T69" s="971"/>
      <c r="U69" s="971"/>
      <c r="V69" s="971">
        <v>195</v>
      </c>
      <c r="W69" s="971"/>
      <c r="X69" s="971"/>
      <c r="Y69" s="971"/>
      <c r="Z69" s="971"/>
      <c r="AA69" s="971">
        <v>35</v>
      </c>
      <c r="AB69" s="971"/>
      <c r="AC69" s="971"/>
      <c r="AD69" s="971"/>
      <c r="AE69" s="971"/>
      <c r="AF69" s="971">
        <v>35</v>
      </c>
      <c r="AG69" s="971"/>
      <c r="AH69" s="971"/>
      <c r="AI69" s="971"/>
      <c r="AJ69" s="971"/>
      <c r="AK69" s="971" t="s">
        <v>550</v>
      </c>
      <c r="AL69" s="971"/>
      <c r="AM69" s="971"/>
      <c r="AN69" s="971"/>
      <c r="AO69" s="971"/>
      <c r="AP69" s="971" t="s">
        <v>550</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546</v>
      </c>
      <c r="C70" s="975"/>
      <c r="D70" s="975"/>
      <c r="E70" s="975"/>
      <c r="F70" s="975"/>
      <c r="G70" s="975"/>
      <c r="H70" s="975"/>
      <c r="I70" s="975"/>
      <c r="J70" s="975"/>
      <c r="K70" s="975"/>
      <c r="L70" s="975"/>
      <c r="M70" s="975"/>
      <c r="N70" s="975"/>
      <c r="O70" s="975"/>
      <c r="P70" s="976"/>
      <c r="Q70" s="977">
        <v>1359863</v>
      </c>
      <c r="R70" s="971"/>
      <c r="S70" s="971"/>
      <c r="T70" s="971"/>
      <c r="U70" s="971"/>
      <c r="V70" s="971">
        <v>1332205</v>
      </c>
      <c r="W70" s="971"/>
      <c r="X70" s="971"/>
      <c r="Y70" s="971"/>
      <c r="Z70" s="971"/>
      <c r="AA70" s="971">
        <v>27659</v>
      </c>
      <c r="AB70" s="971"/>
      <c r="AC70" s="971"/>
      <c r="AD70" s="971"/>
      <c r="AE70" s="971"/>
      <c r="AF70" s="971">
        <v>27659</v>
      </c>
      <c r="AG70" s="971"/>
      <c r="AH70" s="971"/>
      <c r="AI70" s="971"/>
      <c r="AJ70" s="971"/>
      <c r="AK70" s="971">
        <v>9500</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547</v>
      </c>
      <c r="C71" s="975"/>
      <c r="D71" s="975"/>
      <c r="E71" s="975"/>
      <c r="F71" s="975"/>
      <c r="G71" s="975"/>
      <c r="H71" s="975"/>
      <c r="I71" s="975"/>
      <c r="J71" s="975"/>
      <c r="K71" s="975"/>
      <c r="L71" s="975"/>
      <c r="M71" s="975"/>
      <c r="N71" s="975"/>
      <c r="O71" s="975"/>
      <c r="P71" s="976"/>
      <c r="Q71" s="977">
        <v>38885</v>
      </c>
      <c r="R71" s="971"/>
      <c r="S71" s="971"/>
      <c r="T71" s="971"/>
      <c r="U71" s="971"/>
      <c r="V71" s="971">
        <v>35641</v>
      </c>
      <c r="W71" s="971"/>
      <c r="X71" s="971"/>
      <c r="Y71" s="971"/>
      <c r="Z71" s="971"/>
      <c r="AA71" s="971">
        <v>3244</v>
      </c>
      <c r="AB71" s="971"/>
      <c r="AC71" s="971"/>
      <c r="AD71" s="971"/>
      <c r="AE71" s="971"/>
      <c r="AF71" s="971">
        <v>26209</v>
      </c>
      <c r="AG71" s="971"/>
      <c r="AH71" s="971"/>
      <c r="AI71" s="971"/>
      <c r="AJ71" s="971"/>
      <c r="AK71" s="971" t="s">
        <v>550</v>
      </c>
      <c r="AL71" s="971"/>
      <c r="AM71" s="971"/>
      <c r="AN71" s="971"/>
      <c r="AO71" s="971"/>
      <c r="AP71" s="971">
        <v>94795</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548</v>
      </c>
      <c r="C72" s="975"/>
      <c r="D72" s="975"/>
      <c r="E72" s="975"/>
      <c r="F72" s="975"/>
      <c r="G72" s="975"/>
      <c r="H72" s="975"/>
      <c r="I72" s="975"/>
      <c r="J72" s="975"/>
      <c r="K72" s="975"/>
      <c r="L72" s="975"/>
      <c r="M72" s="975"/>
      <c r="N72" s="975"/>
      <c r="O72" s="975"/>
      <c r="P72" s="976"/>
      <c r="Q72" s="977">
        <v>434</v>
      </c>
      <c r="R72" s="971"/>
      <c r="S72" s="971"/>
      <c r="T72" s="971"/>
      <c r="U72" s="971"/>
      <c r="V72" s="971">
        <v>472</v>
      </c>
      <c r="W72" s="971"/>
      <c r="X72" s="971"/>
      <c r="Y72" s="971"/>
      <c r="Z72" s="971"/>
      <c r="AA72" s="971">
        <v>-38</v>
      </c>
      <c r="AB72" s="971"/>
      <c r="AC72" s="971"/>
      <c r="AD72" s="971"/>
      <c r="AE72" s="971"/>
      <c r="AF72" s="971">
        <v>77</v>
      </c>
      <c r="AG72" s="971"/>
      <c r="AH72" s="971"/>
      <c r="AI72" s="971"/>
      <c r="AJ72" s="971"/>
      <c r="AK72" s="971" t="s">
        <v>550</v>
      </c>
      <c r="AL72" s="971"/>
      <c r="AM72" s="971"/>
      <c r="AN72" s="971"/>
      <c r="AO72" s="971"/>
      <c r="AP72" s="971">
        <v>636</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549</v>
      </c>
      <c r="C73" s="975"/>
      <c r="D73" s="975"/>
      <c r="E73" s="975"/>
      <c r="F73" s="975"/>
      <c r="G73" s="975"/>
      <c r="H73" s="975"/>
      <c r="I73" s="975"/>
      <c r="J73" s="975"/>
      <c r="K73" s="975"/>
      <c r="L73" s="975"/>
      <c r="M73" s="975"/>
      <c r="N73" s="975"/>
      <c r="O73" s="975"/>
      <c r="P73" s="976"/>
      <c r="Q73" s="977">
        <v>6635</v>
      </c>
      <c r="R73" s="971"/>
      <c r="S73" s="971"/>
      <c r="T73" s="971"/>
      <c r="U73" s="971"/>
      <c r="V73" s="971">
        <v>5820</v>
      </c>
      <c r="W73" s="971"/>
      <c r="X73" s="971"/>
      <c r="Y73" s="971"/>
      <c r="Z73" s="971"/>
      <c r="AA73" s="971">
        <v>815</v>
      </c>
      <c r="AB73" s="971"/>
      <c r="AC73" s="971"/>
      <c r="AD73" s="971"/>
      <c r="AE73" s="971"/>
      <c r="AF73" s="971">
        <v>19303</v>
      </c>
      <c r="AG73" s="971"/>
      <c r="AH73" s="971"/>
      <c r="AI73" s="971"/>
      <c r="AJ73" s="971"/>
      <c r="AK73" s="971" t="s">
        <v>550</v>
      </c>
      <c r="AL73" s="971"/>
      <c r="AM73" s="971"/>
      <c r="AN73" s="971"/>
      <c r="AO73" s="971"/>
      <c r="AP73" s="971">
        <v>22689</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375</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73283</v>
      </c>
      <c r="AG88" s="959"/>
      <c r="AH88" s="959"/>
      <c r="AI88" s="959"/>
      <c r="AJ88" s="959"/>
      <c r="AK88" s="963"/>
      <c r="AL88" s="963"/>
      <c r="AM88" s="963"/>
      <c r="AN88" s="963"/>
      <c r="AO88" s="963"/>
      <c r="AP88" s="959">
        <v>119335</v>
      </c>
      <c r="AQ88" s="959"/>
      <c r="AR88" s="959"/>
      <c r="AS88" s="959"/>
      <c r="AT88" s="959"/>
      <c r="AU88" s="959">
        <v>93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293</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293</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293</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886848</v>
      </c>
      <c r="AB110" s="889"/>
      <c r="AC110" s="889"/>
      <c r="AD110" s="889"/>
      <c r="AE110" s="890"/>
      <c r="AF110" s="891">
        <v>695319</v>
      </c>
      <c r="AG110" s="889"/>
      <c r="AH110" s="889"/>
      <c r="AI110" s="889"/>
      <c r="AJ110" s="890"/>
      <c r="AK110" s="891">
        <v>704741</v>
      </c>
      <c r="AL110" s="889"/>
      <c r="AM110" s="889"/>
      <c r="AN110" s="889"/>
      <c r="AO110" s="890"/>
      <c r="AP110" s="892">
        <v>17.399999999999999</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7870910</v>
      </c>
      <c r="BR110" s="842"/>
      <c r="BS110" s="842"/>
      <c r="BT110" s="842"/>
      <c r="BU110" s="842"/>
      <c r="BV110" s="842">
        <v>7586093</v>
      </c>
      <c r="BW110" s="842"/>
      <c r="BX110" s="842"/>
      <c r="BY110" s="842"/>
      <c r="BZ110" s="842"/>
      <c r="CA110" s="842">
        <v>7284374</v>
      </c>
      <c r="CB110" s="842"/>
      <c r="CC110" s="842"/>
      <c r="CD110" s="842"/>
      <c r="CE110" s="842"/>
      <c r="CF110" s="866">
        <v>180</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2935961</v>
      </c>
      <c r="BR112" s="817"/>
      <c r="BS112" s="817"/>
      <c r="BT112" s="817"/>
      <c r="BU112" s="817"/>
      <c r="BV112" s="817">
        <v>2843836</v>
      </c>
      <c r="BW112" s="817"/>
      <c r="BX112" s="817"/>
      <c r="BY112" s="817"/>
      <c r="BZ112" s="817"/>
      <c r="CA112" s="817">
        <v>2791223</v>
      </c>
      <c r="CB112" s="817"/>
      <c r="CC112" s="817"/>
      <c r="CD112" s="817"/>
      <c r="CE112" s="817"/>
      <c r="CF112" s="875">
        <v>69</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270019</v>
      </c>
      <c r="AB113" s="919"/>
      <c r="AC113" s="919"/>
      <c r="AD113" s="919"/>
      <c r="AE113" s="920"/>
      <c r="AF113" s="921">
        <v>273155</v>
      </c>
      <c r="AG113" s="919"/>
      <c r="AH113" s="919"/>
      <c r="AI113" s="919"/>
      <c r="AJ113" s="920"/>
      <c r="AK113" s="921">
        <v>264852</v>
      </c>
      <c r="AL113" s="919"/>
      <c r="AM113" s="919"/>
      <c r="AN113" s="919"/>
      <c r="AO113" s="920"/>
      <c r="AP113" s="922">
        <v>6.5</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139577</v>
      </c>
      <c r="BR113" s="817"/>
      <c r="BS113" s="817"/>
      <c r="BT113" s="817"/>
      <c r="BU113" s="817"/>
      <c r="BV113" s="817">
        <v>108508</v>
      </c>
      <c r="BW113" s="817"/>
      <c r="BX113" s="817"/>
      <c r="BY113" s="817"/>
      <c r="BZ113" s="817"/>
      <c r="CA113" s="817">
        <v>92900</v>
      </c>
      <c r="CB113" s="817"/>
      <c r="CC113" s="817"/>
      <c r="CD113" s="817"/>
      <c r="CE113" s="817"/>
      <c r="CF113" s="875">
        <v>2.2999999999999998</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23868</v>
      </c>
      <c r="AB114" s="780"/>
      <c r="AC114" s="780"/>
      <c r="AD114" s="780"/>
      <c r="AE114" s="781"/>
      <c r="AF114" s="782">
        <v>19796</v>
      </c>
      <c r="AG114" s="780"/>
      <c r="AH114" s="780"/>
      <c r="AI114" s="780"/>
      <c r="AJ114" s="781"/>
      <c r="AK114" s="782">
        <v>20289</v>
      </c>
      <c r="AL114" s="780"/>
      <c r="AM114" s="780"/>
      <c r="AN114" s="780"/>
      <c r="AO114" s="781"/>
      <c r="AP114" s="824">
        <v>0.5</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926265</v>
      </c>
      <c r="BR114" s="817"/>
      <c r="BS114" s="817"/>
      <c r="BT114" s="817"/>
      <c r="BU114" s="817"/>
      <c r="BV114" s="817">
        <v>852831</v>
      </c>
      <c r="BW114" s="817"/>
      <c r="BX114" s="817"/>
      <c r="BY114" s="817"/>
      <c r="BZ114" s="817"/>
      <c r="CA114" s="817">
        <v>912135</v>
      </c>
      <c r="CB114" s="817"/>
      <c r="CC114" s="817"/>
      <c r="CD114" s="817"/>
      <c r="CE114" s="817"/>
      <c r="CF114" s="875">
        <v>22.5</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1180735</v>
      </c>
      <c r="AB117" s="903"/>
      <c r="AC117" s="903"/>
      <c r="AD117" s="903"/>
      <c r="AE117" s="904"/>
      <c r="AF117" s="905">
        <v>988270</v>
      </c>
      <c r="AG117" s="903"/>
      <c r="AH117" s="903"/>
      <c r="AI117" s="903"/>
      <c r="AJ117" s="904"/>
      <c r="AK117" s="905">
        <v>989882</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293</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439</v>
      </c>
      <c r="BP119" s="878"/>
      <c r="BQ119" s="879">
        <v>11872713</v>
      </c>
      <c r="BR119" s="845"/>
      <c r="BS119" s="845"/>
      <c r="BT119" s="845"/>
      <c r="BU119" s="845"/>
      <c r="BV119" s="845">
        <v>11391268</v>
      </c>
      <c r="BW119" s="845"/>
      <c r="BX119" s="845"/>
      <c r="BY119" s="845"/>
      <c r="BZ119" s="845"/>
      <c r="CA119" s="845">
        <v>11080632</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1610499</v>
      </c>
      <c r="BR120" s="842"/>
      <c r="BS120" s="842"/>
      <c r="BT120" s="842"/>
      <c r="BU120" s="842"/>
      <c r="BV120" s="842">
        <v>1260610</v>
      </c>
      <c r="BW120" s="842"/>
      <c r="BX120" s="842"/>
      <c r="BY120" s="842"/>
      <c r="BZ120" s="842"/>
      <c r="CA120" s="842">
        <v>1063008</v>
      </c>
      <c r="CB120" s="842"/>
      <c r="CC120" s="842"/>
      <c r="CD120" s="842"/>
      <c r="CE120" s="842"/>
      <c r="CF120" s="866">
        <v>26.3</v>
      </c>
      <c r="CG120" s="867"/>
      <c r="CH120" s="867"/>
      <c r="CI120" s="867"/>
      <c r="CJ120" s="867"/>
      <c r="CK120" s="868" t="s">
        <v>443</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2817149</v>
      </c>
      <c r="DH120" s="842"/>
      <c r="DI120" s="842"/>
      <c r="DJ120" s="842"/>
      <c r="DK120" s="842"/>
      <c r="DL120" s="842">
        <v>2730721</v>
      </c>
      <c r="DM120" s="842"/>
      <c r="DN120" s="842"/>
      <c r="DO120" s="842"/>
      <c r="DP120" s="842"/>
      <c r="DQ120" s="842">
        <v>2679992</v>
      </c>
      <c r="DR120" s="842"/>
      <c r="DS120" s="842"/>
      <c r="DT120" s="842"/>
      <c r="DU120" s="842"/>
      <c r="DV120" s="843">
        <v>66.2</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118812</v>
      </c>
      <c r="DH121" s="817"/>
      <c r="DI121" s="817"/>
      <c r="DJ121" s="817"/>
      <c r="DK121" s="817"/>
      <c r="DL121" s="817">
        <v>113115</v>
      </c>
      <c r="DM121" s="817"/>
      <c r="DN121" s="817"/>
      <c r="DO121" s="817"/>
      <c r="DP121" s="817"/>
      <c r="DQ121" s="817">
        <v>111231</v>
      </c>
      <c r="DR121" s="817"/>
      <c r="DS121" s="817"/>
      <c r="DT121" s="817"/>
      <c r="DU121" s="817"/>
      <c r="DV121" s="794">
        <v>2.7</v>
      </c>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6067247</v>
      </c>
      <c r="BR122" s="845"/>
      <c r="BS122" s="845"/>
      <c r="BT122" s="845"/>
      <c r="BU122" s="845"/>
      <c r="BV122" s="845">
        <v>5898625</v>
      </c>
      <c r="BW122" s="845"/>
      <c r="BX122" s="845"/>
      <c r="BY122" s="845"/>
      <c r="BZ122" s="845"/>
      <c r="CA122" s="845">
        <v>5685492</v>
      </c>
      <c r="CB122" s="845"/>
      <c r="CC122" s="845"/>
      <c r="CD122" s="845"/>
      <c r="CE122" s="845"/>
      <c r="CF122" s="846">
        <v>140.5</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447</v>
      </c>
      <c r="BP123" s="878"/>
      <c r="BQ123" s="832">
        <v>7677746</v>
      </c>
      <c r="BR123" s="833"/>
      <c r="BS123" s="833"/>
      <c r="BT123" s="833"/>
      <c r="BU123" s="833"/>
      <c r="BV123" s="833">
        <v>7159235</v>
      </c>
      <c r="BW123" s="833"/>
      <c r="BX123" s="833"/>
      <c r="BY123" s="833"/>
      <c r="BZ123" s="833"/>
      <c r="CA123" s="833">
        <v>6748500</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100.9</v>
      </c>
      <c r="BR124" s="831"/>
      <c r="BS124" s="831"/>
      <c r="BT124" s="831"/>
      <c r="BU124" s="831"/>
      <c r="BV124" s="831">
        <v>105.8</v>
      </c>
      <c r="BW124" s="831"/>
      <c r="BX124" s="831"/>
      <c r="BY124" s="831"/>
      <c r="BZ124" s="831"/>
      <c r="CA124" s="831">
        <v>107</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164700</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4703294</v>
      </c>
      <c r="AB129" s="780"/>
      <c r="AC129" s="780"/>
      <c r="AD129" s="780"/>
      <c r="AE129" s="781"/>
      <c r="AF129" s="782">
        <v>4512149</v>
      </c>
      <c r="AG129" s="780"/>
      <c r="AH129" s="780"/>
      <c r="AI129" s="780"/>
      <c r="AJ129" s="781"/>
      <c r="AK129" s="782">
        <v>4560600</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548598</v>
      </c>
      <c r="AB130" s="780"/>
      <c r="AC130" s="780"/>
      <c r="AD130" s="780"/>
      <c r="AE130" s="781"/>
      <c r="AF130" s="782">
        <v>515176</v>
      </c>
      <c r="AG130" s="780"/>
      <c r="AH130" s="780"/>
      <c r="AI130" s="780"/>
      <c r="AJ130" s="781"/>
      <c r="AK130" s="782">
        <v>514558</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11.6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4154696</v>
      </c>
      <c r="AB131" s="764"/>
      <c r="AC131" s="764"/>
      <c r="AD131" s="764"/>
      <c r="AE131" s="765"/>
      <c r="AF131" s="766">
        <v>3996973</v>
      </c>
      <c r="AG131" s="764"/>
      <c r="AH131" s="764"/>
      <c r="AI131" s="764"/>
      <c r="AJ131" s="765"/>
      <c r="AK131" s="766">
        <v>4046042</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107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11.250811130000001</v>
      </c>
      <c r="AB132" s="745"/>
      <c r="AC132" s="745"/>
      <c r="AD132" s="745"/>
      <c r="AE132" s="746"/>
      <c r="AF132" s="747">
        <v>11.83630713</v>
      </c>
      <c r="AG132" s="745"/>
      <c r="AH132" s="745"/>
      <c r="AI132" s="745"/>
      <c r="AJ132" s="746"/>
      <c r="AK132" s="747">
        <v>11.74787607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10.5</v>
      </c>
      <c r="AB133" s="724"/>
      <c r="AC133" s="724"/>
      <c r="AD133" s="724"/>
      <c r="AE133" s="725"/>
      <c r="AF133" s="723">
        <v>11.1</v>
      </c>
      <c r="AG133" s="724"/>
      <c r="AH133" s="724"/>
      <c r="AI133" s="724"/>
      <c r="AJ133" s="725"/>
      <c r="AK133" s="723">
        <v>11.6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RaF24Tdjh6jvo7XIYQzq4L/FdoEGOK2rqcou3BtYAe/vsgWZQphperNt87CqbfOKapTb1EJ8PBTGgYDD2Kx0w==" saltValue="BIJN9sy9VDJX/h/sB1ta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oxWt9gU9PIiHnNRCHhHXTZ1pTwKQjCX7JVN7Clvpq630V6inmHEuLlNwSQYvnqx8xoJP2wuLo4cfYqg8nMWTw==" saltValue="wIdNbPLKv2YY+WC8ZCiR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5eiVDbkfgeTpw+d0pkVphgJh6scFA1QRtiAJfmlN3zWuPYIk9L8fB8bZQC5IzZGpe5ndcXFZBrZQlMmPQyshA==" saltValue="qOFo4rDqgfYpOdSOiT/KP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1777861</v>
      </c>
      <c r="AP9" s="281">
        <v>122476</v>
      </c>
      <c r="AQ9" s="282">
        <v>111034</v>
      </c>
      <c r="AR9" s="283">
        <v>10.3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242793</v>
      </c>
      <c r="AP10" s="284">
        <v>16726</v>
      </c>
      <c r="AQ10" s="285">
        <v>15617</v>
      </c>
      <c r="AR10" s="286">
        <v>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1538</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v>0</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70755</v>
      </c>
      <c r="AP13" s="284">
        <v>4874</v>
      </c>
      <c r="AQ13" s="285">
        <v>4378</v>
      </c>
      <c r="AR13" s="286">
        <v>11.3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20373</v>
      </c>
      <c r="AP14" s="284">
        <v>1403</v>
      </c>
      <c r="AQ14" s="285">
        <v>2499</v>
      </c>
      <c r="AR14" s="286">
        <v>-43.9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-30348</v>
      </c>
      <c r="AP15" s="284">
        <v>-2091</v>
      </c>
      <c r="AQ15" s="285">
        <v>-6867</v>
      </c>
      <c r="AR15" s="286">
        <v>-69.599999999999994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2081434</v>
      </c>
      <c r="AP16" s="284">
        <v>143389</v>
      </c>
      <c r="AQ16" s="285">
        <v>128199</v>
      </c>
      <c r="AR16" s="286">
        <v>11.8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11.16</v>
      </c>
      <c r="AP21" s="298">
        <v>10.85</v>
      </c>
      <c r="AQ21" s="299">
        <v>0.31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99.5</v>
      </c>
      <c r="AP22" s="303">
        <v>96.2</v>
      </c>
      <c r="AQ22" s="304">
        <v>3.3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704741</v>
      </c>
      <c r="AP32" s="312">
        <v>48549</v>
      </c>
      <c r="AQ32" s="313">
        <v>62185</v>
      </c>
      <c r="AR32" s="314">
        <v>-21.9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264852</v>
      </c>
      <c r="AP35" s="312">
        <v>18246</v>
      </c>
      <c r="AQ35" s="313">
        <v>15497</v>
      </c>
      <c r="AR35" s="314">
        <v>17.7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20289</v>
      </c>
      <c r="AP36" s="312">
        <v>1398</v>
      </c>
      <c r="AQ36" s="313">
        <v>3842</v>
      </c>
      <c r="AR36" s="314">
        <v>-63.6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306</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4</v>
      </c>
      <c r="AR38" s="304" t="s">
        <v>484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t="s">
        <v>484</v>
      </c>
      <c r="AP39" s="312" t="s">
        <v>484</v>
      </c>
      <c r="AQ39" s="313">
        <v>-2250</v>
      </c>
      <c r="AR39" s="314" t="s">
        <v>484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-514558</v>
      </c>
      <c r="AP40" s="312">
        <v>-35448</v>
      </c>
      <c r="AQ40" s="313">
        <v>-52332</v>
      </c>
      <c r="AR40" s="314">
        <v>-32.299999999999997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475324</v>
      </c>
      <c r="AP41" s="312">
        <v>32745</v>
      </c>
      <c r="AQ41" s="313">
        <v>27253</v>
      </c>
      <c r="AR41" s="314">
        <v>20.2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1168647</v>
      </c>
      <c r="AN51" s="334">
        <v>74750</v>
      </c>
      <c r="AO51" s="335">
        <v>3.5</v>
      </c>
      <c r="AP51" s="336">
        <v>87464</v>
      </c>
      <c r="AQ51" s="337">
        <v>19</v>
      </c>
      <c r="AR51" s="338">
        <v>-15.5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429078</v>
      </c>
      <c r="AN52" s="342">
        <v>27445</v>
      </c>
      <c r="AO52" s="343">
        <v>8.6999999999999993</v>
      </c>
      <c r="AP52" s="344">
        <v>47479</v>
      </c>
      <c r="AQ52" s="345">
        <v>10.199999999999999</v>
      </c>
      <c r="AR52" s="346">
        <v>-1.5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978658</v>
      </c>
      <c r="AN53" s="334">
        <v>63463</v>
      </c>
      <c r="AO53" s="335">
        <v>-15.1</v>
      </c>
      <c r="AP53" s="336">
        <v>117234</v>
      </c>
      <c r="AQ53" s="337">
        <v>34</v>
      </c>
      <c r="AR53" s="338">
        <v>-49.1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392574</v>
      </c>
      <c r="AN54" s="342">
        <v>25457</v>
      </c>
      <c r="AO54" s="343">
        <v>-7.2</v>
      </c>
      <c r="AP54" s="344">
        <v>59796</v>
      </c>
      <c r="AQ54" s="345">
        <v>25.9</v>
      </c>
      <c r="AR54" s="346">
        <v>-33.1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528297</v>
      </c>
      <c r="AN55" s="334">
        <v>35138</v>
      </c>
      <c r="AO55" s="335">
        <v>-44.6</v>
      </c>
      <c r="AP55" s="336">
        <v>97758</v>
      </c>
      <c r="AQ55" s="337">
        <v>-16.600000000000001</v>
      </c>
      <c r="AR55" s="338">
        <v>-28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333654</v>
      </c>
      <c r="AN56" s="342">
        <v>22192</v>
      </c>
      <c r="AO56" s="343">
        <v>-12.8</v>
      </c>
      <c r="AP56" s="344">
        <v>45946</v>
      </c>
      <c r="AQ56" s="345">
        <v>-23.2</v>
      </c>
      <c r="AR56" s="346">
        <v>10.4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629469</v>
      </c>
      <c r="AN57" s="334">
        <v>42552</v>
      </c>
      <c r="AO57" s="335">
        <v>21.1</v>
      </c>
      <c r="AP57" s="336">
        <v>91338</v>
      </c>
      <c r="AQ57" s="337">
        <v>-6.6</v>
      </c>
      <c r="AR57" s="338">
        <v>27.7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194328</v>
      </c>
      <c r="AN58" s="342">
        <v>13136</v>
      </c>
      <c r="AO58" s="343">
        <v>-40.799999999999997</v>
      </c>
      <c r="AP58" s="344">
        <v>43989</v>
      </c>
      <c r="AQ58" s="345">
        <v>-4.3</v>
      </c>
      <c r="AR58" s="346">
        <v>-36.5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661231</v>
      </c>
      <c r="AN59" s="334">
        <v>45552</v>
      </c>
      <c r="AO59" s="335">
        <v>7.1</v>
      </c>
      <c r="AP59" s="336">
        <v>103975</v>
      </c>
      <c r="AQ59" s="337">
        <v>13.8</v>
      </c>
      <c r="AR59" s="338">
        <v>-6.7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205633</v>
      </c>
      <c r="AN60" s="342">
        <v>14166</v>
      </c>
      <c r="AO60" s="343">
        <v>7.8</v>
      </c>
      <c r="AP60" s="344">
        <v>52698</v>
      </c>
      <c r="AQ60" s="345">
        <v>19.8</v>
      </c>
      <c r="AR60" s="346">
        <v>-12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793260</v>
      </c>
      <c r="AN61" s="349">
        <v>52291</v>
      </c>
      <c r="AO61" s="350">
        <v>-5.6</v>
      </c>
      <c r="AP61" s="351">
        <v>99554</v>
      </c>
      <c r="AQ61" s="352">
        <v>8.6999999999999993</v>
      </c>
      <c r="AR61" s="338">
        <v>-14.3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311053</v>
      </c>
      <c r="AN62" s="342">
        <v>20479</v>
      </c>
      <c r="AO62" s="343">
        <v>-8.9</v>
      </c>
      <c r="AP62" s="344">
        <v>49982</v>
      </c>
      <c r="AQ62" s="345">
        <v>5.7</v>
      </c>
      <c r="AR62" s="346">
        <v>-14.6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37C3JViwz/gYIy7SgQeBBYqYeXayUpk4a/Hmevy3dG4rv4g+/SI/gkjy3Q6pL1hEP4u6se/gvoQRpk4HuUpmTA==" saltValue="cuyfZhmC6ZCbawnUsSL1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hDp2/AKQiIw53w4QJOnzkEKCw7FKcNaIlywlJLZvAW/BfrJHv0HGXQdQ46BG9icF1dONGurVhfrdxPvktbwhnw==" saltValue="P+LxYDWSy8KRVh3JUfIR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pB/x2efiPZrx4AvxRNeJT7WGTysWbYOCIjovacMT7znra8uqYHJby4UGa/qRhxM6icPei5aMHSSoNATxWEkHIA==" saltValue="C8SEvCkVDzpmFKya1zS5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15.97</v>
      </c>
      <c r="G47" s="12">
        <v>16.43</v>
      </c>
      <c r="H47" s="12">
        <v>17.77</v>
      </c>
      <c r="I47" s="12">
        <v>11.52</v>
      </c>
      <c r="J47" s="13">
        <v>8.31</v>
      </c>
    </row>
    <row r="48" spans="2:10" ht="57.75" customHeight="1" x14ac:dyDescent="0.2">
      <c r="B48" s="14"/>
      <c r="C48" s="1141" t="s">
        <v>4</v>
      </c>
      <c r="D48" s="1141"/>
      <c r="E48" s="1142"/>
      <c r="F48" s="15">
        <v>1.48</v>
      </c>
      <c r="G48" s="16">
        <v>1.5</v>
      </c>
      <c r="H48" s="16">
        <v>1.53</v>
      </c>
      <c r="I48" s="16">
        <v>1.7</v>
      </c>
      <c r="J48" s="17">
        <v>1.77</v>
      </c>
    </row>
    <row r="49" spans="2:10" ht="57.75" customHeight="1" thickBot="1" x14ac:dyDescent="0.25">
      <c r="B49" s="18"/>
      <c r="C49" s="1143" t="s">
        <v>5</v>
      </c>
      <c r="D49" s="1143"/>
      <c r="E49" s="1144"/>
      <c r="F49" s="19">
        <v>1.1399999999999999</v>
      </c>
      <c r="G49" s="20">
        <v>1.24</v>
      </c>
      <c r="H49" s="20">
        <v>2.13</v>
      </c>
      <c r="I49" s="20" t="s">
        <v>528</v>
      </c>
      <c r="J49" s="21" t="s">
        <v>529</v>
      </c>
    </row>
    <row r="50" spans="2:10" ht="13.2" x14ac:dyDescent="0.2"/>
  </sheetData>
  <sheetProtection algorithmName="SHA-512" hashValue="HBbjRHvzhya2sm9n8T+Kfxsg9aZWJJksTxkEnSvD6cRLr3ZFW1KIYg5PiS6+ysFou2eWbcV5TJnJRgLPiH8COg==" saltValue="N5KT4Jj8iGROAH+Ds1ZW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530</v>
      </c>
      <c r="D34" s="1151"/>
      <c r="E34" s="1152"/>
      <c r="F34" s="32">
        <v>0.44</v>
      </c>
      <c r="G34" s="33">
        <v>0</v>
      </c>
      <c r="H34" s="33">
        <v>0</v>
      </c>
      <c r="I34" s="33">
        <v>0.01</v>
      </c>
      <c r="J34" s="34" t="s">
        <v>531</v>
      </c>
      <c r="K34" s="22"/>
      <c r="L34" s="22"/>
      <c r="M34" s="22"/>
      <c r="N34" s="22"/>
      <c r="O34" s="22"/>
      <c r="P34" s="22"/>
    </row>
    <row r="35" spans="1:16" ht="39" customHeight="1" x14ac:dyDescent="0.2">
      <c r="A35" s="22"/>
      <c r="B35" s="35"/>
      <c r="C35" s="1145" t="s">
        <v>532</v>
      </c>
      <c r="D35" s="1146"/>
      <c r="E35" s="1147"/>
      <c r="F35" s="36">
        <v>1.48</v>
      </c>
      <c r="G35" s="37">
        <v>1.49</v>
      </c>
      <c r="H35" s="37">
        <v>1.52</v>
      </c>
      <c r="I35" s="37">
        <v>1.69</v>
      </c>
      <c r="J35" s="38">
        <v>1.76</v>
      </c>
      <c r="K35" s="22"/>
      <c r="L35" s="22"/>
      <c r="M35" s="22"/>
      <c r="N35" s="22"/>
      <c r="O35" s="22"/>
      <c r="P35" s="22"/>
    </row>
    <row r="36" spans="1:16" ht="39" customHeight="1" x14ac:dyDescent="0.2">
      <c r="A36" s="22"/>
      <c r="B36" s="35"/>
      <c r="C36" s="1145" t="s">
        <v>533</v>
      </c>
      <c r="D36" s="1146"/>
      <c r="E36" s="1147"/>
      <c r="F36" s="36">
        <v>1.51</v>
      </c>
      <c r="G36" s="37">
        <v>1.52</v>
      </c>
      <c r="H36" s="37">
        <v>1.91</v>
      </c>
      <c r="I36" s="37">
        <v>1.57</v>
      </c>
      <c r="J36" s="38">
        <v>1.68</v>
      </c>
      <c r="K36" s="22"/>
      <c r="L36" s="22"/>
      <c r="M36" s="22"/>
      <c r="N36" s="22"/>
      <c r="O36" s="22"/>
      <c r="P36" s="22"/>
    </row>
    <row r="37" spans="1:16" ht="39" customHeight="1" x14ac:dyDescent="0.2">
      <c r="A37" s="22"/>
      <c r="B37" s="35"/>
      <c r="C37" s="1145" t="s">
        <v>534</v>
      </c>
      <c r="D37" s="1146"/>
      <c r="E37" s="1147"/>
      <c r="F37" s="36">
        <v>0</v>
      </c>
      <c r="G37" s="37">
        <v>0</v>
      </c>
      <c r="H37" s="37">
        <v>0</v>
      </c>
      <c r="I37" s="37">
        <v>0</v>
      </c>
      <c r="J37" s="38">
        <v>1.26</v>
      </c>
      <c r="K37" s="22"/>
      <c r="L37" s="22"/>
      <c r="M37" s="22"/>
      <c r="N37" s="22"/>
      <c r="O37" s="22"/>
      <c r="P37" s="22"/>
    </row>
    <row r="38" spans="1:16" ht="39" customHeight="1" x14ac:dyDescent="0.2">
      <c r="A38" s="22"/>
      <c r="B38" s="35"/>
      <c r="C38" s="1145" t="s">
        <v>535</v>
      </c>
      <c r="D38" s="1146"/>
      <c r="E38" s="1147"/>
      <c r="F38" s="36">
        <v>0.05</v>
      </c>
      <c r="G38" s="37">
        <v>0.11</v>
      </c>
      <c r="H38" s="37">
        <v>7.0000000000000007E-2</v>
      </c>
      <c r="I38" s="37">
        <v>0.14000000000000001</v>
      </c>
      <c r="J38" s="38">
        <v>0.11</v>
      </c>
      <c r="K38" s="22"/>
      <c r="L38" s="22"/>
      <c r="M38" s="22"/>
      <c r="N38" s="22"/>
      <c r="O38" s="22"/>
      <c r="P38" s="22"/>
    </row>
    <row r="39" spans="1:16" ht="39" customHeight="1" x14ac:dyDescent="0.2">
      <c r="A39" s="22"/>
      <c r="B39" s="35"/>
      <c r="C39" s="1145" t="s">
        <v>536</v>
      </c>
      <c r="D39" s="1146"/>
      <c r="E39" s="1147"/>
      <c r="F39" s="36">
        <v>0</v>
      </c>
      <c r="G39" s="37">
        <v>0</v>
      </c>
      <c r="H39" s="37">
        <v>0</v>
      </c>
      <c r="I39" s="37">
        <v>0</v>
      </c>
      <c r="J39" s="38">
        <v>0.06</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538</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rq82Vgl5R1Dw5SZrBQrdBF5Ycbx2R2IGrtmKNz0vuk3N8dE2aVUx7/bAP0YybajzG0phwR1xGXM5bXro+E9qQ==" saltValue="3UH3dFelfJ5gHbSvJ5bb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676</v>
      </c>
      <c r="L45" s="60">
        <v>697</v>
      </c>
      <c r="M45" s="60">
        <v>887</v>
      </c>
      <c r="N45" s="60">
        <v>695</v>
      </c>
      <c r="O45" s="61">
        <v>705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2">
      <c r="A48" s="48"/>
      <c r="B48" s="1178"/>
      <c r="C48" s="1179"/>
      <c r="D48" s="62"/>
      <c r="E48" s="1155" t="s">
        <v>13</v>
      </c>
      <c r="F48" s="1155"/>
      <c r="G48" s="1155"/>
      <c r="H48" s="1155"/>
      <c r="I48" s="1155"/>
      <c r="J48" s="1156"/>
      <c r="K48" s="63">
        <v>252</v>
      </c>
      <c r="L48" s="64">
        <v>259</v>
      </c>
      <c r="M48" s="64">
        <v>270</v>
      </c>
      <c r="N48" s="64">
        <v>273</v>
      </c>
      <c r="O48" s="65">
        <v>265</v>
      </c>
      <c r="P48" s="48"/>
      <c r="Q48" s="48"/>
      <c r="R48" s="48"/>
      <c r="S48" s="48"/>
      <c r="T48" s="48"/>
      <c r="U48" s="48"/>
    </row>
    <row r="49" spans="1:21" ht="30.75" customHeight="1" x14ac:dyDescent="0.2">
      <c r="A49" s="48"/>
      <c r="B49" s="1178"/>
      <c r="C49" s="1179"/>
      <c r="D49" s="62"/>
      <c r="E49" s="1155" t="s">
        <v>14</v>
      </c>
      <c r="F49" s="1155"/>
      <c r="G49" s="1155"/>
      <c r="H49" s="1155"/>
      <c r="I49" s="1155"/>
      <c r="J49" s="1156"/>
      <c r="K49" s="63">
        <v>29</v>
      </c>
      <c r="L49" s="64">
        <v>23</v>
      </c>
      <c r="M49" s="64">
        <v>24</v>
      </c>
      <c r="N49" s="64">
        <v>20</v>
      </c>
      <c r="O49" s="65">
        <v>20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587</v>
      </c>
      <c r="L52" s="64">
        <v>573</v>
      </c>
      <c r="M52" s="64">
        <v>714</v>
      </c>
      <c r="N52" s="64">
        <v>516</v>
      </c>
      <c r="O52" s="65">
        <v>514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370</v>
      </c>
      <c r="L53" s="69">
        <v>406</v>
      </c>
      <c r="M53" s="69">
        <v>467</v>
      </c>
      <c r="N53" s="69">
        <v>472</v>
      </c>
      <c r="O53" s="70">
        <v>476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557</v>
      </c>
      <c r="L58" s="84" t="s">
        <v>557</v>
      </c>
      <c r="M58" s="84" t="s">
        <v>557</v>
      </c>
      <c r="N58" s="84" t="s">
        <v>558</v>
      </c>
      <c r="O58" s="85" t="s">
        <v>559</v>
      </c>
    </row>
    <row r="59" spans="1:21" ht="31.5" customHeight="1" x14ac:dyDescent="0.2">
      <c r="B59" s="1163"/>
      <c r="C59" s="1164"/>
      <c r="D59" s="1170" t="s">
        <v>26</v>
      </c>
      <c r="E59" s="1171"/>
      <c r="F59" s="1171"/>
      <c r="G59" s="1171"/>
      <c r="H59" s="1171"/>
      <c r="I59" s="1171"/>
      <c r="J59" s="1172"/>
      <c r="K59" s="86" t="s">
        <v>557</v>
      </c>
      <c r="L59" s="87" t="s">
        <v>557</v>
      </c>
      <c r="M59" s="87" t="s">
        <v>557</v>
      </c>
      <c r="N59" s="87" t="s">
        <v>558</v>
      </c>
      <c r="O59" s="88" t="s">
        <v>557</v>
      </c>
    </row>
    <row r="60" spans="1:21" ht="31.5" customHeight="1" thickBot="1" x14ac:dyDescent="0.25">
      <c r="B60" s="1165"/>
      <c r="C60" s="1166"/>
      <c r="D60" s="1173" t="s">
        <v>27</v>
      </c>
      <c r="E60" s="1174"/>
      <c r="F60" s="1174"/>
      <c r="G60" s="1174"/>
      <c r="H60" s="1174"/>
      <c r="I60" s="1174"/>
      <c r="J60" s="1175"/>
      <c r="K60" s="89" t="s">
        <v>557</v>
      </c>
      <c r="L60" s="90" t="s">
        <v>557</v>
      </c>
      <c r="M60" s="90" t="s">
        <v>557</v>
      </c>
      <c r="N60" s="90" t="s">
        <v>558</v>
      </c>
      <c r="O60" s="91" t="s">
        <v>557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oOVVp6C8NaD1owVo3qAJc6lRj5sXAIoL6nA2+bBDAe2QLRQWjx9o2/PVUPDppL7hQYjRTnUAhZ7AWMRr2k7QQ==" saltValue="JGQw12JN2fy1JAM8SunE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8007</v>
      </c>
      <c r="J41" s="356">
        <v>8171</v>
      </c>
      <c r="K41" s="356">
        <v>7871</v>
      </c>
      <c r="L41" s="356">
        <v>7586</v>
      </c>
      <c r="M41" s="357">
        <v>7284</v>
      </c>
    </row>
    <row r="42" spans="2:13" ht="27.75" customHeight="1" x14ac:dyDescent="0.2">
      <c r="B42" s="1186"/>
      <c r="C42" s="1187"/>
      <c r="D42" s="106"/>
      <c r="E42" s="1190" t="s">
        <v>32</v>
      </c>
      <c r="F42" s="1190"/>
      <c r="G42" s="1190"/>
      <c r="H42" s="1191"/>
      <c r="I42" s="358" t="s">
        <v>484</v>
      </c>
      <c r="J42" s="359" t="s">
        <v>484</v>
      </c>
      <c r="K42" s="359" t="s">
        <v>484</v>
      </c>
      <c r="L42" s="359" t="s">
        <v>484</v>
      </c>
      <c r="M42" s="360" t="s">
        <v>484</v>
      </c>
    </row>
    <row r="43" spans="2:13" ht="27.75" customHeight="1" x14ac:dyDescent="0.2">
      <c r="B43" s="1186"/>
      <c r="C43" s="1187"/>
      <c r="D43" s="106"/>
      <c r="E43" s="1190" t="s">
        <v>33</v>
      </c>
      <c r="F43" s="1190"/>
      <c r="G43" s="1190"/>
      <c r="H43" s="1191"/>
      <c r="I43" s="358">
        <v>3300</v>
      </c>
      <c r="J43" s="359">
        <v>3051</v>
      </c>
      <c r="K43" s="359">
        <v>2936</v>
      </c>
      <c r="L43" s="359">
        <v>2844</v>
      </c>
      <c r="M43" s="360">
        <v>2791</v>
      </c>
    </row>
    <row r="44" spans="2:13" ht="27.75" customHeight="1" x14ac:dyDescent="0.2">
      <c r="B44" s="1186"/>
      <c r="C44" s="1187"/>
      <c r="D44" s="106"/>
      <c r="E44" s="1190" t="s">
        <v>34</v>
      </c>
      <c r="F44" s="1190"/>
      <c r="G44" s="1190"/>
      <c r="H44" s="1191"/>
      <c r="I44" s="358">
        <v>191</v>
      </c>
      <c r="J44" s="359">
        <v>168</v>
      </c>
      <c r="K44" s="359">
        <v>140</v>
      </c>
      <c r="L44" s="359">
        <v>109</v>
      </c>
      <c r="M44" s="360">
        <v>93</v>
      </c>
    </row>
    <row r="45" spans="2:13" ht="27.75" customHeight="1" x14ac:dyDescent="0.2">
      <c r="B45" s="1186"/>
      <c r="C45" s="1187"/>
      <c r="D45" s="106"/>
      <c r="E45" s="1190" t="s">
        <v>35</v>
      </c>
      <c r="F45" s="1190"/>
      <c r="G45" s="1190"/>
      <c r="H45" s="1191"/>
      <c r="I45" s="358">
        <v>987</v>
      </c>
      <c r="J45" s="359">
        <v>980</v>
      </c>
      <c r="K45" s="359">
        <v>926</v>
      </c>
      <c r="L45" s="359">
        <v>853</v>
      </c>
      <c r="M45" s="360">
        <v>912</v>
      </c>
    </row>
    <row r="46" spans="2:13" ht="27.75" customHeight="1" x14ac:dyDescent="0.2">
      <c r="B46" s="1186"/>
      <c r="C46" s="1187"/>
      <c r="D46" s="107"/>
      <c r="E46" s="1190" t="s">
        <v>36</v>
      </c>
      <c r="F46" s="1190"/>
      <c r="G46" s="1190"/>
      <c r="H46" s="1191"/>
      <c r="I46" s="358" t="s">
        <v>484</v>
      </c>
      <c r="J46" s="359" t="s">
        <v>484</v>
      </c>
      <c r="K46" s="359" t="s">
        <v>484</v>
      </c>
      <c r="L46" s="359" t="s">
        <v>484</v>
      </c>
      <c r="M46" s="360" t="s">
        <v>484</v>
      </c>
    </row>
    <row r="47" spans="2:13" ht="27.75" customHeight="1" x14ac:dyDescent="0.2">
      <c r="B47" s="1186"/>
      <c r="C47" s="1187"/>
      <c r="D47" s="108"/>
      <c r="E47" s="1200" t="s">
        <v>37</v>
      </c>
      <c r="F47" s="1201"/>
      <c r="G47" s="1201"/>
      <c r="H47" s="1202"/>
      <c r="I47" s="358" t="s">
        <v>484</v>
      </c>
      <c r="J47" s="359" t="s">
        <v>484</v>
      </c>
      <c r="K47" s="359" t="s">
        <v>484</v>
      </c>
      <c r="L47" s="359" t="s">
        <v>484</v>
      </c>
      <c r="M47" s="360" t="s">
        <v>484</v>
      </c>
    </row>
    <row r="48" spans="2:13" ht="27.75" customHeight="1" x14ac:dyDescent="0.2">
      <c r="B48" s="1186"/>
      <c r="C48" s="1187"/>
      <c r="D48" s="106"/>
      <c r="E48" s="1190" t="s">
        <v>38</v>
      </c>
      <c r="F48" s="1190"/>
      <c r="G48" s="1190"/>
      <c r="H48" s="1191"/>
      <c r="I48" s="358" t="s">
        <v>484</v>
      </c>
      <c r="J48" s="359" t="s">
        <v>484</v>
      </c>
      <c r="K48" s="359" t="s">
        <v>484</v>
      </c>
      <c r="L48" s="359" t="s">
        <v>484</v>
      </c>
      <c r="M48" s="360" t="s">
        <v>484</v>
      </c>
    </row>
    <row r="49" spans="2:13" ht="27.75" customHeight="1" x14ac:dyDescent="0.2">
      <c r="B49" s="1188"/>
      <c r="C49" s="1189"/>
      <c r="D49" s="106"/>
      <c r="E49" s="1190" t="s">
        <v>39</v>
      </c>
      <c r="F49" s="1190"/>
      <c r="G49" s="1190"/>
      <c r="H49" s="1191"/>
      <c r="I49" s="358" t="s">
        <v>484</v>
      </c>
      <c r="J49" s="359" t="s">
        <v>484</v>
      </c>
      <c r="K49" s="359" t="s">
        <v>484</v>
      </c>
      <c r="L49" s="359" t="s">
        <v>484</v>
      </c>
      <c r="M49" s="360" t="s">
        <v>484</v>
      </c>
    </row>
    <row r="50" spans="2:13" ht="27.75" customHeight="1" x14ac:dyDescent="0.2">
      <c r="B50" s="1184" t="s">
        <v>40</v>
      </c>
      <c r="C50" s="1185"/>
      <c r="D50" s="109"/>
      <c r="E50" s="1190" t="s">
        <v>41</v>
      </c>
      <c r="F50" s="1190"/>
      <c r="G50" s="1190"/>
      <c r="H50" s="1191"/>
      <c r="I50" s="358">
        <v>1716</v>
      </c>
      <c r="J50" s="359">
        <v>1616</v>
      </c>
      <c r="K50" s="359">
        <v>1610</v>
      </c>
      <c r="L50" s="359">
        <v>1261</v>
      </c>
      <c r="M50" s="360">
        <v>1063</v>
      </c>
    </row>
    <row r="51" spans="2:13" ht="27.75" customHeight="1" x14ac:dyDescent="0.2">
      <c r="B51" s="1186"/>
      <c r="C51" s="1187"/>
      <c r="D51" s="106"/>
      <c r="E51" s="1190" t="s">
        <v>42</v>
      </c>
      <c r="F51" s="1190"/>
      <c r="G51" s="1190"/>
      <c r="H51" s="1191"/>
      <c r="I51" s="358" t="s">
        <v>484</v>
      </c>
      <c r="J51" s="359">
        <v>165</v>
      </c>
      <c r="K51" s="359" t="s">
        <v>484</v>
      </c>
      <c r="L51" s="359" t="s">
        <v>484</v>
      </c>
      <c r="M51" s="360" t="s">
        <v>484</v>
      </c>
    </row>
    <row r="52" spans="2:13" ht="27.75" customHeight="1" x14ac:dyDescent="0.2">
      <c r="B52" s="1188"/>
      <c r="C52" s="1189"/>
      <c r="D52" s="106"/>
      <c r="E52" s="1190" t="s">
        <v>43</v>
      </c>
      <c r="F52" s="1190"/>
      <c r="G52" s="1190"/>
      <c r="H52" s="1191"/>
      <c r="I52" s="358">
        <v>6402</v>
      </c>
      <c r="J52" s="359">
        <v>6267</v>
      </c>
      <c r="K52" s="359">
        <v>6067</v>
      </c>
      <c r="L52" s="359">
        <v>5899</v>
      </c>
      <c r="M52" s="360">
        <v>5685</v>
      </c>
    </row>
    <row r="53" spans="2:13" ht="27.75" customHeight="1" thickBot="1" x14ac:dyDescent="0.25">
      <c r="B53" s="1192" t="s">
        <v>19</v>
      </c>
      <c r="C53" s="1193"/>
      <c r="D53" s="110"/>
      <c r="E53" s="1194" t="s">
        <v>44</v>
      </c>
      <c r="F53" s="1194"/>
      <c r="G53" s="1194"/>
      <c r="H53" s="1195"/>
      <c r="I53" s="361">
        <v>4368</v>
      </c>
      <c r="J53" s="362">
        <v>4323</v>
      </c>
      <c r="K53" s="362">
        <v>4195</v>
      </c>
      <c r="L53" s="362">
        <v>4232</v>
      </c>
      <c r="M53" s="363">
        <v>4332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zmK/KixQm4aysRjKXCo/egNEHYbWZbIhV6IU5N0RRmGu+biRp9XFenOoUCh5wIcOVs04ZVNeJA/vsi/7CviQ1A==" saltValue="KsyVIRgRaSQ1XNfO6eS+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836</v>
      </c>
      <c r="G55" s="122">
        <v>520</v>
      </c>
      <c r="H55" s="123">
        <v>379</v>
      </c>
    </row>
    <row r="56" spans="2:8" ht="52.5" customHeight="1" x14ac:dyDescent="0.2">
      <c r="B56" s="124"/>
      <c r="C56" s="1213" t="s">
        <v>47</v>
      </c>
      <c r="D56" s="1213"/>
      <c r="E56" s="1214"/>
      <c r="F56" s="125">
        <v>38</v>
      </c>
      <c r="G56" s="125">
        <v>38</v>
      </c>
      <c r="H56" s="126">
        <v>38</v>
      </c>
    </row>
    <row r="57" spans="2:8" ht="53.25" customHeight="1" x14ac:dyDescent="0.2">
      <c r="B57" s="124"/>
      <c r="C57" s="1215" t="s">
        <v>48</v>
      </c>
      <c r="D57" s="1215"/>
      <c r="E57" s="1216"/>
      <c r="F57" s="127">
        <v>522</v>
      </c>
      <c r="G57" s="127">
        <v>514</v>
      </c>
      <c r="H57" s="128">
        <v>456</v>
      </c>
    </row>
    <row r="58" spans="2:8" ht="45.75" customHeight="1" x14ac:dyDescent="0.2">
      <c r="B58" s="129"/>
      <c r="C58" s="1203" t="s">
        <v>560</v>
      </c>
      <c r="D58" s="1204"/>
      <c r="E58" s="1205"/>
      <c r="F58" s="130">
        <v>147</v>
      </c>
      <c r="G58" s="130">
        <v>151</v>
      </c>
      <c r="H58" s="131">
        <v>165</v>
      </c>
    </row>
    <row r="59" spans="2:8" ht="45.75" customHeight="1" x14ac:dyDescent="0.2">
      <c r="B59" s="129"/>
      <c r="C59" s="1203" t="s">
        <v>561</v>
      </c>
      <c r="D59" s="1204"/>
      <c r="E59" s="1205"/>
      <c r="F59" s="130">
        <v>50</v>
      </c>
      <c r="G59" s="130">
        <v>86</v>
      </c>
      <c r="H59" s="131">
        <v>88</v>
      </c>
    </row>
    <row r="60" spans="2:8" ht="45.75" customHeight="1" x14ac:dyDescent="0.2">
      <c r="B60" s="129"/>
      <c r="C60" s="1203" t="s">
        <v>562</v>
      </c>
      <c r="D60" s="1204"/>
      <c r="E60" s="1205"/>
      <c r="F60" s="130">
        <v>137</v>
      </c>
      <c r="G60" s="130">
        <v>137</v>
      </c>
      <c r="H60" s="131">
        <v>85</v>
      </c>
    </row>
    <row r="61" spans="2:8" ht="45.75" customHeight="1" x14ac:dyDescent="0.2">
      <c r="B61" s="129"/>
      <c r="C61" s="1203" t="s">
        <v>563</v>
      </c>
      <c r="D61" s="1204"/>
      <c r="E61" s="1205"/>
      <c r="F61" s="130">
        <v>151</v>
      </c>
      <c r="G61" s="130">
        <v>99</v>
      </c>
      <c r="H61" s="131">
        <v>78</v>
      </c>
    </row>
    <row r="62" spans="2:8" ht="45.75" customHeight="1" thickBot="1" x14ac:dyDescent="0.25">
      <c r="B62" s="132"/>
      <c r="C62" s="1206" t="s">
        <v>564</v>
      </c>
      <c r="D62" s="1207"/>
      <c r="E62" s="1208"/>
      <c r="F62" s="133">
        <v>29</v>
      </c>
      <c r="G62" s="133">
        <v>30</v>
      </c>
      <c r="H62" s="134">
        <v>30</v>
      </c>
    </row>
    <row r="63" spans="2:8" ht="52.5" customHeight="1" thickBot="1" x14ac:dyDescent="0.25">
      <c r="B63" s="135"/>
      <c r="C63" s="1209" t="s">
        <v>49</v>
      </c>
      <c r="D63" s="1209"/>
      <c r="E63" s="1210"/>
      <c r="F63" s="136">
        <v>1396</v>
      </c>
      <c r="G63" s="136">
        <v>1072</v>
      </c>
      <c r="H63" s="137">
        <v>873</v>
      </c>
    </row>
    <row r="64" spans="2:8" ht="13.2" x14ac:dyDescent="0.2"/>
  </sheetData>
  <sheetProtection algorithmName="SHA-512" hashValue="TxUb3LwNZL05zKZ0cTXTHM6Ot7tnBrGlw17y7MOdm+ogfAV87OOpo/RFhMEqU5j9EIRnWILfe6Cn19UdW2PZDw==" saltValue="p1r7Xs9GSZFUo/1QhtqA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74750</v>
      </c>
      <c r="E3" s="156"/>
      <c r="F3" s="157">
        <v>87464</v>
      </c>
      <c r="G3" s="158"/>
      <c r="H3" s="159"/>
    </row>
    <row r="4" spans="1:8" x14ac:dyDescent="0.2">
      <c r="A4" s="160"/>
      <c r="B4" s="161"/>
      <c r="C4" s="162"/>
      <c r="D4" s="163">
        <v>27445</v>
      </c>
      <c r="E4" s="164"/>
      <c r="F4" s="165">
        <v>47479</v>
      </c>
      <c r="G4" s="166"/>
      <c r="H4" s="167"/>
    </row>
    <row r="5" spans="1:8" x14ac:dyDescent="0.2">
      <c r="A5" s="148" t="s">
        <v>517</v>
      </c>
      <c r="B5" s="153"/>
      <c r="C5" s="154"/>
      <c r="D5" s="155">
        <v>63463</v>
      </c>
      <c r="E5" s="156"/>
      <c r="F5" s="157">
        <v>117234</v>
      </c>
      <c r="G5" s="158"/>
      <c r="H5" s="159"/>
    </row>
    <row r="6" spans="1:8" x14ac:dyDescent="0.2">
      <c r="A6" s="160"/>
      <c r="B6" s="161"/>
      <c r="C6" s="162"/>
      <c r="D6" s="163">
        <v>25457</v>
      </c>
      <c r="E6" s="164"/>
      <c r="F6" s="165">
        <v>59796</v>
      </c>
      <c r="G6" s="166"/>
      <c r="H6" s="167"/>
    </row>
    <row r="7" spans="1:8" x14ac:dyDescent="0.2">
      <c r="A7" s="148" t="s">
        <v>518</v>
      </c>
      <c r="B7" s="153"/>
      <c r="C7" s="154"/>
      <c r="D7" s="155">
        <v>35138</v>
      </c>
      <c r="E7" s="156"/>
      <c r="F7" s="157">
        <v>97758</v>
      </c>
      <c r="G7" s="158"/>
      <c r="H7" s="159"/>
    </row>
    <row r="8" spans="1:8" x14ac:dyDescent="0.2">
      <c r="A8" s="160"/>
      <c r="B8" s="161"/>
      <c r="C8" s="162"/>
      <c r="D8" s="163">
        <v>22192</v>
      </c>
      <c r="E8" s="164"/>
      <c r="F8" s="165">
        <v>45946</v>
      </c>
      <c r="G8" s="166"/>
      <c r="H8" s="167"/>
    </row>
    <row r="9" spans="1:8" x14ac:dyDescent="0.2">
      <c r="A9" s="148" t="s">
        <v>519</v>
      </c>
      <c r="B9" s="153"/>
      <c r="C9" s="154"/>
      <c r="D9" s="155">
        <v>42552</v>
      </c>
      <c r="E9" s="156"/>
      <c r="F9" s="157">
        <v>91338</v>
      </c>
      <c r="G9" s="158"/>
      <c r="H9" s="159"/>
    </row>
    <row r="10" spans="1:8" x14ac:dyDescent="0.2">
      <c r="A10" s="160"/>
      <c r="B10" s="161"/>
      <c r="C10" s="162"/>
      <c r="D10" s="163">
        <v>13136</v>
      </c>
      <c r="E10" s="164"/>
      <c r="F10" s="165">
        <v>43989</v>
      </c>
      <c r="G10" s="166"/>
      <c r="H10" s="167"/>
    </row>
    <row r="11" spans="1:8" x14ac:dyDescent="0.2">
      <c r="A11" s="148" t="s">
        <v>520</v>
      </c>
      <c r="B11" s="153"/>
      <c r="C11" s="154"/>
      <c r="D11" s="155">
        <v>45552</v>
      </c>
      <c r="E11" s="156"/>
      <c r="F11" s="157">
        <v>103975</v>
      </c>
      <c r="G11" s="158"/>
      <c r="H11" s="159"/>
    </row>
    <row r="12" spans="1:8" x14ac:dyDescent="0.2">
      <c r="A12" s="160"/>
      <c r="B12" s="161"/>
      <c r="C12" s="168"/>
      <c r="D12" s="163">
        <v>14166</v>
      </c>
      <c r="E12" s="164"/>
      <c r="F12" s="165">
        <v>52698</v>
      </c>
      <c r="G12" s="166"/>
      <c r="H12" s="167"/>
    </row>
    <row r="13" spans="1:8" x14ac:dyDescent="0.2">
      <c r="A13" s="148"/>
      <c r="B13" s="153"/>
      <c r="C13" s="169"/>
      <c r="D13" s="170">
        <v>52291</v>
      </c>
      <c r="E13" s="171"/>
      <c r="F13" s="172">
        <v>99554</v>
      </c>
      <c r="G13" s="173"/>
      <c r="H13" s="159"/>
    </row>
    <row r="14" spans="1:8" x14ac:dyDescent="0.2">
      <c r="A14" s="160"/>
      <c r="B14" s="161"/>
      <c r="C14" s="162"/>
      <c r="D14" s="163">
        <v>20479</v>
      </c>
      <c r="E14" s="164"/>
      <c r="F14" s="165">
        <v>49982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1.48</v>
      </c>
      <c r="C19" s="174">
        <f>ROUND(VALUE(SUBSTITUTE(実質収支比率等に係る経年分析!G$48,"▲","-")),2)</f>
        <v>1.5</v>
      </c>
      <c r="D19" s="174">
        <f>ROUND(VALUE(SUBSTITUTE(実質収支比率等に係る経年分析!H$48,"▲","-")),2)</f>
        <v>1.53</v>
      </c>
      <c r="E19" s="174">
        <f>ROUND(VALUE(SUBSTITUTE(実質収支比率等に係る経年分析!I$48,"▲","-")),2)</f>
        <v>1.7</v>
      </c>
      <c r="F19" s="174">
        <f>ROUND(VALUE(SUBSTITUTE(実質収支比率等に係る経年分析!J$48,"▲","-")),2)</f>
        <v>1.77</v>
      </c>
    </row>
    <row r="20" spans="1:11" x14ac:dyDescent="0.2">
      <c r="A20" s="174" t="s">
        <v>53</v>
      </c>
      <c r="B20" s="174">
        <f>ROUND(VALUE(SUBSTITUTE(実質収支比率等に係る経年分析!F$47,"▲","-")),2)</f>
        <v>15.97</v>
      </c>
      <c r="C20" s="174">
        <f>ROUND(VALUE(SUBSTITUTE(実質収支比率等に係る経年分析!G$47,"▲","-")),2)</f>
        <v>16.43</v>
      </c>
      <c r="D20" s="174">
        <f>ROUND(VALUE(SUBSTITUTE(実質収支比率等に係る経年分析!H$47,"▲","-")),2)</f>
        <v>17.77</v>
      </c>
      <c r="E20" s="174">
        <f>ROUND(VALUE(SUBSTITUTE(実質収支比率等に係る経年分析!I$47,"▲","-")),2)</f>
        <v>11.52</v>
      </c>
      <c r="F20" s="174">
        <f>ROUND(VALUE(SUBSTITUTE(実質収支比率等に係る経年分析!J$47,"▲","-")),2)</f>
        <v>8.31</v>
      </c>
    </row>
    <row r="21" spans="1:11" x14ac:dyDescent="0.2">
      <c r="A21" s="174" t="s">
        <v>54</v>
      </c>
      <c r="B21" s="174">
        <f>IF(ISNUMBER(VALUE(SUBSTITUTE(実質収支比率等に係る経年分析!F$49,"▲","-"))),ROUND(VALUE(SUBSTITUTE(実質収支比率等に係る経年分析!F$49,"▲","-")),2),NA())</f>
        <v>1.1399999999999999</v>
      </c>
      <c r="C21" s="174">
        <f>IF(ISNUMBER(VALUE(SUBSTITUTE(実質収支比率等に係る経年分析!G$49,"▲","-"))),ROUND(VALUE(SUBSTITUTE(実質収支比率等に係る経年分析!G$49,"▲","-")),2),NA())</f>
        <v>1.24</v>
      </c>
      <c r="D21" s="174">
        <f>IF(ISNUMBER(VALUE(SUBSTITUTE(実質収支比率等に係る経年分析!H$49,"▲","-"))),ROUND(VALUE(SUBSTITUTE(実質収支比率等に係る経年分析!H$49,"▲","-")),2),NA())</f>
        <v>2.13</v>
      </c>
      <c r="E21" s="174">
        <f>IF(ISNUMBER(VALUE(SUBSTITUTE(実質収支比率等に係る経年分析!I$49,"▲","-"))),ROUND(VALUE(SUBSTITUTE(実質収支比率等に係る経年分析!I$49,"▲","-")),2),NA())</f>
        <v>-6.89</v>
      </c>
      <c r="F21" s="174">
        <f>IF(ISNUMBER(VALUE(SUBSTITUTE(実質収支比率等に係る経年分析!J$49,"▲","-"))),ROUND(VALUE(SUBSTITUTE(実質収支比率等に係る経年分析!J$49,"▲","-")),2),NA())</f>
        <v>-3.01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漁業集落排水事業特別会計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1.76</v>
      </c>
    </row>
    <row r="36" spans="1:16" x14ac:dyDescent="0.2">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0.01</v>
      </c>
      <c r="J36" s="175">
        <f>IF(ROUND(VALUE(SUBSTITUTE(連結実質赤字比率に係る赤字・黒字の構成分析!J$34,"▲", "-")), 2) &lt; 0, ABS(ROUND(VALUE(SUBSTITUTE(連結実質赤字比率に係る赤字・黒字の構成分析!J$34,"▲", "-")), 2)), NA())</f>
        <v>0.54</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587</v>
      </c>
      <c r="E42" s="176"/>
      <c r="F42" s="176"/>
      <c r="G42" s="176">
        <f>'実質公債費比率（分子）の構造'!L$52</f>
        <v>573</v>
      </c>
      <c r="H42" s="176"/>
      <c r="I42" s="176"/>
      <c r="J42" s="176">
        <f>'実質公債費比率（分子）の構造'!M$52</f>
        <v>714</v>
      </c>
      <c r="K42" s="176"/>
      <c r="L42" s="176"/>
      <c r="M42" s="176">
        <f>'実質公債費比率（分子）の構造'!N$52</f>
        <v>516</v>
      </c>
      <c r="N42" s="176"/>
      <c r="O42" s="176"/>
      <c r="P42" s="176">
        <f>'実質公債費比率（分子）の構造'!O$52</f>
        <v>514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29</v>
      </c>
      <c r="C45" s="176"/>
      <c r="D45" s="176"/>
      <c r="E45" s="176">
        <f>'実質公債費比率（分子）の構造'!L$49</f>
        <v>23</v>
      </c>
      <c r="F45" s="176"/>
      <c r="G45" s="176"/>
      <c r="H45" s="176">
        <f>'実質公債費比率（分子）の構造'!M$49</f>
        <v>24</v>
      </c>
      <c r="I45" s="176"/>
      <c r="J45" s="176"/>
      <c r="K45" s="176">
        <f>'実質公債費比率（分子）の構造'!N$49</f>
        <v>20</v>
      </c>
      <c r="L45" s="176"/>
      <c r="M45" s="176"/>
      <c r="N45" s="176">
        <f>'実質公債費比率（分子）の構造'!O$49</f>
        <v>20</v>
      </c>
      <c r="O45" s="176"/>
      <c r="P45" s="176"/>
    </row>
    <row r="46" spans="1:16" x14ac:dyDescent="0.2">
      <c r="A46" s="176" t="s">
        <v>64</v>
      </c>
      <c r="B46" s="176">
        <f>'実質公債費比率（分子）の構造'!K$48</f>
        <v>252</v>
      </c>
      <c r="C46" s="176"/>
      <c r="D46" s="176"/>
      <c r="E46" s="176">
        <f>'実質公債費比率（分子）の構造'!L$48</f>
        <v>259</v>
      </c>
      <c r="F46" s="176"/>
      <c r="G46" s="176"/>
      <c r="H46" s="176">
        <f>'実質公債費比率（分子）の構造'!M$48</f>
        <v>270</v>
      </c>
      <c r="I46" s="176"/>
      <c r="J46" s="176"/>
      <c r="K46" s="176">
        <f>'実質公債費比率（分子）の構造'!N$48</f>
        <v>273</v>
      </c>
      <c r="L46" s="176"/>
      <c r="M46" s="176"/>
      <c r="N46" s="176">
        <f>'実質公債費比率（分子）の構造'!O$48</f>
        <v>265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676</v>
      </c>
      <c r="C49" s="176"/>
      <c r="D49" s="176"/>
      <c r="E49" s="176">
        <f>'実質公債費比率（分子）の構造'!L$45</f>
        <v>697</v>
      </c>
      <c r="F49" s="176"/>
      <c r="G49" s="176"/>
      <c r="H49" s="176">
        <f>'実質公債費比率（分子）の構造'!M$45</f>
        <v>887</v>
      </c>
      <c r="I49" s="176"/>
      <c r="J49" s="176"/>
      <c r="K49" s="176">
        <f>'実質公債費比率（分子）の構造'!N$45</f>
        <v>695</v>
      </c>
      <c r="L49" s="176"/>
      <c r="M49" s="176"/>
      <c r="N49" s="176">
        <f>'実質公債費比率（分子）の構造'!O$45</f>
        <v>705</v>
      </c>
      <c r="O49" s="176"/>
      <c r="P49" s="176"/>
    </row>
    <row r="50" spans="1:16" x14ac:dyDescent="0.2">
      <c r="A50" s="176" t="s">
        <v>67</v>
      </c>
      <c r="B50" s="176" t="e">
        <f>NA()</f>
        <v>#N/A</v>
      </c>
      <c r="C50" s="176">
        <f>IF(ISNUMBER('実質公債費比率（分子）の構造'!K$53),'実質公債費比率（分子）の構造'!K$53,NA())</f>
        <v>370</v>
      </c>
      <c r="D50" s="176" t="e">
        <f>NA()</f>
        <v>#N/A</v>
      </c>
      <c r="E50" s="176" t="e">
        <f>NA()</f>
        <v>#N/A</v>
      </c>
      <c r="F50" s="176">
        <f>IF(ISNUMBER('実質公債費比率（分子）の構造'!L$53),'実質公債費比率（分子）の構造'!L$53,NA())</f>
        <v>406</v>
      </c>
      <c r="G50" s="176" t="e">
        <f>NA()</f>
        <v>#N/A</v>
      </c>
      <c r="H50" s="176" t="e">
        <f>NA()</f>
        <v>#N/A</v>
      </c>
      <c r="I50" s="176">
        <f>IF(ISNUMBER('実質公債費比率（分子）の構造'!M$53),'実質公債費比率（分子）の構造'!M$53,NA())</f>
        <v>467</v>
      </c>
      <c r="J50" s="176" t="e">
        <f>NA()</f>
        <v>#N/A</v>
      </c>
      <c r="K50" s="176" t="e">
        <f>NA()</f>
        <v>#N/A</v>
      </c>
      <c r="L50" s="176">
        <f>IF(ISNUMBER('実質公債費比率（分子）の構造'!N$53),'実質公債費比率（分子）の構造'!N$53,NA())</f>
        <v>472</v>
      </c>
      <c r="M50" s="176" t="e">
        <f>NA()</f>
        <v>#N/A</v>
      </c>
      <c r="N50" s="176" t="e">
        <f>NA()</f>
        <v>#N/A</v>
      </c>
      <c r="O50" s="176">
        <f>IF(ISNUMBER('実質公債費比率（分子）の構造'!O$53),'実質公債費比率（分子）の構造'!O$53,NA())</f>
        <v>476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6402</v>
      </c>
      <c r="E56" s="175"/>
      <c r="F56" s="175"/>
      <c r="G56" s="175">
        <f>'将来負担比率（分子）の構造'!J$52</f>
        <v>6267</v>
      </c>
      <c r="H56" s="175"/>
      <c r="I56" s="175"/>
      <c r="J56" s="175">
        <f>'将来負担比率（分子）の構造'!K$52</f>
        <v>6067</v>
      </c>
      <c r="K56" s="175"/>
      <c r="L56" s="175"/>
      <c r="M56" s="175">
        <f>'将来負担比率（分子）の構造'!L$52</f>
        <v>5899</v>
      </c>
      <c r="N56" s="175"/>
      <c r="O56" s="175"/>
      <c r="P56" s="175">
        <f>'将来負担比率（分子）の構造'!M$52</f>
        <v>5685</v>
      </c>
    </row>
    <row r="57" spans="1:16" x14ac:dyDescent="0.2">
      <c r="A57" s="175" t="s">
        <v>42</v>
      </c>
      <c r="B57" s="175"/>
      <c r="C57" s="175"/>
      <c r="D57" s="175" t="str">
        <f>'将来負担比率（分子）の構造'!I$51</f>
        <v>-</v>
      </c>
      <c r="E57" s="175"/>
      <c r="F57" s="175"/>
      <c r="G57" s="175">
        <f>'将来負担比率（分子）の構造'!J$51</f>
        <v>165</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1716</v>
      </c>
      <c r="E58" s="175"/>
      <c r="F58" s="175"/>
      <c r="G58" s="175">
        <f>'将来負担比率（分子）の構造'!J$50</f>
        <v>1616</v>
      </c>
      <c r="H58" s="175"/>
      <c r="I58" s="175"/>
      <c r="J58" s="175">
        <f>'将来負担比率（分子）の構造'!K$50</f>
        <v>1610</v>
      </c>
      <c r="K58" s="175"/>
      <c r="L58" s="175"/>
      <c r="M58" s="175">
        <f>'将来負担比率（分子）の構造'!L$50</f>
        <v>1261</v>
      </c>
      <c r="N58" s="175"/>
      <c r="O58" s="175"/>
      <c r="P58" s="175">
        <f>'将来負担比率（分子）の構造'!M$50</f>
        <v>1063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987</v>
      </c>
      <c r="C62" s="175"/>
      <c r="D62" s="175"/>
      <c r="E62" s="175">
        <f>'将来負担比率（分子）の構造'!J$45</f>
        <v>980</v>
      </c>
      <c r="F62" s="175"/>
      <c r="G62" s="175"/>
      <c r="H62" s="175">
        <f>'将来負担比率（分子）の構造'!K$45</f>
        <v>926</v>
      </c>
      <c r="I62" s="175"/>
      <c r="J62" s="175"/>
      <c r="K62" s="175">
        <f>'将来負担比率（分子）の構造'!L$45</f>
        <v>853</v>
      </c>
      <c r="L62" s="175"/>
      <c r="M62" s="175"/>
      <c r="N62" s="175">
        <f>'将来負担比率（分子）の構造'!M$45</f>
        <v>912</v>
      </c>
      <c r="O62" s="175"/>
      <c r="P62" s="175"/>
    </row>
    <row r="63" spans="1:16" x14ac:dyDescent="0.2">
      <c r="A63" s="175" t="s">
        <v>34</v>
      </c>
      <c r="B63" s="175">
        <f>'将来負担比率（分子）の構造'!I$44</f>
        <v>191</v>
      </c>
      <c r="C63" s="175"/>
      <c r="D63" s="175"/>
      <c r="E63" s="175">
        <f>'将来負担比率（分子）の構造'!J$44</f>
        <v>168</v>
      </c>
      <c r="F63" s="175"/>
      <c r="G63" s="175"/>
      <c r="H63" s="175">
        <f>'将来負担比率（分子）の構造'!K$44</f>
        <v>140</v>
      </c>
      <c r="I63" s="175"/>
      <c r="J63" s="175"/>
      <c r="K63" s="175">
        <f>'将来負担比率（分子）の構造'!L$44</f>
        <v>109</v>
      </c>
      <c r="L63" s="175"/>
      <c r="M63" s="175"/>
      <c r="N63" s="175">
        <f>'将来負担比率（分子）の構造'!M$44</f>
        <v>93</v>
      </c>
      <c r="O63" s="175"/>
      <c r="P63" s="175"/>
    </row>
    <row r="64" spans="1:16" x14ac:dyDescent="0.2">
      <c r="A64" s="175" t="s">
        <v>33</v>
      </c>
      <c r="B64" s="175">
        <f>'将来負担比率（分子）の構造'!I$43</f>
        <v>3300</v>
      </c>
      <c r="C64" s="175"/>
      <c r="D64" s="175"/>
      <c r="E64" s="175">
        <f>'将来負担比率（分子）の構造'!J$43</f>
        <v>3051</v>
      </c>
      <c r="F64" s="175"/>
      <c r="G64" s="175"/>
      <c r="H64" s="175">
        <f>'将来負担比率（分子）の構造'!K$43</f>
        <v>2936</v>
      </c>
      <c r="I64" s="175"/>
      <c r="J64" s="175"/>
      <c r="K64" s="175">
        <f>'将来負担比率（分子）の構造'!L$43</f>
        <v>2844</v>
      </c>
      <c r="L64" s="175"/>
      <c r="M64" s="175"/>
      <c r="N64" s="175">
        <f>'将来負担比率（分子）の構造'!M$43</f>
        <v>2791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8007</v>
      </c>
      <c r="C66" s="175"/>
      <c r="D66" s="175"/>
      <c r="E66" s="175">
        <f>'将来負担比率（分子）の構造'!J$41</f>
        <v>8171</v>
      </c>
      <c r="F66" s="175"/>
      <c r="G66" s="175"/>
      <c r="H66" s="175">
        <f>'将来負担比率（分子）の構造'!K$41</f>
        <v>7871</v>
      </c>
      <c r="I66" s="175"/>
      <c r="J66" s="175"/>
      <c r="K66" s="175">
        <f>'将来負担比率（分子）の構造'!L$41</f>
        <v>7586</v>
      </c>
      <c r="L66" s="175"/>
      <c r="M66" s="175"/>
      <c r="N66" s="175">
        <f>'将来負担比率（分子）の構造'!M$41</f>
        <v>7284</v>
      </c>
      <c r="O66" s="175"/>
      <c r="P66" s="175"/>
    </row>
    <row r="67" spans="1:16" x14ac:dyDescent="0.2">
      <c r="A67" s="175" t="s">
        <v>71</v>
      </c>
      <c r="B67" s="175" t="e">
        <f>NA()</f>
        <v>#N/A</v>
      </c>
      <c r="C67" s="175">
        <f>IF(ISNUMBER('将来負担比率（分子）の構造'!I$53), IF('将来負担比率（分子）の構造'!I$53 &lt; 0, 0, '将来負担比率（分子）の構造'!I$53), NA())</f>
        <v>4368</v>
      </c>
      <c r="D67" s="175" t="e">
        <f>NA()</f>
        <v>#N/A</v>
      </c>
      <c r="E67" s="175" t="e">
        <f>NA()</f>
        <v>#N/A</v>
      </c>
      <c r="F67" s="175">
        <f>IF(ISNUMBER('将来負担比率（分子）の構造'!J$53), IF('将来負担比率（分子）の構造'!J$53 &lt; 0, 0, '将来負担比率（分子）の構造'!J$53), NA())</f>
        <v>4323</v>
      </c>
      <c r="G67" s="175" t="e">
        <f>NA()</f>
        <v>#N/A</v>
      </c>
      <c r="H67" s="175" t="e">
        <f>NA()</f>
        <v>#N/A</v>
      </c>
      <c r="I67" s="175">
        <f>IF(ISNUMBER('将来負担比率（分子）の構造'!K$53), IF('将来負担比率（分子）の構造'!K$53 &lt; 0, 0, '将来負担比率（分子）の構造'!K$53), NA())</f>
        <v>4195</v>
      </c>
      <c r="J67" s="175" t="e">
        <f>NA()</f>
        <v>#N/A</v>
      </c>
      <c r="K67" s="175" t="e">
        <f>NA()</f>
        <v>#N/A</v>
      </c>
      <c r="L67" s="175">
        <f>IF(ISNUMBER('将来負担比率（分子）の構造'!L$53), IF('将来負担比率（分子）の構造'!L$53 &lt; 0, 0, '将来負担比率（分子）の構造'!L$53), NA())</f>
        <v>4232</v>
      </c>
      <c r="M67" s="175" t="e">
        <f>NA()</f>
        <v>#N/A</v>
      </c>
      <c r="N67" s="175" t="e">
        <f>NA()</f>
        <v>#N/A</v>
      </c>
      <c r="O67" s="175">
        <f>IF(ISNUMBER('将来負担比率（分子）の構造'!M$53), IF('将来負担比率（分子）の構造'!M$53 &lt; 0, 0, '将来負担比率（分子）の構造'!M$53), NA())</f>
        <v>4332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836</v>
      </c>
      <c r="C72" s="179">
        <f>基金残高に係る経年分析!G55</f>
        <v>520</v>
      </c>
      <c r="D72" s="179">
        <f>基金残高に係る経年分析!H55</f>
        <v>379</v>
      </c>
    </row>
    <row r="73" spans="1:16" x14ac:dyDescent="0.2">
      <c r="A73" s="178" t="s">
        <v>74</v>
      </c>
      <c r="B73" s="179">
        <f>基金残高に係る経年分析!F56</f>
        <v>38</v>
      </c>
      <c r="C73" s="179">
        <f>基金残高に係る経年分析!G56</f>
        <v>38</v>
      </c>
      <c r="D73" s="179">
        <f>基金残高に係る経年分析!H56</f>
        <v>38</v>
      </c>
    </row>
    <row r="74" spans="1:16" x14ac:dyDescent="0.2">
      <c r="A74" s="178" t="s">
        <v>75</v>
      </c>
      <c r="B74" s="179">
        <f>基金残高に係る経年分析!F57</f>
        <v>522</v>
      </c>
      <c r="C74" s="179">
        <f>基金残高に係る経年分析!G57</f>
        <v>514</v>
      </c>
      <c r="D74" s="179">
        <f>基金残高に係る経年分析!H57</f>
        <v>456</v>
      </c>
    </row>
  </sheetData>
  <sheetProtection algorithmName="SHA-512" hashValue="KjNNhY48ecP264/tIdcqyp+i0mldIa2ueb9NppVlSgZbwTjIXRBIgDvrUSpP0eKaY8UJM+JHdOm/1eL3aHwHZQ==" saltValue="CEMXdCePs2HhPbe1tWFc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児玉　奈美江</cp:lastModifiedBy>
  <cp:lastPrinted>2025-03-11T08:08:33Z</cp:lastPrinted>
  <dcterms:created xsi:type="dcterms:W3CDTF">2025-02-19T03:33:29Z</dcterms:created>
  <dcterms:modified xsi:type="dcterms:W3CDTF">2025-03-17T06:21:48Z</dcterms:modified>
  <cp:category/>
</cp:coreProperties>
</file>