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39 田尻町○◎　不交付団体修正済\"/>
    </mc:Choice>
  </mc:AlternateContent>
  <xr:revisionPtr revIDLastSave="0" documentId="13_ncr:1_{F859927E-24E1-4C00-AF15-B4C832677E0A}"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alcChain>
</file>

<file path=xl/sharedStrings.xml><?xml version="1.0" encoding="utf-8"?>
<sst xmlns="http://schemas.openxmlformats.org/spreadsheetml/2006/main" count="1146" uniqueCount="553">
  <si>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</si>
  <si>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</si>
  <si>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</si>
  <si>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</si>
  <si>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</si>
  <si>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</si>
  <si>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</si>
  <si>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</si>
  <si>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</si>
  <si>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</si>
  <si>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</si>
  <si>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</si>
  <si>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</si>
  <si>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</si>
  <si>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</si>
  <si>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</si>
  <si>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</si>
  <si>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</si>
  <si>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</si>
  <si>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</si>
  <si>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</si>
  <si>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</si>
  <si>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</si>
  <si>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</si>
  <si>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</si>
  <si>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</si>
  <si>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</si>
  <si>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</si>
  <si>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</si>
  <si>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</si>
  <si>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</si>
  <si>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</si>
  <si>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</si>
  <si>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</si>
  <si>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</si>
  <si>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</si>
  <si>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</si>
  <si>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</si>
  <si>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</si>
  <si>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</si>
  <si>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</si>
  <si>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</si>
  <si>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</si>
  <si>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</si>
  <si>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</si>
  <si>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</si>
  <si>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</si>
  <si>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</si>
  <si>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</si>
  <si>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</si>
  <si>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</si>
  <si>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</si>
  <si>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</si>
  <si>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</si>
  <si>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</si>
  <si>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</si>
  <si>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</si>
  <si>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</si>
  <si>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</si>
  <si>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</si>
  <si>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</si>
  <si>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</si>
  <si>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</si>
  <si>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</si>
  <si>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</si>
  <si>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</si>
  <si>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</si>
  <si>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</si>
  <si>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</si>
  <si>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</si>
  <si>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</si>
  <si>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</si>
  <si>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</si>
  <si>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</si>
  <si>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</si>
  <si>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</si>
  <si>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</si>
  <si>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</si>
  <si>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</si>
  <si>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</si>
  <si>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</si>
  <si>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</si>
  <si>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</si>
  <si>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</si>
  <si>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</si>
  <si>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</si>
  <si>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</si>
  <si>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</si>
  <si>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</si>
  <si>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</si>
  <si>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</si>
  <si>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</si>
  <si>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</si>
  <si>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</si>
  <si>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田尻町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</si>
  <si>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</si>
  <si>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</si>
  <si>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</si>
  <si>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</si>
  <si>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</si>
  <si>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</si>
  <si>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</si>
  <si>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</si>
  <si>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</si>
  <si>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</si>
  <si>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</si>
  <si>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</si>
  <si>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</si>
  <si>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</si>
  <si>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</si>
  <si>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</si>
  <si>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</si>
  <si>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</si>
  <si>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</si>
  <si>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</si>
  <si>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</si>
  <si>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</si>
  <si>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</si>
  <si>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</si>
  <si>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</si>
  <si>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</si>
  <si>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</si>
  <si>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</si>
  <si>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</si>
  <si>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</si>
  <si>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</si>
  <si>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</si>
  <si>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</si>
  <si>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</si>
  <si>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</si>
  <si>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</si>
  <si>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</si>
  <si>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</si>
  <si>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</si>
  <si>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</si>
  <si>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</si>
  <si>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</si>
  <si>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</si>
  <si>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</si>
  <si>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</si>
  <si>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</si>
  <si>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</si>
  <si>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</si>
  <si>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</si>
  <si>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</si>
  <si>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</si>
  <si>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</si>
  <si>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</si>
  <si>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</si>
  <si>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</si>
  <si>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</si>
  <si>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</si>
  <si>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</si>
  <si>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</si>
  <si>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</si>
  <si>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</si>
  <si>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</si>
  <si>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</si>
  <si>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</si>
  <si>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</si>
  <si>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</si>
  <si>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</si>
  <si>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</si>
  <si>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</si>
  <si>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</si>
  <si>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</si>
  <si>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</si>
  <si>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</si>
  <si>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</si>
  <si>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</si>
  <si>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</si>
  <si>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</si>
  <si>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</si>
  <si>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</si>
  <si>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</si>
  <si>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</si>
  <si>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</si>
  <si>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</si>
  <si>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</si>
  <si>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</si>
  <si>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</si>
  <si>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</si>
  <si>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</si>
  <si>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</si>
  <si>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</si>
  <si>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</si>
  <si>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</si>
  <si>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</si>
  <si>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</si>
  <si>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</si>
  <si>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</si>
  <si>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</si>
  <si>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</si>
  <si>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</si>
  <si>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</si>
  <si>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</si>
  <si>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</si>
  <si>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</si>
  <si>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</si>
  <si>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</si>
  <si>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</si>
  <si>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</si>
  <si>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</si>
  <si>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</si>
  <si>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大阪府田尻町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</si>
  <si>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</si>
  <si>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</si>
  <si>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</si>
  <si>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</si>
  <si>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</si>
  <si>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</si>
  <si>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</si>
  <si>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</si>
  <si>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</si>
  <si>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</si>
  <si>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</si>
  <si>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</si>
  <si>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</si>
  <si>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</si>
  <si>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</si>
  <si>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</si>
  <si>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</si>
  <si>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</si>
  <si>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</si>
  <si>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</si>
  <si>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</si>
  <si>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</si>
  <si>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</si>
  <si>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</si>
  <si>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</si>
  <si>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</si>
  <si>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</si>
  <si>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</si>
  <si>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</si>
  <si>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</si>
  <si>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</si>
  <si>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</si>
  <si>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</si>
  <si>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</si>
  <si>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</si>
  <si>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</si>
  <si>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</si>
  <si>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</si>
  <si>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</si>
  <si>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</si>
  <si>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</si>
  <si>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</si>
  <si>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</si>
  <si>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</si>
  <si>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</si>
  <si>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</si>
  <si>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</si>
  <si>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</si>
  <si>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</si>
  <si>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</si>
  <si>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</si>
  <si>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</si>
  <si>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</si>
  <si>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</si>
  <si>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</si>
  <si>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</si>
  <si>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</si>
  <si>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</si>
  <si>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</si>
  <si>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</si>
  <si>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</si>
  <si>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</si>
  <si>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</si>
  <si>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</si>
  <si>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</si>
  <si>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</si>
  <si>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</si>
  <si>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</si>
  <si>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</si>
  <si>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</si>
  <si>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</si>
  <si>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</si>
  <si>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</si>
  <si>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</si>
  <si>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</si>
  <si>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</si>
  <si>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</si>
  <si>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</si>
  <si>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</si>
  <si>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</si>
  <si>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</si>
  <si>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</si>
  <si>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</si>
  <si>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</si>
  <si>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</si>
  <si>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</si>
  <si>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</si>
  <si>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</si>
  <si>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</si>
  <si>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</si>
  <si>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</si>
  <si>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</si>
  <si>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</si>
  <si>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</si>
  <si>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</si>
  <si>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</si>
  <si>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</si>
  <si>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</si>
  <si>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</si>
  <si>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</si>
  <si>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</si>
  <si>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</si>
  <si>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</si>
  <si>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</si>
  <si>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</si>
  <si>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</si>
  <si>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</si>
  <si>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</si>
  <si>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</si>
  <si>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</si>
  <si>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</si>
  <si>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</si>
  <si>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</si>
  <si>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</si>
  <si>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</si>
  <si>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</si>
  <si>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</si>
  <si>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</si>
  <si>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</si>
  <si>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</si>
  <si>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</si>
  <si>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</si>
  <si>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</si>
  <si>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</si>
  <si>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</si>
  <si>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</si>
  <si>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</si>
  <si>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</si>
  <si>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</si>
  <si>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</si>
  <si>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</si>
  <si>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</si>
  <si>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</si>
  <si>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</si>
  <si>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</si>
  <si>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</si>
  <si>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</si>
  <si>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</si>
  <si>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</si>
  <si>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</si>
  <si>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</si>
  <si>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</si>
  <si>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</si>
  <si>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</si>
  <si>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</si>
  <si>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</si>
  <si>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</si>
  <si>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</si>
  <si>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</si>
  <si>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</si>
  <si>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大阪府田尻町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</si>
  <si>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</si>
  <si>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</si>
  <si>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</si>
  <si>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</si>
  <si>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</si>
  <si>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</si>
  <si>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</si>
  <si>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</si>
  <si>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</si>
  <si>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</si>
  <si>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</si>
  <si>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</si>
  <si>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</si>
  <si>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</si>
  <si>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</si>
  <si>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</si>
  <si>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</si>
  <si>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</si>
  <si>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</si>
  <si>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</si>
  <si>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</si>
  <si>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</si>
  <si>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</si>
  <si>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</si>
  <si>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</si>
  <si>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</si>
  <si>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</si>
  <si>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</si>
  <si>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</si>
  <si>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</si>
  <si>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</si>
  <si>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</si>
  <si>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</si>
  <si>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</si>
  <si>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</si>
  <si>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</si>
  <si>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</si>
  <si>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</si>
  <si>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</si>
  <si>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</si>
  <si>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</si>
  <si>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</si>
  <si>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</si>
  <si>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</si>
  <si>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</si>
  <si>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</si>
  <si>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</si>
  <si>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</si>
  <si>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</si>
  <si>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</si>
  <si>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</si>
  <si>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</si>
  <si>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</si>
  <si>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</si>
  <si>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</si>
  <si>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</si>
  <si>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</si>
  <si>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</si>
  <si>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</si>
  <si>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</si>
  <si>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</si>
  <si>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</si>
  <si>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</si>
  <si>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</si>
  <si>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</si>
  <si>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</si>
  <si>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</si>
  <si>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</si>
  <si>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</si>
  <si>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</si>
  <si>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</si>
  <si>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</si>
  <si>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</si>
  <si>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</si>
  <si>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</si>
  <si>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</si>
  <si>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</si>
  <si>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</si>
  <si>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</si>
  <si>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</si>
  <si>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</si>
  <si>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</si>
  <si>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</si>
  <si>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</si>
  <si>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</si>
  <si>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</si>
  <si>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</si>
  <si>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</si>
  <si>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</si>
  <si>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</si>
  <si>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</si>
  <si>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</si>
  <si>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</si>
  <si>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</si>
  <si>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</si>
  <si>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</si>
  <si>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</si>
  <si>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</si>
  <si>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</si>
  <si>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</si>
  <si>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</si>
  <si>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</si>
  <si>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</si>
  <si>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</si>
  <si>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</si>
  <si>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</si>
  <si>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</si>
  <si>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</si>
  <si>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</si>
  <si>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</si>
  <si>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</si>
  <si>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</si>
  <si>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</si>
  <si>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</si>
  <si>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</si>
  <si>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</si>
  <si>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</si>
  <si>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</si>
  <si>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</si>
  <si>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</si>
  <si>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</si>
  <si>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</si>
  <si>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</si>
  <si>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</si>
  <si>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</si>
  <si>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</si>
  <si>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</si>
  <si>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</si>
  <si>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</si>
  <si>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</si>
  <si>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</si>
  <si>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</si>
  <si>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</si>
  <si>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</si>
  <si>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</si>
  <si>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</si>
  <si>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</si>
  <si>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</si>
  <si>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</si>
  <si>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</si>
  <si>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</si>
  <si>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</si>
  <si>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</si>
  <si>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</si>
  <si>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</si>
  <si>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</si>
  <si>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</si>
  <si>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</si>
  <si>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</si>
  <si>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</si>
  <si>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</si>
  <si>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</si>
  <si>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</si>
  <si>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</si>
  <si>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</si>
  <si>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</si>
  <si>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</si>
  <si>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</si>
  <si>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</si>
  <si>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</si>
  <si>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</si>
  <si>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</si>
  <si>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</si>
  <si>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</si>
  <si>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</si>
  <si>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</si>
  <si>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</si>
  <si>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</si>
  <si>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</si>
  <si>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</si>
  <si>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</si>
  <si>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</si>
  <si>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</si>
  <si>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</si>
  <si>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介護保険特別会計</t>
  </si>
  <si>
    <t>後期高齢者医療特別会計</t>
  </si>
  <si>
    <t>国民健康保険特別会計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</si>
  <si>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</si>
  <si>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</si>
  <si>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</si>
  <si>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</si>
  <si>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</si>
  <si>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</si>
  <si>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</si>
  <si>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</si>
  <si>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</si>
  <si>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大阪府後期高齢者医療広域連合（一般会計）</t>
    <rPh sb="0" eb="3">
      <t>オオサカフ</t>
    </rPh>
    <rPh sb="3" eb="10">
      <t>コウキコウレイシャイリョウ</t>
    </rPh>
    <rPh sb="10" eb="12">
      <t>コウイキ</t>
    </rPh>
    <rPh sb="12" eb="14">
      <t>レンゴウ</t>
    </rPh>
    <rPh sb="15" eb="19">
      <t>イッパンカイケイ</t>
    </rPh>
    <phoneticPr fontId="10"/>
  </si>
  <si>
    <t>大阪府後期高齢者医療広域連合（後期高齢者医療特別会計）</t>
    <rPh sb="0" eb="3">
      <t>オオサカフ</t>
    </rPh>
    <rPh sb="3" eb="10">
      <t>コウキコウレイシャイリョウ</t>
    </rPh>
    <rPh sb="10" eb="12">
      <t>コウイキ</t>
    </rPh>
    <rPh sb="12" eb="14">
      <t>レンゴウ</t>
    </rPh>
    <rPh sb="15" eb="22">
      <t>コウキコウレイシャイリョウ</t>
    </rPh>
    <rPh sb="22" eb="24">
      <t>トクベツ</t>
    </rPh>
    <rPh sb="24" eb="26">
      <t>カイケイ</t>
    </rPh>
    <phoneticPr fontId="1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</si>
  <si>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0"/>
  </si>
  <si>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10"/>
  </si>
  <si>
    <t>泉佐野市田尻町清掃施設組合</t>
    <rPh sb="0" eb="4">
      <t>イズミサノシ</t>
    </rPh>
    <rPh sb="4" eb="7">
      <t>タジリチョウ</t>
    </rPh>
    <rPh sb="7" eb="11">
      <t>セイソウシセツ</t>
    </rPh>
    <rPh sb="11" eb="13">
      <t>クミアイ</t>
    </rPh>
    <phoneticPr fontId="10"/>
  </si>
  <si>
    <t>泉州南消防組合</t>
    <rPh sb="0" eb="3">
      <t>センシュウミナミ</t>
    </rPh>
    <rPh sb="3" eb="5">
      <t>ショウボウ</t>
    </rPh>
    <rPh sb="5" eb="7">
      <t>クミアイ</t>
    </rPh>
    <phoneticPr fontId="10"/>
  </si>
  <si>
    <t>職員退職手当基金</t>
    <rPh sb="0" eb="2">
      <t>ショクイン</t>
    </rPh>
    <rPh sb="2" eb="8">
      <t>タイショクテアテキキン</t>
    </rPh>
    <phoneticPr fontId="10"/>
  </si>
  <si>
    <t>福祉基金</t>
    <rPh sb="0" eb="2">
      <t>フクシ</t>
    </rPh>
    <rPh sb="2" eb="4">
      <t>キキン</t>
    </rPh>
    <phoneticPr fontId="10"/>
  </si>
  <si>
    <t>都市環境創造基金</t>
    <rPh sb="0" eb="2">
      <t>トシ</t>
    </rPh>
    <rPh sb="2" eb="4">
      <t>カンキョウ</t>
    </rPh>
    <rPh sb="4" eb="6">
      <t>ソウゾウ</t>
    </rPh>
    <rPh sb="6" eb="8">
      <t>キキン</t>
    </rPh>
    <phoneticPr fontId="10"/>
  </si>
  <si>
    <t>ふるさと応援基金</t>
    <rPh sb="4" eb="6">
      <t>オウエン</t>
    </rPh>
    <rPh sb="6" eb="8">
      <t>キキン</t>
    </rPh>
    <phoneticPr fontId="10"/>
  </si>
  <si>
    <t>公共施設等維持整備基金</t>
    <rPh sb="0" eb="2">
      <t>コウキョウ</t>
    </rPh>
    <rPh sb="2" eb="4">
      <t>シセツ</t>
    </rPh>
    <rPh sb="4" eb="5">
      <t>トウ</t>
    </rPh>
    <rPh sb="5" eb="7">
      <t>イジ</t>
    </rPh>
    <rPh sb="7" eb="9">
      <t>セイビ</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</si>
</sst>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06B6-4084-B4E8-35DE059D73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65289</c:v>
                </c:pt>
                <c:pt idx="1">
                  <c:v>36743</c:v>
                </c:pt>
                <c:pt idx="2">
                  <c:v>94647</c:v>
                </c:pt>
                <c:pt idx="3">
                  <c:v>74493</c:v>
                </c:pt>
                <c:pt idx="4">
                  <c:v>53568</c:v>
                </c:pt>
              </c:numCache>
            </c:numRef>
          </c:val>
          <c:smooth val="0"/>
          <c:extLst>
            <c:ext xmlns:c16="http://schemas.microsoft.com/office/drawing/2014/chart" uri="{C3380CC4-5D6E-409C-BE32-E72D297353CC}">
              <c16:uniqueId val="{00000001-06B6-4084-B4E8-35DE059D73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9.3000000000000007</c:v>
                </c:pt>
                <c:pt idx="1">
                  <c:v>9.4</c:v>
                </c:pt>
                <c:pt idx="2">
                  <c:v>13.77</c:v>
                </c:pt>
                <c:pt idx="3">
                  <c:v>13.35</c:v>
                </c:pt>
                <c:pt idx="4">
                  <c:v>11.49</c:v>
                </c:pt>
              </c:numCache>
            </c:numRef>
          </c:val>
          <c:extLst>
            <c:ext xmlns:c16="http://schemas.microsoft.com/office/drawing/2014/chart" uri="{C3380CC4-5D6E-409C-BE32-E72D297353CC}">
              <c16:uniqueId val="{00000000-0F09-4B70-B4F4-EF71292355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78.3</c:v>
                </c:pt>
                <c:pt idx="1">
                  <c:v>93</c:v>
                </c:pt>
                <c:pt idx="2">
                  <c:v>112.18</c:v>
                </c:pt>
                <c:pt idx="3">
                  <c:v>118.38</c:v>
                </c:pt>
                <c:pt idx="4">
                  <c:v>129.47999999999999</c:v>
                </c:pt>
              </c:numCache>
            </c:numRef>
          </c:val>
          <c:extLst>
            <c:ext xmlns:c16="http://schemas.microsoft.com/office/drawing/2014/chart" uri="{C3380CC4-5D6E-409C-BE32-E72D297353CC}">
              <c16:uniqueId val="{00000001-0F09-4B70-B4F4-EF71292355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16.68</c:v>
                </c:pt>
                <c:pt idx="1">
                  <c:v>6.19</c:v>
                </c:pt>
                <c:pt idx="2">
                  <c:v>16.37</c:v>
                </c:pt>
                <c:pt idx="3">
                  <c:v>6.51</c:v>
                </c:pt>
                <c:pt idx="4">
                  <c:v>11.72</c:v>
                </c:pt>
              </c:numCache>
            </c:numRef>
          </c:val>
          <c:smooth val="0"/>
          <c:extLst>
            <c:ext xmlns:c16="http://schemas.microsoft.com/office/drawing/2014/chart" uri="{C3380CC4-5D6E-409C-BE32-E72D297353CC}">
              <c16:uniqueId val="{00000002-0F09-4B70-B4F4-EF71292355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03-4DB5-BA9A-5DF6B9BE96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03-4DB5-BA9A-5DF6B9BE96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03-4DB5-BA9A-5DF6B9BE965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03-4DB5-BA9A-5DF6B9BE965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B03-4DB5-BA9A-5DF6B9BE965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B03-4DB5-BA9A-5DF6B9BE965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0.17</c:v>
                </c:pt>
                <c:pt idx="4">
                  <c:v>#N/A</c:v>
                </c:pt>
                <c:pt idx="5">
                  <c:v>0</c:v>
                </c:pt>
                <c:pt idx="6">
                  <c:v>#N/A</c:v>
                </c:pt>
                <c:pt idx="7">
                  <c:v>0.05</c:v>
                </c:pt>
                <c:pt idx="8">
                  <c:v>#N/A</c:v>
                </c:pt>
                <c:pt idx="9">
                  <c:v>0</c:v>
                </c:pt>
              </c:numCache>
            </c:numRef>
          </c:val>
          <c:extLst>
            <c:ext xmlns:c16="http://schemas.microsoft.com/office/drawing/2014/chart" uri="{C3380CC4-5D6E-409C-BE32-E72D297353CC}">
              <c16:uniqueId val="{00000006-3B03-4DB5-BA9A-5DF6B9BE965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0.06</c:v>
                </c:pt>
                <c:pt idx="8">
                  <c:v>#N/A</c:v>
                </c:pt>
                <c:pt idx="9">
                  <c:v>0.03</c:v>
                </c:pt>
              </c:numCache>
            </c:numRef>
          </c:val>
          <c:extLst>
            <c:ext xmlns:c16="http://schemas.microsoft.com/office/drawing/2014/chart" uri="{C3380CC4-5D6E-409C-BE32-E72D297353CC}">
              <c16:uniqueId val="{00000007-3B03-4DB5-BA9A-5DF6B9BE965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0.19</c:v>
                </c:pt>
                <c:pt idx="2">
                  <c:v>#N/A</c:v>
                </c:pt>
                <c:pt idx="3">
                  <c:v>0.47</c:v>
                </c:pt>
                <c:pt idx="4">
                  <c:v>#N/A</c:v>
                </c:pt>
                <c:pt idx="5">
                  <c:v>0.22</c:v>
                </c:pt>
                <c:pt idx="6">
                  <c:v>#N/A</c:v>
                </c:pt>
                <c:pt idx="7">
                  <c:v>0.91</c:v>
                </c:pt>
                <c:pt idx="8">
                  <c:v>#N/A</c:v>
                </c:pt>
                <c:pt idx="9">
                  <c:v>0.69</c:v>
                </c:pt>
              </c:numCache>
            </c:numRef>
          </c:val>
          <c:extLst>
            <c:ext xmlns:c16="http://schemas.microsoft.com/office/drawing/2014/chart" uri="{C3380CC4-5D6E-409C-BE32-E72D297353CC}">
              <c16:uniqueId val="{00000008-3B03-4DB5-BA9A-5DF6B9BE96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9.2899999999999991</c:v>
                </c:pt>
                <c:pt idx="2">
                  <c:v>#N/A</c:v>
                </c:pt>
                <c:pt idx="3">
                  <c:v>9.39</c:v>
                </c:pt>
                <c:pt idx="4">
                  <c:v>#N/A</c:v>
                </c:pt>
                <c:pt idx="5">
                  <c:v>13.77</c:v>
                </c:pt>
                <c:pt idx="6">
                  <c:v>#N/A</c:v>
                </c:pt>
                <c:pt idx="7">
                  <c:v>13.35</c:v>
                </c:pt>
                <c:pt idx="8">
                  <c:v>#N/A</c:v>
                </c:pt>
                <c:pt idx="9">
                  <c:v>11.49</c:v>
                </c:pt>
              </c:numCache>
            </c:numRef>
          </c:val>
          <c:extLst>
            <c:ext xmlns:c16="http://schemas.microsoft.com/office/drawing/2014/chart" uri="{C3380CC4-5D6E-409C-BE32-E72D297353CC}">
              <c16:uniqueId val="{00000009-3B03-4DB5-BA9A-5DF6B9BE96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291</c:v>
                </c:pt>
                <c:pt idx="5">
                  <c:v>275</c:v>
                </c:pt>
                <c:pt idx="8">
                  <c:v>261</c:v>
                </c:pt>
                <c:pt idx="11">
                  <c:v>243</c:v>
                </c:pt>
                <c:pt idx="14">
                  <c:v>214</c:v>
                </c:pt>
              </c:numCache>
            </c:numRef>
          </c:val>
          <c:extLst>
            <c:ext xmlns:c16="http://schemas.microsoft.com/office/drawing/2014/chart" uri="{C3380CC4-5D6E-409C-BE32-E72D297353CC}">
              <c16:uniqueId val="{00000000-0123-4AFA-BC7C-3BB5301031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23-4AFA-BC7C-3BB5301031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23-4AFA-BC7C-3BB5301031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17</c:v>
                </c:pt>
                <c:pt idx="6">
                  <c:v>18</c:v>
                </c:pt>
                <c:pt idx="9">
                  <c:v>17</c:v>
                </c:pt>
                <c:pt idx="12">
                  <c:v>18</c:v>
                </c:pt>
              </c:numCache>
            </c:numRef>
          </c:val>
          <c:extLst>
            <c:ext xmlns:c16="http://schemas.microsoft.com/office/drawing/2014/chart" uri="{C3380CC4-5D6E-409C-BE32-E72D297353CC}">
              <c16:uniqueId val="{00000003-0123-4AFA-BC7C-3BB5301031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374</c:v>
                </c:pt>
                <c:pt idx="3">
                  <c:v>351</c:v>
                </c:pt>
                <c:pt idx="6">
                  <c:v>325</c:v>
                </c:pt>
                <c:pt idx="9">
                  <c:v>293</c:v>
                </c:pt>
                <c:pt idx="12">
                  <c:v>242</c:v>
                </c:pt>
              </c:numCache>
            </c:numRef>
          </c:val>
          <c:extLst>
            <c:ext xmlns:c16="http://schemas.microsoft.com/office/drawing/2014/chart" uri="{C3380CC4-5D6E-409C-BE32-E72D297353CC}">
              <c16:uniqueId val="{00000004-0123-4AFA-BC7C-3BB5301031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23-4AFA-BC7C-3BB5301031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23-4AFA-BC7C-3BB5301031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c:v>
                </c:pt>
                <c:pt idx="3">
                  <c:v>69</c:v>
                </c:pt>
                <c:pt idx="6">
                  <c:v>69</c:v>
                </c:pt>
                <c:pt idx="9">
                  <c:v>63</c:v>
                </c:pt>
                <c:pt idx="12">
                  <c:v>46</c:v>
                </c:pt>
              </c:numCache>
            </c:numRef>
          </c:val>
          <c:extLst>
            <c:ext xmlns:c16="http://schemas.microsoft.com/office/drawing/2014/chart" uri="{C3380CC4-5D6E-409C-BE32-E72D297353CC}">
              <c16:uniqueId val="{00000007-0123-4AFA-BC7C-3BB5301031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c:v>
                </c:pt>
                <c:pt idx="2">
                  <c:v>#N/A</c:v>
                </c:pt>
                <c:pt idx="3">
                  <c:v>#N/A</c:v>
                </c:pt>
                <c:pt idx="4">
                  <c:v>162</c:v>
                </c:pt>
                <c:pt idx="5">
                  <c:v>#N/A</c:v>
                </c:pt>
                <c:pt idx="6">
                  <c:v>#N/A</c:v>
                </c:pt>
                <c:pt idx="7">
                  <c:v>151</c:v>
                </c:pt>
                <c:pt idx="8">
                  <c:v>#N/A</c:v>
                </c:pt>
                <c:pt idx="9">
                  <c:v>#N/A</c:v>
                </c:pt>
                <c:pt idx="10">
                  <c:v>130</c:v>
                </c:pt>
                <c:pt idx="11">
                  <c:v>#N/A</c:v>
                </c:pt>
                <c:pt idx="12">
                  <c:v>#N/A</c:v>
                </c:pt>
                <c:pt idx="13">
                  <c:v>92</c:v>
                </c:pt>
                <c:pt idx="14">
                  <c:v>#N/A</c:v>
                </c:pt>
              </c:numCache>
            </c:numRef>
          </c:val>
          <c:smooth val="0"/>
          <c:extLst>
            <c:ext xmlns:c16="http://schemas.microsoft.com/office/drawing/2014/chart" uri="{C3380CC4-5D6E-409C-BE32-E72D297353CC}">
              <c16:uniqueId val="{00000008-0123-4AFA-BC7C-3BB5301031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1917</c:v>
                </c:pt>
                <c:pt idx="5">
                  <c:v>1629</c:v>
                </c:pt>
                <c:pt idx="8">
                  <c:v>1415</c:v>
                </c:pt>
                <c:pt idx="11">
                  <c:v>1186</c:v>
                </c:pt>
                <c:pt idx="14">
                  <c:v>979</c:v>
                </c:pt>
              </c:numCache>
            </c:numRef>
          </c:val>
          <c:extLst>
            <c:ext xmlns:c16="http://schemas.microsoft.com/office/drawing/2014/chart" uri="{C3380CC4-5D6E-409C-BE32-E72D297353CC}">
              <c16:uniqueId val="{00000000-A88D-4A43-A5FD-CF18BFF7A6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88D-4A43-A5FD-CF18BFF7A6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9520</c:v>
                </c:pt>
                <c:pt idx="5">
                  <c:v>9894</c:v>
                </c:pt>
                <c:pt idx="8">
                  <c:v>9987</c:v>
                </c:pt>
                <c:pt idx="11">
                  <c:v>10199</c:v>
                </c:pt>
                <c:pt idx="14">
                  <c:v>10817</c:v>
                </c:pt>
              </c:numCache>
            </c:numRef>
          </c:val>
          <c:extLst>
            <c:ext xmlns:c16="http://schemas.microsoft.com/office/drawing/2014/chart" uri="{C3380CC4-5D6E-409C-BE32-E72D297353CC}">
              <c16:uniqueId val="{00000002-A88D-4A43-A5FD-CF18BFF7A6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8D-4A43-A5FD-CF18BFF7A6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8D-4A43-A5FD-CF18BFF7A6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8D-4A43-A5FD-CF18BFF7A6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1122</c:v>
                </c:pt>
                <c:pt idx="3">
                  <c:v>1157</c:v>
                </c:pt>
                <c:pt idx="6">
                  <c:v>1123</c:v>
                </c:pt>
                <c:pt idx="9">
                  <c:v>1100</c:v>
                </c:pt>
                <c:pt idx="12">
                  <c:v>1162</c:v>
                </c:pt>
              </c:numCache>
            </c:numRef>
          </c:val>
          <c:extLst>
            <c:ext xmlns:c16="http://schemas.microsoft.com/office/drawing/2014/chart" uri="{C3380CC4-5D6E-409C-BE32-E72D297353CC}">
              <c16:uniqueId val="{00000006-A88D-4A43-A5FD-CF18BFF7A6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151</c:v>
                </c:pt>
                <c:pt idx="3">
                  <c:v>129</c:v>
                </c:pt>
                <c:pt idx="6">
                  <c:v>106</c:v>
                </c:pt>
                <c:pt idx="9">
                  <c:v>93</c:v>
                </c:pt>
                <c:pt idx="12">
                  <c:v>82</c:v>
                </c:pt>
              </c:numCache>
            </c:numRef>
          </c:val>
          <c:extLst>
            <c:ext xmlns:c16="http://schemas.microsoft.com/office/drawing/2014/chart" uri="{C3380CC4-5D6E-409C-BE32-E72D297353CC}">
              <c16:uniqueId val="{00000007-A88D-4A43-A5FD-CF18BFF7A6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2086</c:v>
                </c:pt>
                <c:pt idx="3">
                  <c:v>1783</c:v>
                </c:pt>
                <c:pt idx="6">
                  <c:v>1504</c:v>
                </c:pt>
                <c:pt idx="9">
                  <c:v>1243</c:v>
                </c:pt>
                <c:pt idx="12">
                  <c:v>1022</c:v>
                </c:pt>
              </c:numCache>
            </c:numRef>
          </c:val>
          <c:extLst>
            <c:ext xmlns:c16="http://schemas.microsoft.com/office/drawing/2014/chart" uri="{C3380CC4-5D6E-409C-BE32-E72D297353CC}">
              <c16:uniqueId val="{00000008-A88D-4A43-A5FD-CF18BFF7A6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8D-4A43-A5FD-CF18BFF7A6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357</c:v>
                </c:pt>
                <c:pt idx="3">
                  <c:v>295</c:v>
                </c:pt>
                <c:pt idx="6">
                  <c:v>231</c:v>
                </c:pt>
                <c:pt idx="9">
                  <c:v>172</c:v>
                </c:pt>
                <c:pt idx="12">
                  <c:v>129</c:v>
                </c:pt>
              </c:numCache>
            </c:numRef>
          </c:val>
          <c:extLst>
            <c:ext xmlns:c16="http://schemas.microsoft.com/office/drawing/2014/chart" uri="{C3380CC4-5D6E-409C-BE32-E72D297353CC}">
              <c16:uniqueId val="{0000000A-A88D-4A43-A5FD-CF18BFF7A6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8D-4A43-A5FD-CF18BFF7A6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4495</c:v>
                </c:pt>
                <c:pt idx="1">
                  <c:v>4771</c:v>
                </c:pt>
                <c:pt idx="2">
                  <c:v>5318</c:v>
                </c:pt>
              </c:numCache>
            </c:numRef>
          </c:val>
          <c:extLst>
            <c:ext xmlns:c16="http://schemas.microsoft.com/office/drawing/2014/chart" uri="{C3380CC4-5D6E-409C-BE32-E72D297353CC}">
              <c16:uniqueId val="{00000000-85C7-441E-9DD7-EA99B2AA87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5C7-441E-9DD7-EA99B2AA87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5374</c:v>
                </c:pt>
                <c:pt idx="1">
                  <c:v>5311</c:v>
                </c:pt>
                <c:pt idx="2">
                  <c:v>5379</c:v>
                </c:pt>
              </c:numCache>
            </c:numRef>
          </c:val>
          <c:extLst>
            <c:ext xmlns:c16="http://schemas.microsoft.com/office/drawing/2014/chart" uri="{C3380CC4-5D6E-409C-BE32-E72D297353CC}">
              <c16:uniqueId val="{00000002-85C7-441E-9DD7-EA99B2AA87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8,493
8,300
5.62
6,094,400
5,621,824
472,030
4,107,601
129,371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本町の主たる税収である関西国際空港関連の固定資産税は回復傾向にあるが、税制改正による法人住民税率の引下げや新型コロナウイルス感染症による経済活動の落ち込み等により、令和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年度以降の基準財政収入額は減少している。そのため、令和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と昨年度から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ポイント低下したが、類似団体と比べると依然として良好な状態が続いている。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421967"/>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9374</xdr:rowOff>
    </xdr:from>
    <xdr:to>
      <xdr:col>23</xdr:col>
      <xdr:colOff>133350</xdr:colOff>
      <xdr:row>37</xdr:row>
      <xdr:rowOff>78317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35302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31448</xdr:rowOff>
    </xdr:from>
    <xdr:to>
      <xdr:col>19</xdr:col>
      <xdr:colOff>133350</xdr:colOff>
      <xdr:row>37</xdr:row>
      <xdr:rowOff>9374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2036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110974</xdr:rowOff>
    </xdr:from>
    <xdr:to>
      <xdr:col>15</xdr:col>
      <xdr:colOff>82550</xdr:colOff>
      <xdr:row>36</xdr:row>
      <xdr:rowOff>31448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117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30540</xdr:rowOff>
    </xdr:from>
    <xdr:to>
      <xdr:col>11</xdr:col>
      <xdr:colOff>31750</xdr:colOff>
      <xdr:row>35</xdr:row>
      <xdr:rowOff>110974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03129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27517</xdr:rowOff>
    </xdr:from>
    <xdr:to>
      <xdr:col>23</xdr:col>
      <xdr:colOff>184150</xdr:colOff>
      <xdr:row>37</xdr:row>
      <xdr:rowOff>129117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120244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130024</xdr:rowOff>
    </xdr:from>
    <xdr:to>
      <xdr:col>19</xdr:col>
      <xdr:colOff>184150</xdr:colOff>
      <xdr:row>37</xdr:row>
      <xdr:rowOff>60174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70351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152098</xdr:rowOff>
    </xdr:from>
    <xdr:to>
      <xdr:col>15</xdr:col>
      <xdr:colOff>133350</xdr:colOff>
      <xdr:row>36</xdr:row>
      <xdr:rowOff>82248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92425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60174</xdr:rowOff>
    </xdr:from>
    <xdr:to>
      <xdr:col>11</xdr:col>
      <xdr:colOff>82550</xdr:colOff>
      <xdr:row>35</xdr:row>
      <xdr:rowOff>161774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34</xdr:row>
      <xdr:rowOff>151190</xdr:rowOff>
    </xdr:from>
    <xdr:to>
      <xdr:col>7</xdr:col>
      <xdr:colOff>31750</xdr:colOff>
      <xdr:row>35</xdr:row>
      <xdr:rowOff>81340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59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91517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74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関西国際空港関連の固定資産税収の増により経常一般財源収入が増加したのに対し、人件費、扶助費、公債費等に充当した経常経費充当一般財源支出は減少したため、経常収支比率は</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ポイント減少した。類似団体と比較しても優良な水準を維持しており、今後も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引き続き適正な財政運営に努める。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135044</xdr:rowOff>
    </xdr:from>
    <xdr:to>
      <xdr:col>23</xdr:col>
      <xdr:colOff>133350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791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50588</xdr:rowOff>
    </xdr:from>
    <xdr:to>
      <xdr:col>19</xdr:col>
      <xdr:colOff>133350</xdr:colOff>
      <xdr:row>59</xdr:row>
      <xdr:rowOff>44027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9994688"/>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50588</xdr:rowOff>
    </xdr:from>
    <xdr:to>
      <xdr:col>15</xdr:col>
      <xdr:colOff>82550</xdr:colOff>
      <xdr:row>59</xdr:row>
      <xdr:rowOff>60113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99946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153670</xdr:rowOff>
    </xdr:from>
    <xdr:to>
      <xdr:col>11</xdr:col>
      <xdr:colOff>31750</xdr:colOff>
      <xdr:row>59</xdr:row>
      <xdr:rowOff>60113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992632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84244</xdr:rowOff>
    </xdr:from>
    <xdr:to>
      <xdr:col>23</xdr:col>
      <xdr:colOff>184150</xdr:colOff>
      <xdr:row>59</xdr:row>
      <xdr:rowOff>14394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4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164677</xdr:rowOff>
    </xdr:from>
    <xdr:to>
      <xdr:col>19</xdr:col>
      <xdr:colOff>184150</xdr:colOff>
      <xdr:row>59</xdr:row>
      <xdr:rowOff>94827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105004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171238</xdr:rowOff>
    </xdr:from>
    <xdr:to>
      <xdr:col>15</xdr:col>
      <xdr:colOff>133350</xdr:colOff>
      <xdr:row>58</xdr:row>
      <xdr:rowOff>101388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111565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71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9313</xdr:rowOff>
    </xdr:from>
    <xdr:to>
      <xdr:col>11</xdr:col>
      <xdr:colOff>82550</xdr:colOff>
      <xdr:row>59</xdr:row>
      <xdr:rowOff>110913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121090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102870</xdr:rowOff>
    </xdr:from>
    <xdr:to>
      <xdr:col>7</xdr:col>
      <xdr:colOff>31750</xdr:colOff>
      <xdr:row>58</xdr:row>
      <xdr:rowOff>33020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43197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人当たりの人件費・物件費については、昨年度より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円減少し、類似団体平均値を下回っている。これは、人件費が退職手当の減等により昨年度に比べ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ポイント減少し、物件費も新型コロナワクチン接種に係るコールセンター運営委託料の減等により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今後も引き続き、総人件費の適正水準の維持に努めるとともに、物件費についても業務内容を精査し、抑制に努める。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85289</xdr:rowOff>
    </xdr:from>
    <xdr:to>
      <xdr:col>23</xdr:col>
      <xdr:colOff>133350</xdr:colOff>
      <xdr:row>82</xdr:row>
      <xdr:rowOff>97330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4189"/>
          <a:ext cx="8382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89422</xdr:rowOff>
    </xdr:from>
    <xdr:to>
      <xdr:col>19</xdr:col>
      <xdr:colOff>133350</xdr:colOff>
      <xdr:row>82</xdr:row>
      <xdr:rowOff>97330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48322"/>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44729</xdr:rowOff>
    </xdr:from>
    <xdr:to>
      <xdr:col>15</xdr:col>
      <xdr:colOff>82550</xdr:colOff>
      <xdr:row>82</xdr:row>
      <xdr:rowOff>89422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3629"/>
          <a:ext cx="889000" cy="4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34789</xdr:rowOff>
    </xdr:from>
    <xdr:to>
      <xdr:col>11</xdr:col>
      <xdr:colOff>31750</xdr:colOff>
      <xdr:row>82</xdr:row>
      <xdr:rowOff>44729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3689"/>
          <a:ext cx="889000" cy="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34489</xdr:rowOff>
    </xdr:from>
    <xdr:to>
      <xdr:col>23</xdr:col>
      <xdr:colOff>184150</xdr:colOff>
      <xdr:row>82</xdr:row>
      <xdr:rowOff>136089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51016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46530</xdr:rowOff>
    </xdr:from>
    <xdr:to>
      <xdr:col>19</xdr:col>
      <xdr:colOff>184150</xdr:colOff>
      <xdr:row>82</xdr:row>
      <xdr:rowOff>148130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158307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38622</xdr:rowOff>
    </xdr:from>
    <xdr:to>
      <xdr:col>15</xdr:col>
      <xdr:colOff>133350</xdr:colOff>
      <xdr:row>82</xdr:row>
      <xdr:rowOff>140222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150399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165379</xdr:rowOff>
    </xdr:from>
    <xdr:to>
      <xdr:col>11</xdr:col>
      <xdr:colOff>82550</xdr:colOff>
      <xdr:row>82</xdr:row>
      <xdr:rowOff>95529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105706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155439</xdr:rowOff>
    </xdr:from>
    <xdr:to>
      <xdr:col>7</xdr:col>
      <xdr:colOff>31750</xdr:colOff>
      <xdr:row>82</xdr:row>
      <xdr:rowOff>85589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95766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本町は人事院勧告に準拠した給料表を使用しており、ラスパイレス指数は毎年度職員構成による数値の変動があるものの、概ね同水準を維持している。一方で、類似団体の平均を</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ポイント上回っているのは、管理職員の割合が高いことが要因である。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今後も、これまで同様引き続き職員の適切な配置や定員管理を行い、国と給与水準の均衡が図れるよう努めていく。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89</xdr:row>
      <xdr:rowOff>907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7952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35379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254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126395</xdr:rowOff>
    </xdr:from>
    <xdr:to>
      <xdr:col>68</xdr:col>
      <xdr:colOff>152400</xdr:colOff>
      <xdr:row>89</xdr:row>
      <xdr:rowOff>35379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139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人で類似団体内平均値より下回っている。今後も年齢構成の適正化を視野に入れながら、類似団体と同水準を保つことができるよう、定員管理を実施する。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162009</xdr:rowOff>
    </xdr:from>
    <xdr:to>
      <xdr:col>81</xdr:col>
      <xdr:colOff>44450</xdr:colOff>
      <xdr:row>62</xdr:row>
      <xdr:rowOff>18711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2045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18711</xdr:rowOff>
    </xdr:from>
    <xdr:to>
      <xdr:col>77</xdr:col>
      <xdr:colOff>44450</xdr:colOff>
      <xdr:row>62</xdr:row>
      <xdr:rowOff>29168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48611"/>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10668</xdr:rowOff>
    </xdr:from>
    <xdr:to>
      <xdr:col>72</xdr:col>
      <xdr:colOff>203200</xdr:colOff>
      <xdr:row>62</xdr:row>
      <xdr:rowOff>29168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40568"/>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10668</xdr:rowOff>
    </xdr:from>
    <xdr:to>
      <xdr:col>68</xdr:col>
      <xdr:colOff>152400</xdr:colOff>
      <xdr:row>62</xdr:row>
      <xdr:rowOff>16298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4056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111209</xdr:rowOff>
    </xdr:from>
    <xdr:to>
      <xdr:col>81</xdr:col>
      <xdr:colOff>95250</xdr:colOff>
      <xdr:row>62</xdr:row>
      <xdr:rowOff>41359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127736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139361</xdr:rowOff>
    </xdr:from>
    <xdr:to>
      <xdr:col>77</xdr:col>
      <xdr:colOff>95250</xdr:colOff>
      <xdr:row>62</xdr:row>
      <xdr:rowOff>69511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79688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149818</xdr:rowOff>
    </xdr:from>
    <xdr:to>
      <xdr:col>73</xdr:col>
      <xdr:colOff>44450</xdr:colOff>
      <xdr:row>62</xdr:row>
      <xdr:rowOff>79968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90145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7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131318</xdr:rowOff>
    </xdr:from>
    <xdr:to>
      <xdr:col>68</xdr:col>
      <xdr:colOff>203200</xdr:colOff>
      <xdr:row>62</xdr:row>
      <xdr:rowOff>61468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71645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136948</xdr:rowOff>
    </xdr:from>
    <xdr:to>
      <xdr:col>64</xdr:col>
      <xdr:colOff>152400</xdr:colOff>
      <xdr:row>62</xdr:row>
      <xdr:rowOff>67098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77275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町営住宅や町立保育所・幼稚園な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の大規模建設事業に係る起債の元利償還金や下水道事業に係る起債の元利償還金に伴う繰出金が減少し、類似団体内平均値を下回った。新規の起債発行を抑制しているため、今後は減少傾向が続く見込み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112776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5699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132080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47498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4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134366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3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新規の起債発行の抑制による起債残高の減少や、近年の良好な決算に伴う充当可能基金額の増加に伴い、将来負担比率は昨年度に引き続き</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％であり、類似団体平均値を大きく下回った。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8,493
8,300
5.62
6,094,400
5,621,824
472,030
4,107,601
129,371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rgbClr val="FF66FF"/>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ポイント減少したものの、類似団体内平均値と比較すると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ポイント上回っている。これは、町内には保育所・幼稚園がそれぞれ公立１園しかなく、多くの児童を受け入れているため、必然と任用する職員が多くなり、人件費を押し上げる要因となっている。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7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439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ポイント減少し、類似団体内平均値を下回った。今後の事業予定において大幅に増減する要素はないが、人件費の抑制を考慮した場合に委託料が増加する可能性があるため、注視していく必要がある。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15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6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扶助費に係る経常収支比率は、これまで類似団体内平均値を下回っていたが、今年度は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ポイント上回った。これは社会福祉費及び児童福祉費において障害者福祉に係る給付費が増加傾向にあることが要因である。　今後も高齢者福祉や障害者福祉に係る費用が一定の水準で増加するものと予想される。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8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内平均値を上回っている。これは、これまでに整備してきた下水道施設の維持管理経費として、公営企業会計への繰出金が増加したことが要因である。今後、下水道事業については経費を削減するとともに、独立採算の原則に立ち返った料金の見直しによる健全化を図ることなど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74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35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166387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補助費等に係る経常収支比率は、類似団体内平均値を下回っているが、今後は、社会保障関係経費が増加していくことが見込まれるため、事業の見直し、介護予防の推進等により経費の縮減に努める。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公債費に係る経常収支比率は、類似団体内平均値を大きく下回っている。起債の新規発行を抑制しているため、今後はより一層低下する見込みである。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35560</xdr:rowOff>
    </xdr:from>
    <xdr:to>
      <xdr:col>24</xdr:col>
      <xdr:colOff>25400</xdr:colOff>
      <xdr:row>73</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5514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50800</xdr:rowOff>
    </xdr:from>
    <xdr:to>
      <xdr:col>19</xdr:col>
      <xdr:colOff>187325</xdr:colOff>
      <xdr:row>73</xdr:row>
      <xdr:rowOff>54610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566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54610</xdr:rowOff>
    </xdr:from>
    <xdr:to>
      <xdr:col>15</xdr:col>
      <xdr:colOff>98425</xdr:colOff>
      <xdr:row>73</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570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58420</xdr:rowOff>
    </xdr:from>
    <xdr:to>
      <xdr:col>11</xdr:col>
      <xdr:colOff>9525</xdr:colOff>
      <xdr:row>73</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574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156210</xdr:rowOff>
    </xdr:from>
    <xdr:to>
      <xdr:col>24</xdr:col>
      <xdr:colOff>76200</xdr:colOff>
      <xdr:row>73</xdr:row>
      <xdr:rowOff>86360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64787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0</xdr:rowOff>
    </xdr:from>
    <xdr:to>
      <xdr:col>20</xdr:col>
      <xdr:colOff>38100</xdr:colOff>
      <xdr:row>73</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xdr:rowOff>
    </xdr:from>
    <xdr:to>
      <xdr:col>15</xdr:col>
      <xdr:colOff>149225</xdr:colOff>
      <xdr:row>73</xdr:row>
      <xdr:rowOff>105410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xdr:rowOff>
    </xdr:from>
    <xdr:to>
      <xdr:col>11</xdr:col>
      <xdr:colOff>60325</xdr:colOff>
      <xdr:row>73</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7620</xdr:rowOff>
    </xdr:from>
    <xdr:to>
      <xdr:col>6</xdr:col>
      <xdr:colOff>171450</xdr:colOff>
      <xdr:row>73</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66FF"/>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公債費以外の経常収支比率は、地方税の増収等により経常一般財源が増加した一方、経常経費は減少したため、昨年度より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今後の財政運営においても、業務の効率化を進め、さらなる経常経費の削減に努める。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134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143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78</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143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78</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457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66057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117963</xdr:rowOff>
    </xdr:from>
    <xdr:to>
      <xdr:col>29</xdr:col>
      <xdr:colOff>127000</xdr:colOff>
      <xdr:row>16</xdr:row>
      <xdr:rowOff>135054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8788"/>
          <a:ext cx="647700" cy="1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126550</xdr:rowOff>
    </xdr:from>
    <xdr:to>
      <xdr:col>26</xdr:col>
      <xdr:colOff>50800</xdr:colOff>
      <xdr:row>16</xdr:row>
      <xdr:rowOff>135054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17375"/>
          <a:ext cx="6985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126550</xdr:rowOff>
    </xdr:from>
    <xdr:to>
      <xdr:col>22</xdr:col>
      <xdr:colOff>114300</xdr:colOff>
      <xdr:row>17</xdr:row>
      <xdr:rowOff>34318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7375"/>
          <a:ext cx="698500" cy="79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34318</xdr:rowOff>
    </xdr:from>
    <xdr:to>
      <xdr:col>18</xdr:col>
      <xdr:colOff>177800</xdr:colOff>
      <xdr:row>17</xdr:row>
      <xdr:rowOff>49512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6593"/>
          <a:ext cx="698500" cy="1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67163</xdr:rowOff>
    </xdr:from>
    <xdr:to>
      <xdr:col>29</xdr:col>
      <xdr:colOff>177800</xdr:colOff>
      <xdr:row>16</xdr:row>
      <xdr:rowOff>168763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7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83690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84254</xdr:rowOff>
    </xdr:from>
    <xdr:to>
      <xdr:col>26</xdr:col>
      <xdr:colOff>101600</xdr:colOff>
      <xdr:row>17</xdr:row>
      <xdr:rowOff>14404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24581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3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75750</xdr:rowOff>
    </xdr:from>
    <xdr:to>
      <xdr:col>22</xdr:col>
      <xdr:colOff>165100</xdr:colOff>
      <xdr:row>17</xdr:row>
      <xdr:rowOff>5900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154968</xdr:rowOff>
    </xdr:from>
    <xdr:to>
      <xdr:col>19</xdr:col>
      <xdr:colOff>38100</xdr:colOff>
      <xdr:row>17</xdr:row>
      <xdr:rowOff>85118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95295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170162</xdr:rowOff>
    </xdr:from>
    <xdr:to>
      <xdr:col>15</xdr:col>
      <xdr:colOff>101600</xdr:colOff>
      <xdr:row>17</xdr:row>
      <xdr:rowOff>100312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110489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237087</xdr:rowOff>
    </xdr:from>
    <xdr:to>
      <xdr:col>29</xdr:col>
      <xdr:colOff>127000</xdr:colOff>
      <xdr:row>37</xdr:row>
      <xdr:rowOff>312035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61787"/>
          <a:ext cx="647700" cy="7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198324</xdr:rowOff>
    </xdr:from>
    <xdr:to>
      <xdr:col>26</xdr:col>
      <xdr:colOff>50800</xdr:colOff>
      <xdr:row>37</xdr:row>
      <xdr:rowOff>237087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23024"/>
          <a:ext cx="698500" cy="3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179251</xdr:rowOff>
    </xdr:from>
    <xdr:to>
      <xdr:col>22</xdr:col>
      <xdr:colOff>114300</xdr:colOff>
      <xdr:row>37</xdr:row>
      <xdr:rowOff>198324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03951"/>
          <a:ext cx="698500" cy="1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146529</xdr:rowOff>
    </xdr:from>
    <xdr:to>
      <xdr:col>18</xdr:col>
      <xdr:colOff>177800</xdr:colOff>
      <xdr:row>37</xdr:row>
      <xdr:rowOff>179251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71229"/>
          <a:ext cx="6985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261235</xdr:rowOff>
    </xdr:from>
    <xdr:to>
      <xdr:col>29</xdr:col>
      <xdr:colOff>177800</xdr:colOff>
      <xdr:row>38</xdr:row>
      <xdr:rowOff>19935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233312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186287</xdr:rowOff>
    </xdr:from>
    <xdr:to>
      <xdr:col>26</xdr:col>
      <xdr:colOff>101600</xdr:colOff>
      <xdr:row>37</xdr:row>
      <xdr:rowOff>287887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1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272664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9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147524</xdr:rowOff>
    </xdr:from>
    <xdr:to>
      <xdr:col>22</xdr:col>
      <xdr:colOff>165100</xdr:colOff>
      <xdr:row>37</xdr:row>
      <xdr:rowOff>249124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233901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128451</xdr:rowOff>
    </xdr:from>
    <xdr:to>
      <xdr:col>19</xdr:col>
      <xdr:colOff>38100</xdr:colOff>
      <xdr:row>37</xdr:row>
      <xdr:rowOff>230051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5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214828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95729</xdr:rowOff>
    </xdr:from>
    <xdr:to>
      <xdr:col>15</xdr:col>
      <xdr:colOff>101600</xdr:colOff>
      <xdr:row>37</xdr:row>
      <xdr:rowOff>197329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2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182106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0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8,493
8,300
5.62
6,094,400
5,621,824
472,030
4,107,601
129,371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35588</xdr:rowOff>
    </xdr:from>
    <xdr:to>
      <xdr:col>24</xdr:col>
      <xdr:colOff>63500</xdr:colOff>
      <xdr:row>34</xdr:row>
      <xdr:rowOff>69032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64888"/>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33729</xdr:rowOff>
    </xdr:from>
    <xdr:to>
      <xdr:col>19</xdr:col>
      <xdr:colOff>177800</xdr:colOff>
      <xdr:row>34</xdr:row>
      <xdr:rowOff>35588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63029"/>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33729</xdr:rowOff>
    </xdr:from>
    <xdr:to>
      <xdr:col>15</xdr:col>
      <xdr:colOff>50800</xdr:colOff>
      <xdr:row>35</xdr:row>
      <xdr:rowOff>8240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3029"/>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8240</xdr:rowOff>
    </xdr:from>
    <xdr:to>
      <xdr:col>10</xdr:col>
      <xdr:colOff>114300</xdr:colOff>
      <xdr:row>35</xdr:row>
      <xdr:rowOff>9947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8990"/>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18232</xdr:rowOff>
    </xdr:from>
    <xdr:to>
      <xdr:col>24</xdr:col>
      <xdr:colOff>114300</xdr:colOff>
      <xdr:row>34</xdr:row>
      <xdr:rowOff>119832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41109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156238</xdr:rowOff>
    </xdr:from>
    <xdr:to>
      <xdr:col>20</xdr:col>
      <xdr:colOff>38100</xdr:colOff>
      <xdr:row>34</xdr:row>
      <xdr:rowOff>86388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102915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154379</xdr:rowOff>
    </xdr:from>
    <xdr:to>
      <xdr:col>15</xdr:col>
      <xdr:colOff>101600</xdr:colOff>
      <xdr:row>34</xdr:row>
      <xdr:rowOff>84529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101056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8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128890</xdr:rowOff>
    </xdr:from>
    <xdr:to>
      <xdr:col>10</xdr:col>
      <xdr:colOff>165100</xdr:colOff>
      <xdr:row>35</xdr:row>
      <xdr:rowOff>59040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75567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3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130597</xdr:rowOff>
    </xdr:from>
    <xdr:to>
      <xdr:col>6</xdr:col>
      <xdr:colOff>38100</xdr:colOff>
      <xdr:row>35</xdr:row>
      <xdr:rowOff>60747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77274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86397</xdr:rowOff>
    </xdr:from>
    <xdr:to>
      <xdr:col>24</xdr:col>
      <xdr:colOff>63500</xdr:colOff>
      <xdr:row>58</xdr:row>
      <xdr:rowOff>100894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30497"/>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86397</xdr:rowOff>
    </xdr:from>
    <xdr:to>
      <xdr:col>19</xdr:col>
      <xdr:colOff>177800</xdr:colOff>
      <xdr:row>58</xdr:row>
      <xdr:rowOff>97595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30497"/>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97595</xdr:rowOff>
    </xdr:from>
    <xdr:to>
      <xdr:col>15</xdr:col>
      <xdr:colOff>50800</xdr:colOff>
      <xdr:row>58</xdr:row>
      <xdr:rowOff>136124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41695"/>
          <a:ext cx="889000" cy="3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136124</xdr:rowOff>
    </xdr:from>
    <xdr:to>
      <xdr:col>10</xdr:col>
      <xdr:colOff>114300</xdr:colOff>
      <xdr:row>58</xdr:row>
      <xdr:rowOff>140705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80224"/>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50094</xdr:rowOff>
    </xdr:from>
    <xdr:to>
      <xdr:col>24</xdr:col>
      <xdr:colOff>114300</xdr:colOff>
      <xdr:row>58</xdr:row>
      <xdr:rowOff>151694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136471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0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35597</xdr:rowOff>
    </xdr:from>
    <xdr:to>
      <xdr:col>20</xdr:col>
      <xdr:colOff>38100</xdr:colOff>
      <xdr:row>58</xdr:row>
      <xdr:rowOff>137197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128324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7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46795</xdr:rowOff>
    </xdr:from>
    <xdr:to>
      <xdr:col>15</xdr:col>
      <xdr:colOff>101600</xdr:colOff>
      <xdr:row>58</xdr:row>
      <xdr:rowOff>148395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139522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8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85324</xdr:rowOff>
    </xdr:from>
    <xdr:to>
      <xdr:col>10</xdr:col>
      <xdr:colOff>165100</xdr:colOff>
      <xdr:row>59</xdr:row>
      <xdr:rowOff>15474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89905</xdr:rowOff>
    </xdr:from>
    <xdr:to>
      <xdr:col>6</xdr:col>
      <xdr:colOff>38100</xdr:colOff>
      <xdr:row>59</xdr:row>
      <xdr:rowOff>20055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11182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6465</xdr:rowOff>
    </xdr:from>
    <xdr:to>
      <xdr:col>24</xdr:col>
      <xdr:colOff>63500</xdr:colOff>
      <xdr:row>79</xdr:row>
      <xdr:rowOff>10864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1015"/>
          <a:ext cx="8382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1836</xdr:rowOff>
    </xdr:from>
    <xdr:to>
      <xdr:col>19</xdr:col>
      <xdr:colOff>177800</xdr:colOff>
      <xdr:row>79</xdr:row>
      <xdr:rowOff>10864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6386"/>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1836</xdr:rowOff>
    </xdr:from>
    <xdr:to>
      <xdr:col>15</xdr:col>
      <xdr:colOff>50800</xdr:colOff>
      <xdr:row>79</xdr:row>
      <xdr:rowOff>8846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6386"/>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8846</xdr:rowOff>
    </xdr:from>
    <xdr:to>
      <xdr:col>10</xdr:col>
      <xdr:colOff>114300</xdr:colOff>
      <xdr:row>79</xdr:row>
      <xdr:rowOff>11437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339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127115</xdr:rowOff>
    </xdr:from>
    <xdr:to>
      <xdr:col>24</xdr:col>
      <xdr:colOff>114300</xdr:colOff>
      <xdr:row>79</xdr:row>
      <xdr:rowOff>57265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42042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131514</xdr:rowOff>
    </xdr:from>
    <xdr:to>
      <xdr:col>20</xdr:col>
      <xdr:colOff>38100</xdr:colOff>
      <xdr:row>79</xdr:row>
      <xdr:rowOff>61664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52791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122486</xdr:rowOff>
    </xdr:from>
    <xdr:to>
      <xdr:col>15</xdr:col>
      <xdr:colOff>101600</xdr:colOff>
      <xdr:row>79</xdr:row>
      <xdr:rowOff>52636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43763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129496</xdr:rowOff>
    </xdr:from>
    <xdr:to>
      <xdr:col>10</xdr:col>
      <xdr:colOff>165100</xdr:colOff>
      <xdr:row>79</xdr:row>
      <xdr:rowOff>59646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50773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132087</xdr:rowOff>
    </xdr:from>
    <xdr:to>
      <xdr:col>6</xdr:col>
      <xdr:colOff>38100</xdr:colOff>
      <xdr:row>79</xdr:row>
      <xdr:rowOff>62237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53364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10175</xdr:rowOff>
    </xdr:from>
    <xdr:to>
      <xdr:col>24</xdr:col>
      <xdr:colOff>63500</xdr:colOff>
      <xdr:row>97</xdr:row>
      <xdr:rowOff>94062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0825"/>
          <a:ext cx="838200" cy="8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107797</xdr:rowOff>
    </xdr:from>
    <xdr:to>
      <xdr:col>19</xdr:col>
      <xdr:colOff>177800</xdr:colOff>
      <xdr:row>97</xdr:row>
      <xdr:rowOff>94062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66997"/>
          <a:ext cx="889000" cy="1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107797</xdr:rowOff>
    </xdr:from>
    <xdr:to>
      <xdr:col>15</xdr:col>
      <xdr:colOff>50800</xdr:colOff>
      <xdr:row>98</xdr:row>
      <xdr:rowOff>6133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6997"/>
          <a:ext cx="889000" cy="2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6133</xdr:rowOff>
    </xdr:from>
    <xdr:to>
      <xdr:col>10</xdr:col>
      <xdr:colOff>114300</xdr:colOff>
      <xdr:row>98</xdr:row>
      <xdr:rowOff>36528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08233"/>
          <a:ext cx="8890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130825</xdr:rowOff>
    </xdr:from>
    <xdr:to>
      <xdr:col>24</xdr:col>
      <xdr:colOff>114300</xdr:colOff>
      <xdr:row>97</xdr:row>
      <xdr:rowOff>60975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109252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43262</xdr:rowOff>
    </xdr:from>
    <xdr:to>
      <xdr:col>20</xdr:col>
      <xdr:colOff>38100</xdr:colOff>
      <xdr:row>97</xdr:row>
      <xdr:rowOff>144862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56997</xdr:rowOff>
    </xdr:from>
    <xdr:to>
      <xdr:col>15</xdr:col>
      <xdr:colOff>101600</xdr:colOff>
      <xdr:row>96</xdr:row>
      <xdr:rowOff>158597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149724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0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126783</xdr:rowOff>
    </xdr:from>
    <xdr:to>
      <xdr:col>10</xdr:col>
      <xdr:colOff>165100</xdr:colOff>
      <xdr:row>98</xdr:row>
      <xdr:rowOff>56933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48060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157178</xdr:rowOff>
    </xdr:from>
    <xdr:to>
      <xdr:col>6</xdr:col>
      <xdr:colOff>38100</xdr:colOff>
      <xdr:row>98</xdr:row>
      <xdr:rowOff>87328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78455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2230</xdr:rowOff>
    </xdr:from>
    <xdr:to>
      <xdr:col>55</xdr:col>
      <xdr:colOff>0</xdr:colOff>
      <xdr:row>38</xdr:row>
      <xdr:rowOff>6234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17330"/>
          <a:ext cx="8382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157606</xdr:rowOff>
    </xdr:from>
    <xdr:to>
      <xdr:col>50</xdr:col>
      <xdr:colOff>114300</xdr:colOff>
      <xdr:row>38</xdr:row>
      <xdr:rowOff>2230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01256"/>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5385</xdr:rowOff>
    </xdr:from>
    <xdr:to>
      <xdr:col>45</xdr:col>
      <xdr:colOff>177800</xdr:colOff>
      <xdr:row>37</xdr:row>
      <xdr:rowOff>157606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7585"/>
          <a:ext cx="889000" cy="3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5385</xdr:rowOff>
    </xdr:from>
    <xdr:to>
      <xdr:col>41</xdr:col>
      <xdr:colOff>50800</xdr:colOff>
      <xdr:row>38</xdr:row>
      <xdr:rowOff>33633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7585"/>
          <a:ext cx="889000" cy="3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126883</xdr:rowOff>
    </xdr:from>
    <xdr:to>
      <xdr:col>55</xdr:col>
      <xdr:colOff>50800</xdr:colOff>
      <xdr:row>38</xdr:row>
      <xdr:rowOff>57034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0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41810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122880</xdr:rowOff>
    </xdr:from>
    <xdr:to>
      <xdr:col>50</xdr:col>
      <xdr:colOff>165100</xdr:colOff>
      <xdr:row>38</xdr:row>
      <xdr:rowOff>53029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6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44157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106806</xdr:rowOff>
    </xdr:from>
    <xdr:to>
      <xdr:col>46</xdr:col>
      <xdr:colOff>38100</xdr:colOff>
      <xdr:row>38</xdr:row>
      <xdr:rowOff>36956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28083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126035</xdr:rowOff>
    </xdr:from>
    <xdr:to>
      <xdr:col>41</xdr:col>
      <xdr:colOff>101600</xdr:colOff>
      <xdr:row>36</xdr:row>
      <xdr:rowOff>56185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47312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154283</xdr:rowOff>
    </xdr:from>
    <xdr:to>
      <xdr:col>36</xdr:col>
      <xdr:colOff>165100</xdr:colOff>
      <xdr:row>38</xdr:row>
      <xdr:rowOff>84433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75560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105642</xdr:rowOff>
    </xdr:from>
    <xdr:to>
      <xdr:col>55</xdr:col>
      <xdr:colOff>0</xdr:colOff>
      <xdr:row>58</xdr:row>
      <xdr:rowOff>115208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9742"/>
          <a:ext cx="838200" cy="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96427</xdr:rowOff>
    </xdr:from>
    <xdr:to>
      <xdr:col>50</xdr:col>
      <xdr:colOff>114300</xdr:colOff>
      <xdr:row>58</xdr:row>
      <xdr:rowOff>105642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0527"/>
          <a:ext cx="889000" cy="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96427</xdr:rowOff>
    </xdr:from>
    <xdr:to>
      <xdr:col>45</xdr:col>
      <xdr:colOff>177800</xdr:colOff>
      <xdr:row>58</xdr:row>
      <xdr:rowOff>122901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0527"/>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109850</xdr:rowOff>
    </xdr:from>
    <xdr:to>
      <xdr:col>41</xdr:col>
      <xdr:colOff>50800</xdr:colOff>
      <xdr:row>58</xdr:row>
      <xdr:rowOff>122901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3950"/>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64408</xdr:rowOff>
    </xdr:from>
    <xdr:to>
      <xdr:col>55</xdr:col>
      <xdr:colOff>50800</xdr:colOff>
      <xdr:row>58</xdr:row>
      <xdr:rowOff>166008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54842</xdr:rowOff>
    </xdr:from>
    <xdr:to>
      <xdr:col>50</xdr:col>
      <xdr:colOff>165100</xdr:colOff>
      <xdr:row>58</xdr:row>
      <xdr:rowOff>156442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147569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45627</xdr:rowOff>
    </xdr:from>
    <xdr:to>
      <xdr:col>46</xdr:col>
      <xdr:colOff>38100</xdr:colOff>
      <xdr:row>58</xdr:row>
      <xdr:rowOff>147227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138354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72101</xdr:rowOff>
    </xdr:from>
    <xdr:to>
      <xdr:col>41</xdr:col>
      <xdr:colOff>101600</xdr:colOff>
      <xdr:row>59</xdr:row>
      <xdr:rowOff>2251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164828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59050</xdr:rowOff>
    </xdr:from>
    <xdr:to>
      <xdr:col>36</xdr:col>
      <xdr:colOff>165100</xdr:colOff>
      <xdr:row>58</xdr:row>
      <xdr:rowOff>160650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151777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121250</xdr:rowOff>
    </xdr:from>
    <xdr:to>
      <xdr:col>55</xdr:col>
      <xdr:colOff>0</xdr:colOff>
      <xdr:row>78</xdr:row>
      <xdr:rowOff>126845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4350"/>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121250</xdr:rowOff>
    </xdr:from>
    <xdr:to>
      <xdr:col>50</xdr:col>
      <xdr:colOff>114300</xdr:colOff>
      <xdr:row>78</xdr:row>
      <xdr:rowOff>125247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4350"/>
          <a:ext cx="8890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125247</xdr:rowOff>
    </xdr:from>
    <xdr:to>
      <xdr:col>45</xdr:col>
      <xdr:colOff>177800</xdr:colOff>
      <xdr:row>78</xdr:row>
      <xdr:rowOff>138402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8347"/>
          <a:ext cx="889000" cy="1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123439</xdr:rowOff>
    </xdr:from>
    <xdr:to>
      <xdr:col>41</xdr:col>
      <xdr:colOff>50800</xdr:colOff>
      <xdr:row>78</xdr:row>
      <xdr:rowOff>138402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6539"/>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76045</xdr:rowOff>
    </xdr:from>
    <xdr:to>
      <xdr:col>55</xdr:col>
      <xdr:colOff>50800</xdr:colOff>
      <xdr:row>79</xdr:row>
      <xdr:rowOff>6195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70450</xdr:rowOff>
    </xdr:from>
    <xdr:to>
      <xdr:col>50</xdr:col>
      <xdr:colOff>165100</xdr:colOff>
      <xdr:row>79</xdr:row>
      <xdr:rowOff>600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163177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74447</xdr:rowOff>
    </xdr:from>
    <xdr:to>
      <xdr:col>46</xdr:col>
      <xdr:colOff>38100</xdr:colOff>
      <xdr:row>79</xdr:row>
      <xdr:rowOff>4597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167174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87602</xdr:rowOff>
    </xdr:from>
    <xdr:to>
      <xdr:col>41</xdr:col>
      <xdr:colOff>101600</xdr:colOff>
      <xdr:row>79</xdr:row>
      <xdr:rowOff>17752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72639</xdr:rowOff>
    </xdr:from>
    <xdr:to>
      <xdr:col>36</xdr:col>
      <xdr:colOff>165100</xdr:colOff>
      <xdr:row>79</xdr:row>
      <xdr:rowOff>2789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165366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163393</xdr:rowOff>
    </xdr:from>
    <xdr:to>
      <xdr:col>55</xdr:col>
      <xdr:colOff>0</xdr:colOff>
      <xdr:row>99</xdr:row>
      <xdr:rowOff>15838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65493"/>
          <a:ext cx="838200" cy="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108493</xdr:rowOff>
    </xdr:from>
    <xdr:to>
      <xdr:col>50</xdr:col>
      <xdr:colOff>114300</xdr:colOff>
      <xdr:row>98</xdr:row>
      <xdr:rowOff>163393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10593"/>
          <a:ext cx="889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108493</xdr:rowOff>
    </xdr:from>
    <xdr:to>
      <xdr:col>45</xdr:col>
      <xdr:colOff>177800</xdr:colOff>
      <xdr:row>98</xdr:row>
      <xdr:rowOff>159610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10593"/>
          <a:ext cx="889000" cy="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159610</xdr:rowOff>
    </xdr:from>
    <xdr:to>
      <xdr:col>41</xdr:col>
      <xdr:colOff>50800</xdr:colOff>
      <xdr:row>99</xdr:row>
      <xdr:rowOff>2270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1710"/>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136488</xdr:rowOff>
    </xdr:from>
    <xdr:to>
      <xdr:col>55</xdr:col>
      <xdr:colOff>50800</xdr:colOff>
      <xdr:row>99</xdr:row>
      <xdr:rowOff>66638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51415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112593</xdr:rowOff>
    </xdr:from>
    <xdr:to>
      <xdr:col>50</xdr:col>
      <xdr:colOff>165100</xdr:colOff>
      <xdr:row>99</xdr:row>
      <xdr:rowOff>42743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33870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57693</xdr:rowOff>
    </xdr:from>
    <xdr:to>
      <xdr:col>46</xdr:col>
      <xdr:colOff>38100</xdr:colOff>
      <xdr:row>98</xdr:row>
      <xdr:rowOff>159293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150420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108810</xdr:rowOff>
    </xdr:from>
    <xdr:to>
      <xdr:col>41</xdr:col>
      <xdr:colOff>101600</xdr:colOff>
      <xdr:row>99</xdr:row>
      <xdr:rowOff>38960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30087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122920</xdr:rowOff>
    </xdr:from>
    <xdr:to>
      <xdr:col>36</xdr:col>
      <xdr:colOff>165100</xdr:colOff>
      <xdr:row>99</xdr:row>
      <xdr:rowOff>53070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44197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89964</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7651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39164</xdr:rowOff>
    </xdr:from>
    <xdr:to>
      <xdr:col>67</xdr:col>
      <xdr:colOff>101600</xdr:colOff>
      <xdr:row>39</xdr:row>
      <xdr:rowOff>140764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131891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18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16042</xdr:rowOff>
    </xdr:from>
    <xdr:to>
      <xdr:col>85</xdr:col>
      <xdr:colOff>127000</xdr:colOff>
      <xdr:row>79</xdr:row>
      <xdr:rowOff>23933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560592"/>
          <a:ext cx="8382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13582</xdr:rowOff>
    </xdr:from>
    <xdr:to>
      <xdr:col>81</xdr:col>
      <xdr:colOff>50800</xdr:colOff>
      <xdr:row>79</xdr:row>
      <xdr:rowOff>16042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558132"/>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13582</xdr:rowOff>
    </xdr:from>
    <xdr:to>
      <xdr:col>76</xdr:col>
      <xdr:colOff>114300</xdr:colOff>
      <xdr:row>79</xdr:row>
      <xdr:rowOff>14119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55813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10483</xdr:rowOff>
    </xdr:from>
    <xdr:to>
      <xdr:col>71</xdr:col>
      <xdr:colOff>177800</xdr:colOff>
      <xdr:row>79</xdr:row>
      <xdr:rowOff>14119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555033"/>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144583</xdr:rowOff>
    </xdr:from>
    <xdr:to>
      <xdr:col>85</xdr:col>
      <xdr:colOff>177800</xdr:colOff>
      <xdr:row>79</xdr:row>
      <xdr:rowOff>74733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5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59510</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4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136692</xdr:rowOff>
    </xdr:from>
    <xdr:to>
      <xdr:col>81</xdr:col>
      <xdr:colOff>101600</xdr:colOff>
      <xdr:row>79</xdr:row>
      <xdr:rowOff>66842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5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57969</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60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134232</xdr:rowOff>
    </xdr:from>
    <xdr:to>
      <xdr:col>76</xdr:col>
      <xdr:colOff>165100</xdr:colOff>
      <xdr:row>79</xdr:row>
      <xdr:rowOff>64382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5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55509</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60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134769</xdr:rowOff>
    </xdr:from>
    <xdr:to>
      <xdr:col>72</xdr:col>
      <xdr:colOff>38100</xdr:colOff>
      <xdr:row>79</xdr:row>
      <xdr:rowOff>64919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5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56046</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36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131133</xdr:rowOff>
    </xdr:from>
    <xdr:to>
      <xdr:col>67</xdr:col>
      <xdr:colOff>101600</xdr:colOff>
      <xdr:row>79</xdr:row>
      <xdr:rowOff>61283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5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52410</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79428" y="13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142283</xdr:rowOff>
    </xdr:from>
    <xdr:to>
      <xdr:col>85</xdr:col>
      <xdr:colOff>127000</xdr:colOff>
      <xdr:row>98</xdr:row>
      <xdr:rowOff>38602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72933"/>
          <a:ext cx="838200" cy="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150292</xdr:rowOff>
    </xdr:from>
    <xdr:to>
      <xdr:col>81</xdr:col>
      <xdr:colOff>50800</xdr:colOff>
      <xdr:row>98</xdr:row>
      <xdr:rowOff>38602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80942"/>
          <a:ext cx="889000" cy="5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150292</xdr:rowOff>
    </xdr:from>
    <xdr:to>
      <xdr:col>76</xdr:col>
      <xdr:colOff>114300</xdr:colOff>
      <xdr:row>98</xdr:row>
      <xdr:rowOff>43073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80942"/>
          <a:ext cx="889000" cy="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100343</xdr:rowOff>
    </xdr:from>
    <xdr:to>
      <xdr:col>71</xdr:col>
      <xdr:colOff>177800</xdr:colOff>
      <xdr:row>98</xdr:row>
      <xdr:rowOff>43073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30993"/>
          <a:ext cx="889000" cy="1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91483</xdr:rowOff>
    </xdr:from>
    <xdr:to>
      <xdr:col>85</xdr:col>
      <xdr:colOff>177800</xdr:colOff>
      <xdr:row>98</xdr:row>
      <xdr:rowOff>21633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69910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159252</xdr:rowOff>
    </xdr:from>
    <xdr:to>
      <xdr:col>81</xdr:col>
      <xdr:colOff>101600</xdr:colOff>
      <xdr:row>98</xdr:row>
      <xdr:rowOff>89402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80529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99492</xdr:rowOff>
    </xdr:from>
    <xdr:to>
      <xdr:col>76</xdr:col>
      <xdr:colOff>165100</xdr:colOff>
      <xdr:row>98</xdr:row>
      <xdr:rowOff>29642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163723</xdr:rowOff>
    </xdr:from>
    <xdr:to>
      <xdr:col>72</xdr:col>
      <xdr:colOff>38100</xdr:colOff>
      <xdr:row>98</xdr:row>
      <xdr:rowOff>93873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85000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49543</xdr:rowOff>
    </xdr:from>
    <xdr:to>
      <xdr:col>67</xdr:col>
      <xdr:colOff>101600</xdr:colOff>
      <xdr:row>97</xdr:row>
      <xdr:rowOff>151143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8941</xdr:rowOff>
    </xdr:from>
    <xdr:to>
      <xdr:col>116</xdr:col>
      <xdr:colOff>63500</xdr:colOff>
      <xdr:row>74</xdr:row>
      <xdr:rowOff>83121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696241"/>
          <a:ext cx="8382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75832</xdr:rowOff>
    </xdr:from>
    <xdr:to>
      <xdr:col>111</xdr:col>
      <xdr:colOff>177800</xdr:colOff>
      <xdr:row>74</xdr:row>
      <xdr:rowOff>83121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763132"/>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163233</xdr:rowOff>
    </xdr:from>
    <xdr:to>
      <xdr:col>107</xdr:col>
      <xdr:colOff>50800</xdr:colOff>
      <xdr:row>74</xdr:row>
      <xdr:rowOff>75832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679083"/>
          <a:ext cx="889000" cy="8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163233</xdr:rowOff>
    </xdr:from>
    <xdr:to>
      <xdr:col>102</xdr:col>
      <xdr:colOff>114300</xdr:colOff>
      <xdr:row>74</xdr:row>
      <xdr:rowOff>292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679083"/>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129591</xdr:rowOff>
    </xdr:from>
    <xdr:to>
      <xdr:col>116</xdr:col>
      <xdr:colOff>114300</xdr:colOff>
      <xdr:row>74</xdr:row>
      <xdr:rowOff>59741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152468</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9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32321</xdr:rowOff>
    </xdr:from>
    <xdr:to>
      <xdr:col>112</xdr:col>
      <xdr:colOff>38100</xdr:colOff>
      <xdr:row>74</xdr:row>
      <xdr:rowOff>133921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25032</xdr:rowOff>
    </xdr:from>
    <xdr:to>
      <xdr:col>107</xdr:col>
      <xdr:colOff>101600</xdr:colOff>
      <xdr:row>74</xdr:row>
      <xdr:rowOff>126632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143159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4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112433</xdr:rowOff>
    </xdr:from>
    <xdr:to>
      <xdr:col>102</xdr:col>
      <xdr:colOff>165100</xdr:colOff>
      <xdr:row>74</xdr:row>
      <xdr:rowOff>42583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59110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120942</xdr:rowOff>
    </xdr:from>
    <xdr:to>
      <xdr:col>98</xdr:col>
      <xdr:colOff>38100</xdr:colOff>
      <xdr:row>74</xdr:row>
      <xdr:rowOff>51092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67619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4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人件費については、類似団体内平均値を上回っているが、これは、年齢構成のばらつきにより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代の職員が多いことが要因である。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物件費については、新型コロナワクチン接種コールセンター運営委託料等により減少した。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  住民税非課税世帯等に対する臨時特別給付事業、障害者福祉に係る給付費等により増加したが、類似団体平均値を下回っている。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66FF"/>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普通建設事業費（うち新規整備）については、吉見ノ里駅前周辺整備工事等の終了により減少した。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66FF"/>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積立金は、固定資産税やたばこ税の増収等により増加し、類似団体内平均値と同水準となっている。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繰出金は、全ての特別会計への繰出金が増えているが、中でも下水道事業特別会計は施設の維持管理費用に係る繰出金が多額となるため、類似団体内平均値を上回っている。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8,493
8,300
5.62
6,094,400
5,621,824
472,030
4,107,601
129,371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18869</xdr:rowOff>
    </xdr:from>
    <xdr:to>
      <xdr:col>24</xdr:col>
      <xdr:colOff>63500</xdr:colOff>
      <xdr:row>36</xdr:row>
      <xdr:rowOff>81080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1069"/>
          <a:ext cx="838200" cy="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144272</xdr:rowOff>
    </xdr:from>
    <xdr:to>
      <xdr:col>19</xdr:col>
      <xdr:colOff>177800</xdr:colOff>
      <xdr:row>36</xdr:row>
      <xdr:rowOff>81080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73572"/>
          <a:ext cx="889000" cy="2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144272</xdr:rowOff>
    </xdr:from>
    <xdr:to>
      <xdr:col>15</xdr:col>
      <xdr:colOff>50800</xdr:colOff>
      <xdr:row>36</xdr:row>
      <xdr:rowOff>68181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73572"/>
          <a:ext cx="889000" cy="2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54302</xdr:rowOff>
    </xdr:from>
    <xdr:to>
      <xdr:col>10</xdr:col>
      <xdr:colOff>114300</xdr:colOff>
      <xdr:row>36</xdr:row>
      <xdr:rowOff>68181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26502"/>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139519</xdr:rowOff>
    </xdr:from>
    <xdr:to>
      <xdr:col>24</xdr:col>
      <xdr:colOff>114300</xdr:colOff>
      <xdr:row>36</xdr:row>
      <xdr:rowOff>69669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162396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30280</xdr:rowOff>
    </xdr:from>
    <xdr:to>
      <xdr:col>20</xdr:col>
      <xdr:colOff>38100</xdr:colOff>
      <xdr:row>36</xdr:row>
      <xdr:rowOff>131880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93472</xdr:rowOff>
    </xdr:from>
    <xdr:to>
      <xdr:col>15</xdr:col>
      <xdr:colOff>101600</xdr:colOff>
      <xdr:row>35</xdr:row>
      <xdr:rowOff>23622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40149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17381</xdr:rowOff>
    </xdr:from>
    <xdr:to>
      <xdr:col>10</xdr:col>
      <xdr:colOff>165100</xdr:colOff>
      <xdr:row>36</xdr:row>
      <xdr:rowOff>118981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135508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3502</xdr:rowOff>
    </xdr:from>
    <xdr:to>
      <xdr:col>6</xdr:col>
      <xdr:colOff>38100</xdr:colOff>
      <xdr:row>36</xdr:row>
      <xdr:rowOff>105102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7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96229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111976</xdr:rowOff>
    </xdr:from>
    <xdr:to>
      <xdr:col>24</xdr:col>
      <xdr:colOff>63500</xdr:colOff>
      <xdr:row>58</xdr:row>
      <xdr:rowOff>140043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56076"/>
          <a:ext cx="838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114384</xdr:rowOff>
    </xdr:from>
    <xdr:to>
      <xdr:col>19</xdr:col>
      <xdr:colOff>177800</xdr:colOff>
      <xdr:row>58</xdr:row>
      <xdr:rowOff>140043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58484"/>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26574</xdr:rowOff>
    </xdr:from>
    <xdr:to>
      <xdr:col>15</xdr:col>
      <xdr:colOff>50800</xdr:colOff>
      <xdr:row>58</xdr:row>
      <xdr:rowOff>114384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0674"/>
          <a:ext cx="889000" cy="8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26574</xdr:rowOff>
    </xdr:from>
    <xdr:to>
      <xdr:col>10</xdr:col>
      <xdr:colOff>114300</xdr:colOff>
      <xdr:row>58</xdr:row>
      <xdr:rowOff>84031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0674"/>
          <a:ext cx="889000" cy="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61176</xdr:rowOff>
    </xdr:from>
    <xdr:to>
      <xdr:col>24</xdr:col>
      <xdr:colOff>114300</xdr:colOff>
      <xdr:row>58</xdr:row>
      <xdr:rowOff>162776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147553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89243</xdr:rowOff>
    </xdr:from>
    <xdr:to>
      <xdr:col>20</xdr:col>
      <xdr:colOff>38100</xdr:colOff>
      <xdr:row>59</xdr:row>
      <xdr:rowOff>19393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10520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2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63584</xdr:rowOff>
    </xdr:from>
    <xdr:to>
      <xdr:col>15</xdr:col>
      <xdr:colOff>101600</xdr:colOff>
      <xdr:row>58</xdr:row>
      <xdr:rowOff>165184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156311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0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147224</xdr:rowOff>
    </xdr:from>
    <xdr:to>
      <xdr:col>10</xdr:col>
      <xdr:colOff>165100</xdr:colOff>
      <xdr:row>58</xdr:row>
      <xdr:rowOff>77374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68501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33231</xdr:rowOff>
    </xdr:from>
    <xdr:to>
      <xdr:col>6</xdr:col>
      <xdr:colOff>38100</xdr:colOff>
      <xdr:row>58</xdr:row>
      <xdr:rowOff>134831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151358</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135018</xdr:rowOff>
    </xdr:from>
    <xdr:to>
      <xdr:col>24</xdr:col>
      <xdr:colOff>63500</xdr:colOff>
      <xdr:row>77</xdr:row>
      <xdr:rowOff>35759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65218"/>
          <a:ext cx="8382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159482</xdr:rowOff>
    </xdr:from>
    <xdr:to>
      <xdr:col>19</xdr:col>
      <xdr:colOff>177800</xdr:colOff>
      <xdr:row>77</xdr:row>
      <xdr:rowOff>35759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89682"/>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159482</xdr:rowOff>
    </xdr:from>
    <xdr:to>
      <xdr:col>15</xdr:col>
      <xdr:colOff>50800</xdr:colOff>
      <xdr:row>77</xdr:row>
      <xdr:rowOff>140351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89682"/>
          <a:ext cx="889000" cy="15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127260</xdr:rowOff>
    </xdr:from>
    <xdr:to>
      <xdr:col>10</xdr:col>
      <xdr:colOff>114300</xdr:colOff>
      <xdr:row>77</xdr:row>
      <xdr:rowOff>140351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28910"/>
          <a:ext cx="889000" cy="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84218</xdr:rowOff>
    </xdr:from>
    <xdr:to>
      <xdr:col>24</xdr:col>
      <xdr:colOff>114300</xdr:colOff>
      <xdr:row>77</xdr:row>
      <xdr:rowOff>14368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107094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6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156409</xdr:rowOff>
    </xdr:from>
    <xdr:to>
      <xdr:col>20</xdr:col>
      <xdr:colOff>38100</xdr:colOff>
      <xdr:row>77</xdr:row>
      <xdr:rowOff>86559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77686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7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108682</xdr:rowOff>
    </xdr:from>
    <xdr:to>
      <xdr:col>15</xdr:col>
      <xdr:colOff>101600</xdr:colOff>
      <xdr:row>77</xdr:row>
      <xdr:rowOff>38832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55359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1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89551</xdr:rowOff>
    </xdr:from>
    <xdr:to>
      <xdr:col>10</xdr:col>
      <xdr:colOff>165100</xdr:colOff>
      <xdr:row>78</xdr:row>
      <xdr:rowOff>19701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76460</xdr:rowOff>
    </xdr:from>
    <xdr:to>
      <xdr:col>6</xdr:col>
      <xdr:colOff>38100</xdr:colOff>
      <xdr:row>78</xdr:row>
      <xdr:rowOff>6610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169187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7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110612</xdr:rowOff>
    </xdr:from>
    <xdr:to>
      <xdr:col>24</xdr:col>
      <xdr:colOff>63500</xdr:colOff>
      <xdr:row>98</xdr:row>
      <xdr:rowOff>115762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2712"/>
          <a:ext cx="8382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109014</xdr:rowOff>
    </xdr:from>
    <xdr:to>
      <xdr:col>19</xdr:col>
      <xdr:colOff>177800</xdr:colOff>
      <xdr:row>98</xdr:row>
      <xdr:rowOff>110612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1114"/>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109014</xdr:rowOff>
    </xdr:from>
    <xdr:to>
      <xdr:col>15</xdr:col>
      <xdr:colOff>50800</xdr:colOff>
      <xdr:row>98</xdr:row>
      <xdr:rowOff>119107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1114"/>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119107</xdr:rowOff>
    </xdr:from>
    <xdr:to>
      <xdr:col>10</xdr:col>
      <xdr:colOff>114300</xdr:colOff>
      <xdr:row>98</xdr:row>
      <xdr:rowOff>121168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1207"/>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64962</xdr:rowOff>
    </xdr:from>
    <xdr:to>
      <xdr:col>24</xdr:col>
      <xdr:colOff>114300</xdr:colOff>
      <xdr:row>98</xdr:row>
      <xdr:rowOff>166562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59812</xdr:rowOff>
    </xdr:from>
    <xdr:to>
      <xdr:col>20</xdr:col>
      <xdr:colOff>38100</xdr:colOff>
      <xdr:row>98</xdr:row>
      <xdr:rowOff>161412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152539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58214</xdr:rowOff>
    </xdr:from>
    <xdr:to>
      <xdr:col>15</xdr:col>
      <xdr:colOff>101600</xdr:colOff>
      <xdr:row>98</xdr:row>
      <xdr:rowOff>159814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150941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68307</xdr:rowOff>
    </xdr:from>
    <xdr:to>
      <xdr:col>10</xdr:col>
      <xdr:colOff>165100</xdr:colOff>
      <xdr:row>98</xdr:row>
      <xdr:rowOff>169907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70368</xdr:rowOff>
    </xdr:from>
    <xdr:to>
      <xdr:col>6</xdr:col>
      <xdr:colOff>38100</xdr:colOff>
      <xdr:row>99</xdr:row>
      <xdr:rowOff>518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163095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9741</xdr:rowOff>
    </xdr:from>
    <xdr:to>
      <xdr:col>55</xdr:col>
      <xdr:colOff>0</xdr:colOff>
      <xdr:row>38</xdr:row>
      <xdr:rowOff>13856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2484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xdr:rowOff>
    </xdr:from>
    <xdr:to>
      <xdr:col>50</xdr:col>
      <xdr:colOff>114300</xdr:colOff>
      <xdr:row>38</xdr:row>
      <xdr:rowOff>9741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2449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xdr:rowOff>
    </xdr:from>
    <xdr:to>
      <xdr:col>45</xdr:col>
      <xdr:colOff>177800</xdr:colOff>
      <xdr:row>38</xdr:row>
      <xdr:rowOff>11113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244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11113</xdr:rowOff>
    </xdr:from>
    <xdr:to>
      <xdr:col>41</xdr:col>
      <xdr:colOff>50800</xdr:colOff>
      <xdr:row>38</xdr:row>
      <xdr:rowOff>15799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2621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134506</xdr:rowOff>
    </xdr:from>
    <xdr:to>
      <xdr:col>55</xdr:col>
      <xdr:colOff>50800</xdr:colOff>
      <xdr:row>38</xdr:row>
      <xdr:rowOff>64656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130391</xdr:rowOff>
    </xdr:from>
    <xdr:to>
      <xdr:col>50</xdr:col>
      <xdr:colOff>165100</xdr:colOff>
      <xdr:row>38</xdr:row>
      <xdr:rowOff>60540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51668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6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131763</xdr:rowOff>
    </xdr:from>
    <xdr:to>
      <xdr:col>41</xdr:col>
      <xdr:colOff>101600</xdr:colOff>
      <xdr:row>38</xdr:row>
      <xdr:rowOff>61913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53040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136449</xdr:rowOff>
    </xdr:from>
    <xdr:to>
      <xdr:col>36</xdr:col>
      <xdr:colOff>165100</xdr:colOff>
      <xdr:row>38</xdr:row>
      <xdr:rowOff>66599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57726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103206</xdr:rowOff>
    </xdr:from>
    <xdr:to>
      <xdr:col>55</xdr:col>
      <xdr:colOff>0</xdr:colOff>
      <xdr:row>58</xdr:row>
      <xdr:rowOff>103938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47306"/>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103206</xdr:rowOff>
    </xdr:from>
    <xdr:to>
      <xdr:col>50</xdr:col>
      <xdr:colOff>114300</xdr:colOff>
      <xdr:row>58</xdr:row>
      <xdr:rowOff>111358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47306"/>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111358</xdr:rowOff>
    </xdr:from>
    <xdr:to>
      <xdr:col>45</xdr:col>
      <xdr:colOff>177800</xdr:colOff>
      <xdr:row>58</xdr:row>
      <xdr:rowOff>117850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5545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113704</xdr:rowOff>
    </xdr:from>
    <xdr:to>
      <xdr:col>41</xdr:col>
      <xdr:colOff>50800</xdr:colOff>
      <xdr:row>58</xdr:row>
      <xdr:rowOff>117850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57804"/>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53138</xdr:rowOff>
    </xdr:from>
    <xdr:to>
      <xdr:col>55</xdr:col>
      <xdr:colOff>50800</xdr:colOff>
      <xdr:row>58</xdr:row>
      <xdr:rowOff>154738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139515</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52406</xdr:rowOff>
    </xdr:from>
    <xdr:to>
      <xdr:col>50</xdr:col>
      <xdr:colOff>165100</xdr:colOff>
      <xdr:row>58</xdr:row>
      <xdr:rowOff>154006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145133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8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60558</xdr:rowOff>
    </xdr:from>
    <xdr:to>
      <xdr:col>46</xdr:col>
      <xdr:colOff>38100</xdr:colOff>
      <xdr:row>58</xdr:row>
      <xdr:rowOff>162158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153285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67050</xdr:rowOff>
    </xdr:from>
    <xdr:to>
      <xdr:col>41</xdr:col>
      <xdr:colOff>101600</xdr:colOff>
      <xdr:row>58</xdr:row>
      <xdr:rowOff>168650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159777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62904</xdr:rowOff>
    </xdr:from>
    <xdr:to>
      <xdr:col>36</xdr:col>
      <xdr:colOff>165100</xdr:colOff>
      <xdr:row>58</xdr:row>
      <xdr:rowOff>164504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155631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143827</xdr:rowOff>
    </xdr:from>
    <xdr:to>
      <xdr:col>55</xdr:col>
      <xdr:colOff>0</xdr:colOff>
      <xdr:row>78</xdr:row>
      <xdr:rowOff>165418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16927"/>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143827</xdr:rowOff>
    </xdr:from>
    <xdr:to>
      <xdr:col>50</xdr:col>
      <xdr:colOff>114300</xdr:colOff>
      <xdr:row>79</xdr:row>
      <xdr:rowOff>8004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16927"/>
          <a:ext cx="889000" cy="3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164647</xdr:rowOff>
    </xdr:from>
    <xdr:to>
      <xdr:col>45</xdr:col>
      <xdr:colOff>177800</xdr:colOff>
      <xdr:row>79</xdr:row>
      <xdr:rowOff>8004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37747"/>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164647</xdr:rowOff>
    </xdr:from>
    <xdr:to>
      <xdr:col>41</xdr:col>
      <xdr:colOff>50800</xdr:colOff>
      <xdr:row>79</xdr:row>
      <xdr:rowOff>31080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37747"/>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114618</xdr:rowOff>
    </xdr:from>
    <xdr:to>
      <xdr:col>55</xdr:col>
      <xdr:colOff>50800</xdr:colOff>
      <xdr:row>79</xdr:row>
      <xdr:rowOff>44768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29545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93027</xdr:rowOff>
    </xdr:from>
    <xdr:to>
      <xdr:col>50</xdr:col>
      <xdr:colOff>165100</xdr:colOff>
      <xdr:row>79</xdr:row>
      <xdr:rowOff>23177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14304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128654</xdr:rowOff>
    </xdr:from>
    <xdr:to>
      <xdr:col>46</xdr:col>
      <xdr:colOff>38100</xdr:colOff>
      <xdr:row>79</xdr:row>
      <xdr:rowOff>58804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49931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9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113847</xdr:rowOff>
    </xdr:from>
    <xdr:to>
      <xdr:col>41</xdr:col>
      <xdr:colOff>101600</xdr:colOff>
      <xdr:row>79</xdr:row>
      <xdr:rowOff>43997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35124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151730</xdr:rowOff>
    </xdr:from>
    <xdr:to>
      <xdr:col>36</xdr:col>
      <xdr:colOff>165100</xdr:colOff>
      <xdr:row>79</xdr:row>
      <xdr:rowOff>81880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73007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104710</xdr:rowOff>
    </xdr:from>
    <xdr:to>
      <xdr:col>55</xdr:col>
      <xdr:colOff>0</xdr:colOff>
      <xdr:row>96</xdr:row>
      <xdr:rowOff>6672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92460"/>
          <a:ext cx="838200" cy="7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104710</xdr:rowOff>
    </xdr:from>
    <xdr:to>
      <xdr:col>50</xdr:col>
      <xdr:colOff>114300</xdr:colOff>
      <xdr:row>96</xdr:row>
      <xdr:rowOff>37877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92460"/>
          <a:ext cx="889000" cy="10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37877</xdr:rowOff>
    </xdr:from>
    <xdr:to>
      <xdr:col>45</xdr:col>
      <xdr:colOff>177800</xdr:colOff>
      <xdr:row>96</xdr:row>
      <xdr:rowOff>110696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7077"/>
          <a:ext cx="889000" cy="7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117827</xdr:rowOff>
    </xdr:from>
    <xdr:to>
      <xdr:col>41</xdr:col>
      <xdr:colOff>50800</xdr:colOff>
      <xdr:row>96</xdr:row>
      <xdr:rowOff>110696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05577"/>
          <a:ext cx="889000" cy="16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127322</xdr:rowOff>
    </xdr:from>
    <xdr:to>
      <xdr:col>55</xdr:col>
      <xdr:colOff>50800</xdr:colOff>
      <xdr:row>96</xdr:row>
      <xdr:rowOff>57472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150199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6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53910</xdr:rowOff>
    </xdr:from>
    <xdr:to>
      <xdr:col>50</xdr:col>
      <xdr:colOff>165100</xdr:colOff>
      <xdr:row>95</xdr:row>
      <xdr:rowOff>155510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587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158527</xdr:rowOff>
    </xdr:from>
    <xdr:to>
      <xdr:col>46</xdr:col>
      <xdr:colOff>38100</xdr:colOff>
      <xdr:row>96</xdr:row>
      <xdr:rowOff>88677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59896</xdr:rowOff>
    </xdr:from>
    <xdr:to>
      <xdr:col>41</xdr:col>
      <xdr:colOff>101600</xdr:colOff>
      <xdr:row>96</xdr:row>
      <xdr:rowOff>161496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6573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67027</xdr:rowOff>
    </xdr:from>
    <xdr:to>
      <xdr:col>36</xdr:col>
      <xdr:colOff>165100</xdr:colOff>
      <xdr:row>95</xdr:row>
      <xdr:rowOff>168627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13704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3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18656</xdr:rowOff>
    </xdr:from>
    <xdr:to>
      <xdr:col>85</xdr:col>
      <xdr:colOff>127000</xdr:colOff>
      <xdr:row>38</xdr:row>
      <xdr:rowOff>44749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33756"/>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44749</xdr:rowOff>
    </xdr:from>
    <xdr:to>
      <xdr:col>81</xdr:col>
      <xdr:colOff>50800</xdr:colOff>
      <xdr:row>38</xdr:row>
      <xdr:rowOff>59984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59849"/>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35671</xdr:rowOff>
    </xdr:from>
    <xdr:to>
      <xdr:col>76</xdr:col>
      <xdr:colOff>114300</xdr:colOff>
      <xdr:row>38</xdr:row>
      <xdr:rowOff>59984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50771"/>
          <a:ext cx="8890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4450</xdr:rowOff>
    </xdr:from>
    <xdr:to>
      <xdr:col>71</xdr:col>
      <xdr:colOff>177800</xdr:colOff>
      <xdr:row>38</xdr:row>
      <xdr:rowOff>35671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19550"/>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139306</xdr:rowOff>
    </xdr:from>
    <xdr:to>
      <xdr:col>85</xdr:col>
      <xdr:colOff>177800</xdr:colOff>
      <xdr:row>38</xdr:row>
      <xdr:rowOff>69456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117733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165399</xdr:rowOff>
    </xdr:from>
    <xdr:to>
      <xdr:col>81</xdr:col>
      <xdr:colOff>101600</xdr:colOff>
      <xdr:row>38</xdr:row>
      <xdr:rowOff>95549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86676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9184</xdr:rowOff>
    </xdr:from>
    <xdr:to>
      <xdr:col>76</xdr:col>
      <xdr:colOff>165100</xdr:colOff>
      <xdr:row>38</xdr:row>
      <xdr:rowOff>110784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101911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1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156321</xdr:rowOff>
    </xdr:from>
    <xdr:to>
      <xdr:col>72</xdr:col>
      <xdr:colOff>38100</xdr:colOff>
      <xdr:row>38</xdr:row>
      <xdr:rowOff>86471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77598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125101</xdr:rowOff>
    </xdr:from>
    <xdr:to>
      <xdr:col>67</xdr:col>
      <xdr:colOff>101600</xdr:colOff>
      <xdr:row>38</xdr:row>
      <xdr:rowOff>55251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46377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78405</xdr:rowOff>
    </xdr:from>
    <xdr:to>
      <xdr:col>85</xdr:col>
      <xdr:colOff>127000</xdr:colOff>
      <xdr:row>57</xdr:row>
      <xdr:rowOff>93698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51055"/>
          <a:ext cx="8382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43638</xdr:rowOff>
    </xdr:from>
    <xdr:to>
      <xdr:col>81</xdr:col>
      <xdr:colOff>50800</xdr:colOff>
      <xdr:row>57</xdr:row>
      <xdr:rowOff>78405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44838"/>
          <a:ext cx="889000" cy="2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43638</xdr:rowOff>
    </xdr:from>
    <xdr:to>
      <xdr:col>76</xdr:col>
      <xdr:colOff>114300</xdr:colOff>
      <xdr:row>57</xdr:row>
      <xdr:rowOff>88192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44838"/>
          <a:ext cx="8890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88192</xdr:rowOff>
    </xdr:from>
    <xdr:to>
      <xdr:col>71</xdr:col>
      <xdr:colOff>177800</xdr:colOff>
      <xdr:row>57</xdr:row>
      <xdr:rowOff>153564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60842"/>
          <a:ext cx="889000" cy="6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42898</xdr:rowOff>
    </xdr:from>
    <xdr:to>
      <xdr:col>85</xdr:col>
      <xdr:colOff>177800</xdr:colOff>
      <xdr:row>57</xdr:row>
      <xdr:rowOff>144498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21325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27605</xdr:rowOff>
    </xdr:from>
    <xdr:to>
      <xdr:col>81</xdr:col>
      <xdr:colOff>101600</xdr:colOff>
      <xdr:row>57</xdr:row>
      <xdr:rowOff>129205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120332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164288</xdr:rowOff>
    </xdr:from>
    <xdr:to>
      <xdr:col>76</xdr:col>
      <xdr:colOff>165100</xdr:colOff>
      <xdr:row>56</xdr:row>
      <xdr:rowOff>94438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110965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6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37392</xdr:rowOff>
    </xdr:from>
    <xdr:to>
      <xdr:col>72</xdr:col>
      <xdr:colOff>38100</xdr:colOff>
      <xdr:row>57</xdr:row>
      <xdr:rowOff>138992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130119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102764</xdr:rowOff>
    </xdr:from>
    <xdr:to>
      <xdr:col>67</xdr:col>
      <xdr:colOff>101600</xdr:colOff>
      <xdr:row>58</xdr:row>
      <xdr:rowOff>32914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24041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89964</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3451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39164</xdr:rowOff>
    </xdr:from>
    <xdr:to>
      <xdr:col>67</xdr:col>
      <xdr:colOff>101600</xdr:colOff>
      <xdr:row>79</xdr:row>
      <xdr:rowOff>140764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131891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7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16042</xdr:rowOff>
    </xdr:from>
    <xdr:to>
      <xdr:col>85</xdr:col>
      <xdr:colOff>127000</xdr:colOff>
      <xdr:row>99</xdr:row>
      <xdr:rowOff>23933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989592"/>
          <a:ext cx="8382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13582</xdr:rowOff>
    </xdr:from>
    <xdr:to>
      <xdr:col>81</xdr:col>
      <xdr:colOff>50800</xdr:colOff>
      <xdr:row>99</xdr:row>
      <xdr:rowOff>16042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987132"/>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13582</xdr:rowOff>
    </xdr:from>
    <xdr:to>
      <xdr:col>76</xdr:col>
      <xdr:colOff>114300</xdr:colOff>
      <xdr:row>99</xdr:row>
      <xdr:rowOff>14119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98713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10483</xdr:rowOff>
    </xdr:from>
    <xdr:to>
      <xdr:col>71</xdr:col>
      <xdr:colOff>177800</xdr:colOff>
      <xdr:row>99</xdr:row>
      <xdr:rowOff>14119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84033"/>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144583</xdr:rowOff>
    </xdr:from>
    <xdr:to>
      <xdr:col>85</xdr:col>
      <xdr:colOff>177800</xdr:colOff>
      <xdr:row>99</xdr:row>
      <xdr:rowOff>74733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9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59510</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8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136692</xdr:rowOff>
    </xdr:from>
    <xdr:to>
      <xdr:col>81</xdr:col>
      <xdr:colOff>101600</xdr:colOff>
      <xdr:row>99</xdr:row>
      <xdr:rowOff>66842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9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57969</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70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134232</xdr:rowOff>
    </xdr:from>
    <xdr:to>
      <xdr:col>76</xdr:col>
      <xdr:colOff>165100</xdr:colOff>
      <xdr:row>99</xdr:row>
      <xdr:rowOff>64382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9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55509</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702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134769</xdr:rowOff>
    </xdr:from>
    <xdr:to>
      <xdr:col>72</xdr:col>
      <xdr:colOff>38100</xdr:colOff>
      <xdr:row>99</xdr:row>
      <xdr:rowOff>64919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56046</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8428" y="170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131133</xdr:rowOff>
    </xdr:from>
    <xdr:to>
      <xdr:col>67</xdr:col>
      <xdr:colOff>101600</xdr:colOff>
      <xdr:row>99</xdr:row>
      <xdr:rowOff>61283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9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52410</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79428" y="1702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29287</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544387"/>
          <a:ext cx="8890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111582</xdr:rowOff>
    </xdr:from>
    <xdr:to>
      <xdr:col>107</xdr:col>
      <xdr:colOff>50800</xdr:colOff>
      <xdr:row>38</xdr:row>
      <xdr:rowOff>29287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455232"/>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151406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111582</xdr:rowOff>
    </xdr:from>
    <xdr:to>
      <xdr:col>102</xdr:col>
      <xdr:colOff>114300</xdr:colOff>
      <xdr:row>37</xdr:row>
      <xdr:rowOff>117297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45523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165945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149936</xdr:rowOff>
    </xdr:from>
    <xdr:to>
      <xdr:col>107</xdr:col>
      <xdr:colOff>101600</xdr:colOff>
      <xdr:row>38</xdr:row>
      <xdr:rowOff>80087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96613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26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60782</xdr:rowOff>
    </xdr:from>
    <xdr:to>
      <xdr:col>102</xdr:col>
      <xdr:colOff>165100</xdr:colOff>
      <xdr:row>37</xdr:row>
      <xdr:rowOff>162382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7459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1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66497</xdr:rowOff>
    </xdr:from>
    <xdr:to>
      <xdr:col>98</xdr:col>
      <xdr:colOff>38100</xdr:colOff>
      <xdr:row>37</xdr:row>
      <xdr:rowOff>168097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13174</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18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総務費については、財政調整基金積立金等により増加したが、類似団体内平均値は下回っている。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民生費については、総合保健福祉センター一般浴室改修工事等により増加したため、類似団体内平均値を上回っている。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衛生費については、新型コロナワクチン接種事業における接種者数の減等により減少した。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商工費については、プレミアム付き振興券事業の回数減等により減少した。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土木費については、吉見ノ里駅前周辺整備事業や町道嘉祥寺岡本線ボックスカルバート補修工事の終了等により減少した。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66FF"/>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公債費については、類似団体内でも下位となっている。これは、地方債の新規発行を抑制しているためである。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中期的な見通しのもとに、決算剰余金を中心に積み立てるとともに、最低水準の取り崩しに努めている。近年は関西国際空港関連税収等により決算状況が良好であることから、増加傾向で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一般会計の実質収支比率については、概ね</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％前後で推移しており、今後においても、同様に推移するものと見込んでいる。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国民健康保険、介護保険及び後期高齢者医療の各特別会計については、適正な保険料設定に伴い、概ね収支が均衡する会計運営が続いており、今後も同様に推移するものと見込んでいる。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下水道事業特別会計については、一般会計からの繰出金により収支調整を図っているため、実質収支は常に</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で推移することとなる。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以上、全会計で黒字又は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となっており、今後においても赤字となることはなく、ほぼ同様の水準で推移するものと見込んでいる。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起債の新規発行を抑制しているため、元利償還金は減少した。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下水道事業においても、起債の新規発行をしていないため、公営企業債の元利償還金に対する繰入金は減少した。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実質公債費比率の分子は、現在の収支状況が続く限り、減少していく見込みである。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起債の新規発行を抑制しているため、一般会計等に係る地方債の現在高は今後も減少する見込みである。また、充当可能基金は増加しているが、公共施設等総合管理計画に基づき、公共施設等維持整備基金を活用しながら計画的に公共施設の老朽化対策を行っていく予定で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大阪府田尻町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年度に、今後発生してくる公共施設の老朽化対策事業に充てるため、公共施設等維持整備基金を創設したため、財政調整基金が減少し、その他特定目的基金が増加している。令和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年度は、良好な収支状況により、全体で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基金の使途の明確化を図るため、平成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年度に財政調整基金を取り崩して公共施設等維持整備基金を創設しており、今後も財政調整基金が過剰な金額とならないよう使途について検討していく。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の老朽化対策が今後の課題であり、公共施設等維持整備基金を充当して計画的に更新を行っていく。また、職員年齢に偏りがあることから、一時的に大量の職員が退職することが見込まれるため、職員退職手当基金へ一定額を積み立てる。福祉基金については、子ども・子育て支援拠点の整備などに充てる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ふるさと納税（応援寄付）の増加によるふるさと応援基金への積立が増加した。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等維持整備基金については、公共施設等総合管理計画に基づき、計画的に公共施設の修繕等を実施し、適正な基金運用を図っていく。職員退職手当基金については、関西国際空港開港関連で採用した職員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年度以降、一時的に大量に退職していくことから、歳出の平準化を図るため、令和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年度まで継続的に積み立てを実施していく。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公共施設等維持整備基金へ積み替えを実施したことにより、財政調整基金残高は一時的に減少したが、関西国際空港関連税の増収等により基金残高は増加した。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財政調整基金の残高は増加しているが、公共施設等維持整備基金は減少する見込みであるため、今後の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施設更新に係る費用などを踏まえ、再度、公共施設等維持整備基金への積み替えを検討する。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6094400</v>
      </c>
      <c r="BO4" s="358"/>
      <c r="BP4" s="358"/>
      <c r="BQ4" s="358"/>
      <c r="BR4" s="358"/>
      <c r="BS4" s="358"/>
      <c r="BT4" s="358"/>
      <c r="BU4" s="359"/>
      <c r="BV4" s="357">
        <v>6165576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11.5</v>
      </c>
      <c r="CU4" s="364"/>
      <c r="CV4" s="364"/>
      <c r="CW4" s="364"/>
      <c r="CX4" s="364"/>
      <c r="CY4" s="364"/>
      <c r="CZ4" s="364"/>
      <c r="DA4" s="365"/>
      <c r="DB4" s="363">
        <v>13.4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5621824</v>
      </c>
      <c r="BO5" s="395"/>
      <c r="BP5" s="395"/>
      <c r="BQ5" s="395"/>
      <c r="BR5" s="395"/>
      <c r="BS5" s="395"/>
      <c r="BT5" s="395"/>
      <c r="BU5" s="396"/>
      <c r="BV5" s="394">
        <v>5562234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72.2</v>
      </c>
      <c r="CU5" s="392"/>
      <c r="CV5" s="392"/>
      <c r="CW5" s="392"/>
      <c r="CX5" s="392"/>
      <c r="CY5" s="392"/>
      <c r="CZ5" s="392"/>
      <c r="DA5" s="393"/>
      <c r="DB5" s="391">
        <v>74.2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104</v>
      </c>
      <c r="AV6" s="427"/>
      <c r="AW6" s="427"/>
      <c r="AX6" s="427"/>
      <c r="AY6" s="428" t="s">
        <v>98</v>
      </c>
      <c r="AZ6" s="429"/>
      <c r="BA6" s="429"/>
      <c r="BB6" s="429"/>
      <c r="BC6" s="429"/>
      <c r="BD6" s="429"/>
      <c r="BE6" s="429"/>
      <c r="BF6" s="429"/>
      <c r="BG6" s="429"/>
      <c r="BH6" s="429"/>
      <c r="BI6" s="429"/>
      <c r="BJ6" s="429"/>
      <c r="BK6" s="429"/>
      <c r="BL6" s="429"/>
      <c r="BM6" s="430"/>
      <c r="BN6" s="394">
        <v>472576</v>
      </c>
      <c r="BO6" s="395"/>
      <c r="BP6" s="395"/>
      <c r="BQ6" s="395"/>
      <c r="BR6" s="395"/>
      <c r="BS6" s="395"/>
      <c r="BT6" s="395"/>
      <c r="BU6" s="396"/>
      <c r="BV6" s="394">
        <v>603342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72.2</v>
      </c>
      <c r="CU6" s="432"/>
      <c r="CV6" s="432"/>
      <c r="CW6" s="432"/>
      <c r="CX6" s="432"/>
      <c r="CY6" s="432"/>
      <c r="CZ6" s="432"/>
      <c r="DA6" s="433"/>
      <c r="DB6" s="431">
        <v>74.2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546</v>
      </c>
      <c r="BO7" s="395"/>
      <c r="BP7" s="395"/>
      <c r="BQ7" s="395"/>
      <c r="BR7" s="395"/>
      <c r="BS7" s="395"/>
      <c r="BT7" s="395"/>
      <c r="BU7" s="396"/>
      <c r="BV7" s="394">
        <v>65338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4107601</v>
      </c>
      <c r="CU7" s="395"/>
      <c r="CV7" s="395"/>
      <c r="CW7" s="395"/>
      <c r="CX7" s="395"/>
      <c r="CY7" s="395"/>
      <c r="CZ7" s="395"/>
      <c r="DA7" s="396"/>
      <c r="DB7" s="394">
        <v>4029988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472030</v>
      </c>
      <c r="BO8" s="395"/>
      <c r="BP8" s="395"/>
      <c r="BQ8" s="395"/>
      <c r="BR8" s="395"/>
      <c r="BS8" s="395"/>
      <c r="BT8" s="395"/>
      <c r="BU8" s="396"/>
      <c r="BV8" s="394">
        <v>538004</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1.24</v>
      </c>
      <c r="CU8" s="435"/>
      <c r="CV8" s="435"/>
      <c r="CW8" s="435"/>
      <c r="CX8" s="435"/>
      <c r="CY8" s="435"/>
      <c r="CZ8" s="435"/>
      <c r="DA8" s="436"/>
      <c r="DB8" s="434">
        <v>1.3</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8434</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-65974</v>
      </c>
      <c r="BO9" s="395"/>
      <c r="BP9" s="395"/>
      <c r="BQ9" s="395"/>
      <c r="BR9" s="395"/>
      <c r="BS9" s="395"/>
      <c r="BT9" s="395"/>
      <c r="BU9" s="396"/>
      <c r="BV9" s="394">
        <v>-13781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0.9</v>
      </c>
      <c r="CU9" s="392"/>
      <c r="CV9" s="392"/>
      <c r="CW9" s="392"/>
      <c r="CX9" s="392"/>
      <c r="CY9" s="392"/>
      <c r="CZ9" s="392"/>
      <c r="DA9" s="393"/>
      <c r="DB9" s="391">
        <v>1.3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8417</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547504</v>
      </c>
      <c r="BO10" s="395"/>
      <c r="BP10" s="395"/>
      <c r="BQ10" s="395"/>
      <c r="BR10" s="395"/>
      <c r="BS10" s="395"/>
      <c r="BT10" s="395"/>
      <c r="BU10" s="396"/>
      <c r="BV10" s="394">
        <v>276083</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8493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8300</v>
      </c>
      <c r="S13" s="479"/>
      <c r="T13" s="479"/>
      <c r="U13" s="479"/>
      <c r="V13" s="480"/>
      <c r="W13" s="410" t="s">
        <v>131</v>
      </c>
      <c r="X13" s="411"/>
      <c r="Y13" s="411"/>
      <c r="Z13" s="411"/>
      <c r="AA13" s="411"/>
      <c r="AB13" s="401"/>
      <c r="AC13" s="445">
        <v>52</v>
      </c>
      <c r="AD13" s="446"/>
      <c r="AE13" s="446"/>
      <c r="AF13" s="446"/>
      <c r="AG13" s="488"/>
      <c r="AH13" s="445">
        <v>71</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481530</v>
      </c>
      <c r="BO13" s="395"/>
      <c r="BP13" s="395"/>
      <c r="BQ13" s="395"/>
      <c r="BR13" s="395"/>
      <c r="BS13" s="395"/>
      <c r="BT13" s="395"/>
      <c r="BU13" s="396"/>
      <c r="BV13" s="394">
        <v>262302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3.2</v>
      </c>
      <c r="CU13" s="392"/>
      <c r="CV13" s="392"/>
      <c r="CW13" s="392"/>
      <c r="CX13" s="392"/>
      <c r="CY13" s="392"/>
      <c r="CZ13" s="392"/>
      <c r="DA13" s="393"/>
      <c r="DB13" s="391">
        <v>3.8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8498</v>
      </c>
      <c r="S14" s="479"/>
      <c r="T14" s="479"/>
      <c r="U14" s="479"/>
      <c r="V14" s="480"/>
      <c r="W14" s="384"/>
      <c r="X14" s="385"/>
      <c r="Y14" s="385"/>
      <c r="Z14" s="385"/>
      <c r="AA14" s="385"/>
      <c r="AB14" s="374"/>
      <c r="AC14" s="481">
        <v>1.3</v>
      </c>
      <c r="AD14" s="482"/>
      <c r="AE14" s="482"/>
      <c r="AF14" s="482"/>
      <c r="AG14" s="483"/>
      <c r="AH14" s="481">
        <v>1.9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8363</v>
      </c>
      <c r="S15" s="479"/>
      <c r="T15" s="479"/>
      <c r="U15" s="479"/>
      <c r="V15" s="480"/>
      <c r="W15" s="410" t="s">
        <v>137</v>
      </c>
      <c r="X15" s="411"/>
      <c r="Y15" s="411"/>
      <c r="Z15" s="411"/>
      <c r="AA15" s="411"/>
      <c r="AB15" s="401"/>
      <c r="AC15" s="445">
        <v>651</v>
      </c>
      <c r="AD15" s="446"/>
      <c r="AE15" s="446"/>
      <c r="AF15" s="446"/>
      <c r="AG15" s="488"/>
      <c r="AH15" s="445">
        <v>588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3145469</v>
      </c>
      <c r="BO15" s="358"/>
      <c r="BP15" s="358"/>
      <c r="BQ15" s="358"/>
      <c r="BR15" s="358"/>
      <c r="BS15" s="358"/>
      <c r="BT15" s="358"/>
      <c r="BU15" s="359"/>
      <c r="BV15" s="357">
        <v>3085964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16.899999999999999</v>
      </c>
      <c r="AD16" s="482"/>
      <c r="AE16" s="482"/>
      <c r="AF16" s="482"/>
      <c r="AG16" s="483"/>
      <c r="AH16" s="481">
        <v>15.8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2517433</v>
      </c>
      <c r="BO16" s="395"/>
      <c r="BP16" s="395"/>
      <c r="BQ16" s="395"/>
      <c r="BR16" s="395"/>
      <c r="BS16" s="395"/>
      <c r="BT16" s="395"/>
      <c r="BU16" s="396"/>
      <c r="BV16" s="394">
        <v>2491095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3157</v>
      </c>
      <c r="AD17" s="446"/>
      <c r="AE17" s="446"/>
      <c r="AF17" s="446"/>
      <c r="AG17" s="488"/>
      <c r="AH17" s="445">
        <v>3069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4107601</v>
      </c>
      <c r="BO17" s="395"/>
      <c r="BP17" s="395"/>
      <c r="BQ17" s="395"/>
      <c r="BR17" s="395"/>
      <c r="BS17" s="395"/>
      <c r="BT17" s="395"/>
      <c r="BU17" s="396"/>
      <c r="BV17" s="394">
        <v>4029988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5.62</v>
      </c>
      <c r="M18" s="518"/>
      <c r="N18" s="518"/>
      <c r="O18" s="518"/>
      <c r="P18" s="518"/>
      <c r="Q18" s="518"/>
      <c r="R18" s="519"/>
      <c r="S18" s="519"/>
      <c r="T18" s="519"/>
      <c r="U18" s="519"/>
      <c r="V18" s="520"/>
      <c r="W18" s="412"/>
      <c r="X18" s="413"/>
      <c r="Y18" s="413"/>
      <c r="Z18" s="413"/>
      <c r="AA18" s="413"/>
      <c r="AB18" s="404"/>
      <c r="AC18" s="521">
        <v>81.8</v>
      </c>
      <c r="AD18" s="522"/>
      <c r="AE18" s="522"/>
      <c r="AF18" s="522"/>
      <c r="AG18" s="523"/>
      <c r="AH18" s="521">
        <v>82.3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3080648</v>
      </c>
      <c r="BO18" s="395"/>
      <c r="BP18" s="395"/>
      <c r="BQ18" s="395"/>
      <c r="BR18" s="395"/>
      <c r="BS18" s="395"/>
      <c r="BT18" s="395"/>
      <c r="BU18" s="396"/>
      <c r="BV18" s="394">
        <v>3106348</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1501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5076515</v>
      </c>
      <c r="BO19" s="395"/>
      <c r="BP19" s="395"/>
      <c r="BQ19" s="395"/>
      <c r="BR19" s="395"/>
      <c r="BS19" s="395"/>
      <c r="BT19" s="395"/>
      <c r="BU19" s="396"/>
      <c r="BV19" s="394">
        <v>4845129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3734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129371</v>
      </c>
      <c r="BO22" s="358"/>
      <c r="BP22" s="358"/>
      <c r="BQ22" s="358"/>
      <c r="BR22" s="358"/>
      <c r="BS22" s="358"/>
      <c r="BT22" s="358"/>
      <c r="BU22" s="359"/>
      <c r="BV22" s="357">
        <v>171779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129371</v>
      </c>
      <c r="BO23" s="395"/>
      <c r="BP23" s="395"/>
      <c r="BQ23" s="395"/>
      <c r="BR23" s="395"/>
      <c r="BS23" s="395"/>
      <c r="BT23" s="395"/>
      <c r="BU23" s="396"/>
      <c r="BV23" s="394">
        <v>171779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6520</v>
      </c>
      <c r="R24" s="446"/>
      <c r="S24" s="446"/>
      <c r="T24" s="446"/>
      <c r="U24" s="446"/>
      <c r="V24" s="488"/>
      <c r="W24" s="540"/>
      <c r="X24" s="541"/>
      <c r="Y24" s="542"/>
      <c r="Z24" s="444" t="s">
        <v>162</v>
      </c>
      <c r="AA24" s="424"/>
      <c r="AB24" s="424"/>
      <c r="AC24" s="424"/>
      <c r="AD24" s="424"/>
      <c r="AE24" s="424"/>
      <c r="AF24" s="424"/>
      <c r="AG24" s="425"/>
      <c r="AH24" s="445">
        <v>88</v>
      </c>
      <c r="AI24" s="446"/>
      <c r="AJ24" s="446"/>
      <c r="AK24" s="446"/>
      <c r="AL24" s="488"/>
      <c r="AM24" s="445">
        <v>293920</v>
      </c>
      <c r="AN24" s="446"/>
      <c r="AO24" s="446"/>
      <c r="AP24" s="446"/>
      <c r="AQ24" s="446"/>
      <c r="AR24" s="488"/>
      <c r="AS24" s="445">
        <v>3340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129371</v>
      </c>
      <c r="BO24" s="395"/>
      <c r="BP24" s="395"/>
      <c r="BQ24" s="395"/>
      <c r="BR24" s="395"/>
      <c r="BS24" s="395"/>
      <c r="BT24" s="395"/>
      <c r="BU24" s="396"/>
      <c r="BV24" s="394">
        <v>171779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6170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487438</v>
      </c>
      <c r="BO25" s="358"/>
      <c r="BP25" s="358"/>
      <c r="BQ25" s="358"/>
      <c r="BR25" s="358"/>
      <c r="BS25" s="358"/>
      <c r="BT25" s="358"/>
      <c r="BU25" s="359"/>
      <c r="BV25" s="357">
        <v>477474</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5630</v>
      </c>
      <c r="R26" s="446"/>
      <c r="S26" s="446"/>
      <c r="T26" s="446"/>
      <c r="U26" s="446"/>
      <c r="V26" s="488"/>
      <c r="W26" s="540"/>
      <c r="X26" s="541"/>
      <c r="Y26" s="542"/>
      <c r="Z26" s="444" t="s">
        <v>168</v>
      </c>
      <c r="AA26" s="546"/>
      <c r="AB26" s="546"/>
      <c r="AC26" s="546"/>
      <c r="AD26" s="546"/>
      <c r="AE26" s="546"/>
      <c r="AF26" s="546"/>
      <c r="AG26" s="547"/>
      <c r="AH26" s="445">
        <v>2</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171</v>
      </c>
      <c r="F27" s="424"/>
      <c r="G27" s="424"/>
      <c r="H27" s="424"/>
      <c r="I27" s="424"/>
      <c r="J27" s="424"/>
      <c r="K27" s="425"/>
      <c r="L27" s="445">
        <v>1</v>
      </c>
      <c r="M27" s="446"/>
      <c r="N27" s="446"/>
      <c r="O27" s="446"/>
      <c r="P27" s="488"/>
      <c r="Q27" s="445">
        <v>3140</v>
      </c>
      <c r="R27" s="446"/>
      <c r="S27" s="446"/>
      <c r="T27" s="446"/>
      <c r="U27" s="446"/>
      <c r="V27" s="488"/>
      <c r="W27" s="540"/>
      <c r="X27" s="541"/>
      <c r="Y27" s="542"/>
      <c r="Z27" s="444" t="s">
        <v>172</v>
      </c>
      <c r="AA27" s="424"/>
      <c r="AB27" s="424"/>
      <c r="AC27" s="424"/>
      <c r="AD27" s="424"/>
      <c r="AE27" s="424"/>
      <c r="AF27" s="424"/>
      <c r="AG27" s="425"/>
      <c r="AH27" s="445">
        <v>21</v>
      </c>
      <c r="AI27" s="446"/>
      <c r="AJ27" s="446"/>
      <c r="AK27" s="446"/>
      <c r="AL27" s="488"/>
      <c r="AM27" s="445">
        <v>66275</v>
      </c>
      <c r="AN27" s="446"/>
      <c r="AO27" s="446"/>
      <c r="AP27" s="446"/>
      <c r="AQ27" s="446"/>
      <c r="AR27" s="488"/>
      <c r="AS27" s="445">
        <v>3156</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2760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5318342</v>
      </c>
      <c r="BO28" s="358"/>
      <c r="BP28" s="358"/>
      <c r="BQ28" s="358"/>
      <c r="BR28" s="358"/>
      <c r="BS28" s="358"/>
      <c r="BT28" s="358"/>
      <c r="BU28" s="359"/>
      <c r="BV28" s="357">
        <v>4770838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8</v>
      </c>
      <c r="M29" s="446"/>
      <c r="N29" s="446"/>
      <c r="O29" s="446"/>
      <c r="P29" s="488"/>
      <c r="Q29" s="445">
        <v>2660</v>
      </c>
      <c r="R29" s="446"/>
      <c r="S29" s="446"/>
      <c r="T29" s="446"/>
      <c r="U29" s="446"/>
      <c r="V29" s="488"/>
      <c r="W29" s="543"/>
      <c r="X29" s="544"/>
      <c r="Y29" s="545"/>
      <c r="Z29" s="444" t="s">
        <v>178</v>
      </c>
      <c r="AA29" s="424"/>
      <c r="AB29" s="424"/>
      <c r="AC29" s="424"/>
      <c r="AD29" s="424"/>
      <c r="AE29" s="424"/>
      <c r="AF29" s="424"/>
      <c r="AG29" s="425"/>
      <c r="AH29" s="445">
        <v>109</v>
      </c>
      <c r="AI29" s="446"/>
      <c r="AJ29" s="446"/>
      <c r="AK29" s="446"/>
      <c r="AL29" s="488"/>
      <c r="AM29" s="445">
        <v>360195</v>
      </c>
      <c r="AN29" s="446"/>
      <c r="AO29" s="446"/>
      <c r="AP29" s="446"/>
      <c r="AQ29" s="446"/>
      <c r="AR29" s="488"/>
      <c r="AS29" s="445">
        <v>3305</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99.5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5379118</v>
      </c>
      <c r="BO30" s="514"/>
      <c r="BP30" s="514"/>
      <c r="BQ30" s="514"/>
      <c r="BR30" s="514"/>
      <c r="BS30" s="514"/>
      <c r="BT30" s="514"/>
      <c r="BU30" s="515"/>
      <c r="BV30" s="513">
        <v>5310873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大阪府後期高齢者医療広域連合（一般会計）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大阪府後期高齢者医療広域連合（後期高齢者医療特別会計）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大阪広域水道企業団（水道事業会計）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大阪広域水道企業団（工業用水道事業会計）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泉佐野市田尻町清掃施設組合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泉州南消防組合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kFzScf4U9Ot9PA4P2GEhUV+k5E8LDnSR/VJXS+KyPYGLPrEWcqS1UgZApdVa0OThKfYgLLjt4reo6g+VPu6GLw==" saltValue="BGTnf4z+jmkKPX71MURd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3866582</v>
      </c>
      <c r="S5" s="600"/>
      <c r="T5" s="600"/>
      <c r="U5" s="600"/>
      <c r="V5" s="600"/>
      <c r="W5" s="600"/>
      <c r="X5" s="600"/>
      <c r="Y5" s="601"/>
      <c r="Z5" s="602">
        <v>63.4</v>
      </c>
      <c r="AA5" s="602"/>
      <c r="AB5" s="602"/>
      <c r="AC5" s="602"/>
      <c r="AD5" s="603">
        <v>3866582</v>
      </c>
      <c r="AE5" s="603"/>
      <c r="AF5" s="603"/>
      <c r="AG5" s="603"/>
      <c r="AH5" s="603"/>
      <c r="AI5" s="603"/>
      <c r="AJ5" s="603"/>
      <c r="AK5" s="603"/>
      <c r="AL5" s="604">
        <v>90.7</v>
      </c>
      <c r="AM5" s="605"/>
      <c r="AN5" s="605"/>
      <c r="AO5" s="606"/>
      <c r="AP5" s="596" t="s">
        <v>217</v>
      </c>
      <c r="AQ5" s="597"/>
      <c r="AR5" s="597"/>
      <c r="AS5" s="597"/>
      <c r="AT5" s="597"/>
      <c r="AU5" s="597"/>
      <c r="AV5" s="597"/>
      <c r="AW5" s="597"/>
      <c r="AX5" s="597"/>
      <c r="AY5" s="597"/>
      <c r="AZ5" s="597"/>
      <c r="BA5" s="597"/>
      <c r="BB5" s="597"/>
      <c r="BC5" s="597"/>
      <c r="BD5" s="597"/>
      <c r="BE5" s="597"/>
      <c r="BF5" s="598"/>
      <c r="BG5" s="610">
        <v>3866582</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58015</v>
      </c>
      <c r="S6" s="611"/>
      <c r="T6" s="611"/>
      <c r="U6" s="611"/>
      <c r="V6" s="611"/>
      <c r="W6" s="611"/>
      <c r="X6" s="611"/>
      <c r="Y6" s="612"/>
      <c r="Z6" s="613">
        <v>1</v>
      </c>
      <c r="AA6" s="613"/>
      <c r="AB6" s="613"/>
      <c r="AC6" s="613"/>
      <c r="AD6" s="614">
        <v>58015</v>
      </c>
      <c r="AE6" s="614"/>
      <c r="AF6" s="614"/>
      <c r="AG6" s="614"/>
      <c r="AH6" s="614"/>
      <c r="AI6" s="614"/>
      <c r="AJ6" s="614"/>
      <c r="AK6" s="614"/>
      <c r="AL6" s="615">
        <v>1.4</v>
      </c>
      <c r="AM6" s="616"/>
      <c r="AN6" s="616"/>
      <c r="AO6" s="617"/>
      <c r="AP6" s="607" t="s">
        <v>222</v>
      </c>
      <c r="AQ6" s="608"/>
      <c r="AR6" s="608"/>
      <c r="AS6" s="608"/>
      <c r="AT6" s="608"/>
      <c r="AU6" s="608"/>
      <c r="AV6" s="608"/>
      <c r="AW6" s="608"/>
      <c r="AX6" s="608"/>
      <c r="AY6" s="608"/>
      <c r="AZ6" s="608"/>
      <c r="BA6" s="608"/>
      <c r="BB6" s="608"/>
      <c r="BC6" s="608"/>
      <c r="BD6" s="608"/>
      <c r="BE6" s="608"/>
      <c r="BF6" s="609"/>
      <c r="BG6" s="610">
        <v>3866582</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81873</v>
      </c>
      <c r="CS6" s="611"/>
      <c r="CT6" s="611"/>
      <c r="CU6" s="611"/>
      <c r="CV6" s="611"/>
      <c r="CW6" s="611"/>
      <c r="CX6" s="611"/>
      <c r="CY6" s="612"/>
      <c r="CZ6" s="604">
        <v>1.5</v>
      </c>
      <c r="DA6" s="605"/>
      <c r="DB6" s="605"/>
      <c r="DC6" s="621"/>
      <c r="DD6" s="619" t="s">
        <v>122</v>
      </c>
      <c r="DE6" s="611"/>
      <c r="DF6" s="611"/>
      <c r="DG6" s="611"/>
      <c r="DH6" s="611"/>
      <c r="DI6" s="611"/>
      <c r="DJ6" s="611"/>
      <c r="DK6" s="611"/>
      <c r="DL6" s="611"/>
      <c r="DM6" s="611"/>
      <c r="DN6" s="611"/>
      <c r="DO6" s="611"/>
      <c r="DP6" s="612"/>
      <c r="DQ6" s="619">
        <v>81859</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969</v>
      </c>
      <c r="S7" s="611"/>
      <c r="T7" s="611"/>
      <c r="U7" s="611"/>
      <c r="V7" s="611"/>
      <c r="W7" s="611"/>
      <c r="X7" s="611"/>
      <c r="Y7" s="612"/>
      <c r="Z7" s="613">
        <v>0</v>
      </c>
      <c r="AA7" s="613"/>
      <c r="AB7" s="613"/>
      <c r="AC7" s="613"/>
      <c r="AD7" s="614">
        <v>969</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466725</v>
      </c>
      <c r="BH7" s="611"/>
      <c r="BI7" s="611"/>
      <c r="BJ7" s="611"/>
      <c r="BK7" s="611"/>
      <c r="BL7" s="611"/>
      <c r="BM7" s="611"/>
      <c r="BN7" s="612"/>
      <c r="BO7" s="613">
        <v>12.1</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1235459</v>
      </c>
      <c r="CS7" s="611"/>
      <c r="CT7" s="611"/>
      <c r="CU7" s="611"/>
      <c r="CV7" s="611"/>
      <c r="CW7" s="611"/>
      <c r="CX7" s="611"/>
      <c r="CY7" s="612"/>
      <c r="CZ7" s="613">
        <v>22</v>
      </c>
      <c r="DA7" s="613"/>
      <c r="DB7" s="613"/>
      <c r="DC7" s="613"/>
      <c r="DD7" s="619">
        <v>1474</v>
      </c>
      <c r="DE7" s="611"/>
      <c r="DF7" s="611"/>
      <c r="DG7" s="611"/>
      <c r="DH7" s="611"/>
      <c r="DI7" s="611"/>
      <c r="DJ7" s="611"/>
      <c r="DK7" s="611"/>
      <c r="DL7" s="611"/>
      <c r="DM7" s="611"/>
      <c r="DN7" s="611"/>
      <c r="DO7" s="611"/>
      <c r="DP7" s="612"/>
      <c r="DQ7" s="619">
        <v>1159074</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9682</v>
      </c>
      <c r="S8" s="611"/>
      <c r="T8" s="611"/>
      <c r="U8" s="611"/>
      <c r="V8" s="611"/>
      <c r="W8" s="611"/>
      <c r="X8" s="611"/>
      <c r="Y8" s="612"/>
      <c r="Z8" s="613">
        <v>0.2</v>
      </c>
      <c r="AA8" s="613"/>
      <c r="AB8" s="613"/>
      <c r="AC8" s="613"/>
      <c r="AD8" s="614">
        <v>9682</v>
      </c>
      <c r="AE8" s="614"/>
      <c r="AF8" s="614"/>
      <c r="AG8" s="614"/>
      <c r="AH8" s="614"/>
      <c r="AI8" s="614"/>
      <c r="AJ8" s="614"/>
      <c r="AK8" s="614"/>
      <c r="AL8" s="615">
        <v>0.2</v>
      </c>
      <c r="AM8" s="616"/>
      <c r="AN8" s="616"/>
      <c r="AO8" s="617"/>
      <c r="AP8" s="607" t="s">
        <v>228</v>
      </c>
      <c r="AQ8" s="608"/>
      <c r="AR8" s="608"/>
      <c r="AS8" s="608"/>
      <c r="AT8" s="608"/>
      <c r="AU8" s="608"/>
      <c r="AV8" s="608"/>
      <c r="AW8" s="608"/>
      <c r="AX8" s="608"/>
      <c r="AY8" s="608"/>
      <c r="AZ8" s="608"/>
      <c r="BA8" s="608"/>
      <c r="BB8" s="608"/>
      <c r="BC8" s="608"/>
      <c r="BD8" s="608"/>
      <c r="BE8" s="608"/>
      <c r="BF8" s="609"/>
      <c r="BG8" s="610">
        <v>13243</v>
      </c>
      <c r="BH8" s="611"/>
      <c r="BI8" s="611"/>
      <c r="BJ8" s="611"/>
      <c r="BK8" s="611"/>
      <c r="BL8" s="611"/>
      <c r="BM8" s="611"/>
      <c r="BN8" s="612"/>
      <c r="BO8" s="613">
        <v>0.3</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1793964</v>
      </c>
      <c r="CS8" s="611"/>
      <c r="CT8" s="611"/>
      <c r="CU8" s="611"/>
      <c r="CV8" s="611"/>
      <c r="CW8" s="611"/>
      <c r="CX8" s="611"/>
      <c r="CY8" s="612"/>
      <c r="CZ8" s="613">
        <v>31.9</v>
      </c>
      <c r="DA8" s="613"/>
      <c r="DB8" s="613"/>
      <c r="DC8" s="613"/>
      <c r="DD8" s="619">
        <v>92232</v>
      </c>
      <c r="DE8" s="611"/>
      <c r="DF8" s="611"/>
      <c r="DG8" s="611"/>
      <c r="DH8" s="611"/>
      <c r="DI8" s="611"/>
      <c r="DJ8" s="611"/>
      <c r="DK8" s="611"/>
      <c r="DL8" s="611"/>
      <c r="DM8" s="611"/>
      <c r="DN8" s="611"/>
      <c r="DO8" s="611"/>
      <c r="DP8" s="612"/>
      <c r="DQ8" s="619">
        <v>1251656</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10387</v>
      </c>
      <c r="S9" s="611"/>
      <c r="T9" s="611"/>
      <c r="U9" s="611"/>
      <c r="V9" s="611"/>
      <c r="W9" s="611"/>
      <c r="X9" s="611"/>
      <c r="Y9" s="612"/>
      <c r="Z9" s="613">
        <v>0.2</v>
      </c>
      <c r="AA9" s="613"/>
      <c r="AB9" s="613"/>
      <c r="AC9" s="613"/>
      <c r="AD9" s="614">
        <v>10387</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364038</v>
      </c>
      <c r="BH9" s="611"/>
      <c r="BI9" s="611"/>
      <c r="BJ9" s="611"/>
      <c r="BK9" s="611"/>
      <c r="BL9" s="611"/>
      <c r="BM9" s="611"/>
      <c r="BN9" s="612"/>
      <c r="BO9" s="613">
        <v>9.4</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444664</v>
      </c>
      <c r="CS9" s="611"/>
      <c r="CT9" s="611"/>
      <c r="CU9" s="611"/>
      <c r="CV9" s="611"/>
      <c r="CW9" s="611"/>
      <c r="CX9" s="611"/>
      <c r="CY9" s="612"/>
      <c r="CZ9" s="613">
        <v>7.9</v>
      </c>
      <c r="DA9" s="613"/>
      <c r="DB9" s="613"/>
      <c r="DC9" s="613"/>
      <c r="DD9" s="619">
        <v>3490</v>
      </c>
      <c r="DE9" s="611"/>
      <c r="DF9" s="611"/>
      <c r="DG9" s="611"/>
      <c r="DH9" s="611"/>
      <c r="DI9" s="611"/>
      <c r="DJ9" s="611"/>
      <c r="DK9" s="611"/>
      <c r="DL9" s="611"/>
      <c r="DM9" s="611"/>
      <c r="DN9" s="611"/>
      <c r="DO9" s="611"/>
      <c r="DP9" s="612"/>
      <c r="DQ9" s="619">
        <v>313251</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50180</v>
      </c>
      <c r="BH10" s="611"/>
      <c r="BI10" s="611"/>
      <c r="BJ10" s="611"/>
      <c r="BK10" s="611"/>
      <c r="BL10" s="611"/>
      <c r="BM10" s="611"/>
      <c r="BN10" s="612"/>
      <c r="BO10" s="613">
        <v>1.3</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1719</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864</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239268</v>
      </c>
      <c r="S11" s="611"/>
      <c r="T11" s="611"/>
      <c r="U11" s="611"/>
      <c r="V11" s="611"/>
      <c r="W11" s="611"/>
      <c r="X11" s="611"/>
      <c r="Y11" s="612"/>
      <c r="Z11" s="615">
        <v>3.9</v>
      </c>
      <c r="AA11" s="616"/>
      <c r="AB11" s="616"/>
      <c r="AC11" s="622"/>
      <c r="AD11" s="619">
        <v>239268</v>
      </c>
      <c r="AE11" s="611"/>
      <c r="AF11" s="611"/>
      <c r="AG11" s="611"/>
      <c r="AH11" s="611"/>
      <c r="AI11" s="611"/>
      <c r="AJ11" s="611"/>
      <c r="AK11" s="612"/>
      <c r="AL11" s="615">
        <v>5.6</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39264</v>
      </c>
      <c r="BH11" s="611"/>
      <c r="BI11" s="611"/>
      <c r="BJ11" s="611"/>
      <c r="BK11" s="611"/>
      <c r="BL11" s="611"/>
      <c r="BM11" s="611"/>
      <c r="BN11" s="612"/>
      <c r="BO11" s="613">
        <v>1</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66431</v>
      </c>
      <c r="CS11" s="611"/>
      <c r="CT11" s="611"/>
      <c r="CU11" s="611"/>
      <c r="CV11" s="611"/>
      <c r="CW11" s="611"/>
      <c r="CX11" s="611"/>
      <c r="CY11" s="612"/>
      <c r="CZ11" s="613">
        <v>1.2</v>
      </c>
      <c r="DA11" s="613"/>
      <c r="DB11" s="613"/>
      <c r="DC11" s="613"/>
      <c r="DD11" s="619">
        <v>792</v>
      </c>
      <c r="DE11" s="611"/>
      <c r="DF11" s="611"/>
      <c r="DG11" s="611"/>
      <c r="DH11" s="611"/>
      <c r="DI11" s="611"/>
      <c r="DJ11" s="611"/>
      <c r="DK11" s="611"/>
      <c r="DL11" s="611"/>
      <c r="DM11" s="611"/>
      <c r="DN11" s="611"/>
      <c r="DO11" s="611"/>
      <c r="DP11" s="612"/>
      <c r="DQ11" s="619">
        <v>59205</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3269221</v>
      </c>
      <c r="BH12" s="611"/>
      <c r="BI12" s="611"/>
      <c r="BJ12" s="611"/>
      <c r="BK12" s="611"/>
      <c r="BL12" s="611"/>
      <c r="BM12" s="611"/>
      <c r="BN12" s="612"/>
      <c r="BO12" s="613">
        <v>84.6</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112533</v>
      </c>
      <c r="CS12" s="611"/>
      <c r="CT12" s="611"/>
      <c r="CU12" s="611"/>
      <c r="CV12" s="611"/>
      <c r="CW12" s="611"/>
      <c r="CX12" s="611"/>
      <c r="CY12" s="612"/>
      <c r="CZ12" s="613">
        <v>2</v>
      </c>
      <c r="DA12" s="613"/>
      <c r="DB12" s="613"/>
      <c r="DC12" s="613"/>
      <c r="DD12" s="619" t="s">
        <v>122</v>
      </c>
      <c r="DE12" s="611"/>
      <c r="DF12" s="611"/>
      <c r="DG12" s="611"/>
      <c r="DH12" s="611"/>
      <c r="DI12" s="611"/>
      <c r="DJ12" s="611"/>
      <c r="DK12" s="611"/>
      <c r="DL12" s="611"/>
      <c r="DM12" s="611"/>
      <c r="DN12" s="611"/>
      <c r="DO12" s="611"/>
      <c r="DP12" s="612"/>
      <c r="DQ12" s="619">
        <v>66806</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3249974</v>
      </c>
      <c r="BH13" s="611"/>
      <c r="BI13" s="611"/>
      <c r="BJ13" s="611"/>
      <c r="BK13" s="611"/>
      <c r="BL13" s="611"/>
      <c r="BM13" s="611"/>
      <c r="BN13" s="612"/>
      <c r="BO13" s="613">
        <v>84.1</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884091</v>
      </c>
      <c r="CS13" s="611"/>
      <c r="CT13" s="611"/>
      <c r="CU13" s="611"/>
      <c r="CV13" s="611"/>
      <c r="CW13" s="611"/>
      <c r="CX13" s="611"/>
      <c r="CY13" s="612"/>
      <c r="CZ13" s="613">
        <v>15.7</v>
      </c>
      <c r="DA13" s="613"/>
      <c r="DB13" s="613"/>
      <c r="DC13" s="613"/>
      <c r="DD13" s="619">
        <v>274488</v>
      </c>
      <c r="DE13" s="611"/>
      <c r="DF13" s="611"/>
      <c r="DG13" s="611"/>
      <c r="DH13" s="611"/>
      <c r="DI13" s="611"/>
      <c r="DJ13" s="611"/>
      <c r="DK13" s="611"/>
      <c r="DL13" s="611"/>
      <c r="DM13" s="611"/>
      <c r="DN13" s="611"/>
      <c r="DO13" s="611"/>
      <c r="DP13" s="612"/>
      <c r="DQ13" s="619">
        <v>712131</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214</v>
      </c>
      <c r="S14" s="611"/>
      <c r="T14" s="611"/>
      <c r="U14" s="611"/>
      <c r="V14" s="611"/>
      <c r="W14" s="611"/>
      <c r="X14" s="611"/>
      <c r="Y14" s="612"/>
      <c r="Z14" s="613">
        <v>0</v>
      </c>
      <c r="AA14" s="613"/>
      <c r="AB14" s="613"/>
      <c r="AC14" s="613"/>
      <c r="AD14" s="614">
        <v>214</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23051</v>
      </c>
      <c r="BH14" s="611"/>
      <c r="BI14" s="611"/>
      <c r="BJ14" s="611"/>
      <c r="BK14" s="611"/>
      <c r="BL14" s="611"/>
      <c r="BM14" s="611"/>
      <c r="BN14" s="612"/>
      <c r="BO14" s="613">
        <v>0.6</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300766</v>
      </c>
      <c r="CS14" s="611"/>
      <c r="CT14" s="611"/>
      <c r="CU14" s="611"/>
      <c r="CV14" s="611"/>
      <c r="CW14" s="611"/>
      <c r="CX14" s="611"/>
      <c r="CY14" s="612"/>
      <c r="CZ14" s="613">
        <v>5.3</v>
      </c>
      <c r="DA14" s="613"/>
      <c r="DB14" s="613"/>
      <c r="DC14" s="613"/>
      <c r="DD14" s="619">
        <v>15125</v>
      </c>
      <c r="DE14" s="611"/>
      <c r="DF14" s="611"/>
      <c r="DG14" s="611"/>
      <c r="DH14" s="611"/>
      <c r="DI14" s="611"/>
      <c r="DJ14" s="611"/>
      <c r="DK14" s="611"/>
      <c r="DL14" s="611"/>
      <c r="DM14" s="611"/>
      <c r="DN14" s="611"/>
      <c r="DO14" s="611"/>
      <c r="DP14" s="612"/>
      <c r="DQ14" s="619">
        <v>299738</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107585</v>
      </c>
      <c r="BH15" s="611"/>
      <c r="BI15" s="611"/>
      <c r="BJ15" s="611"/>
      <c r="BK15" s="611"/>
      <c r="BL15" s="611"/>
      <c r="BM15" s="611"/>
      <c r="BN15" s="612"/>
      <c r="BO15" s="613">
        <v>2.8</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654588</v>
      </c>
      <c r="CS15" s="611"/>
      <c r="CT15" s="611"/>
      <c r="CU15" s="611"/>
      <c r="CV15" s="611"/>
      <c r="CW15" s="611"/>
      <c r="CX15" s="611"/>
      <c r="CY15" s="612"/>
      <c r="CZ15" s="613">
        <v>11.6</v>
      </c>
      <c r="DA15" s="613"/>
      <c r="DB15" s="613"/>
      <c r="DC15" s="613"/>
      <c r="DD15" s="619">
        <v>67352</v>
      </c>
      <c r="DE15" s="611"/>
      <c r="DF15" s="611"/>
      <c r="DG15" s="611"/>
      <c r="DH15" s="611"/>
      <c r="DI15" s="611"/>
      <c r="DJ15" s="611"/>
      <c r="DK15" s="611"/>
      <c r="DL15" s="611"/>
      <c r="DM15" s="611"/>
      <c r="DN15" s="611"/>
      <c r="DO15" s="611"/>
      <c r="DP15" s="612"/>
      <c r="DQ15" s="619">
        <v>613619</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4698</v>
      </c>
      <c r="S16" s="611"/>
      <c r="T16" s="611"/>
      <c r="U16" s="611"/>
      <c r="V16" s="611"/>
      <c r="W16" s="611"/>
      <c r="X16" s="611"/>
      <c r="Y16" s="612"/>
      <c r="Z16" s="613">
        <v>0.1</v>
      </c>
      <c r="AA16" s="613"/>
      <c r="AB16" s="613"/>
      <c r="AC16" s="613"/>
      <c r="AD16" s="614">
        <v>4698</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54449</v>
      </c>
      <c r="S17" s="611"/>
      <c r="T17" s="611"/>
      <c r="U17" s="611"/>
      <c r="V17" s="611"/>
      <c r="W17" s="611"/>
      <c r="X17" s="611"/>
      <c r="Y17" s="612"/>
      <c r="Z17" s="613">
        <v>0.9</v>
      </c>
      <c r="AA17" s="613"/>
      <c r="AB17" s="613"/>
      <c r="AC17" s="613"/>
      <c r="AD17" s="614">
        <v>54449</v>
      </c>
      <c r="AE17" s="614"/>
      <c r="AF17" s="614"/>
      <c r="AG17" s="614"/>
      <c r="AH17" s="614"/>
      <c r="AI17" s="614"/>
      <c r="AJ17" s="614"/>
      <c r="AK17" s="614"/>
      <c r="AL17" s="615">
        <v>1.3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45736</v>
      </c>
      <c r="CS17" s="611"/>
      <c r="CT17" s="611"/>
      <c r="CU17" s="611"/>
      <c r="CV17" s="611"/>
      <c r="CW17" s="611"/>
      <c r="CX17" s="611"/>
      <c r="CY17" s="612"/>
      <c r="CZ17" s="613">
        <v>0.8</v>
      </c>
      <c r="DA17" s="613"/>
      <c r="DB17" s="613"/>
      <c r="DC17" s="613"/>
      <c r="DD17" s="619" t="s">
        <v>122</v>
      </c>
      <c r="DE17" s="611"/>
      <c r="DF17" s="611"/>
      <c r="DG17" s="611"/>
      <c r="DH17" s="611"/>
      <c r="DI17" s="611"/>
      <c r="DJ17" s="611"/>
      <c r="DK17" s="611"/>
      <c r="DL17" s="611"/>
      <c r="DM17" s="611"/>
      <c r="DN17" s="611"/>
      <c r="DO17" s="611"/>
      <c r="DP17" s="612"/>
      <c r="DQ17" s="619">
        <v>45736</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10090</v>
      </c>
      <c r="S18" s="611"/>
      <c r="T18" s="611"/>
      <c r="U18" s="611"/>
      <c r="V18" s="611"/>
      <c r="W18" s="611"/>
      <c r="X18" s="611"/>
      <c r="Y18" s="612"/>
      <c r="Z18" s="613">
        <v>0.2</v>
      </c>
      <c r="AA18" s="613"/>
      <c r="AB18" s="613"/>
      <c r="AC18" s="613"/>
      <c r="AD18" s="614">
        <v>10090</v>
      </c>
      <c r="AE18" s="614"/>
      <c r="AF18" s="614"/>
      <c r="AG18" s="614"/>
      <c r="AH18" s="614"/>
      <c r="AI18" s="614"/>
      <c r="AJ18" s="614"/>
      <c r="AK18" s="614"/>
      <c r="AL18" s="615">
        <v>0.2</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10090</v>
      </c>
      <c r="S19" s="611"/>
      <c r="T19" s="611"/>
      <c r="U19" s="611"/>
      <c r="V19" s="611"/>
      <c r="W19" s="611"/>
      <c r="X19" s="611"/>
      <c r="Y19" s="612"/>
      <c r="Z19" s="613">
        <v>0.2</v>
      </c>
      <c r="AA19" s="613"/>
      <c r="AB19" s="613"/>
      <c r="AC19" s="613"/>
      <c r="AD19" s="614">
        <v>10090</v>
      </c>
      <c r="AE19" s="614"/>
      <c r="AF19" s="614"/>
      <c r="AG19" s="614"/>
      <c r="AH19" s="614"/>
      <c r="AI19" s="614"/>
      <c r="AJ19" s="614"/>
      <c r="AK19" s="614"/>
      <c r="AL19" s="615">
        <v>0.2</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5621824</v>
      </c>
      <c r="CS20" s="611"/>
      <c r="CT20" s="611"/>
      <c r="CU20" s="611"/>
      <c r="CV20" s="611"/>
      <c r="CW20" s="611"/>
      <c r="CX20" s="611"/>
      <c r="CY20" s="612"/>
      <c r="CZ20" s="613">
        <v>100</v>
      </c>
      <c r="DA20" s="613"/>
      <c r="DB20" s="613"/>
      <c r="DC20" s="613"/>
      <c r="DD20" s="619">
        <v>454953</v>
      </c>
      <c r="DE20" s="611"/>
      <c r="DF20" s="611"/>
      <c r="DG20" s="611"/>
      <c r="DH20" s="611"/>
      <c r="DI20" s="611"/>
      <c r="DJ20" s="611"/>
      <c r="DK20" s="611"/>
      <c r="DL20" s="611"/>
      <c r="DM20" s="611"/>
      <c r="DN20" s="611"/>
      <c r="DO20" s="611"/>
      <c r="DP20" s="612"/>
      <c r="DQ20" s="619">
        <v>4603939</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4817</v>
      </c>
      <c r="S21" s="611"/>
      <c r="T21" s="611"/>
      <c r="U21" s="611"/>
      <c r="V21" s="611"/>
      <c r="W21" s="611"/>
      <c r="X21" s="611"/>
      <c r="Y21" s="612"/>
      <c r="Z21" s="613">
        <v>0.1</v>
      </c>
      <c r="AA21" s="613"/>
      <c r="AB21" s="613"/>
      <c r="AC21" s="613"/>
      <c r="AD21" s="614" t="s">
        <v>122</v>
      </c>
      <c r="AE21" s="614"/>
      <c r="AF21" s="614"/>
      <c r="AG21" s="614"/>
      <c r="AH21" s="614"/>
      <c r="AI21" s="614"/>
      <c r="AJ21" s="614"/>
      <c r="AK21" s="614"/>
      <c r="AL21" s="615" t="s">
        <v>122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4817</v>
      </c>
      <c r="S23" s="611"/>
      <c r="T23" s="611"/>
      <c r="U23" s="611"/>
      <c r="V23" s="611"/>
      <c r="W23" s="611"/>
      <c r="X23" s="611"/>
      <c r="Y23" s="612"/>
      <c r="Z23" s="613">
        <v>0.1</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2102653</v>
      </c>
      <c r="CS24" s="600"/>
      <c r="CT24" s="600"/>
      <c r="CU24" s="600"/>
      <c r="CV24" s="600"/>
      <c r="CW24" s="600"/>
      <c r="CX24" s="600"/>
      <c r="CY24" s="601"/>
      <c r="CZ24" s="604">
        <v>37.4</v>
      </c>
      <c r="DA24" s="605"/>
      <c r="DB24" s="605"/>
      <c r="DC24" s="621"/>
      <c r="DD24" s="645">
        <v>1612952</v>
      </c>
      <c r="DE24" s="600"/>
      <c r="DF24" s="600"/>
      <c r="DG24" s="600"/>
      <c r="DH24" s="600"/>
      <c r="DI24" s="600"/>
      <c r="DJ24" s="600"/>
      <c r="DK24" s="601"/>
      <c r="DL24" s="645">
        <v>1479306</v>
      </c>
      <c r="DM24" s="600"/>
      <c r="DN24" s="600"/>
      <c r="DO24" s="600"/>
      <c r="DP24" s="600"/>
      <c r="DQ24" s="600"/>
      <c r="DR24" s="600"/>
      <c r="DS24" s="600"/>
      <c r="DT24" s="600"/>
      <c r="DU24" s="600"/>
      <c r="DV24" s="601"/>
      <c r="DW24" s="604">
        <v>34.700000000000003</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4259171</v>
      </c>
      <c r="S25" s="611"/>
      <c r="T25" s="611"/>
      <c r="U25" s="611"/>
      <c r="V25" s="611"/>
      <c r="W25" s="611"/>
      <c r="X25" s="611"/>
      <c r="Y25" s="612"/>
      <c r="Z25" s="613">
        <v>69.900000000000006</v>
      </c>
      <c r="AA25" s="613"/>
      <c r="AB25" s="613"/>
      <c r="AC25" s="613"/>
      <c r="AD25" s="614">
        <v>4254354</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1352716</v>
      </c>
      <c r="CS25" s="642"/>
      <c r="CT25" s="642"/>
      <c r="CU25" s="642"/>
      <c r="CV25" s="642"/>
      <c r="CW25" s="642"/>
      <c r="CX25" s="642"/>
      <c r="CY25" s="643"/>
      <c r="CZ25" s="615">
        <v>24.1</v>
      </c>
      <c r="DA25" s="640"/>
      <c r="DB25" s="640"/>
      <c r="DC25" s="644"/>
      <c r="DD25" s="619">
        <v>1255377</v>
      </c>
      <c r="DE25" s="642"/>
      <c r="DF25" s="642"/>
      <c r="DG25" s="642"/>
      <c r="DH25" s="642"/>
      <c r="DI25" s="642"/>
      <c r="DJ25" s="642"/>
      <c r="DK25" s="643"/>
      <c r="DL25" s="619">
        <v>1218395</v>
      </c>
      <c r="DM25" s="642"/>
      <c r="DN25" s="642"/>
      <c r="DO25" s="642"/>
      <c r="DP25" s="642"/>
      <c r="DQ25" s="642"/>
      <c r="DR25" s="642"/>
      <c r="DS25" s="642"/>
      <c r="DT25" s="642"/>
      <c r="DU25" s="642"/>
      <c r="DV25" s="643"/>
      <c r="DW25" s="615">
        <v>28.6</v>
      </c>
      <c r="DX25" s="640"/>
      <c r="DY25" s="640"/>
      <c r="DZ25" s="640"/>
      <c r="EA25" s="640"/>
      <c r="EB25" s="640"/>
      <c r="EC25" s="641"/>
    </row>
    <row r="26" spans="2:133" ht="11.25" customHeight="1" x14ac:dyDescent="0.2">
      <c r="B26" s="607" t="s">
        <v>284</v>
      </c>
      <c r="C26" s="608"/>
      <c r="D26" s="608"/>
      <c r="E26" s="608"/>
      <c r="F26" s="608"/>
      <c r="G26" s="608"/>
      <c r="H26" s="608"/>
      <c r="I26" s="608"/>
      <c r="J26" s="608"/>
      <c r="K26" s="608"/>
      <c r="L26" s="608"/>
      <c r="M26" s="608"/>
      <c r="N26" s="608"/>
      <c r="O26" s="608"/>
      <c r="P26" s="608"/>
      <c r="Q26" s="609"/>
      <c r="R26" s="610">
        <v>986</v>
      </c>
      <c r="S26" s="611"/>
      <c r="T26" s="611"/>
      <c r="U26" s="611"/>
      <c r="V26" s="611"/>
      <c r="W26" s="611"/>
      <c r="X26" s="611"/>
      <c r="Y26" s="612"/>
      <c r="Z26" s="613">
        <v>0</v>
      </c>
      <c r="AA26" s="613"/>
      <c r="AB26" s="613"/>
      <c r="AC26" s="613"/>
      <c r="AD26" s="614">
        <v>986</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737279</v>
      </c>
      <c r="CS26" s="611"/>
      <c r="CT26" s="611"/>
      <c r="CU26" s="611"/>
      <c r="CV26" s="611"/>
      <c r="CW26" s="611"/>
      <c r="CX26" s="611"/>
      <c r="CY26" s="612"/>
      <c r="CZ26" s="615">
        <v>13.1</v>
      </c>
      <c r="DA26" s="640"/>
      <c r="DB26" s="640"/>
      <c r="DC26" s="644"/>
      <c r="DD26" s="619">
        <v>661235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287</v>
      </c>
      <c r="C27" s="608"/>
      <c r="D27" s="608"/>
      <c r="E27" s="608"/>
      <c r="F27" s="608"/>
      <c r="G27" s="608"/>
      <c r="H27" s="608"/>
      <c r="I27" s="608"/>
      <c r="J27" s="608"/>
      <c r="K27" s="608"/>
      <c r="L27" s="608"/>
      <c r="M27" s="608"/>
      <c r="N27" s="608"/>
      <c r="O27" s="608"/>
      <c r="P27" s="608"/>
      <c r="Q27" s="609"/>
      <c r="R27" s="610" t="s">
        <v>122</v>
      </c>
      <c r="S27" s="611"/>
      <c r="T27" s="611"/>
      <c r="U27" s="611"/>
      <c r="V27" s="611"/>
      <c r="W27" s="611"/>
      <c r="X27" s="611"/>
      <c r="Y27" s="612"/>
      <c r="Z27" s="613" t="s">
        <v>122</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3866582</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704201</v>
      </c>
      <c r="CS27" s="642"/>
      <c r="CT27" s="642"/>
      <c r="CU27" s="642"/>
      <c r="CV27" s="642"/>
      <c r="CW27" s="642"/>
      <c r="CX27" s="642"/>
      <c r="CY27" s="643"/>
      <c r="CZ27" s="615">
        <v>12.5</v>
      </c>
      <c r="DA27" s="640"/>
      <c r="DB27" s="640"/>
      <c r="DC27" s="644"/>
      <c r="DD27" s="619">
        <v>311839</v>
      </c>
      <c r="DE27" s="642"/>
      <c r="DF27" s="642"/>
      <c r="DG27" s="642"/>
      <c r="DH27" s="642"/>
      <c r="DI27" s="642"/>
      <c r="DJ27" s="642"/>
      <c r="DK27" s="643"/>
      <c r="DL27" s="619">
        <v>215175</v>
      </c>
      <c r="DM27" s="642"/>
      <c r="DN27" s="642"/>
      <c r="DO27" s="642"/>
      <c r="DP27" s="642"/>
      <c r="DQ27" s="642"/>
      <c r="DR27" s="642"/>
      <c r="DS27" s="642"/>
      <c r="DT27" s="642"/>
      <c r="DU27" s="642"/>
      <c r="DV27" s="643"/>
      <c r="DW27" s="615">
        <v>5</v>
      </c>
      <c r="DX27" s="640"/>
      <c r="DY27" s="640"/>
      <c r="DZ27" s="640"/>
      <c r="EA27" s="640"/>
      <c r="EB27" s="640"/>
      <c r="EC27" s="641"/>
    </row>
    <row r="28" spans="2:133" ht="11.25" customHeight="1" x14ac:dyDescent="0.2">
      <c r="B28" s="607" t="s">
        <v>290</v>
      </c>
      <c r="C28" s="608"/>
      <c r="D28" s="608"/>
      <c r="E28" s="608"/>
      <c r="F28" s="608"/>
      <c r="G28" s="608"/>
      <c r="H28" s="608"/>
      <c r="I28" s="608"/>
      <c r="J28" s="608"/>
      <c r="K28" s="608"/>
      <c r="L28" s="608"/>
      <c r="M28" s="608"/>
      <c r="N28" s="608"/>
      <c r="O28" s="608"/>
      <c r="P28" s="608"/>
      <c r="Q28" s="609"/>
      <c r="R28" s="610">
        <v>73224</v>
      </c>
      <c r="S28" s="611"/>
      <c r="T28" s="611"/>
      <c r="U28" s="611"/>
      <c r="V28" s="611"/>
      <c r="W28" s="611"/>
      <c r="X28" s="611"/>
      <c r="Y28" s="612"/>
      <c r="Z28" s="613">
        <v>1.2</v>
      </c>
      <c r="AA28" s="613"/>
      <c r="AB28" s="613"/>
      <c r="AC28" s="613"/>
      <c r="AD28" s="614">
        <v>9889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45736</v>
      </c>
      <c r="CS28" s="611"/>
      <c r="CT28" s="611"/>
      <c r="CU28" s="611"/>
      <c r="CV28" s="611"/>
      <c r="CW28" s="611"/>
      <c r="CX28" s="611"/>
      <c r="CY28" s="612"/>
      <c r="CZ28" s="615">
        <v>0.8</v>
      </c>
      <c r="DA28" s="640"/>
      <c r="DB28" s="640"/>
      <c r="DC28" s="644"/>
      <c r="DD28" s="619">
        <v>45736</v>
      </c>
      <c r="DE28" s="611"/>
      <c r="DF28" s="611"/>
      <c r="DG28" s="611"/>
      <c r="DH28" s="611"/>
      <c r="DI28" s="611"/>
      <c r="DJ28" s="611"/>
      <c r="DK28" s="612"/>
      <c r="DL28" s="619">
        <v>45736</v>
      </c>
      <c r="DM28" s="611"/>
      <c r="DN28" s="611"/>
      <c r="DO28" s="611"/>
      <c r="DP28" s="611"/>
      <c r="DQ28" s="611"/>
      <c r="DR28" s="611"/>
      <c r="DS28" s="611"/>
      <c r="DT28" s="611"/>
      <c r="DU28" s="611"/>
      <c r="DV28" s="612"/>
      <c r="DW28" s="615">
        <v>1.1000000000000001</v>
      </c>
      <c r="DX28" s="640"/>
      <c r="DY28" s="640"/>
      <c r="DZ28" s="640"/>
      <c r="EA28" s="640"/>
      <c r="EB28" s="640"/>
      <c r="EC28" s="641"/>
    </row>
    <row r="29" spans="2:133" ht="11.25" customHeight="1" x14ac:dyDescent="0.2">
      <c r="B29" s="607" t="s">
        <v>292</v>
      </c>
      <c r="C29" s="608"/>
      <c r="D29" s="608"/>
      <c r="E29" s="608"/>
      <c r="F29" s="608"/>
      <c r="G29" s="608"/>
      <c r="H29" s="608"/>
      <c r="I29" s="608"/>
      <c r="J29" s="608"/>
      <c r="K29" s="608"/>
      <c r="L29" s="608"/>
      <c r="M29" s="608"/>
      <c r="N29" s="608"/>
      <c r="O29" s="608"/>
      <c r="P29" s="608"/>
      <c r="Q29" s="609"/>
      <c r="R29" s="610">
        <v>27139</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45736</v>
      </c>
      <c r="CS29" s="642"/>
      <c r="CT29" s="642"/>
      <c r="CU29" s="642"/>
      <c r="CV29" s="642"/>
      <c r="CW29" s="642"/>
      <c r="CX29" s="642"/>
      <c r="CY29" s="643"/>
      <c r="CZ29" s="615">
        <v>0.8</v>
      </c>
      <c r="DA29" s="640"/>
      <c r="DB29" s="640"/>
      <c r="DC29" s="644"/>
      <c r="DD29" s="619">
        <v>45736</v>
      </c>
      <c r="DE29" s="642"/>
      <c r="DF29" s="642"/>
      <c r="DG29" s="642"/>
      <c r="DH29" s="642"/>
      <c r="DI29" s="642"/>
      <c r="DJ29" s="642"/>
      <c r="DK29" s="643"/>
      <c r="DL29" s="619">
        <v>45736</v>
      </c>
      <c r="DM29" s="642"/>
      <c r="DN29" s="642"/>
      <c r="DO29" s="642"/>
      <c r="DP29" s="642"/>
      <c r="DQ29" s="642"/>
      <c r="DR29" s="642"/>
      <c r="DS29" s="642"/>
      <c r="DT29" s="642"/>
      <c r="DU29" s="642"/>
      <c r="DV29" s="643"/>
      <c r="DW29" s="615">
        <v>1.1000000000000001</v>
      </c>
      <c r="DX29" s="640"/>
      <c r="DY29" s="640"/>
      <c r="DZ29" s="640"/>
      <c r="EA29" s="640"/>
      <c r="EB29" s="640"/>
      <c r="EC29" s="641"/>
    </row>
    <row r="30" spans="2:133" ht="11.25" customHeight="1" x14ac:dyDescent="0.2">
      <c r="B30" s="607" t="s">
        <v>294</v>
      </c>
      <c r="C30" s="608"/>
      <c r="D30" s="608"/>
      <c r="E30" s="608"/>
      <c r="F30" s="608"/>
      <c r="G30" s="608"/>
      <c r="H30" s="608"/>
      <c r="I30" s="608"/>
      <c r="J30" s="608"/>
      <c r="K30" s="608"/>
      <c r="L30" s="608"/>
      <c r="M30" s="608"/>
      <c r="N30" s="608"/>
      <c r="O30" s="608"/>
      <c r="P30" s="608"/>
      <c r="Q30" s="609"/>
      <c r="R30" s="610">
        <v>716072</v>
      </c>
      <c r="S30" s="611"/>
      <c r="T30" s="611"/>
      <c r="U30" s="611"/>
      <c r="V30" s="611"/>
      <c r="W30" s="611"/>
      <c r="X30" s="611"/>
      <c r="Y30" s="612"/>
      <c r="Z30" s="613">
        <v>11.7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42408</v>
      </c>
      <c r="CS30" s="611"/>
      <c r="CT30" s="611"/>
      <c r="CU30" s="611"/>
      <c r="CV30" s="611"/>
      <c r="CW30" s="611"/>
      <c r="CX30" s="611"/>
      <c r="CY30" s="612"/>
      <c r="CZ30" s="615">
        <v>0.8</v>
      </c>
      <c r="DA30" s="640"/>
      <c r="DB30" s="640"/>
      <c r="DC30" s="644"/>
      <c r="DD30" s="619">
        <v>42408</v>
      </c>
      <c r="DE30" s="611"/>
      <c r="DF30" s="611"/>
      <c r="DG30" s="611"/>
      <c r="DH30" s="611"/>
      <c r="DI30" s="611"/>
      <c r="DJ30" s="611"/>
      <c r="DK30" s="612"/>
      <c r="DL30" s="619">
        <v>42408</v>
      </c>
      <c r="DM30" s="611"/>
      <c r="DN30" s="611"/>
      <c r="DO30" s="611"/>
      <c r="DP30" s="611"/>
      <c r="DQ30" s="611"/>
      <c r="DR30" s="611"/>
      <c r="DS30" s="611"/>
      <c r="DT30" s="611"/>
      <c r="DU30" s="611"/>
      <c r="DV30" s="612"/>
      <c r="DW30" s="615">
        <v>1</v>
      </c>
      <c r="DX30" s="640"/>
      <c r="DY30" s="640"/>
      <c r="DZ30" s="640"/>
      <c r="EA30" s="640"/>
      <c r="EB30" s="640"/>
      <c r="EC30" s="641"/>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99.9</v>
      </c>
      <c r="BH31" s="654"/>
      <c r="BI31" s="654"/>
      <c r="BJ31" s="654"/>
      <c r="BK31" s="654"/>
      <c r="BL31" s="654"/>
      <c r="BM31" s="605">
        <v>99.7</v>
      </c>
      <c r="BN31" s="654"/>
      <c r="BO31" s="654"/>
      <c r="BP31" s="654"/>
      <c r="BQ31" s="655"/>
      <c r="BR31" s="666">
        <v>99.9</v>
      </c>
      <c r="BS31" s="654"/>
      <c r="BT31" s="654"/>
      <c r="BU31" s="654"/>
      <c r="BV31" s="654"/>
      <c r="BW31" s="654"/>
      <c r="BX31" s="605">
        <v>99.6</v>
      </c>
      <c r="BY31" s="654"/>
      <c r="BZ31" s="654"/>
      <c r="CA31" s="654"/>
      <c r="CB31" s="655"/>
      <c r="CD31" s="648"/>
      <c r="CE31" s="649"/>
      <c r="CF31" s="607" t="s">
        <v>301</v>
      </c>
      <c r="CG31" s="608"/>
      <c r="CH31" s="608"/>
      <c r="CI31" s="608"/>
      <c r="CJ31" s="608"/>
      <c r="CK31" s="608"/>
      <c r="CL31" s="608"/>
      <c r="CM31" s="608"/>
      <c r="CN31" s="608"/>
      <c r="CO31" s="608"/>
      <c r="CP31" s="608"/>
      <c r="CQ31" s="609"/>
      <c r="CR31" s="610">
        <v>3328</v>
      </c>
      <c r="CS31" s="642"/>
      <c r="CT31" s="642"/>
      <c r="CU31" s="642"/>
      <c r="CV31" s="642"/>
      <c r="CW31" s="642"/>
      <c r="CX31" s="642"/>
      <c r="CY31" s="643"/>
      <c r="CZ31" s="615">
        <v>0.1</v>
      </c>
      <c r="DA31" s="640"/>
      <c r="DB31" s="640"/>
      <c r="DC31" s="644"/>
      <c r="DD31" s="619">
        <v>3328</v>
      </c>
      <c r="DE31" s="642"/>
      <c r="DF31" s="642"/>
      <c r="DG31" s="642"/>
      <c r="DH31" s="642"/>
      <c r="DI31" s="642"/>
      <c r="DJ31" s="642"/>
      <c r="DK31" s="643"/>
      <c r="DL31" s="619">
        <v>3328</v>
      </c>
      <c r="DM31" s="642"/>
      <c r="DN31" s="642"/>
      <c r="DO31" s="642"/>
      <c r="DP31" s="642"/>
      <c r="DQ31" s="642"/>
      <c r="DR31" s="642"/>
      <c r="DS31" s="642"/>
      <c r="DT31" s="642"/>
      <c r="DU31" s="642"/>
      <c r="DV31" s="643"/>
      <c r="DW31" s="615">
        <v>0.1</v>
      </c>
      <c r="DX31" s="640"/>
      <c r="DY31" s="640"/>
      <c r="DZ31" s="640"/>
      <c r="EA31" s="640"/>
      <c r="EB31" s="640"/>
      <c r="EC31" s="641"/>
    </row>
    <row r="32" spans="2:133" ht="11.25" customHeight="1" x14ac:dyDescent="0.2">
      <c r="B32" s="607" t="s">
        <v>302</v>
      </c>
      <c r="C32" s="608"/>
      <c r="D32" s="608"/>
      <c r="E32" s="608"/>
      <c r="F32" s="608"/>
      <c r="G32" s="608"/>
      <c r="H32" s="608"/>
      <c r="I32" s="608"/>
      <c r="J32" s="608"/>
      <c r="K32" s="608"/>
      <c r="L32" s="608"/>
      <c r="M32" s="608"/>
      <c r="N32" s="608"/>
      <c r="O32" s="608"/>
      <c r="P32" s="608"/>
      <c r="Q32" s="609"/>
      <c r="R32" s="610">
        <v>297868</v>
      </c>
      <c r="S32" s="611"/>
      <c r="T32" s="611"/>
      <c r="U32" s="611"/>
      <c r="V32" s="611"/>
      <c r="W32" s="611"/>
      <c r="X32" s="611"/>
      <c r="Y32" s="612"/>
      <c r="Z32" s="613">
        <v>4.9000000000000004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99.3</v>
      </c>
      <c r="BH32" s="642"/>
      <c r="BI32" s="642"/>
      <c r="BJ32" s="642"/>
      <c r="BK32" s="642"/>
      <c r="BL32" s="642"/>
      <c r="BM32" s="616">
        <v>98.4</v>
      </c>
      <c r="BN32" s="642"/>
      <c r="BO32" s="642"/>
      <c r="BP32" s="642"/>
      <c r="BQ32" s="665"/>
      <c r="BR32" s="667">
        <v>99.4</v>
      </c>
      <c r="BS32" s="642"/>
      <c r="BT32" s="642"/>
      <c r="BU32" s="642"/>
      <c r="BV32" s="642"/>
      <c r="BW32" s="642"/>
      <c r="BX32" s="616">
        <v>98.6</v>
      </c>
      <c r="BY32" s="642"/>
      <c r="BZ32" s="642"/>
      <c r="CA32" s="642"/>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306</v>
      </c>
      <c r="C33" s="608"/>
      <c r="D33" s="608"/>
      <c r="E33" s="608"/>
      <c r="F33" s="608"/>
      <c r="G33" s="608"/>
      <c r="H33" s="608"/>
      <c r="I33" s="608"/>
      <c r="J33" s="608"/>
      <c r="K33" s="608"/>
      <c r="L33" s="608"/>
      <c r="M33" s="608"/>
      <c r="N33" s="608"/>
      <c r="O33" s="608"/>
      <c r="P33" s="608"/>
      <c r="Q33" s="609"/>
      <c r="R33" s="610">
        <v>3845</v>
      </c>
      <c r="S33" s="611"/>
      <c r="T33" s="611"/>
      <c r="U33" s="611"/>
      <c r="V33" s="611"/>
      <c r="W33" s="611"/>
      <c r="X33" s="611"/>
      <c r="Y33" s="612"/>
      <c r="Z33" s="613">
        <v>0.1</v>
      </c>
      <c r="AA33" s="613"/>
      <c r="AB33" s="613"/>
      <c r="AC33" s="613"/>
      <c r="AD33" s="614">
        <v>3</v>
      </c>
      <c r="AE33" s="614"/>
      <c r="AF33" s="614"/>
      <c r="AG33" s="614"/>
      <c r="AH33" s="614"/>
      <c r="AI33" s="614"/>
      <c r="AJ33" s="614"/>
      <c r="AK33" s="614"/>
      <c r="AL33" s="615">
        <v>0</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99.9</v>
      </c>
      <c r="BH33" s="669"/>
      <c r="BI33" s="669"/>
      <c r="BJ33" s="669"/>
      <c r="BK33" s="669"/>
      <c r="BL33" s="669"/>
      <c r="BM33" s="670">
        <v>99.8</v>
      </c>
      <c r="BN33" s="669"/>
      <c r="BO33" s="669"/>
      <c r="BP33" s="669"/>
      <c r="BQ33" s="671"/>
      <c r="BR33" s="668">
        <v>99.9</v>
      </c>
      <c r="BS33" s="669"/>
      <c r="BT33" s="669"/>
      <c r="BU33" s="669"/>
      <c r="BV33" s="669"/>
      <c r="BW33" s="669"/>
      <c r="BX33" s="670">
        <v>99.8</v>
      </c>
      <c r="BY33" s="669"/>
      <c r="BZ33" s="669"/>
      <c r="CA33" s="669"/>
      <c r="CB33" s="671"/>
      <c r="CD33" s="607" t="s">
        <v>308</v>
      </c>
      <c r="CE33" s="608"/>
      <c r="CF33" s="608"/>
      <c r="CG33" s="608"/>
      <c r="CH33" s="608"/>
      <c r="CI33" s="608"/>
      <c r="CJ33" s="608"/>
      <c r="CK33" s="608"/>
      <c r="CL33" s="608"/>
      <c r="CM33" s="608"/>
      <c r="CN33" s="608"/>
      <c r="CO33" s="608"/>
      <c r="CP33" s="608"/>
      <c r="CQ33" s="609"/>
      <c r="CR33" s="610">
        <v>3064218</v>
      </c>
      <c r="CS33" s="642"/>
      <c r="CT33" s="642"/>
      <c r="CU33" s="642"/>
      <c r="CV33" s="642"/>
      <c r="CW33" s="642"/>
      <c r="CX33" s="642"/>
      <c r="CY33" s="643"/>
      <c r="CZ33" s="615">
        <v>54.5</v>
      </c>
      <c r="DA33" s="640"/>
      <c r="DB33" s="640"/>
      <c r="DC33" s="644"/>
      <c r="DD33" s="619">
        <v>2666998</v>
      </c>
      <c r="DE33" s="642"/>
      <c r="DF33" s="642"/>
      <c r="DG33" s="642"/>
      <c r="DH33" s="642"/>
      <c r="DI33" s="642"/>
      <c r="DJ33" s="642"/>
      <c r="DK33" s="643"/>
      <c r="DL33" s="619">
        <v>1601342</v>
      </c>
      <c r="DM33" s="642"/>
      <c r="DN33" s="642"/>
      <c r="DO33" s="642"/>
      <c r="DP33" s="642"/>
      <c r="DQ33" s="642"/>
      <c r="DR33" s="642"/>
      <c r="DS33" s="642"/>
      <c r="DT33" s="642"/>
      <c r="DU33" s="642"/>
      <c r="DV33" s="643"/>
      <c r="DW33" s="615">
        <v>37.5</v>
      </c>
      <c r="DX33" s="640"/>
      <c r="DY33" s="640"/>
      <c r="DZ33" s="640"/>
      <c r="EA33" s="640"/>
      <c r="EB33" s="640"/>
      <c r="EC33" s="641"/>
    </row>
    <row r="34" spans="2:133" ht="11.25" customHeight="1" x14ac:dyDescent="0.2">
      <c r="B34" s="607" t="s">
        <v>309</v>
      </c>
      <c r="C34" s="608"/>
      <c r="D34" s="608"/>
      <c r="E34" s="608"/>
      <c r="F34" s="608"/>
      <c r="G34" s="608"/>
      <c r="H34" s="608"/>
      <c r="I34" s="608"/>
      <c r="J34" s="608"/>
      <c r="K34" s="608"/>
      <c r="L34" s="608"/>
      <c r="M34" s="608"/>
      <c r="N34" s="608"/>
      <c r="O34" s="608"/>
      <c r="P34" s="608"/>
      <c r="Q34" s="609"/>
      <c r="R34" s="610">
        <v>26264</v>
      </c>
      <c r="S34" s="611"/>
      <c r="T34" s="611"/>
      <c r="U34" s="611"/>
      <c r="V34" s="611"/>
      <c r="W34" s="611"/>
      <c r="X34" s="611"/>
      <c r="Y34" s="612"/>
      <c r="Z34" s="613">
        <v>0.4</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881283</v>
      </c>
      <c r="CS34" s="611"/>
      <c r="CT34" s="611"/>
      <c r="CU34" s="611"/>
      <c r="CV34" s="611"/>
      <c r="CW34" s="611"/>
      <c r="CX34" s="611"/>
      <c r="CY34" s="612"/>
      <c r="CZ34" s="615">
        <v>15.7</v>
      </c>
      <c r="DA34" s="640"/>
      <c r="DB34" s="640"/>
      <c r="DC34" s="644"/>
      <c r="DD34" s="619">
        <v>666185</v>
      </c>
      <c r="DE34" s="611"/>
      <c r="DF34" s="611"/>
      <c r="DG34" s="611"/>
      <c r="DH34" s="611"/>
      <c r="DI34" s="611"/>
      <c r="DJ34" s="611"/>
      <c r="DK34" s="612"/>
      <c r="DL34" s="619">
        <v>574879</v>
      </c>
      <c r="DM34" s="611"/>
      <c r="DN34" s="611"/>
      <c r="DO34" s="611"/>
      <c r="DP34" s="611"/>
      <c r="DQ34" s="611"/>
      <c r="DR34" s="611"/>
      <c r="DS34" s="611"/>
      <c r="DT34" s="611"/>
      <c r="DU34" s="611"/>
      <c r="DV34" s="612"/>
      <c r="DW34" s="615">
        <v>13.5</v>
      </c>
      <c r="DX34" s="640"/>
      <c r="DY34" s="640"/>
      <c r="DZ34" s="640"/>
      <c r="EA34" s="640"/>
      <c r="EB34" s="640"/>
      <c r="EC34" s="641"/>
    </row>
    <row r="35" spans="2:133" ht="11.25" customHeight="1" x14ac:dyDescent="0.2">
      <c r="B35" s="607" t="s">
        <v>311</v>
      </c>
      <c r="C35" s="608"/>
      <c r="D35" s="608"/>
      <c r="E35" s="608"/>
      <c r="F35" s="608"/>
      <c r="G35" s="608"/>
      <c r="H35" s="608"/>
      <c r="I35" s="608"/>
      <c r="J35" s="608"/>
      <c r="K35" s="608"/>
      <c r="L35" s="608"/>
      <c r="M35" s="608"/>
      <c r="N35" s="608"/>
      <c r="O35" s="608"/>
      <c r="P35" s="608"/>
      <c r="Q35" s="609"/>
      <c r="R35" s="610">
        <v>11626</v>
      </c>
      <c r="S35" s="611"/>
      <c r="T35" s="611"/>
      <c r="U35" s="611"/>
      <c r="V35" s="611"/>
      <c r="W35" s="611"/>
      <c r="X35" s="611"/>
      <c r="Y35" s="612"/>
      <c r="Z35" s="613">
        <v>0.2</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16931</v>
      </c>
      <c r="CS35" s="642"/>
      <c r="CT35" s="642"/>
      <c r="CU35" s="642"/>
      <c r="CV35" s="642"/>
      <c r="CW35" s="642"/>
      <c r="CX35" s="642"/>
      <c r="CY35" s="643"/>
      <c r="CZ35" s="615">
        <v>0.3</v>
      </c>
      <c r="DA35" s="640"/>
      <c r="DB35" s="640"/>
      <c r="DC35" s="644"/>
      <c r="DD35" s="619">
        <v>12346</v>
      </c>
      <c r="DE35" s="642"/>
      <c r="DF35" s="642"/>
      <c r="DG35" s="642"/>
      <c r="DH35" s="642"/>
      <c r="DI35" s="642"/>
      <c r="DJ35" s="642"/>
      <c r="DK35" s="643"/>
      <c r="DL35" s="619">
        <v>8502</v>
      </c>
      <c r="DM35" s="642"/>
      <c r="DN35" s="642"/>
      <c r="DO35" s="642"/>
      <c r="DP35" s="642"/>
      <c r="DQ35" s="642"/>
      <c r="DR35" s="642"/>
      <c r="DS35" s="642"/>
      <c r="DT35" s="642"/>
      <c r="DU35" s="642"/>
      <c r="DV35" s="643"/>
      <c r="DW35" s="615">
        <v>0.2</v>
      </c>
      <c r="DX35" s="640"/>
      <c r="DY35" s="640"/>
      <c r="DZ35" s="640"/>
      <c r="EA35" s="640"/>
      <c r="EB35" s="640"/>
      <c r="EC35" s="641"/>
    </row>
    <row r="36" spans="2:133" ht="11.25" customHeight="1" x14ac:dyDescent="0.2">
      <c r="B36" s="607" t="s">
        <v>315</v>
      </c>
      <c r="C36" s="608"/>
      <c r="D36" s="608"/>
      <c r="E36" s="608"/>
      <c r="F36" s="608"/>
      <c r="G36" s="608"/>
      <c r="H36" s="608"/>
      <c r="I36" s="608"/>
      <c r="J36" s="608"/>
      <c r="K36" s="608"/>
      <c r="L36" s="608"/>
      <c r="M36" s="608"/>
      <c r="N36" s="608"/>
      <c r="O36" s="608"/>
      <c r="P36" s="608"/>
      <c r="Q36" s="609"/>
      <c r="R36" s="610">
        <v>603342</v>
      </c>
      <c r="S36" s="611"/>
      <c r="T36" s="611"/>
      <c r="U36" s="611"/>
      <c r="V36" s="611"/>
      <c r="W36" s="611"/>
      <c r="X36" s="611"/>
      <c r="Y36" s="612"/>
      <c r="Z36" s="613">
        <v>9.9</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851812</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95</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686817</v>
      </c>
      <c r="CS36" s="611"/>
      <c r="CT36" s="611"/>
      <c r="CU36" s="611"/>
      <c r="CV36" s="611"/>
      <c r="CW36" s="611"/>
      <c r="CX36" s="611"/>
      <c r="CY36" s="612"/>
      <c r="CZ36" s="615">
        <v>12.2</v>
      </c>
      <c r="DA36" s="640"/>
      <c r="DB36" s="640"/>
      <c r="DC36" s="644"/>
      <c r="DD36" s="619">
        <v>616669</v>
      </c>
      <c r="DE36" s="611"/>
      <c r="DF36" s="611"/>
      <c r="DG36" s="611"/>
      <c r="DH36" s="611"/>
      <c r="DI36" s="611"/>
      <c r="DJ36" s="611"/>
      <c r="DK36" s="612"/>
      <c r="DL36" s="619">
        <v>477304</v>
      </c>
      <c r="DM36" s="611"/>
      <c r="DN36" s="611"/>
      <c r="DO36" s="611"/>
      <c r="DP36" s="611"/>
      <c r="DQ36" s="611"/>
      <c r="DR36" s="611"/>
      <c r="DS36" s="611"/>
      <c r="DT36" s="611"/>
      <c r="DU36" s="611"/>
      <c r="DV36" s="612"/>
      <c r="DW36" s="615">
        <v>11.2</v>
      </c>
      <c r="DX36" s="640"/>
      <c r="DY36" s="640"/>
      <c r="DZ36" s="640"/>
      <c r="EA36" s="640"/>
      <c r="EB36" s="640"/>
      <c r="EC36" s="641"/>
    </row>
    <row r="37" spans="2:133" ht="11.25" customHeight="1" x14ac:dyDescent="0.2">
      <c r="B37" s="607" t="s">
        <v>319</v>
      </c>
      <c r="C37" s="608"/>
      <c r="D37" s="608"/>
      <c r="E37" s="608"/>
      <c r="F37" s="608"/>
      <c r="G37" s="608"/>
      <c r="H37" s="608"/>
      <c r="I37" s="608"/>
      <c r="J37" s="608"/>
      <c r="K37" s="608"/>
      <c r="L37" s="608"/>
      <c r="M37" s="608"/>
      <c r="N37" s="608"/>
      <c r="O37" s="608"/>
      <c r="P37" s="608"/>
      <c r="Q37" s="609"/>
      <c r="R37" s="610">
        <v>74863</v>
      </c>
      <c r="S37" s="611"/>
      <c r="T37" s="611"/>
      <c r="U37" s="611"/>
      <c r="V37" s="611"/>
      <c r="W37" s="611"/>
      <c r="X37" s="611"/>
      <c r="Y37" s="612"/>
      <c r="Z37" s="613">
        <v>1.2</v>
      </c>
      <c r="AA37" s="613"/>
      <c r="AB37" s="613"/>
      <c r="AC37" s="613"/>
      <c r="AD37" s="614" t="s">
        <v>122</v>
      </c>
      <c r="AE37" s="614"/>
      <c r="AF37" s="614"/>
      <c r="AG37" s="614"/>
      <c r="AH37" s="614"/>
      <c r="AI37" s="614"/>
      <c r="AJ37" s="614"/>
      <c r="AK37" s="614"/>
      <c r="AL37" s="615" t="s">
        <v>122</v>
      </c>
      <c r="AM37" s="616"/>
      <c r="AN37" s="616"/>
      <c r="AO37" s="617"/>
      <c r="AQ37" s="673" t="s">
        <v>320</v>
      </c>
      <c r="AR37" s="674"/>
      <c r="AS37" s="674"/>
      <c r="AT37" s="674"/>
      <c r="AU37" s="674"/>
      <c r="AV37" s="674"/>
      <c r="AW37" s="674"/>
      <c r="AX37" s="674"/>
      <c r="AY37" s="675"/>
      <c r="AZ37" s="610">
        <v>461323</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-11444</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359186</v>
      </c>
      <c r="CS37" s="642"/>
      <c r="CT37" s="642"/>
      <c r="CU37" s="642"/>
      <c r="CV37" s="642"/>
      <c r="CW37" s="642"/>
      <c r="CX37" s="642"/>
      <c r="CY37" s="643"/>
      <c r="CZ37" s="615">
        <v>6.4</v>
      </c>
      <c r="DA37" s="640"/>
      <c r="DB37" s="640"/>
      <c r="DC37" s="644"/>
      <c r="DD37" s="619">
        <v>358644</v>
      </c>
      <c r="DE37" s="642"/>
      <c r="DF37" s="642"/>
      <c r="DG37" s="642"/>
      <c r="DH37" s="642"/>
      <c r="DI37" s="642"/>
      <c r="DJ37" s="642"/>
      <c r="DK37" s="643"/>
      <c r="DL37" s="619">
        <v>357644</v>
      </c>
      <c r="DM37" s="642"/>
      <c r="DN37" s="642"/>
      <c r="DO37" s="642"/>
      <c r="DP37" s="642"/>
      <c r="DQ37" s="642"/>
      <c r="DR37" s="642"/>
      <c r="DS37" s="642"/>
      <c r="DT37" s="642"/>
      <c r="DU37" s="642"/>
      <c r="DV37" s="643"/>
      <c r="DW37" s="615">
        <v>8.4</v>
      </c>
      <c r="DX37" s="640"/>
      <c r="DY37" s="640"/>
      <c r="DZ37" s="640"/>
      <c r="EA37" s="640"/>
      <c r="EB37" s="640"/>
      <c r="EC37" s="641"/>
    </row>
    <row r="38" spans="2:133" ht="11.25" customHeight="1" x14ac:dyDescent="0.2">
      <c r="B38" s="607" t="s">
        <v>323</v>
      </c>
      <c r="C38" s="608"/>
      <c r="D38" s="608"/>
      <c r="E38" s="608"/>
      <c r="F38" s="608"/>
      <c r="G38" s="608"/>
      <c r="H38" s="608"/>
      <c r="I38" s="608"/>
      <c r="J38" s="608"/>
      <c r="K38" s="608"/>
      <c r="L38" s="608"/>
      <c r="M38" s="608"/>
      <c r="N38" s="608"/>
      <c r="O38" s="608"/>
      <c r="P38" s="608"/>
      <c r="Q38" s="609"/>
      <c r="R38" s="610" t="s">
        <v>122</v>
      </c>
      <c r="S38" s="611"/>
      <c r="T38" s="611"/>
      <c r="U38" s="611"/>
      <c r="V38" s="611"/>
      <c r="W38" s="611"/>
      <c r="X38" s="611"/>
      <c r="Y38" s="612"/>
      <c r="Z38" s="613" t="s">
        <v>122</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t="s">
        <v>122</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883</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851812</v>
      </c>
      <c r="CS38" s="611"/>
      <c r="CT38" s="611"/>
      <c r="CU38" s="611"/>
      <c r="CV38" s="611"/>
      <c r="CW38" s="611"/>
      <c r="CX38" s="611"/>
      <c r="CY38" s="612"/>
      <c r="CZ38" s="615">
        <v>15.2</v>
      </c>
      <c r="DA38" s="640"/>
      <c r="DB38" s="640"/>
      <c r="DC38" s="644"/>
      <c r="DD38" s="619">
        <v>774392</v>
      </c>
      <c r="DE38" s="611"/>
      <c r="DF38" s="611"/>
      <c r="DG38" s="611"/>
      <c r="DH38" s="611"/>
      <c r="DI38" s="611"/>
      <c r="DJ38" s="611"/>
      <c r="DK38" s="612"/>
      <c r="DL38" s="619">
        <v>540657</v>
      </c>
      <c r="DM38" s="611"/>
      <c r="DN38" s="611"/>
      <c r="DO38" s="611"/>
      <c r="DP38" s="611"/>
      <c r="DQ38" s="611"/>
      <c r="DR38" s="611"/>
      <c r="DS38" s="611"/>
      <c r="DT38" s="611"/>
      <c r="DU38" s="611"/>
      <c r="DV38" s="612"/>
      <c r="DW38" s="615">
        <v>12.7</v>
      </c>
      <c r="DX38" s="640"/>
      <c r="DY38" s="640"/>
      <c r="DZ38" s="640"/>
      <c r="EA38" s="640"/>
      <c r="EB38" s="640"/>
      <c r="EC38" s="641"/>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1321</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627375</v>
      </c>
      <c r="CS39" s="642"/>
      <c r="CT39" s="642"/>
      <c r="CU39" s="642"/>
      <c r="CV39" s="642"/>
      <c r="CW39" s="642"/>
      <c r="CX39" s="642"/>
      <c r="CY39" s="643"/>
      <c r="CZ39" s="615">
        <v>11.2</v>
      </c>
      <c r="DA39" s="640"/>
      <c r="DB39" s="640"/>
      <c r="DC39" s="644"/>
      <c r="DD39" s="619">
        <v>597406</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331</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2"/>
      <c r="BE40" s="642"/>
      <c r="BF40" s="665"/>
      <c r="BG40" s="658" t="s">
        <v>333</v>
      </c>
      <c r="BH40" s="659"/>
      <c r="BI40" s="659"/>
      <c r="BJ40" s="659"/>
      <c r="BK40" s="659"/>
      <c r="BL40" s="217"/>
      <c r="BM40" s="608" t="s">
        <v>334</v>
      </c>
      <c r="BN40" s="608"/>
      <c r="BO40" s="608"/>
      <c r="BP40" s="608"/>
      <c r="BQ40" s="608"/>
      <c r="BR40" s="608"/>
      <c r="BS40" s="608"/>
      <c r="BT40" s="608"/>
      <c r="BU40" s="609"/>
      <c r="BV40" s="610">
        <v>100</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336</v>
      </c>
      <c r="C41" s="632"/>
      <c r="D41" s="632"/>
      <c r="E41" s="632"/>
      <c r="F41" s="632"/>
      <c r="G41" s="632"/>
      <c r="H41" s="632"/>
      <c r="I41" s="632"/>
      <c r="J41" s="632"/>
      <c r="K41" s="632"/>
      <c r="L41" s="632"/>
      <c r="M41" s="632"/>
      <c r="N41" s="632"/>
      <c r="O41" s="632"/>
      <c r="P41" s="632"/>
      <c r="Q41" s="633"/>
      <c r="R41" s="682">
        <v>6094400</v>
      </c>
      <c r="S41" s="683"/>
      <c r="T41" s="683"/>
      <c r="U41" s="683"/>
      <c r="V41" s="683"/>
      <c r="W41" s="683"/>
      <c r="X41" s="683"/>
      <c r="Y41" s="687"/>
      <c r="Z41" s="688">
        <v>100</v>
      </c>
      <c r="AA41" s="688"/>
      <c r="AB41" s="688"/>
      <c r="AC41" s="688"/>
      <c r="AD41" s="689">
        <v>4265232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97639</v>
      </c>
      <c r="BA41" s="611"/>
      <c r="BB41" s="611"/>
      <c r="BC41" s="611"/>
      <c r="BD41" s="642"/>
      <c r="BE41" s="642"/>
      <c r="BF41" s="665"/>
      <c r="BG41" s="658"/>
      <c r="BH41" s="659"/>
      <c r="BI41" s="659"/>
      <c r="BJ41" s="659"/>
      <c r="BK41" s="659"/>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292850</v>
      </c>
      <c r="BA42" s="683"/>
      <c r="BB42" s="683"/>
      <c r="BC42" s="683"/>
      <c r="BD42" s="669"/>
      <c r="BE42" s="669"/>
      <c r="BF42" s="671"/>
      <c r="BG42" s="660"/>
      <c r="BH42" s="661"/>
      <c r="BI42" s="661"/>
      <c r="BJ42" s="661"/>
      <c r="BK42" s="661"/>
      <c r="BL42" s="218"/>
      <c r="BM42" s="632" t="s">
        <v>341</v>
      </c>
      <c r="BN42" s="632"/>
      <c r="BO42" s="632"/>
      <c r="BP42" s="632"/>
      <c r="BQ42" s="632"/>
      <c r="BR42" s="632"/>
      <c r="BS42" s="632"/>
      <c r="BT42" s="632"/>
      <c r="BU42" s="633"/>
      <c r="BV42" s="682">
        <v>371</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454953</v>
      </c>
      <c r="CS42" s="642"/>
      <c r="CT42" s="642"/>
      <c r="CU42" s="642"/>
      <c r="CV42" s="642"/>
      <c r="CW42" s="642"/>
      <c r="CX42" s="642"/>
      <c r="CY42" s="643"/>
      <c r="CZ42" s="615">
        <v>8.1</v>
      </c>
      <c r="DA42" s="640"/>
      <c r="DB42" s="640"/>
      <c r="DC42" s="644"/>
      <c r="DD42" s="619">
        <v>323989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8822</v>
      </c>
      <c r="CS43" s="642"/>
      <c r="CT43" s="642"/>
      <c r="CU43" s="642"/>
      <c r="CV43" s="642"/>
      <c r="CW43" s="642"/>
      <c r="CX43" s="642"/>
      <c r="CY43" s="643"/>
      <c r="CZ43" s="615">
        <v>0.2</v>
      </c>
      <c r="DA43" s="640"/>
      <c r="DB43" s="640"/>
      <c r="DC43" s="644"/>
      <c r="DD43" s="619">
        <v>8822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454953</v>
      </c>
      <c r="CS44" s="611"/>
      <c r="CT44" s="611"/>
      <c r="CU44" s="611"/>
      <c r="CV44" s="611"/>
      <c r="CW44" s="611"/>
      <c r="CX44" s="611"/>
      <c r="CY44" s="612"/>
      <c r="CZ44" s="615">
        <v>8.1</v>
      </c>
      <c r="DA44" s="616"/>
      <c r="DB44" s="616"/>
      <c r="DC44" s="622"/>
      <c r="DD44" s="619">
        <v>323989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238112</v>
      </c>
      <c r="CS45" s="642"/>
      <c r="CT45" s="642"/>
      <c r="CU45" s="642"/>
      <c r="CV45" s="642"/>
      <c r="CW45" s="642"/>
      <c r="CX45" s="642"/>
      <c r="CY45" s="643"/>
      <c r="CZ45" s="615">
        <v>4.2</v>
      </c>
      <c r="DA45" s="640"/>
      <c r="DB45" s="640"/>
      <c r="DC45" s="644"/>
      <c r="DD45" s="619">
        <v>109144</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349</v>
      </c>
      <c r="CG46" s="608"/>
      <c r="CH46" s="608"/>
      <c r="CI46" s="608"/>
      <c r="CJ46" s="608"/>
      <c r="CK46" s="608"/>
      <c r="CL46" s="608"/>
      <c r="CM46" s="608"/>
      <c r="CN46" s="608"/>
      <c r="CO46" s="608"/>
      <c r="CP46" s="608"/>
      <c r="CQ46" s="609"/>
      <c r="CR46" s="610">
        <v>216841</v>
      </c>
      <c r="CS46" s="611"/>
      <c r="CT46" s="611"/>
      <c r="CU46" s="611"/>
      <c r="CV46" s="611"/>
      <c r="CW46" s="611"/>
      <c r="CX46" s="611"/>
      <c r="CY46" s="612"/>
      <c r="CZ46" s="615">
        <v>3.9</v>
      </c>
      <c r="DA46" s="616"/>
      <c r="DB46" s="616"/>
      <c r="DC46" s="622"/>
      <c r="DD46" s="619">
        <v>214845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350</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352</v>
      </c>
      <c r="CE49" s="632"/>
      <c r="CF49" s="632"/>
      <c r="CG49" s="632"/>
      <c r="CH49" s="632"/>
      <c r="CI49" s="632"/>
      <c r="CJ49" s="632"/>
      <c r="CK49" s="632"/>
      <c r="CL49" s="632"/>
      <c r="CM49" s="632"/>
      <c r="CN49" s="632"/>
      <c r="CO49" s="632"/>
      <c r="CP49" s="632"/>
      <c r="CQ49" s="633"/>
      <c r="CR49" s="682">
        <v>5621824</v>
      </c>
      <c r="CS49" s="669"/>
      <c r="CT49" s="669"/>
      <c r="CU49" s="669"/>
      <c r="CV49" s="669"/>
      <c r="CW49" s="669"/>
      <c r="CX49" s="669"/>
      <c r="CY49" s="698"/>
      <c r="CZ49" s="690">
        <v>100</v>
      </c>
      <c r="DA49" s="699"/>
      <c r="DB49" s="699"/>
      <c r="DC49" s="700"/>
      <c r="DD49" s="701">
        <v>4603939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VSq4PZGe5xtL8dBldQDy7dRaYTHme14WN0olOd/d+loNfRLr0jGtb4QPlHwxpUXZsy+vIQeQ1L7d8AdKcBFVA==" saltValue="bQxr0OQsGlGRhij3SN2QG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375</v>
      </c>
      <c r="C7" s="737"/>
      <c r="D7" s="737"/>
      <c r="E7" s="737"/>
      <c r="F7" s="737"/>
      <c r="G7" s="737"/>
      <c r="H7" s="737"/>
      <c r="I7" s="737"/>
      <c r="J7" s="737"/>
      <c r="K7" s="737"/>
      <c r="L7" s="737"/>
      <c r="M7" s="737"/>
      <c r="N7" s="737"/>
      <c r="O7" s="737"/>
      <c r="P7" s="738"/>
      <c r="Q7" s="739">
        <v>6094</v>
      </c>
      <c r="R7" s="740"/>
      <c r="S7" s="740"/>
      <c r="T7" s="740"/>
      <c r="U7" s="740"/>
      <c r="V7" s="740">
        <v>5622</v>
      </c>
      <c r="W7" s="740"/>
      <c r="X7" s="740"/>
      <c r="Y7" s="740"/>
      <c r="Z7" s="740"/>
      <c r="AA7" s="740">
        <v>473</v>
      </c>
      <c r="AB7" s="740"/>
      <c r="AC7" s="740"/>
      <c r="AD7" s="740"/>
      <c r="AE7" s="741"/>
      <c r="AF7" s="742">
        <v>472</v>
      </c>
      <c r="AG7" s="743"/>
      <c r="AH7" s="743"/>
      <c r="AI7" s="743"/>
      <c r="AJ7" s="744"/>
      <c r="AK7" s="745">
        <v>12</v>
      </c>
      <c r="AL7" s="746"/>
      <c r="AM7" s="746"/>
      <c r="AN7" s="746"/>
      <c r="AO7" s="746"/>
      <c r="AP7" s="746">
        <v>129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377</v>
      </c>
      <c r="B23" s="776" t="s">
        <v>378</v>
      </c>
      <c r="C23" s="777"/>
      <c r="D23" s="777"/>
      <c r="E23" s="777"/>
      <c r="F23" s="777"/>
      <c r="G23" s="777"/>
      <c r="H23" s="777"/>
      <c r="I23" s="777"/>
      <c r="J23" s="777"/>
      <c r="K23" s="777"/>
      <c r="L23" s="777"/>
      <c r="M23" s="777"/>
      <c r="N23" s="777"/>
      <c r="O23" s="777"/>
      <c r="P23" s="778"/>
      <c r="Q23" s="779">
        <v>6094</v>
      </c>
      <c r="R23" s="780"/>
      <c r="S23" s="780"/>
      <c r="T23" s="780"/>
      <c r="U23" s="780"/>
      <c r="V23" s="780">
        <v>5622</v>
      </c>
      <c r="W23" s="780"/>
      <c r="X23" s="780"/>
      <c r="Y23" s="780"/>
      <c r="Z23" s="780"/>
      <c r="AA23" s="780">
        <v>473</v>
      </c>
      <c r="AB23" s="780"/>
      <c r="AC23" s="780"/>
      <c r="AD23" s="780"/>
      <c r="AE23" s="781"/>
      <c r="AF23" s="782">
        <v>472</v>
      </c>
      <c r="AG23" s="780"/>
      <c r="AH23" s="780"/>
      <c r="AI23" s="780"/>
      <c r="AJ23" s="783"/>
      <c r="AK23" s="784"/>
      <c r="AL23" s="785"/>
      <c r="AM23" s="785"/>
      <c r="AN23" s="785"/>
      <c r="AO23" s="785"/>
      <c r="AP23" s="780">
        <v>129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389</v>
      </c>
      <c r="C28" s="737"/>
      <c r="D28" s="737"/>
      <c r="E28" s="737"/>
      <c r="F28" s="737"/>
      <c r="G28" s="737"/>
      <c r="H28" s="737"/>
      <c r="I28" s="737"/>
      <c r="J28" s="737"/>
      <c r="K28" s="737"/>
      <c r="L28" s="737"/>
      <c r="M28" s="737"/>
      <c r="N28" s="737"/>
      <c r="O28" s="737"/>
      <c r="P28" s="738"/>
      <c r="Q28" s="809">
        <v>763</v>
      </c>
      <c r="R28" s="810"/>
      <c r="S28" s="810"/>
      <c r="T28" s="810"/>
      <c r="U28" s="810"/>
      <c r="V28" s="810">
        <v>763</v>
      </c>
      <c r="W28" s="810"/>
      <c r="X28" s="810"/>
      <c r="Y28" s="810"/>
      <c r="Z28" s="810"/>
      <c r="AA28" s="810">
        <v>0</v>
      </c>
      <c r="AB28" s="810"/>
      <c r="AC28" s="810"/>
      <c r="AD28" s="810"/>
      <c r="AE28" s="811"/>
      <c r="AF28" s="812">
        <v>0</v>
      </c>
      <c r="AG28" s="810"/>
      <c r="AH28" s="810"/>
      <c r="AI28" s="810"/>
      <c r="AJ28" s="813"/>
      <c r="AK28" s="814">
        <v>119</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390</v>
      </c>
      <c r="C29" s="768"/>
      <c r="D29" s="768"/>
      <c r="E29" s="768"/>
      <c r="F29" s="768"/>
      <c r="G29" s="768"/>
      <c r="H29" s="768"/>
      <c r="I29" s="768"/>
      <c r="J29" s="768"/>
      <c r="K29" s="768"/>
      <c r="L29" s="768"/>
      <c r="M29" s="768"/>
      <c r="N29" s="768"/>
      <c r="O29" s="768"/>
      <c r="P29" s="769"/>
      <c r="Q29" s="770">
        <v>867</v>
      </c>
      <c r="R29" s="771"/>
      <c r="S29" s="771"/>
      <c r="T29" s="771"/>
      <c r="U29" s="771"/>
      <c r="V29" s="771">
        <v>839</v>
      </c>
      <c r="W29" s="771"/>
      <c r="X29" s="771"/>
      <c r="Y29" s="771"/>
      <c r="Z29" s="771"/>
      <c r="AA29" s="771">
        <v>28</v>
      </c>
      <c r="AB29" s="771"/>
      <c r="AC29" s="771"/>
      <c r="AD29" s="771"/>
      <c r="AE29" s="772"/>
      <c r="AF29" s="773">
        <v>28</v>
      </c>
      <c r="AG29" s="774"/>
      <c r="AH29" s="774"/>
      <c r="AI29" s="774"/>
      <c r="AJ29" s="775"/>
      <c r="AK29" s="821">
        <v>156</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391</v>
      </c>
      <c r="C30" s="768"/>
      <c r="D30" s="768"/>
      <c r="E30" s="768"/>
      <c r="F30" s="768"/>
      <c r="G30" s="768"/>
      <c r="H30" s="768"/>
      <c r="I30" s="768"/>
      <c r="J30" s="768"/>
      <c r="K30" s="768"/>
      <c r="L30" s="768"/>
      <c r="M30" s="768"/>
      <c r="N30" s="768"/>
      <c r="O30" s="768"/>
      <c r="P30" s="769"/>
      <c r="Q30" s="770">
        <v>143</v>
      </c>
      <c r="R30" s="771"/>
      <c r="S30" s="771"/>
      <c r="T30" s="771"/>
      <c r="U30" s="771"/>
      <c r="V30" s="771">
        <v>141</v>
      </c>
      <c r="W30" s="771"/>
      <c r="X30" s="771"/>
      <c r="Y30" s="771"/>
      <c r="Z30" s="771"/>
      <c r="AA30" s="771">
        <v>2</v>
      </c>
      <c r="AB30" s="771"/>
      <c r="AC30" s="771"/>
      <c r="AD30" s="771"/>
      <c r="AE30" s="772"/>
      <c r="AF30" s="773">
        <v>2</v>
      </c>
      <c r="AG30" s="774"/>
      <c r="AH30" s="774"/>
      <c r="AI30" s="774"/>
      <c r="AJ30" s="775"/>
      <c r="AK30" s="821">
        <v>53</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392</v>
      </c>
      <c r="C31" s="768"/>
      <c r="D31" s="768"/>
      <c r="E31" s="768"/>
      <c r="F31" s="768"/>
      <c r="G31" s="768"/>
      <c r="H31" s="768"/>
      <c r="I31" s="768"/>
      <c r="J31" s="768"/>
      <c r="K31" s="768"/>
      <c r="L31" s="768"/>
      <c r="M31" s="768"/>
      <c r="N31" s="768"/>
      <c r="O31" s="768"/>
      <c r="P31" s="769"/>
      <c r="Q31" s="770">
        <v>741</v>
      </c>
      <c r="R31" s="771"/>
      <c r="S31" s="771"/>
      <c r="T31" s="771"/>
      <c r="U31" s="771"/>
      <c r="V31" s="771">
        <v>741</v>
      </c>
      <c r="W31" s="771"/>
      <c r="X31" s="771"/>
      <c r="Y31" s="771"/>
      <c r="Z31" s="771"/>
      <c r="AA31" s="771" t="s">
        <v>541</v>
      </c>
      <c r="AB31" s="771"/>
      <c r="AC31" s="771"/>
      <c r="AD31" s="771"/>
      <c r="AE31" s="772"/>
      <c r="AF31" s="773" t="s">
        <v>122</v>
      </c>
      <c r="AG31" s="774"/>
      <c r="AH31" s="774"/>
      <c r="AI31" s="774"/>
      <c r="AJ31" s="775"/>
      <c r="AK31" s="821">
        <v>402</v>
      </c>
      <c r="AL31" s="817"/>
      <c r="AM31" s="817"/>
      <c r="AN31" s="817"/>
      <c r="AO31" s="817"/>
      <c r="AP31" s="817">
        <v>1107</v>
      </c>
      <c r="AQ31" s="817"/>
      <c r="AR31" s="817"/>
      <c r="AS31" s="817"/>
      <c r="AT31" s="817"/>
      <c r="AU31" s="817">
        <v>1022</v>
      </c>
      <c r="AV31" s="817"/>
      <c r="AW31" s="817"/>
      <c r="AX31" s="817"/>
      <c r="AY31" s="817"/>
      <c r="AZ31" s="818" t="s">
        <v>541</v>
      </c>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30</v>
      </c>
      <c r="AG63" s="831"/>
      <c r="AH63" s="831"/>
      <c r="AI63" s="831"/>
      <c r="AJ63" s="832"/>
      <c r="AK63" s="833"/>
      <c r="AL63" s="828"/>
      <c r="AM63" s="828"/>
      <c r="AN63" s="828"/>
      <c r="AO63" s="828"/>
      <c r="AP63" s="831">
        <v>1107</v>
      </c>
      <c r="AQ63" s="831"/>
      <c r="AR63" s="831"/>
      <c r="AS63" s="831"/>
      <c r="AT63" s="831"/>
      <c r="AU63" s="831">
        <v>1022</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542</v>
      </c>
      <c r="C68" s="857"/>
      <c r="D68" s="857"/>
      <c r="E68" s="857"/>
      <c r="F68" s="857"/>
      <c r="G68" s="857"/>
      <c r="H68" s="857"/>
      <c r="I68" s="857"/>
      <c r="J68" s="857"/>
      <c r="K68" s="857"/>
      <c r="L68" s="857"/>
      <c r="M68" s="857"/>
      <c r="N68" s="857"/>
      <c r="O68" s="857"/>
      <c r="P68" s="858"/>
      <c r="Q68" s="859">
        <v>230</v>
      </c>
      <c r="R68" s="853"/>
      <c r="S68" s="853"/>
      <c r="T68" s="853"/>
      <c r="U68" s="853"/>
      <c r="V68" s="853">
        <v>195</v>
      </c>
      <c r="W68" s="853"/>
      <c r="X68" s="853"/>
      <c r="Y68" s="853"/>
      <c r="Z68" s="853"/>
      <c r="AA68" s="853">
        <v>35</v>
      </c>
      <c r="AB68" s="853"/>
      <c r="AC68" s="853"/>
      <c r="AD68" s="853"/>
      <c r="AE68" s="853"/>
      <c r="AF68" s="853">
        <v>35</v>
      </c>
      <c r="AG68" s="853"/>
      <c r="AH68" s="853"/>
      <c r="AI68" s="853"/>
      <c r="AJ68" s="853"/>
      <c r="AK68" s="853" t="s">
        <v>541</v>
      </c>
      <c r="AL68" s="853"/>
      <c r="AM68" s="853"/>
      <c r="AN68" s="853"/>
      <c r="AO68" s="853"/>
      <c r="AP68" s="853" t="s">
        <v>541</v>
      </c>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543</v>
      </c>
      <c r="C69" s="861"/>
      <c r="D69" s="861"/>
      <c r="E69" s="861"/>
      <c r="F69" s="861"/>
      <c r="G69" s="861"/>
      <c r="H69" s="861"/>
      <c r="I69" s="861"/>
      <c r="J69" s="861"/>
      <c r="K69" s="861"/>
      <c r="L69" s="861"/>
      <c r="M69" s="861"/>
      <c r="N69" s="861"/>
      <c r="O69" s="861"/>
      <c r="P69" s="862"/>
      <c r="Q69" s="863">
        <v>1359863</v>
      </c>
      <c r="R69" s="817"/>
      <c r="S69" s="817"/>
      <c r="T69" s="817"/>
      <c r="U69" s="817"/>
      <c r="V69" s="817">
        <v>1332205</v>
      </c>
      <c r="W69" s="817"/>
      <c r="X69" s="817"/>
      <c r="Y69" s="817"/>
      <c r="Z69" s="817"/>
      <c r="AA69" s="817">
        <v>27659</v>
      </c>
      <c r="AB69" s="817"/>
      <c r="AC69" s="817"/>
      <c r="AD69" s="817"/>
      <c r="AE69" s="817"/>
      <c r="AF69" s="817">
        <v>27659</v>
      </c>
      <c r="AG69" s="817"/>
      <c r="AH69" s="817"/>
      <c r="AI69" s="817"/>
      <c r="AJ69" s="817"/>
      <c r="AK69" s="817">
        <v>9500</v>
      </c>
      <c r="AL69" s="817"/>
      <c r="AM69" s="817"/>
      <c r="AN69" s="817"/>
      <c r="AO69" s="817"/>
      <c r="AP69" s="817" t="s">
        <v>541</v>
      </c>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544</v>
      </c>
      <c r="C70" s="861"/>
      <c r="D70" s="861"/>
      <c r="E70" s="861"/>
      <c r="F70" s="861"/>
      <c r="G70" s="861"/>
      <c r="H70" s="861"/>
      <c r="I70" s="861"/>
      <c r="J70" s="861"/>
      <c r="K70" s="861"/>
      <c r="L70" s="861"/>
      <c r="M70" s="861"/>
      <c r="N70" s="861"/>
      <c r="O70" s="861"/>
      <c r="P70" s="862"/>
      <c r="Q70" s="863">
        <v>39126</v>
      </c>
      <c r="R70" s="817"/>
      <c r="S70" s="817"/>
      <c r="T70" s="817"/>
      <c r="U70" s="817"/>
      <c r="V70" s="817">
        <v>35853</v>
      </c>
      <c r="W70" s="817"/>
      <c r="X70" s="817"/>
      <c r="Y70" s="817"/>
      <c r="Z70" s="817"/>
      <c r="AA70" s="817">
        <v>3273</v>
      </c>
      <c r="AB70" s="817"/>
      <c r="AC70" s="817"/>
      <c r="AD70" s="817"/>
      <c r="AE70" s="817"/>
      <c r="AF70" s="817">
        <v>26440</v>
      </c>
      <c r="AG70" s="817"/>
      <c r="AH70" s="817"/>
      <c r="AI70" s="817"/>
      <c r="AJ70" s="817"/>
      <c r="AK70" s="817" t="s">
        <v>541</v>
      </c>
      <c r="AL70" s="817"/>
      <c r="AM70" s="817"/>
      <c r="AN70" s="817"/>
      <c r="AO70" s="817"/>
      <c r="AP70" s="817">
        <v>94999</v>
      </c>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545</v>
      </c>
      <c r="C71" s="861"/>
      <c r="D71" s="861"/>
      <c r="E71" s="861"/>
      <c r="F71" s="861"/>
      <c r="G71" s="861"/>
      <c r="H71" s="861"/>
      <c r="I71" s="861"/>
      <c r="J71" s="861"/>
      <c r="K71" s="861"/>
      <c r="L71" s="861"/>
      <c r="M71" s="861"/>
      <c r="N71" s="861"/>
      <c r="O71" s="861"/>
      <c r="P71" s="862"/>
      <c r="Q71" s="863">
        <v>6635</v>
      </c>
      <c r="R71" s="817"/>
      <c r="S71" s="817"/>
      <c r="T71" s="817"/>
      <c r="U71" s="817"/>
      <c r="V71" s="817">
        <v>5820</v>
      </c>
      <c r="W71" s="817"/>
      <c r="X71" s="817"/>
      <c r="Y71" s="817"/>
      <c r="Z71" s="817"/>
      <c r="AA71" s="817">
        <v>815</v>
      </c>
      <c r="AB71" s="817"/>
      <c r="AC71" s="817"/>
      <c r="AD71" s="817"/>
      <c r="AE71" s="817"/>
      <c r="AF71" s="817">
        <v>19303</v>
      </c>
      <c r="AG71" s="817"/>
      <c r="AH71" s="817"/>
      <c r="AI71" s="817"/>
      <c r="AJ71" s="817"/>
      <c r="AK71" s="817" t="s">
        <v>541</v>
      </c>
      <c r="AL71" s="817"/>
      <c r="AM71" s="817"/>
      <c r="AN71" s="817"/>
      <c r="AO71" s="817"/>
      <c r="AP71" s="817">
        <v>22689</v>
      </c>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546</v>
      </c>
      <c r="C72" s="861"/>
      <c r="D72" s="861"/>
      <c r="E72" s="861"/>
      <c r="F72" s="861"/>
      <c r="G72" s="861"/>
      <c r="H72" s="861"/>
      <c r="I72" s="861"/>
      <c r="J72" s="861"/>
      <c r="K72" s="861"/>
      <c r="L72" s="861"/>
      <c r="M72" s="861"/>
      <c r="N72" s="861"/>
      <c r="O72" s="861"/>
      <c r="P72" s="862"/>
      <c r="Q72" s="863">
        <v>1588</v>
      </c>
      <c r="R72" s="817"/>
      <c r="S72" s="817"/>
      <c r="T72" s="817"/>
      <c r="U72" s="817"/>
      <c r="V72" s="817">
        <v>1588</v>
      </c>
      <c r="W72" s="817"/>
      <c r="X72" s="817"/>
      <c r="Y72" s="817"/>
      <c r="Z72" s="817"/>
      <c r="AA72" s="817" t="s">
        <v>541</v>
      </c>
      <c r="AB72" s="817"/>
      <c r="AC72" s="817"/>
      <c r="AD72" s="817"/>
      <c r="AE72" s="817"/>
      <c r="AF72" s="817" t="s">
        <v>541</v>
      </c>
      <c r="AG72" s="817"/>
      <c r="AH72" s="817"/>
      <c r="AI72" s="817"/>
      <c r="AJ72" s="817"/>
      <c r="AK72" s="817" t="s">
        <v>541</v>
      </c>
      <c r="AL72" s="817"/>
      <c r="AM72" s="817"/>
      <c r="AN72" s="817"/>
      <c r="AO72" s="817"/>
      <c r="AP72" s="817" t="s">
        <v>541</v>
      </c>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547</v>
      </c>
      <c r="C73" s="861"/>
      <c r="D73" s="861"/>
      <c r="E73" s="861"/>
      <c r="F73" s="861"/>
      <c r="G73" s="861"/>
      <c r="H73" s="861"/>
      <c r="I73" s="861"/>
      <c r="J73" s="861"/>
      <c r="K73" s="861"/>
      <c r="L73" s="861"/>
      <c r="M73" s="861"/>
      <c r="N73" s="861"/>
      <c r="O73" s="861"/>
      <c r="P73" s="862"/>
      <c r="Q73" s="863">
        <v>3895</v>
      </c>
      <c r="R73" s="817"/>
      <c r="S73" s="817"/>
      <c r="T73" s="817"/>
      <c r="U73" s="817"/>
      <c r="V73" s="817">
        <v>3895</v>
      </c>
      <c r="W73" s="817"/>
      <c r="X73" s="817"/>
      <c r="Y73" s="817"/>
      <c r="Z73" s="817"/>
      <c r="AA73" s="817" t="s">
        <v>541</v>
      </c>
      <c r="AB73" s="817"/>
      <c r="AC73" s="817"/>
      <c r="AD73" s="817"/>
      <c r="AE73" s="817"/>
      <c r="AF73" s="817" t="s">
        <v>541</v>
      </c>
      <c r="AG73" s="817"/>
      <c r="AH73" s="817"/>
      <c r="AI73" s="817"/>
      <c r="AJ73" s="817"/>
      <c r="AK73" s="817" t="s">
        <v>541</v>
      </c>
      <c r="AL73" s="817"/>
      <c r="AM73" s="817"/>
      <c r="AN73" s="817"/>
      <c r="AO73" s="817"/>
      <c r="AP73" s="817">
        <v>1215</v>
      </c>
      <c r="AQ73" s="817"/>
      <c r="AR73" s="817"/>
      <c r="AS73" s="817"/>
      <c r="AT73" s="817"/>
      <c r="AU73" s="817">
        <v>82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73437</v>
      </c>
      <c r="AG88" s="831"/>
      <c r="AH88" s="831"/>
      <c r="AI88" s="831"/>
      <c r="AJ88" s="831"/>
      <c r="AK88" s="828"/>
      <c r="AL88" s="828"/>
      <c r="AM88" s="828"/>
      <c r="AN88" s="828"/>
      <c r="AO88" s="828"/>
      <c r="AP88" s="831">
        <v>118903</v>
      </c>
      <c r="AQ88" s="831"/>
      <c r="AR88" s="831"/>
      <c r="AS88" s="831"/>
      <c r="AT88" s="831"/>
      <c r="AU88" s="831">
        <v>82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295</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295</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295</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68798</v>
      </c>
      <c r="AB110" s="887"/>
      <c r="AC110" s="887"/>
      <c r="AD110" s="887"/>
      <c r="AE110" s="888"/>
      <c r="AF110" s="889">
        <v>63360</v>
      </c>
      <c r="AG110" s="887"/>
      <c r="AH110" s="887"/>
      <c r="AI110" s="887"/>
      <c r="AJ110" s="888"/>
      <c r="AK110" s="889">
        <v>45736</v>
      </c>
      <c r="AL110" s="887"/>
      <c r="AM110" s="887"/>
      <c r="AN110" s="887"/>
      <c r="AO110" s="888"/>
      <c r="AP110" s="890">
        <v>1.2</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230938</v>
      </c>
      <c r="BR110" s="918"/>
      <c r="BS110" s="918"/>
      <c r="BT110" s="918"/>
      <c r="BU110" s="918"/>
      <c r="BV110" s="918">
        <v>171779</v>
      </c>
      <c r="BW110" s="918"/>
      <c r="BX110" s="918"/>
      <c r="BY110" s="918"/>
      <c r="BZ110" s="918"/>
      <c r="CA110" s="918">
        <v>129371</v>
      </c>
      <c r="CB110" s="918"/>
      <c r="CC110" s="918"/>
      <c r="CD110" s="918"/>
      <c r="CE110" s="918"/>
      <c r="CF110" s="931">
        <v>3.3</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1503964</v>
      </c>
      <c r="BR112" s="913"/>
      <c r="BS112" s="913"/>
      <c r="BT112" s="913"/>
      <c r="BU112" s="913"/>
      <c r="BV112" s="913">
        <v>1243121</v>
      </c>
      <c r="BW112" s="913"/>
      <c r="BX112" s="913"/>
      <c r="BY112" s="913"/>
      <c r="BZ112" s="913"/>
      <c r="CA112" s="913">
        <v>1022455</v>
      </c>
      <c r="CB112" s="913"/>
      <c r="CC112" s="913"/>
      <c r="CD112" s="913"/>
      <c r="CE112" s="913"/>
      <c r="CF112" s="907">
        <v>26.3</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324664</v>
      </c>
      <c r="AB113" s="925"/>
      <c r="AC113" s="925"/>
      <c r="AD113" s="925"/>
      <c r="AE113" s="926"/>
      <c r="AF113" s="927">
        <v>292742</v>
      </c>
      <c r="AG113" s="925"/>
      <c r="AH113" s="925"/>
      <c r="AI113" s="925"/>
      <c r="AJ113" s="926"/>
      <c r="AK113" s="927">
        <v>241960</v>
      </c>
      <c r="AL113" s="925"/>
      <c r="AM113" s="925"/>
      <c r="AN113" s="925"/>
      <c r="AO113" s="926"/>
      <c r="AP113" s="928">
        <v>6.2</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105859</v>
      </c>
      <c r="BR113" s="913"/>
      <c r="BS113" s="913"/>
      <c r="BT113" s="913"/>
      <c r="BU113" s="913"/>
      <c r="BV113" s="913">
        <v>92541</v>
      </c>
      <c r="BW113" s="913"/>
      <c r="BX113" s="913"/>
      <c r="BY113" s="913"/>
      <c r="BZ113" s="913"/>
      <c r="CA113" s="913">
        <v>81580</v>
      </c>
      <c r="CB113" s="913"/>
      <c r="CC113" s="913"/>
      <c r="CD113" s="913"/>
      <c r="CE113" s="913"/>
      <c r="CF113" s="907">
        <v>2.1</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18102</v>
      </c>
      <c r="AB114" s="946"/>
      <c r="AC114" s="946"/>
      <c r="AD114" s="946"/>
      <c r="AE114" s="947"/>
      <c r="AF114" s="948">
        <v>16882</v>
      </c>
      <c r="AG114" s="946"/>
      <c r="AH114" s="946"/>
      <c r="AI114" s="946"/>
      <c r="AJ114" s="947"/>
      <c r="AK114" s="948">
        <v>17815</v>
      </c>
      <c r="AL114" s="946"/>
      <c r="AM114" s="946"/>
      <c r="AN114" s="946"/>
      <c r="AO114" s="947"/>
      <c r="AP114" s="949">
        <v>0.5</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1122943</v>
      </c>
      <c r="BR114" s="913"/>
      <c r="BS114" s="913"/>
      <c r="BT114" s="913"/>
      <c r="BU114" s="913"/>
      <c r="BV114" s="913">
        <v>1099588</v>
      </c>
      <c r="BW114" s="913"/>
      <c r="BX114" s="913"/>
      <c r="BY114" s="913"/>
      <c r="BZ114" s="913"/>
      <c r="CA114" s="913">
        <v>1161569</v>
      </c>
      <c r="CB114" s="913"/>
      <c r="CC114" s="913"/>
      <c r="CD114" s="913"/>
      <c r="CE114" s="913"/>
      <c r="CF114" s="907">
        <v>29.8</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411564</v>
      </c>
      <c r="AB117" s="966"/>
      <c r="AC117" s="966"/>
      <c r="AD117" s="966"/>
      <c r="AE117" s="967"/>
      <c r="AF117" s="968">
        <v>372984</v>
      </c>
      <c r="AG117" s="966"/>
      <c r="AH117" s="966"/>
      <c r="AI117" s="966"/>
      <c r="AJ117" s="967"/>
      <c r="AK117" s="968">
        <v>305511</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295</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440</v>
      </c>
      <c r="BP119" s="992"/>
      <c r="BQ119" s="986">
        <v>2963704</v>
      </c>
      <c r="BR119" s="987"/>
      <c r="BS119" s="987"/>
      <c r="BT119" s="987"/>
      <c r="BU119" s="987"/>
      <c r="BV119" s="987">
        <v>2607029</v>
      </c>
      <c r="BW119" s="987"/>
      <c r="BX119" s="987"/>
      <c r="BY119" s="987"/>
      <c r="BZ119" s="987"/>
      <c r="CA119" s="987">
        <v>2394975</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9986529</v>
      </c>
      <c r="BR120" s="918"/>
      <c r="BS120" s="918"/>
      <c r="BT120" s="918"/>
      <c r="BU120" s="918"/>
      <c r="BV120" s="918">
        <v>10199307</v>
      </c>
      <c r="BW120" s="918"/>
      <c r="BX120" s="918"/>
      <c r="BY120" s="918"/>
      <c r="BZ120" s="918"/>
      <c r="CA120" s="918">
        <v>10817129</v>
      </c>
      <c r="CB120" s="918"/>
      <c r="CC120" s="918"/>
      <c r="CD120" s="918"/>
      <c r="CE120" s="918"/>
      <c r="CF120" s="931">
        <v>277.89999999999998</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1503964</v>
      </c>
      <c r="DH120" s="918"/>
      <c r="DI120" s="918"/>
      <c r="DJ120" s="918"/>
      <c r="DK120" s="918"/>
      <c r="DL120" s="918">
        <v>1243121</v>
      </c>
      <c r="DM120" s="918"/>
      <c r="DN120" s="918"/>
      <c r="DO120" s="918"/>
      <c r="DP120" s="918"/>
      <c r="DQ120" s="918">
        <v>1022455</v>
      </c>
      <c r="DR120" s="918"/>
      <c r="DS120" s="918"/>
      <c r="DT120" s="918"/>
      <c r="DU120" s="918"/>
      <c r="DV120" s="919">
        <v>26.3</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1414809</v>
      </c>
      <c r="BR122" s="987"/>
      <c r="BS122" s="987"/>
      <c r="BT122" s="987"/>
      <c r="BU122" s="987"/>
      <c r="BV122" s="987">
        <v>1186123</v>
      </c>
      <c r="BW122" s="987"/>
      <c r="BX122" s="987"/>
      <c r="BY122" s="987"/>
      <c r="BZ122" s="987"/>
      <c r="CA122" s="987">
        <v>978785</v>
      </c>
      <c r="CB122" s="987"/>
      <c r="CC122" s="987"/>
      <c r="CD122" s="987"/>
      <c r="CE122" s="987"/>
      <c r="CF122" s="1004">
        <v>25.1</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448</v>
      </c>
      <c r="BP123" s="992"/>
      <c r="BQ123" s="1050">
        <v>11401338</v>
      </c>
      <c r="BR123" s="1051"/>
      <c r="BS123" s="1051"/>
      <c r="BT123" s="1051"/>
      <c r="BU123" s="1051"/>
      <c r="BV123" s="1051">
        <v>11385430</v>
      </c>
      <c r="BW123" s="1051"/>
      <c r="BX123" s="1051"/>
      <c r="BY123" s="1051"/>
      <c r="BZ123" s="1051"/>
      <c r="CA123" s="1051">
        <v>11795914</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4006778</v>
      </c>
      <c r="AB129" s="946"/>
      <c r="AC129" s="946"/>
      <c r="AD129" s="946"/>
      <c r="AE129" s="947"/>
      <c r="AF129" s="948">
        <v>4029988</v>
      </c>
      <c r="AG129" s="946"/>
      <c r="AH129" s="946"/>
      <c r="AI129" s="946"/>
      <c r="AJ129" s="947"/>
      <c r="AK129" s="948">
        <v>4107601</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261836</v>
      </c>
      <c r="AB130" s="946"/>
      <c r="AC130" s="946"/>
      <c r="AD130" s="946"/>
      <c r="AE130" s="947"/>
      <c r="AF130" s="948">
        <v>243321</v>
      </c>
      <c r="AG130" s="946"/>
      <c r="AH130" s="946"/>
      <c r="AI130" s="946"/>
      <c r="AJ130" s="947"/>
      <c r="AK130" s="948">
        <v>214909</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3.2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3744942</v>
      </c>
      <c r="AB131" s="973"/>
      <c r="AC131" s="973"/>
      <c r="AD131" s="973"/>
      <c r="AE131" s="974"/>
      <c r="AF131" s="972">
        <v>3786667</v>
      </c>
      <c r="AG131" s="973"/>
      <c r="AH131" s="973"/>
      <c r="AI131" s="973"/>
      <c r="AJ131" s="974"/>
      <c r="AK131" s="972">
        <v>3892692</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3.9981393569999999</v>
      </c>
      <c r="AB132" s="1084"/>
      <c r="AC132" s="1084"/>
      <c r="AD132" s="1084"/>
      <c r="AE132" s="1085"/>
      <c r="AF132" s="1086">
        <v>3.4241986419999999</v>
      </c>
      <c r="AG132" s="1084"/>
      <c r="AH132" s="1084"/>
      <c r="AI132" s="1084"/>
      <c r="AJ132" s="1085"/>
      <c r="AK132" s="1086">
        <v>2.3274895619999998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4</v>
      </c>
      <c r="AB133" s="1067"/>
      <c r="AC133" s="1067"/>
      <c r="AD133" s="1067"/>
      <c r="AE133" s="1068"/>
      <c r="AF133" s="1066">
        <v>3.8</v>
      </c>
      <c r="AG133" s="1067"/>
      <c r="AH133" s="1067"/>
      <c r="AI133" s="1067"/>
      <c r="AJ133" s="1068"/>
      <c r="AK133" s="1066">
        <v>3.2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TwIRZOwnbZzph0MGIuhEOO2Fv2WsqM/dxy+xeQJiKKZFIle3hDCDl9VswS4oz3UIh8feNAJuzeyNwVTgmWGFQ==" saltValue="AxfcJu70e7EUyiUuo1Fc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QLNbiol1k3uH3LcLSf3cp93uC1XbOmNXzSzdVo3NMnUrG+LZBVS4GZQvjlXDQAx7bm4jJFBTN48N4zl61VuPg==" saltValue="gOy1PpKeiGgJTu6/S08r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zm2CcC0lKySjhirBwsjB7h1mu9EtcTQ9CyZPmqVBxgNqJ9jYcd/0onEEChGyWo1UO3QUjLUTfe5AG6HKHGESQ==" saltValue="fSj/st9TDySTbLNI4OnEG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476</v>
      </c>
      <c r="AL6" s="260"/>
      <c r="AM6" s="260"/>
      <c r="AN6" s="260"/>
    </row>
    <row r="7" spans="1:46" ht="13.5" customHeight="1" x14ac:dyDescent="0.2">
      <c r="A7" s="259"/>
      <c r="AK7" s="262"/>
      <c r="AL7" s="263"/>
      <c r="AM7" s="263"/>
      <c r="AN7" s="264"/>
      <c r="AO7" s="1101" t="s">
        <v>477</v>
      </c>
      <c r="AP7" s="265"/>
      <c r="AQ7" s="266" t="s">
        <v>478</v>
      </c>
      <c r="AR7" s="267"/>
    </row>
    <row r="8" spans="1:46" ht="13.2" x14ac:dyDescent="0.2">
      <c r="A8" s="259"/>
      <c r="AK8" s="268"/>
      <c r="AL8" s="269"/>
      <c r="AM8" s="269"/>
      <c r="AN8" s="270"/>
      <c r="AO8" s="1102"/>
      <c r="AP8" s="271" t="s">
        <v>479</v>
      </c>
      <c r="AQ8" s="272" t="s">
        <v>480</v>
      </c>
      <c r="AR8" s="273" t="s">
        <v>481</v>
      </c>
    </row>
    <row r="9" spans="1:46" ht="13.2" x14ac:dyDescent="0.2">
      <c r="A9" s="259"/>
      <c r="AK9" s="1103" t="s">
        <v>482</v>
      </c>
      <c r="AL9" s="1104"/>
      <c r="AM9" s="1104"/>
      <c r="AN9" s="1105"/>
      <c r="AO9" s="274">
        <v>1352716</v>
      </c>
      <c r="AP9" s="274">
        <v>159274</v>
      </c>
      <c r="AQ9" s="275">
        <v>143407</v>
      </c>
      <c r="AR9" s="276">
        <v>11.1</v>
      </c>
    </row>
    <row r="10" spans="1:46" ht="13.5" customHeight="1" x14ac:dyDescent="0.2">
      <c r="A10" s="259"/>
      <c r="AK10" s="1103" t="s">
        <v>483</v>
      </c>
      <c r="AL10" s="1104"/>
      <c r="AM10" s="1104"/>
      <c r="AN10" s="1105"/>
      <c r="AO10" s="277">
        <v>220608</v>
      </c>
      <c r="AP10" s="277">
        <v>25975</v>
      </c>
      <c r="AQ10" s="278">
        <v>20271</v>
      </c>
      <c r="AR10" s="279">
        <v>28.1</v>
      </c>
    </row>
    <row r="11" spans="1:46" ht="13.5" customHeight="1" x14ac:dyDescent="0.2">
      <c r="A11" s="259"/>
      <c r="AK11" s="1103" t="s">
        <v>484</v>
      </c>
      <c r="AL11" s="1104"/>
      <c r="AM11" s="1104"/>
      <c r="AN11" s="1105"/>
      <c r="AO11" s="277" t="s">
        <v>485</v>
      </c>
      <c r="AP11" s="277" t="s">
        <v>485</v>
      </c>
      <c r="AQ11" s="278">
        <v>1412</v>
      </c>
      <c r="AR11" s="279" t="s">
        <v>485</v>
      </c>
    </row>
    <row r="12" spans="1:46" ht="13.5" customHeight="1" x14ac:dyDescent="0.2">
      <c r="A12" s="259"/>
      <c r="AK12" s="1103" t="s">
        <v>486</v>
      </c>
      <c r="AL12" s="1104"/>
      <c r="AM12" s="1104"/>
      <c r="AN12" s="1105"/>
      <c r="AO12" s="277" t="s">
        <v>485</v>
      </c>
      <c r="AP12" s="277" t="s">
        <v>485</v>
      </c>
      <c r="AQ12" s="278" t="s">
        <v>485</v>
      </c>
      <c r="AR12" s="279" t="s">
        <v>485</v>
      </c>
    </row>
    <row r="13" spans="1:46" ht="13.5" customHeight="1" x14ac:dyDescent="0.2">
      <c r="A13" s="259"/>
      <c r="AK13" s="1103" t="s">
        <v>487</v>
      </c>
      <c r="AL13" s="1104"/>
      <c r="AM13" s="1104"/>
      <c r="AN13" s="1105"/>
      <c r="AO13" s="277">
        <v>71906</v>
      </c>
      <c r="AP13" s="277">
        <v>8467</v>
      </c>
      <c r="AQ13" s="278">
        <v>5234</v>
      </c>
      <c r="AR13" s="279">
        <v>61.8</v>
      </c>
    </row>
    <row r="14" spans="1:46" ht="13.5" customHeight="1" x14ac:dyDescent="0.2">
      <c r="A14" s="259"/>
      <c r="AK14" s="1103" t="s">
        <v>488</v>
      </c>
      <c r="AL14" s="1104"/>
      <c r="AM14" s="1104"/>
      <c r="AN14" s="1105"/>
      <c r="AO14" s="277">
        <v>8822</v>
      </c>
      <c r="AP14" s="277">
        <v>1039</v>
      </c>
      <c r="AQ14" s="278">
        <v>3337</v>
      </c>
      <c r="AR14" s="279">
        <v>-68.900000000000006</v>
      </c>
    </row>
    <row r="15" spans="1:46" ht="13.5" customHeight="1" x14ac:dyDescent="0.2">
      <c r="A15" s="259"/>
      <c r="AK15" s="1106" t="s">
        <v>489</v>
      </c>
      <c r="AL15" s="1107"/>
      <c r="AM15" s="1107"/>
      <c r="AN15" s="1108"/>
      <c r="AO15" s="277">
        <v>-83390</v>
      </c>
      <c r="AP15" s="277">
        <v>-9819</v>
      </c>
      <c r="AQ15" s="278">
        <v>-9830</v>
      </c>
      <c r="AR15" s="279">
        <v>-0.1</v>
      </c>
    </row>
    <row r="16" spans="1:46" ht="13.2" x14ac:dyDescent="0.2">
      <c r="A16" s="259"/>
      <c r="AK16" s="1106" t="s">
        <v>178</v>
      </c>
      <c r="AL16" s="1107"/>
      <c r="AM16" s="1107"/>
      <c r="AN16" s="1108"/>
      <c r="AO16" s="277">
        <v>1570662</v>
      </c>
      <c r="AP16" s="277">
        <v>184936</v>
      </c>
      <c r="AQ16" s="278">
        <v>163831</v>
      </c>
      <c r="AR16" s="279">
        <v>12.9</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09" t="s">
        <v>494</v>
      </c>
      <c r="AL21" s="1110"/>
      <c r="AM21" s="1110"/>
      <c r="AN21" s="1111"/>
      <c r="AO21" s="289">
        <v>12.83</v>
      </c>
      <c r="AP21" s="290">
        <v>14.18</v>
      </c>
      <c r="AQ21" s="291">
        <v>-1.35</v>
      </c>
      <c r="AS21" s="292"/>
      <c r="AT21" s="288"/>
    </row>
    <row r="22" spans="1:46" s="260" customFormat="1" ht="13.2" x14ac:dyDescent="0.2">
      <c r="A22" s="288"/>
      <c r="AK22" s="1109" t="s">
        <v>495</v>
      </c>
      <c r="AL22" s="1110"/>
      <c r="AM22" s="1110"/>
      <c r="AN22" s="1111"/>
      <c r="AO22" s="293">
        <v>99.5</v>
      </c>
      <c r="AP22" s="294">
        <v>95.4</v>
      </c>
      <c r="AQ22" s="295">
        <v>4.0999999999999996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01" t="s">
        <v>477</v>
      </c>
      <c r="AP30" s="265"/>
      <c r="AQ30" s="266" t="s">
        <v>478</v>
      </c>
      <c r="AR30" s="267"/>
    </row>
    <row r="31" spans="1:46" ht="13.2" x14ac:dyDescent="0.2">
      <c r="A31" s="259"/>
      <c r="AK31" s="268"/>
      <c r="AL31" s="269"/>
      <c r="AM31" s="269"/>
      <c r="AN31" s="270"/>
      <c r="AO31" s="1102"/>
      <c r="AP31" s="271" t="s">
        <v>479</v>
      </c>
      <c r="AQ31" s="272" t="s">
        <v>480</v>
      </c>
      <c r="AR31" s="273" t="s">
        <v>481</v>
      </c>
    </row>
    <row r="32" spans="1:46" ht="27" customHeight="1" x14ac:dyDescent="0.2">
      <c r="A32" s="259"/>
      <c r="AK32" s="1117" t="s">
        <v>499</v>
      </c>
      <c r="AL32" s="1118"/>
      <c r="AM32" s="1118"/>
      <c r="AN32" s="1119"/>
      <c r="AO32" s="303">
        <v>45736</v>
      </c>
      <c r="AP32" s="303">
        <v>5385</v>
      </c>
      <c r="AQ32" s="304">
        <v>86321</v>
      </c>
      <c r="AR32" s="305">
        <v>-93.8</v>
      </c>
    </row>
    <row r="33" spans="1:46" ht="13.5" customHeight="1" x14ac:dyDescent="0.2">
      <c r="A33" s="259"/>
      <c r="AK33" s="1117" t="s">
        <v>500</v>
      </c>
      <c r="AL33" s="1118"/>
      <c r="AM33" s="1118"/>
      <c r="AN33" s="1119"/>
      <c r="AO33" s="303" t="s">
        <v>485</v>
      </c>
      <c r="AP33" s="303" t="s">
        <v>485</v>
      </c>
      <c r="AQ33" s="304" t="s">
        <v>485</v>
      </c>
      <c r="AR33" s="305" t="s">
        <v>485</v>
      </c>
    </row>
    <row r="34" spans="1:46" ht="27" customHeight="1" x14ac:dyDescent="0.2">
      <c r="A34" s="259"/>
      <c r="AK34" s="1117" t="s">
        <v>501</v>
      </c>
      <c r="AL34" s="1118"/>
      <c r="AM34" s="1118"/>
      <c r="AN34" s="1119"/>
      <c r="AO34" s="303" t="s">
        <v>485</v>
      </c>
      <c r="AP34" s="303" t="s">
        <v>485</v>
      </c>
      <c r="AQ34" s="304" t="s">
        <v>485</v>
      </c>
      <c r="AR34" s="305" t="s">
        <v>485</v>
      </c>
    </row>
    <row r="35" spans="1:46" ht="27" customHeight="1" x14ac:dyDescent="0.2">
      <c r="A35" s="259"/>
      <c r="AK35" s="1117" t="s">
        <v>502</v>
      </c>
      <c r="AL35" s="1118"/>
      <c r="AM35" s="1118"/>
      <c r="AN35" s="1119"/>
      <c r="AO35" s="303">
        <v>241960</v>
      </c>
      <c r="AP35" s="303">
        <v>28489</v>
      </c>
      <c r="AQ35" s="304">
        <v>18581</v>
      </c>
      <c r="AR35" s="305">
        <v>53.3</v>
      </c>
    </row>
    <row r="36" spans="1:46" ht="27" customHeight="1" x14ac:dyDescent="0.2">
      <c r="A36" s="259"/>
      <c r="AK36" s="1117" t="s">
        <v>503</v>
      </c>
      <c r="AL36" s="1118"/>
      <c r="AM36" s="1118"/>
      <c r="AN36" s="1119"/>
      <c r="AO36" s="303">
        <v>17815</v>
      </c>
      <c r="AP36" s="303">
        <v>2098</v>
      </c>
      <c r="AQ36" s="304">
        <v>4521</v>
      </c>
      <c r="AR36" s="305">
        <v>-53.6</v>
      </c>
    </row>
    <row r="37" spans="1:46" ht="13.5" customHeight="1" x14ac:dyDescent="0.2">
      <c r="A37" s="259"/>
      <c r="AK37" s="1117" t="s">
        <v>504</v>
      </c>
      <c r="AL37" s="1118"/>
      <c r="AM37" s="1118"/>
      <c r="AN37" s="1119"/>
      <c r="AO37" s="303" t="s">
        <v>485</v>
      </c>
      <c r="AP37" s="303" t="s">
        <v>485</v>
      </c>
      <c r="AQ37" s="304">
        <v>983</v>
      </c>
      <c r="AR37" s="305" t="s">
        <v>485</v>
      </c>
    </row>
    <row r="38" spans="1:46" ht="27" customHeight="1" x14ac:dyDescent="0.2">
      <c r="A38" s="259"/>
      <c r="AK38" s="1120" t="s">
        <v>505</v>
      </c>
      <c r="AL38" s="1121"/>
      <c r="AM38" s="1121"/>
      <c r="AN38" s="1122"/>
      <c r="AO38" s="306" t="s">
        <v>485</v>
      </c>
      <c r="AP38" s="306" t="s">
        <v>485</v>
      </c>
      <c r="AQ38" s="307">
        <v>20</v>
      </c>
      <c r="AR38" s="295" t="s">
        <v>485</v>
      </c>
      <c r="AS38" s="302"/>
    </row>
    <row r="39" spans="1:46" ht="13.2" x14ac:dyDescent="0.2">
      <c r="A39" s="259"/>
      <c r="AK39" s="1120" t="s">
        <v>506</v>
      </c>
      <c r="AL39" s="1121"/>
      <c r="AM39" s="1121"/>
      <c r="AN39" s="1122"/>
      <c r="AO39" s="303" t="s">
        <v>485</v>
      </c>
      <c r="AP39" s="303" t="s">
        <v>485</v>
      </c>
      <c r="AQ39" s="304">
        <v>-4212</v>
      </c>
      <c r="AR39" s="305" t="s">
        <v>485</v>
      </c>
      <c r="AS39" s="302"/>
    </row>
    <row r="40" spans="1:46" ht="27" customHeight="1" x14ac:dyDescent="0.2">
      <c r="A40" s="259"/>
      <c r="AK40" s="1117" t="s">
        <v>507</v>
      </c>
      <c r="AL40" s="1118"/>
      <c r="AM40" s="1118"/>
      <c r="AN40" s="1119"/>
      <c r="AO40" s="303">
        <v>-214909</v>
      </c>
      <c r="AP40" s="303">
        <v>-25304</v>
      </c>
      <c r="AQ40" s="304">
        <v>-70783</v>
      </c>
      <c r="AR40" s="305">
        <v>-64.3</v>
      </c>
      <c r="AS40" s="302"/>
    </row>
    <row r="41" spans="1:46" ht="13.2" x14ac:dyDescent="0.2">
      <c r="A41" s="259"/>
      <c r="AK41" s="1123" t="s">
        <v>288</v>
      </c>
      <c r="AL41" s="1124"/>
      <c r="AM41" s="1124"/>
      <c r="AN41" s="1125"/>
      <c r="AO41" s="303">
        <v>90602</v>
      </c>
      <c r="AP41" s="303">
        <v>10668</v>
      </c>
      <c r="AQ41" s="304">
        <v>35432</v>
      </c>
      <c r="AR41" s="305">
        <v>-69.900000000000006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2" x14ac:dyDescent="0.2">
      <c r="A48" s="259"/>
      <c r="AK48" s="313" t="s">
        <v>509</v>
      </c>
      <c r="AL48" s="313"/>
      <c r="AM48" s="313"/>
      <c r="AN48" s="313"/>
      <c r="AO48" s="313"/>
      <c r="AP48" s="313"/>
      <c r="AQ48" s="314"/>
      <c r="AR48" s="313"/>
    </row>
    <row r="49" spans="1:44" ht="13.5" customHeight="1" x14ac:dyDescent="0.2">
      <c r="A49" s="259"/>
      <c r="AK49" s="315"/>
      <c r="AL49" s="316"/>
      <c r="AM49" s="1112" t="s">
        <v>477</v>
      </c>
      <c r="AN49" s="1114" t="s">
        <v>510</v>
      </c>
      <c r="AO49" s="1115"/>
      <c r="AP49" s="1115"/>
      <c r="AQ49" s="1115"/>
      <c r="AR49" s="1116"/>
    </row>
    <row r="50" spans="1:44" ht="13.2" x14ac:dyDescent="0.2">
      <c r="A50" s="259"/>
      <c r="AK50" s="317"/>
      <c r="AL50" s="318"/>
      <c r="AM50" s="1113"/>
      <c r="AN50" s="319" t="s">
        <v>511</v>
      </c>
      <c r="AO50" s="320" t="s">
        <v>512</v>
      </c>
      <c r="AP50" s="321" t="s">
        <v>513</v>
      </c>
      <c r="AQ50" s="322" t="s">
        <v>514</v>
      </c>
      <c r="AR50" s="323" t="s">
        <v>515</v>
      </c>
    </row>
    <row r="51" spans="1:44" ht="13.2" x14ac:dyDescent="0.2">
      <c r="A51" s="259"/>
      <c r="AK51" s="315" t="s">
        <v>516</v>
      </c>
      <c r="AL51" s="316"/>
      <c r="AM51" s="324">
        <v>566059</v>
      </c>
      <c r="AN51" s="325">
        <v>65289</v>
      </c>
      <c r="AO51" s="326">
        <v>20.5</v>
      </c>
      <c r="AP51" s="327">
        <v>145139</v>
      </c>
      <c r="AQ51" s="328">
        <v>19.5</v>
      </c>
      <c r="AR51" s="329">
        <v>1</v>
      </c>
    </row>
    <row r="52" spans="1:44" ht="13.2" x14ac:dyDescent="0.2">
      <c r="A52" s="259"/>
      <c r="AK52" s="330"/>
      <c r="AL52" s="331" t="s">
        <v>517</v>
      </c>
      <c r="AM52" s="332">
        <v>255983</v>
      </c>
      <c r="AN52" s="333">
        <v>29525</v>
      </c>
      <c r="AO52" s="334">
        <v>201.3</v>
      </c>
      <c r="AP52" s="335">
        <v>83762</v>
      </c>
      <c r="AQ52" s="336">
        <v>33.1</v>
      </c>
      <c r="AR52" s="337">
        <v>168.2</v>
      </c>
    </row>
    <row r="53" spans="1:44" ht="13.2" x14ac:dyDescent="0.2">
      <c r="A53" s="259"/>
      <c r="AK53" s="315" t="s">
        <v>518</v>
      </c>
      <c r="AL53" s="316"/>
      <c r="AM53" s="324">
        <v>317531</v>
      </c>
      <c r="AN53" s="325">
        <v>36743</v>
      </c>
      <c r="AO53" s="326">
        <v>-43.7</v>
      </c>
      <c r="AP53" s="327">
        <v>125391</v>
      </c>
      <c r="AQ53" s="328">
        <v>-13.6</v>
      </c>
      <c r="AR53" s="329">
        <v>-30.1</v>
      </c>
    </row>
    <row r="54" spans="1:44" ht="13.2" x14ac:dyDescent="0.2">
      <c r="A54" s="259"/>
      <c r="AK54" s="330"/>
      <c r="AL54" s="331" t="s">
        <v>517</v>
      </c>
      <c r="AM54" s="332">
        <v>266113</v>
      </c>
      <c r="AN54" s="333">
        <v>30793</v>
      </c>
      <c r="AO54" s="334">
        <v>4.3</v>
      </c>
      <c r="AP54" s="335">
        <v>68516</v>
      </c>
      <c r="AQ54" s="336">
        <v>-18.2</v>
      </c>
      <c r="AR54" s="337">
        <v>22.5</v>
      </c>
    </row>
    <row r="55" spans="1:44" ht="13.2" x14ac:dyDescent="0.2">
      <c r="A55" s="259"/>
      <c r="AK55" s="315" t="s">
        <v>519</v>
      </c>
      <c r="AL55" s="316"/>
      <c r="AM55" s="324">
        <v>803740</v>
      </c>
      <c r="AN55" s="325">
        <v>94647</v>
      </c>
      <c r="AO55" s="326">
        <v>157.6</v>
      </c>
      <c r="AP55" s="327">
        <v>138402</v>
      </c>
      <c r="AQ55" s="328">
        <v>10.4</v>
      </c>
      <c r="AR55" s="329">
        <v>147.19999999999999</v>
      </c>
    </row>
    <row r="56" spans="1:44" ht="13.2" x14ac:dyDescent="0.2">
      <c r="A56" s="259"/>
      <c r="AK56" s="330"/>
      <c r="AL56" s="331" t="s">
        <v>517</v>
      </c>
      <c r="AM56" s="332">
        <v>568885</v>
      </c>
      <c r="AN56" s="333">
        <v>66991</v>
      </c>
      <c r="AO56" s="334">
        <v>117.6</v>
      </c>
      <c r="AP56" s="335">
        <v>70652</v>
      </c>
      <c r="AQ56" s="336">
        <v>3.1</v>
      </c>
      <c r="AR56" s="337">
        <v>114.5</v>
      </c>
    </row>
    <row r="57" spans="1:44" ht="13.2" x14ac:dyDescent="0.2">
      <c r="A57" s="259"/>
      <c r="AK57" s="315" t="s">
        <v>520</v>
      </c>
      <c r="AL57" s="316"/>
      <c r="AM57" s="324">
        <v>633043</v>
      </c>
      <c r="AN57" s="325">
        <v>74493</v>
      </c>
      <c r="AO57" s="326">
        <v>-21.3</v>
      </c>
      <c r="AP57" s="327">
        <v>146367</v>
      </c>
      <c r="AQ57" s="328">
        <v>5.8</v>
      </c>
      <c r="AR57" s="329">
        <v>-27.1</v>
      </c>
    </row>
    <row r="58" spans="1:44" ht="13.2" x14ac:dyDescent="0.2">
      <c r="A58" s="259"/>
      <c r="AK58" s="330"/>
      <c r="AL58" s="331" t="s">
        <v>517</v>
      </c>
      <c r="AM58" s="332">
        <v>183616</v>
      </c>
      <c r="AN58" s="333">
        <v>21607</v>
      </c>
      <c r="AO58" s="334">
        <v>-67.7</v>
      </c>
      <c r="AP58" s="335">
        <v>79441</v>
      </c>
      <c r="AQ58" s="336">
        <v>12.4</v>
      </c>
      <c r="AR58" s="337">
        <v>-80.099999999999994</v>
      </c>
    </row>
    <row r="59" spans="1:44" ht="13.2" x14ac:dyDescent="0.2">
      <c r="A59" s="259"/>
      <c r="AK59" s="315" t="s">
        <v>521</v>
      </c>
      <c r="AL59" s="316"/>
      <c r="AM59" s="324">
        <v>454953</v>
      </c>
      <c r="AN59" s="325">
        <v>53568</v>
      </c>
      <c r="AO59" s="326">
        <v>-28.1</v>
      </c>
      <c r="AP59" s="327">
        <v>165181</v>
      </c>
      <c r="AQ59" s="328">
        <v>12.9</v>
      </c>
      <c r="AR59" s="329">
        <v>-41</v>
      </c>
    </row>
    <row r="60" spans="1:44" ht="13.2" x14ac:dyDescent="0.2">
      <c r="A60" s="259"/>
      <c r="AK60" s="330"/>
      <c r="AL60" s="331" t="s">
        <v>517</v>
      </c>
      <c r="AM60" s="332">
        <v>216841</v>
      </c>
      <c r="AN60" s="333">
        <v>25532</v>
      </c>
      <c r="AO60" s="334">
        <v>18.2</v>
      </c>
      <c r="AP60" s="335">
        <v>82246</v>
      </c>
      <c r="AQ60" s="336">
        <v>3.5</v>
      </c>
      <c r="AR60" s="337">
        <v>14.7</v>
      </c>
    </row>
    <row r="61" spans="1:44" ht="13.2" x14ac:dyDescent="0.2">
      <c r="A61" s="259"/>
      <c r="AK61" s="315" t="s">
        <v>522</v>
      </c>
      <c r="AL61" s="338"/>
      <c r="AM61" s="324">
        <v>555065</v>
      </c>
      <c r="AN61" s="325">
        <v>64948</v>
      </c>
      <c r="AO61" s="326">
        <v>17</v>
      </c>
      <c r="AP61" s="327">
        <v>144096</v>
      </c>
      <c r="AQ61" s="339">
        <v>7</v>
      </c>
      <c r="AR61" s="329">
        <v>10</v>
      </c>
    </row>
    <row r="62" spans="1:44" ht="13.2" x14ac:dyDescent="0.2">
      <c r="A62" s="259"/>
      <c r="AK62" s="330"/>
      <c r="AL62" s="331" t="s">
        <v>517</v>
      </c>
      <c r="AM62" s="332">
        <v>298288</v>
      </c>
      <c r="AN62" s="333">
        <v>34890</v>
      </c>
      <c r="AO62" s="334">
        <v>54.7</v>
      </c>
      <c r="AP62" s="335">
        <v>76923</v>
      </c>
      <c r="AQ62" s="336">
        <v>6.8</v>
      </c>
      <c r="AR62" s="337">
        <v>47.9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LCI1fUv4Ec0oZY37kkPff1CLAqqBa0E+odID9AOpMml4fuOlCjeR/EgQEcvHJyPYAR4lcn+w2LPi2A8u7+A7QA==" saltValue="nCkSnRF6kf4SFu6zfpNU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ynBg+O+y+CXeWqS9nkzBczSOS3E6qxQXcd6ucWyZ9qxbT1dC744DijFawHR/MCUAOnbAYiFH7VY7Z3mCvkZBsw==" saltValue="nINSF2ndupH9rYMtI/pv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kFFcuArMzy06k5j3nQ2xSSzoKPQ5j6gLFbsA1c8IEnf2cemywOERDtNGjmArcvF4k/nZsQhvzu6xlxGxQjfboQ==" saltValue="Mbm7lvAwKcK3C7lahQq1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78.3</v>
      </c>
      <c r="G47" s="12">
        <v>93</v>
      </c>
      <c r="H47" s="12">
        <v>112.18</v>
      </c>
      <c r="I47" s="12">
        <v>118.38</v>
      </c>
      <c r="J47" s="13">
        <v>129.47999999999999</v>
      </c>
    </row>
    <row r="48" spans="2:10" ht="57.75" customHeight="1" x14ac:dyDescent="0.2">
      <c r="B48" s="14"/>
      <c r="C48" s="1128" t="s">
        <v>4</v>
      </c>
      <c r="D48" s="1128"/>
      <c r="E48" s="1129"/>
      <c r="F48" s="15">
        <v>9.3000000000000007</v>
      </c>
      <c r="G48" s="16">
        <v>9.4</v>
      </c>
      <c r="H48" s="16">
        <v>13.77</v>
      </c>
      <c r="I48" s="16">
        <v>13.35</v>
      </c>
      <c r="J48" s="17">
        <v>11.49</v>
      </c>
    </row>
    <row r="49" spans="2:10" ht="57.75" customHeight="1" thickBot="1" x14ac:dyDescent="0.25">
      <c r="B49" s="18"/>
      <c r="C49" s="1130" t="s">
        <v>5</v>
      </c>
      <c r="D49" s="1130"/>
      <c r="E49" s="1131"/>
      <c r="F49" s="19">
        <v>16.68</v>
      </c>
      <c r="G49" s="20">
        <v>6.19</v>
      </c>
      <c r="H49" s="20">
        <v>16.37</v>
      </c>
      <c r="I49" s="20">
        <v>6.51</v>
      </c>
      <c r="J49" s="21">
        <v>11.72</v>
      </c>
    </row>
    <row r="50" spans="2:10" ht="13.2" x14ac:dyDescent="0.2"/>
  </sheetData>
  <sheetProtection algorithmName="SHA-512" hashValue="haHbWW+e7SFfSYft7UtRiI8GyuSMtTfH1skQce5GC68CHS1i6OM2C4gTWHz2AlFn/91Q3q0bPHXnyPFjNuOFdw==" saltValue="hde2VKX3bTEVT3FKW9Ef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2"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529</v>
      </c>
      <c r="D34" s="1136"/>
      <c r="E34" s="1137"/>
      <c r="F34" s="32">
        <v>9.2899999999999991</v>
      </c>
      <c r="G34" s="33">
        <v>9.39</v>
      </c>
      <c r="H34" s="33">
        <v>13.77</v>
      </c>
      <c r="I34" s="33">
        <v>13.35</v>
      </c>
      <c r="J34" s="34">
        <v>11.49</v>
      </c>
      <c r="K34" s="22"/>
      <c r="L34" s="22"/>
      <c r="M34" s="22"/>
      <c r="N34" s="22"/>
      <c r="O34" s="22"/>
      <c r="P34" s="22"/>
    </row>
    <row r="35" spans="1:16" ht="39" customHeight="1" x14ac:dyDescent="0.2">
      <c r="A35" s="22"/>
      <c r="B35" s="35"/>
      <c r="C35" s="1132" t="s">
        <v>530</v>
      </c>
      <c r="D35" s="1132"/>
      <c r="E35" s="1133"/>
      <c r="F35" s="36">
        <v>0.19</v>
      </c>
      <c r="G35" s="37">
        <v>0.47</v>
      </c>
      <c r="H35" s="37">
        <v>0.22</v>
      </c>
      <c r="I35" s="37">
        <v>0.91</v>
      </c>
      <c r="J35" s="38">
        <v>0.69</v>
      </c>
      <c r="K35" s="22"/>
      <c r="L35" s="22"/>
      <c r="M35" s="22"/>
      <c r="N35" s="22"/>
      <c r="O35" s="22"/>
      <c r="P35" s="22"/>
    </row>
    <row r="36" spans="1:16" ht="39" customHeight="1" x14ac:dyDescent="0.2">
      <c r="A36" s="22"/>
      <c r="B36" s="35"/>
      <c r="C36" s="1132" t="s">
        <v>531</v>
      </c>
      <c r="D36" s="1132"/>
      <c r="E36" s="1133"/>
      <c r="F36" s="36">
        <v>0</v>
      </c>
      <c r="G36" s="37">
        <v>0</v>
      </c>
      <c r="H36" s="37">
        <v>0</v>
      </c>
      <c r="I36" s="37">
        <v>0.06</v>
      </c>
      <c r="J36" s="38">
        <v>0.03</v>
      </c>
      <c r="K36" s="22"/>
      <c r="L36" s="22"/>
      <c r="M36" s="22"/>
      <c r="N36" s="22"/>
      <c r="O36" s="22"/>
      <c r="P36" s="22"/>
    </row>
    <row r="37" spans="1:16" ht="39" customHeight="1" x14ac:dyDescent="0.2">
      <c r="A37" s="22"/>
      <c r="B37" s="35"/>
      <c r="C37" s="1132" t="s">
        <v>532</v>
      </c>
      <c r="D37" s="1132"/>
      <c r="E37" s="1133"/>
      <c r="F37" s="36">
        <v>0.24</v>
      </c>
      <c r="G37" s="37">
        <v>0.17</v>
      </c>
      <c r="H37" s="37">
        <v>0</v>
      </c>
      <c r="I37" s="37">
        <v>0.05</v>
      </c>
      <c r="J37" s="38">
        <v>0</v>
      </c>
      <c r="K37" s="22"/>
      <c r="L37" s="22"/>
      <c r="M37" s="22"/>
      <c r="N37" s="22"/>
      <c r="O37" s="22"/>
      <c r="P37" s="22"/>
    </row>
    <row r="38" spans="1:16" ht="39" customHeight="1" x14ac:dyDescent="0.2">
      <c r="A38" s="22"/>
      <c r="B38" s="35"/>
      <c r="C38" s="1132" t="s">
        <v>533</v>
      </c>
      <c r="D38" s="1132"/>
      <c r="E38" s="1133"/>
      <c r="F38" s="36">
        <v>0</v>
      </c>
      <c r="G38" s="37">
        <v>0</v>
      </c>
      <c r="H38" s="37">
        <v>0</v>
      </c>
      <c r="I38" s="37">
        <v>0</v>
      </c>
      <c r="J38" s="38">
        <v>0</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534</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535</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3t0ZhSsL+Wr9iBbO3mBbAs8+JHpfOwpRBH30KqKkmK+qK2Pud5B8jEAWGdHfvbh/k2hEYL7xqJU3RNBZFuDNA==" saltValue="fJZIMq8lASLeQEraTsdY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77</v>
      </c>
      <c r="L45" s="58">
        <v>69</v>
      </c>
      <c r="M45" s="58">
        <v>69</v>
      </c>
      <c r="N45" s="58">
        <v>63</v>
      </c>
      <c r="O45" s="59">
        <v>46</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374</v>
      </c>
      <c r="L48" s="62">
        <v>351</v>
      </c>
      <c r="M48" s="62">
        <v>325</v>
      </c>
      <c r="N48" s="62">
        <v>293</v>
      </c>
      <c r="O48" s="63">
        <v>242</v>
      </c>
      <c r="P48" s="46"/>
      <c r="Q48" s="46"/>
      <c r="R48" s="46"/>
      <c r="S48" s="46"/>
      <c r="T48" s="46"/>
      <c r="U48" s="46"/>
    </row>
    <row r="49" spans="1:21" ht="30.75" customHeight="1" x14ac:dyDescent="0.2">
      <c r="A49" s="46"/>
      <c r="B49" s="1140"/>
      <c r="C49" s="1141"/>
      <c r="D49" s="60"/>
      <c r="E49" s="1146" t="s">
        <v>14</v>
      </c>
      <c r="F49" s="1146"/>
      <c r="G49" s="1146"/>
      <c r="H49" s="1146"/>
      <c r="I49" s="1146"/>
      <c r="J49" s="1147"/>
      <c r="K49" s="61">
        <v>21</v>
      </c>
      <c r="L49" s="62">
        <v>17</v>
      </c>
      <c r="M49" s="62">
        <v>18</v>
      </c>
      <c r="N49" s="62">
        <v>17</v>
      </c>
      <c r="O49" s="63">
        <v>18</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291</v>
      </c>
      <c r="L52" s="62">
        <v>275</v>
      </c>
      <c r="M52" s="62">
        <v>261</v>
      </c>
      <c r="N52" s="62">
        <v>243</v>
      </c>
      <c r="O52" s="63">
        <v>214</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181</v>
      </c>
      <c r="L53" s="67">
        <v>162</v>
      </c>
      <c r="M53" s="67">
        <v>151</v>
      </c>
      <c r="N53" s="67">
        <v>130</v>
      </c>
      <c r="O53" s="68">
        <v>92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0czG7V7LO6DHd7CDHQGAE17K0Q1kqdMo7Insttmk/vKm4mIeCxbMj6RIJnurZzT9SZBSeIQ0CtP+a6DioKX3w==" saltValue="ErPmpLEB7fyQ1tH+Dhuc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69" t="s">
        <v>30</v>
      </c>
      <c r="C41" s="1170"/>
      <c r="D41" s="103"/>
      <c r="E41" s="1175" t="s">
        <v>31</v>
      </c>
      <c r="F41" s="1175"/>
      <c r="G41" s="1175"/>
      <c r="H41" s="1176"/>
      <c r="I41" s="342">
        <v>357</v>
      </c>
      <c r="J41" s="343">
        <v>295</v>
      </c>
      <c r="K41" s="343">
        <v>231</v>
      </c>
      <c r="L41" s="343">
        <v>172</v>
      </c>
      <c r="M41" s="344">
        <v>129</v>
      </c>
    </row>
    <row r="42" spans="2:13" ht="27.75" customHeight="1" x14ac:dyDescent="0.2">
      <c r="B42" s="1171"/>
      <c r="C42" s="1172"/>
      <c r="D42" s="104"/>
      <c r="E42" s="1177" t="s">
        <v>32</v>
      </c>
      <c r="F42" s="1177"/>
      <c r="G42" s="1177"/>
      <c r="H42" s="1178"/>
      <c r="I42" s="345" t="s">
        <v>485</v>
      </c>
      <c r="J42" s="346" t="s">
        <v>485</v>
      </c>
      <c r="K42" s="346" t="s">
        <v>485</v>
      </c>
      <c r="L42" s="346" t="s">
        <v>485</v>
      </c>
      <c r="M42" s="347" t="s">
        <v>485</v>
      </c>
    </row>
    <row r="43" spans="2:13" ht="27.75" customHeight="1" x14ac:dyDescent="0.2">
      <c r="B43" s="1171"/>
      <c r="C43" s="1172"/>
      <c r="D43" s="104"/>
      <c r="E43" s="1177" t="s">
        <v>33</v>
      </c>
      <c r="F43" s="1177"/>
      <c r="G43" s="1177"/>
      <c r="H43" s="1178"/>
      <c r="I43" s="345">
        <v>2086</v>
      </c>
      <c r="J43" s="346">
        <v>1783</v>
      </c>
      <c r="K43" s="346">
        <v>1504</v>
      </c>
      <c r="L43" s="346">
        <v>1243</v>
      </c>
      <c r="M43" s="347">
        <v>1022</v>
      </c>
    </row>
    <row r="44" spans="2:13" ht="27.75" customHeight="1" x14ac:dyDescent="0.2">
      <c r="B44" s="1171"/>
      <c r="C44" s="1172"/>
      <c r="D44" s="104"/>
      <c r="E44" s="1177" t="s">
        <v>34</v>
      </c>
      <c r="F44" s="1177"/>
      <c r="G44" s="1177"/>
      <c r="H44" s="1178"/>
      <c r="I44" s="345">
        <v>151</v>
      </c>
      <c r="J44" s="346">
        <v>129</v>
      </c>
      <c r="K44" s="346">
        <v>106</v>
      </c>
      <c r="L44" s="346">
        <v>93</v>
      </c>
      <c r="M44" s="347">
        <v>82</v>
      </c>
    </row>
    <row r="45" spans="2:13" ht="27.75" customHeight="1" x14ac:dyDescent="0.2">
      <c r="B45" s="1171"/>
      <c r="C45" s="1172"/>
      <c r="D45" s="104"/>
      <c r="E45" s="1177" t="s">
        <v>35</v>
      </c>
      <c r="F45" s="1177"/>
      <c r="G45" s="1177"/>
      <c r="H45" s="1178"/>
      <c r="I45" s="345">
        <v>1122</v>
      </c>
      <c r="J45" s="346">
        <v>1157</v>
      </c>
      <c r="K45" s="346">
        <v>1123</v>
      </c>
      <c r="L45" s="346">
        <v>1100</v>
      </c>
      <c r="M45" s="347">
        <v>1162</v>
      </c>
    </row>
    <row r="46" spans="2:13" ht="27.75" customHeight="1" x14ac:dyDescent="0.2">
      <c r="B46" s="1171"/>
      <c r="C46" s="1172"/>
      <c r="D46" s="105"/>
      <c r="E46" s="1177" t="s">
        <v>36</v>
      </c>
      <c r="F46" s="1177"/>
      <c r="G46" s="1177"/>
      <c r="H46" s="1178"/>
      <c r="I46" s="345" t="s">
        <v>485</v>
      </c>
      <c r="J46" s="346" t="s">
        <v>485</v>
      </c>
      <c r="K46" s="346" t="s">
        <v>485</v>
      </c>
      <c r="L46" s="346" t="s">
        <v>485</v>
      </c>
      <c r="M46" s="347" t="s">
        <v>485</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9520</v>
      </c>
      <c r="J50" s="346">
        <v>9894</v>
      </c>
      <c r="K50" s="346">
        <v>9987</v>
      </c>
      <c r="L50" s="346">
        <v>10199</v>
      </c>
      <c r="M50" s="347">
        <v>10817</v>
      </c>
    </row>
    <row r="51" spans="2:13" ht="27.75" customHeight="1" x14ac:dyDescent="0.2">
      <c r="B51" s="1171"/>
      <c r="C51" s="1172"/>
      <c r="D51" s="104"/>
      <c r="E51" s="1177" t="s">
        <v>42</v>
      </c>
      <c r="F51" s="1177"/>
      <c r="G51" s="1177"/>
      <c r="H51" s="1178"/>
      <c r="I51" s="345" t="s">
        <v>485</v>
      </c>
      <c r="J51" s="346" t="s">
        <v>485</v>
      </c>
      <c r="K51" s="346" t="s">
        <v>485</v>
      </c>
      <c r="L51" s="346" t="s">
        <v>485</v>
      </c>
      <c r="M51" s="347" t="s">
        <v>485</v>
      </c>
    </row>
    <row r="52" spans="2:13" ht="27.75" customHeight="1" x14ac:dyDescent="0.2">
      <c r="B52" s="1173"/>
      <c r="C52" s="1174"/>
      <c r="D52" s="104"/>
      <c r="E52" s="1177" t="s">
        <v>43</v>
      </c>
      <c r="F52" s="1177"/>
      <c r="G52" s="1177"/>
      <c r="H52" s="1178"/>
      <c r="I52" s="345">
        <v>1917</v>
      </c>
      <c r="J52" s="346">
        <v>1629</v>
      </c>
      <c r="K52" s="346">
        <v>1415</v>
      </c>
      <c r="L52" s="346">
        <v>1186</v>
      </c>
      <c r="M52" s="347">
        <v>979</v>
      </c>
    </row>
    <row r="53" spans="2:13" ht="27.75" customHeight="1" thickBot="1" x14ac:dyDescent="0.25">
      <c r="B53" s="1184" t="s">
        <v>19</v>
      </c>
      <c r="C53" s="1185"/>
      <c r="D53" s="108"/>
      <c r="E53" s="1186" t="s">
        <v>44</v>
      </c>
      <c r="F53" s="1186"/>
      <c r="G53" s="1186"/>
      <c r="H53" s="1187"/>
      <c r="I53" s="348">
        <v>-7720</v>
      </c>
      <c r="J53" s="349">
        <v>-8159</v>
      </c>
      <c r="K53" s="349">
        <v>-8438</v>
      </c>
      <c r="L53" s="349">
        <v>-8778</v>
      </c>
      <c r="M53" s="350">
        <v>-9401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vcy7T0HRDma0MFUAxhX/kDEPKJyuZnMVKvuOUD5SrohCwKbc4CEhUZdrDVKsv9PEl6nesRxx3vrA7BtJwZsxRw==" saltValue="cucm9xlV9HrPxA1i+Wr3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196" t="s">
        <v>46</v>
      </c>
      <c r="D55" s="1196"/>
      <c r="E55" s="1197"/>
      <c r="F55" s="120">
        <v>4495</v>
      </c>
      <c r="G55" s="120">
        <v>4771</v>
      </c>
      <c r="H55" s="121">
        <v>5318</v>
      </c>
    </row>
    <row r="56" spans="2:8" ht="52.5" customHeight="1" x14ac:dyDescent="0.2">
      <c r="B56" s="122"/>
      <c r="C56" s="1198" t="s">
        <v>47</v>
      </c>
      <c r="D56" s="1198"/>
      <c r="E56" s="1199"/>
      <c r="F56" s="123" t="s">
        <v>485</v>
      </c>
      <c r="G56" s="123" t="s">
        <v>485</v>
      </c>
      <c r="H56" s="124" t="s">
        <v>485</v>
      </c>
    </row>
    <row r="57" spans="2:8" ht="53.25" customHeight="1" x14ac:dyDescent="0.2">
      <c r="B57" s="122"/>
      <c r="C57" s="1200" t="s">
        <v>48</v>
      </c>
      <c r="D57" s="1200"/>
      <c r="E57" s="1201"/>
      <c r="F57" s="125">
        <v>5374</v>
      </c>
      <c r="G57" s="125">
        <v>5311</v>
      </c>
      <c r="H57" s="126">
        <v>5379</v>
      </c>
    </row>
    <row r="58" spans="2:8" ht="45.75" customHeight="1" x14ac:dyDescent="0.2">
      <c r="B58" s="127"/>
      <c r="C58" s="1188" t="s">
        <v>552</v>
      </c>
      <c r="D58" s="1189"/>
      <c r="E58" s="1190"/>
      <c r="F58" s="128">
        <v>4587</v>
      </c>
      <c r="G58" s="129">
        <v>4480</v>
      </c>
      <c r="H58" s="129">
        <v>4484</v>
      </c>
    </row>
    <row r="59" spans="2:8" ht="45.75" customHeight="1" x14ac:dyDescent="0.2">
      <c r="B59" s="127"/>
      <c r="C59" s="1188" t="s">
        <v>548</v>
      </c>
      <c r="D59" s="1189"/>
      <c r="E59" s="1190"/>
      <c r="F59" s="128">
        <v>307</v>
      </c>
      <c r="G59" s="129">
        <v>309</v>
      </c>
      <c r="H59" s="129">
        <v>359</v>
      </c>
    </row>
    <row r="60" spans="2:8" ht="45.75" customHeight="1" x14ac:dyDescent="0.2">
      <c r="B60" s="127"/>
      <c r="C60" s="1188" t="s">
        <v>549</v>
      </c>
      <c r="D60" s="1189"/>
      <c r="E60" s="1190"/>
      <c r="F60" s="128">
        <v>247</v>
      </c>
      <c r="G60" s="129">
        <v>247</v>
      </c>
      <c r="H60" s="129">
        <v>247</v>
      </c>
    </row>
    <row r="61" spans="2:8" ht="45.75" customHeight="1" x14ac:dyDescent="0.2">
      <c r="B61" s="127"/>
      <c r="C61" s="1188" t="s">
        <v>550</v>
      </c>
      <c r="D61" s="1189"/>
      <c r="E61" s="1190"/>
      <c r="F61" s="128">
        <v>157</v>
      </c>
      <c r="G61" s="129">
        <v>157</v>
      </c>
      <c r="H61" s="129">
        <v>157</v>
      </c>
    </row>
    <row r="62" spans="2:8" ht="45.75" customHeight="1" thickBot="1" x14ac:dyDescent="0.25">
      <c r="B62" s="130"/>
      <c r="C62" s="1191" t="s">
        <v>551</v>
      </c>
      <c r="D62" s="1192"/>
      <c r="E62" s="1193"/>
      <c r="F62" s="131">
        <v>56</v>
      </c>
      <c r="G62" s="132">
        <v>98</v>
      </c>
      <c r="H62" s="132">
        <v>113</v>
      </c>
    </row>
    <row r="63" spans="2:8" ht="52.5" customHeight="1" thickBot="1" x14ac:dyDescent="0.25">
      <c r="B63" s="133"/>
      <c r="C63" s="1194" t="s">
        <v>49</v>
      </c>
      <c r="D63" s="1194"/>
      <c r="E63" s="1195"/>
      <c r="F63" s="134">
        <v>9868</v>
      </c>
      <c r="G63" s="134">
        <v>10082</v>
      </c>
      <c r="H63" s="135">
        <v>10697</v>
      </c>
    </row>
    <row r="64" spans="2:8" ht="13.2" x14ac:dyDescent="0.2"/>
  </sheetData>
  <sheetProtection algorithmName="SHA-512" hashValue="uujIkph7N8XnhafGWIOj1vQvUUJ+q9058x/0bEXFJvbX1asoW78XQIKcWeoJeeSksjpMkrdAsTphc3OMNTaBVA==" saltValue="2t1bV1mXKLYWTollDnqt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65289</v>
      </c>
      <c r="E3" s="154"/>
      <c r="F3" s="155">
        <v>145139</v>
      </c>
      <c r="G3" s="156"/>
      <c r="H3" s="157"/>
    </row>
    <row r="4" spans="1:8" x14ac:dyDescent="0.2">
      <c r="A4" s="158"/>
      <c r="B4" s="159"/>
      <c r="C4" s="160"/>
      <c r="D4" s="161">
        <v>29525</v>
      </c>
      <c r="E4" s="162"/>
      <c r="F4" s="163">
        <v>83762</v>
      </c>
      <c r="G4" s="164"/>
      <c r="H4" s="165"/>
    </row>
    <row r="5" spans="1:8" x14ac:dyDescent="0.2">
      <c r="A5" s="146" t="s">
        <v>518</v>
      </c>
      <c r="B5" s="151"/>
      <c r="C5" s="152"/>
      <c r="D5" s="153">
        <v>36743</v>
      </c>
      <c r="E5" s="154"/>
      <c r="F5" s="155">
        <v>125391</v>
      </c>
      <c r="G5" s="156"/>
      <c r="H5" s="157"/>
    </row>
    <row r="6" spans="1:8" x14ac:dyDescent="0.2">
      <c r="A6" s="158"/>
      <c r="B6" s="159"/>
      <c r="C6" s="160"/>
      <c r="D6" s="161">
        <v>30793</v>
      </c>
      <c r="E6" s="162"/>
      <c r="F6" s="163">
        <v>68516</v>
      </c>
      <c r="G6" s="164"/>
      <c r="H6" s="165"/>
    </row>
    <row r="7" spans="1:8" x14ac:dyDescent="0.2">
      <c r="A7" s="146" t="s">
        <v>519</v>
      </c>
      <c r="B7" s="151"/>
      <c r="C7" s="152"/>
      <c r="D7" s="153">
        <v>94647</v>
      </c>
      <c r="E7" s="154"/>
      <c r="F7" s="155">
        <v>138402</v>
      </c>
      <c r="G7" s="156"/>
      <c r="H7" s="157"/>
    </row>
    <row r="8" spans="1:8" x14ac:dyDescent="0.2">
      <c r="A8" s="158"/>
      <c r="B8" s="159"/>
      <c r="C8" s="160"/>
      <c r="D8" s="161">
        <v>66991</v>
      </c>
      <c r="E8" s="162"/>
      <c r="F8" s="163">
        <v>70652</v>
      </c>
      <c r="G8" s="164"/>
      <c r="H8" s="165"/>
    </row>
    <row r="9" spans="1:8" x14ac:dyDescent="0.2">
      <c r="A9" s="146" t="s">
        <v>520</v>
      </c>
      <c r="B9" s="151"/>
      <c r="C9" s="152"/>
      <c r="D9" s="153">
        <v>74493</v>
      </c>
      <c r="E9" s="154"/>
      <c r="F9" s="155">
        <v>146367</v>
      </c>
      <c r="G9" s="156"/>
      <c r="H9" s="157"/>
    </row>
    <row r="10" spans="1:8" x14ac:dyDescent="0.2">
      <c r="A10" s="158"/>
      <c r="B10" s="159"/>
      <c r="C10" s="160"/>
      <c r="D10" s="161">
        <v>21607</v>
      </c>
      <c r="E10" s="162"/>
      <c r="F10" s="163">
        <v>79441</v>
      </c>
      <c r="G10" s="164"/>
      <c r="H10" s="165"/>
    </row>
    <row r="11" spans="1:8" x14ac:dyDescent="0.2">
      <c r="A11" s="146" t="s">
        <v>521</v>
      </c>
      <c r="B11" s="151"/>
      <c r="C11" s="152"/>
      <c r="D11" s="153">
        <v>53568</v>
      </c>
      <c r="E11" s="154"/>
      <c r="F11" s="155">
        <v>165181</v>
      </c>
      <c r="G11" s="156"/>
      <c r="H11" s="157"/>
    </row>
    <row r="12" spans="1:8" x14ac:dyDescent="0.2">
      <c r="A12" s="158"/>
      <c r="B12" s="159"/>
      <c r="C12" s="166"/>
      <c r="D12" s="161">
        <v>25532</v>
      </c>
      <c r="E12" s="162"/>
      <c r="F12" s="163">
        <v>82246</v>
      </c>
      <c r="G12" s="164"/>
      <c r="H12" s="165"/>
    </row>
    <row r="13" spans="1:8" x14ac:dyDescent="0.2">
      <c r="A13" s="146"/>
      <c r="B13" s="151"/>
      <c r="C13" s="152"/>
      <c r="D13" s="153">
        <v>64948</v>
      </c>
      <c r="E13" s="154"/>
      <c r="F13" s="155">
        <v>144096</v>
      </c>
      <c r="G13" s="167"/>
      <c r="H13" s="157"/>
    </row>
    <row r="14" spans="1:8" x14ac:dyDescent="0.2">
      <c r="A14" s="158"/>
      <c r="B14" s="159"/>
      <c r="C14" s="160"/>
      <c r="D14" s="161">
        <v>34890</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9.3000000000000007</v>
      </c>
      <c r="C19" s="168">
        <f>ROUND(VALUE(SUBSTITUTE(実質収支比率等に係る経年分析!G$48,"▲","-")),2)</f>
        <v>9.4</v>
      </c>
      <c r="D19" s="168">
        <f>ROUND(VALUE(SUBSTITUTE(実質収支比率等に係る経年分析!H$48,"▲","-")),2)</f>
        <v>13.77</v>
      </c>
      <c r="E19" s="168">
        <f>ROUND(VALUE(SUBSTITUTE(実質収支比率等に係る経年分析!I$48,"▲","-")),2)</f>
        <v>13.35</v>
      </c>
      <c r="F19" s="168">
        <f>ROUND(VALUE(SUBSTITUTE(実質収支比率等に係る経年分析!J$48,"▲","-")),2)</f>
        <v>11.49</v>
      </c>
    </row>
    <row r="20" spans="1:11" x14ac:dyDescent="0.2">
      <c r="A20" s="168" t="s">
        <v>53</v>
      </c>
      <c r="B20" s="168">
        <f>ROUND(VALUE(SUBSTITUTE(実質収支比率等に係る経年分析!F$47,"▲","-")),2)</f>
        <v>78.3</v>
      </c>
      <c r="C20" s="168">
        <f>ROUND(VALUE(SUBSTITUTE(実質収支比率等に係る経年分析!G$47,"▲","-")),2)</f>
        <v>93</v>
      </c>
      <c r="D20" s="168">
        <f>ROUND(VALUE(SUBSTITUTE(実質収支比率等に係る経年分析!H$47,"▲","-")),2)</f>
        <v>112.18</v>
      </c>
      <c r="E20" s="168">
        <f>ROUND(VALUE(SUBSTITUTE(実質収支比率等に係る経年分析!I$47,"▲","-")),2)</f>
        <v>118.38</v>
      </c>
      <c r="F20" s="168">
        <f>ROUND(VALUE(SUBSTITUTE(実質収支比率等に係る経年分析!J$47,"▲","-")),2)</f>
        <v>129.47999999999999</v>
      </c>
    </row>
    <row r="21" spans="1:11" x14ac:dyDescent="0.2">
      <c r="A21" s="168" t="s">
        <v>54</v>
      </c>
      <c r="B21" s="168">
        <f>IF(ISNUMBER(VALUE(SUBSTITUTE(実質収支比率等に係る経年分析!F$49,"▲","-"))),ROUND(VALUE(SUBSTITUTE(実質収支比率等に係る経年分析!F$49,"▲","-")),2),NA())</f>
        <v>16.68</v>
      </c>
      <c r="C21" s="168">
        <f>IF(ISNUMBER(VALUE(SUBSTITUTE(実質収支比率等に係る経年分析!G$49,"▲","-"))),ROUND(VALUE(SUBSTITUTE(実質収支比率等に係る経年分析!G$49,"▲","-")),2),NA())</f>
        <v>6.19</v>
      </c>
      <c r="D21" s="168">
        <f>IF(ISNUMBER(VALUE(SUBSTITUTE(実質収支比率等に係る経年分析!H$49,"▲","-"))),ROUND(VALUE(SUBSTITUTE(実質収支比率等に係る経年分析!H$49,"▲","-")),2),NA())</f>
        <v>16.37</v>
      </c>
      <c r="E21" s="168">
        <f>IF(ISNUMBER(VALUE(SUBSTITUTE(実質収支比率等に係る経年分析!I$49,"▲","-"))),ROUND(VALUE(SUBSTITUTE(実質収支比率等に係る経年分析!I$49,"▲","-")),2),NA())</f>
        <v>6.51</v>
      </c>
      <c r="F21" s="168">
        <f>IF(ISNUMBER(VALUE(SUBSTITUTE(実質収支比率等に係る経年分析!J$49,"▲","-"))),ROUND(VALUE(SUBSTITUTE(実質収支比率等に係る経年分析!J$49,"▲","-")),2),NA())</f>
        <v>11.72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v>
      </c>
    </row>
    <row r="34" spans="1:16" x14ac:dyDescent="0.2">
      <c r="A34" s="169" t="str">
        <f>IF(連結実質赤字比率に係る赤字・黒字の構成分析!C$36="",NA(),連結実質赤字比率に係る赤字・黒字の構成分析!C$36)</f>
        <v>後期高齢者医療特別会計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0.03</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9.2899999999999991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9.39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13.77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11.49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291</v>
      </c>
      <c r="E42" s="170"/>
      <c r="F42" s="170"/>
      <c r="G42" s="170">
        <f>'実質公債費比率（分子）の構造'!L$52</f>
        <v>275</v>
      </c>
      <c r="H42" s="170"/>
      <c r="I42" s="170"/>
      <c r="J42" s="170">
        <f>'実質公債費比率（分子）の構造'!M$52</f>
        <v>261</v>
      </c>
      <c r="K42" s="170"/>
      <c r="L42" s="170"/>
      <c r="M42" s="170">
        <f>'実質公債費比率（分子）の構造'!N$52</f>
        <v>243</v>
      </c>
      <c r="N42" s="170"/>
      <c r="O42" s="170"/>
      <c r="P42" s="170">
        <f>'実質公債費比率（分子）の構造'!O$52</f>
        <v>214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21</v>
      </c>
      <c r="C45" s="170"/>
      <c r="D45" s="170"/>
      <c r="E45" s="170">
        <f>'実質公債費比率（分子）の構造'!L$49</f>
        <v>17</v>
      </c>
      <c r="F45" s="170"/>
      <c r="G45" s="170"/>
      <c r="H45" s="170">
        <f>'実質公債費比率（分子）の構造'!M$49</f>
        <v>18</v>
      </c>
      <c r="I45" s="170"/>
      <c r="J45" s="170"/>
      <c r="K45" s="170">
        <f>'実質公債費比率（分子）の構造'!N$49</f>
        <v>17</v>
      </c>
      <c r="L45" s="170"/>
      <c r="M45" s="170"/>
      <c r="N45" s="170">
        <f>'実質公債費比率（分子）の構造'!O$49</f>
        <v>18</v>
      </c>
      <c r="O45" s="170"/>
      <c r="P45" s="170"/>
    </row>
    <row r="46" spans="1:16" x14ac:dyDescent="0.2">
      <c r="A46" s="170" t="s">
        <v>64</v>
      </c>
      <c r="B46" s="170">
        <f>'実質公債費比率（分子）の構造'!K$48</f>
        <v>374</v>
      </c>
      <c r="C46" s="170"/>
      <c r="D46" s="170"/>
      <c r="E46" s="170">
        <f>'実質公債費比率（分子）の構造'!L$48</f>
        <v>351</v>
      </c>
      <c r="F46" s="170"/>
      <c r="G46" s="170"/>
      <c r="H46" s="170">
        <f>'実質公債費比率（分子）の構造'!M$48</f>
        <v>325</v>
      </c>
      <c r="I46" s="170"/>
      <c r="J46" s="170"/>
      <c r="K46" s="170">
        <f>'実質公債費比率（分子）の構造'!N$48</f>
        <v>293</v>
      </c>
      <c r="L46" s="170"/>
      <c r="M46" s="170"/>
      <c r="N46" s="170">
        <f>'実質公債費比率（分子）の構造'!O$48</f>
        <v>242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77</v>
      </c>
      <c r="C49" s="170"/>
      <c r="D49" s="170"/>
      <c r="E49" s="170">
        <f>'実質公債費比率（分子）の構造'!L$45</f>
        <v>69</v>
      </c>
      <c r="F49" s="170"/>
      <c r="G49" s="170"/>
      <c r="H49" s="170">
        <f>'実質公債費比率（分子）の構造'!M$45</f>
        <v>69</v>
      </c>
      <c r="I49" s="170"/>
      <c r="J49" s="170"/>
      <c r="K49" s="170">
        <f>'実質公債費比率（分子）の構造'!N$45</f>
        <v>63</v>
      </c>
      <c r="L49" s="170"/>
      <c r="M49" s="170"/>
      <c r="N49" s="170">
        <f>'実質公債費比率（分子）の構造'!O$45</f>
        <v>46</v>
      </c>
      <c r="O49" s="170"/>
      <c r="P49" s="170"/>
    </row>
    <row r="50" spans="1:16" x14ac:dyDescent="0.2">
      <c r="A50" s="170" t="s">
        <v>67</v>
      </c>
      <c r="B50" s="170" t="e">
        <f>NA()</f>
        <v>#N/A</v>
      </c>
      <c r="C50" s="170">
        <f>IF(ISNUMBER('実質公債費比率（分子）の構造'!K$53),'実質公債費比率（分子）の構造'!K$53,NA())</f>
        <v>181</v>
      </c>
      <c r="D50" s="170" t="e">
        <f>NA()</f>
        <v>#N/A</v>
      </c>
      <c r="E50" s="170" t="e">
        <f>NA()</f>
        <v>#N/A</v>
      </c>
      <c r="F50" s="170">
        <f>IF(ISNUMBER('実質公債費比率（分子）の構造'!L$53),'実質公債費比率（分子）の構造'!L$53,NA())</f>
        <v>162</v>
      </c>
      <c r="G50" s="170" t="e">
        <f>NA()</f>
        <v>#N/A</v>
      </c>
      <c r="H50" s="170" t="e">
        <f>NA()</f>
        <v>#N/A</v>
      </c>
      <c r="I50" s="170">
        <f>IF(ISNUMBER('実質公債費比率（分子）の構造'!M$53),'実質公債費比率（分子）の構造'!M$53,NA())</f>
        <v>151</v>
      </c>
      <c r="J50" s="170" t="e">
        <f>NA()</f>
        <v>#N/A</v>
      </c>
      <c r="K50" s="170" t="e">
        <f>NA()</f>
        <v>#N/A</v>
      </c>
      <c r="L50" s="170">
        <f>IF(ISNUMBER('実質公債費比率（分子）の構造'!N$53),'実質公債費比率（分子）の構造'!N$53,NA())</f>
        <v>130</v>
      </c>
      <c r="M50" s="170" t="e">
        <f>NA()</f>
        <v>#N/A</v>
      </c>
      <c r="N50" s="170" t="e">
        <f>NA()</f>
        <v>#N/A</v>
      </c>
      <c r="O50" s="170">
        <f>IF(ISNUMBER('実質公債費比率（分子）の構造'!O$53),'実質公債費比率（分子）の構造'!O$53,NA())</f>
        <v>92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1917</v>
      </c>
      <c r="E56" s="169"/>
      <c r="F56" s="169"/>
      <c r="G56" s="169">
        <f>'将来負担比率（分子）の構造'!J$52</f>
        <v>1629</v>
      </c>
      <c r="H56" s="169"/>
      <c r="I56" s="169"/>
      <c r="J56" s="169">
        <f>'将来負担比率（分子）の構造'!K$52</f>
        <v>1415</v>
      </c>
      <c r="K56" s="169"/>
      <c r="L56" s="169"/>
      <c r="M56" s="169">
        <f>'将来負担比率（分子）の構造'!L$52</f>
        <v>1186</v>
      </c>
      <c r="N56" s="169"/>
      <c r="O56" s="169"/>
      <c r="P56" s="169">
        <f>'将来負担比率（分子）の構造'!M$52</f>
        <v>979</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9520</v>
      </c>
      <c r="E58" s="169"/>
      <c r="F58" s="169"/>
      <c r="G58" s="169">
        <f>'将来負担比率（分子）の構造'!J$50</f>
        <v>9894</v>
      </c>
      <c r="H58" s="169"/>
      <c r="I58" s="169"/>
      <c r="J58" s="169">
        <f>'将来負担比率（分子）の構造'!K$50</f>
        <v>9987</v>
      </c>
      <c r="K58" s="169"/>
      <c r="L58" s="169"/>
      <c r="M58" s="169">
        <f>'将来負担比率（分子）の構造'!L$50</f>
        <v>10199</v>
      </c>
      <c r="N58" s="169"/>
      <c r="O58" s="169"/>
      <c r="P58" s="169">
        <f>'将来負担比率（分子）の構造'!M$50</f>
        <v>10817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1122</v>
      </c>
      <c r="C62" s="169"/>
      <c r="D62" s="169"/>
      <c r="E62" s="169">
        <f>'将来負担比率（分子）の構造'!J$45</f>
        <v>1157</v>
      </c>
      <c r="F62" s="169"/>
      <c r="G62" s="169"/>
      <c r="H62" s="169">
        <f>'将来負担比率（分子）の構造'!K$45</f>
        <v>1123</v>
      </c>
      <c r="I62" s="169"/>
      <c r="J62" s="169"/>
      <c r="K62" s="169">
        <f>'将来負担比率（分子）の構造'!L$45</f>
        <v>1100</v>
      </c>
      <c r="L62" s="169"/>
      <c r="M62" s="169"/>
      <c r="N62" s="169">
        <f>'将来負担比率（分子）の構造'!M$45</f>
        <v>1162</v>
      </c>
      <c r="O62" s="169"/>
      <c r="P62" s="169"/>
    </row>
    <row r="63" spans="1:16" x14ac:dyDescent="0.2">
      <c r="A63" s="169" t="s">
        <v>34</v>
      </c>
      <c r="B63" s="169">
        <f>'将来負担比率（分子）の構造'!I$44</f>
        <v>151</v>
      </c>
      <c r="C63" s="169"/>
      <c r="D63" s="169"/>
      <c r="E63" s="169">
        <f>'将来負担比率（分子）の構造'!J$44</f>
        <v>129</v>
      </c>
      <c r="F63" s="169"/>
      <c r="G63" s="169"/>
      <c r="H63" s="169">
        <f>'将来負担比率（分子）の構造'!K$44</f>
        <v>106</v>
      </c>
      <c r="I63" s="169"/>
      <c r="J63" s="169"/>
      <c r="K63" s="169">
        <f>'将来負担比率（分子）の構造'!L$44</f>
        <v>93</v>
      </c>
      <c r="L63" s="169"/>
      <c r="M63" s="169"/>
      <c r="N63" s="169">
        <f>'将来負担比率（分子）の構造'!M$44</f>
        <v>82</v>
      </c>
      <c r="O63" s="169"/>
      <c r="P63" s="169"/>
    </row>
    <row r="64" spans="1:16" x14ac:dyDescent="0.2">
      <c r="A64" s="169" t="s">
        <v>33</v>
      </c>
      <c r="B64" s="169">
        <f>'将来負担比率（分子）の構造'!I$43</f>
        <v>2086</v>
      </c>
      <c r="C64" s="169"/>
      <c r="D64" s="169"/>
      <c r="E64" s="169">
        <f>'将来負担比率（分子）の構造'!J$43</f>
        <v>1783</v>
      </c>
      <c r="F64" s="169"/>
      <c r="G64" s="169"/>
      <c r="H64" s="169">
        <f>'将来負担比率（分子）の構造'!K$43</f>
        <v>1504</v>
      </c>
      <c r="I64" s="169"/>
      <c r="J64" s="169"/>
      <c r="K64" s="169">
        <f>'将来負担比率（分子）の構造'!L$43</f>
        <v>1243</v>
      </c>
      <c r="L64" s="169"/>
      <c r="M64" s="169"/>
      <c r="N64" s="169">
        <f>'将来負担比率（分子）の構造'!M$43</f>
        <v>1022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357</v>
      </c>
      <c r="C66" s="169"/>
      <c r="D66" s="169"/>
      <c r="E66" s="169">
        <f>'将来負担比率（分子）の構造'!J$41</f>
        <v>295</v>
      </c>
      <c r="F66" s="169"/>
      <c r="G66" s="169"/>
      <c r="H66" s="169">
        <f>'将来負担比率（分子）の構造'!K$41</f>
        <v>231</v>
      </c>
      <c r="I66" s="169"/>
      <c r="J66" s="169"/>
      <c r="K66" s="169">
        <f>'将来負担比率（分子）の構造'!L$41</f>
        <v>172</v>
      </c>
      <c r="L66" s="169"/>
      <c r="M66" s="169"/>
      <c r="N66" s="169">
        <f>'将来負担比率（分子）の構造'!M$41</f>
        <v>129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4495</v>
      </c>
      <c r="C72" s="173">
        <f>基金残高に係る経年分析!G55</f>
        <v>4771</v>
      </c>
      <c r="D72" s="173">
        <f>基金残高に係る経年分析!H55</f>
        <v>5318</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5374</v>
      </c>
      <c r="C74" s="173">
        <f>基金残高に係る経年分析!G57</f>
        <v>5311</v>
      </c>
      <c r="D74" s="173">
        <f>基金残高に係る経年分析!H57</f>
        <v>5379</v>
      </c>
    </row>
  </sheetData>
  <sheetProtection algorithmName="SHA-512" hashValue="p37cu+5n/2tj6mSbMqdCvJbEZjK3d7sAnXZYNBFYgR01djg8MYsnfEstYBFIXywxDIucrYV1Wj9W54OE9j4kpA==" saltValue="+XkQI+3lOm+VO2slK5KTO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児玉　奈美江</cp:lastModifiedBy>
  <dcterms:modified xsi:type="dcterms:W3CDTF">2025-03-18T02:15:54Z</dcterms:modified>
</cp:coreProperties>
</file>