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38 熊取町○◎\"/>
    </mc:Choice>
  </mc:AlternateContent>
  <xr:revisionPtr revIDLastSave="0" documentId="13_ncr:1_{B279F45A-A6E4-4D7A-B44E-119E34567846}"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s="1"/>
  <c r="U35" i="10" s="1"/>
  <c r="U36" i="10" s="1"/>
  <c r="BW34" i="10" l="1"/>
  <c r="BW35" i="10" s="1"/>
  <c r="BW36" i="10" s="1"/>
  <c r="BW37" i="10" s="1"/>
  <c r="BW38" i="10" s="1"/>
  <c r="BW39" i="10" s="1"/>
  <c r="AM34" i="10"/>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<sst xmlns="http://schemas.openxmlformats.org/spreadsheetml/2006/main" count="1094" uniqueCount="560">
  <si>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</si>
  <si>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</si>
  <si>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</si>
  <si>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</si>
  <si>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</si>
  <si>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</si>
  <si>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</si>
  <si>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</si>
  <si>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</si>
  <si>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</si>
  <si>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</si>
  <si>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</si>
  <si>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</si>
  <si>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</si>
  <si>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</si>
  <si>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</si>
  <si>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</si>
  <si>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</si>
  <si>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</si>
  <si>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</si>
  <si>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</si>
  <si>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</si>
  <si>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</si>
  <si>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</si>
  <si>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</si>
  <si>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</si>
  <si>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</si>
  <si>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</si>
  <si>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</si>
  <si>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</si>
  <si>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</si>
  <si>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</si>
  <si>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</si>
  <si>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</si>
  <si>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</si>
  <si>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</si>
  <si>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</si>
  <si>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</si>
  <si>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</si>
  <si>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</si>
  <si>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</si>
  <si>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</si>
  <si>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</si>
  <si>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</si>
  <si>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</si>
  <si>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</si>
  <si>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</si>
  <si>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</si>
  <si>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</si>
  <si>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</si>
  <si>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</si>
  <si>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</si>
  <si>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</si>
  <si>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</si>
  <si>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</si>
  <si>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</si>
  <si>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</si>
  <si>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</si>
  <si>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</si>
  <si>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</si>
  <si>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</si>
  <si>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</si>
  <si>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</si>
  <si>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</si>
  <si>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</si>
  <si>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</si>
  <si>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</si>
  <si>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</si>
  <si>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</si>
  <si>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</si>
  <si>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</si>
  <si>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</si>
  <si>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</si>
  <si>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</si>
  <si>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</si>
  <si>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</si>
  <si>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</si>
  <si>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</si>
  <si>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</si>
  <si>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</si>
  <si>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</si>
  <si>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</si>
  <si>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</si>
  <si>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</si>
  <si>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</si>
  <si>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</si>
  <si>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</si>
  <si>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</si>
  <si>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</si>
  <si>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</si>
  <si>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</si>
  <si>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</si>
  <si>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</si>
  <si>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</si>
  <si>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</si>
  <si>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</si>
  <si>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</si>
  <si>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</si>
  <si>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</si>
  <si>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</si>
  <si>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</si>
  <si>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</si>
  <si>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</si>
  <si>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</si>
  <si>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</si>
  <si>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</si>
  <si>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</si>
  <si>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</si>
  <si>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</si>
  <si>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</si>
  <si>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</si>
  <si>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</si>
  <si>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</si>
  <si>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</si>
  <si>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</si>
  <si>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</si>
  <si>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</si>
  <si>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</si>
  <si>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</si>
  <si>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</si>
  <si>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</si>
  <si>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</si>
  <si>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</si>
  <si>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</si>
  <si>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</si>
  <si>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</si>
  <si>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</si>
  <si>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</si>
  <si>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</si>
  <si>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</si>
  <si>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</si>
  <si>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</si>
  <si>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</si>
  <si>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</si>
  <si>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</si>
  <si>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</si>
  <si>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</si>
  <si>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</si>
  <si>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</si>
  <si>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</si>
  <si>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</si>
  <si>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</si>
  <si>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</si>
  <si>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</si>
  <si>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</si>
  <si>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</si>
  <si>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</si>
  <si>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</si>
  <si>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</si>
  <si>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</si>
  <si>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</si>
  <si>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</si>
  <si>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</si>
  <si>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</si>
  <si>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</si>
  <si>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</si>
  <si>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</si>
  <si>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</si>
  <si>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</si>
  <si>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</si>
  <si>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</si>
  <si>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</si>
  <si>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</si>
  <si>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</si>
  <si>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</si>
  <si>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</si>
  <si>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</si>
  <si>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</si>
  <si>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</si>
  <si>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</si>
  <si>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</si>
  <si>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</si>
  <si>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</si>
  <si>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</si>
  <si>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</si>
  <si>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</si>
  <si>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</si>
  <si>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</si>
  <si>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</si>
  <si>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</si>
  <si>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</si>
  <si>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</si>
  <si>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</si>
  <si>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</si>
  <si>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</si>
  <si>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</si>
  <si>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</si>
  <si>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</si>
  <si>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</si>
  <si>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</si>
  <si>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</si>
  <si>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</si>
  <si>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</si>
  <si>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</si>
  <si>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</si>
  <si>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</si>
  <si>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</si>
  <si>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</si>
  <si>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</si>
  <si>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</si>
  <si>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</si>
  <si>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</si>
  <si>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</si>
  <si>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大阪府熊取町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</si>
  <si>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</si>
  <si>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</si>
  <si>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</si>
  <si>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</si>
  <si>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</si>
  <si>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</si>
  <si>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</si>
  <si>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</si>
  <si>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</si>
  <si>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</si>
  <si>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</si>
  <si>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</si>
  <si>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</si>
  <si>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</si>
  <si>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</si>
  <si>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</si>
  <si>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</si>
  <si>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</si>
  <si>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</si>
  <si>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</si>
  <si>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</si>
  <si>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</si>
  <si>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</si>
  <si>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</si>
  <si>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</si>
  <si>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</si>
  <si>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</si>
  <si>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</si>
  <si>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</si>
  <si>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</si>
  <si>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</si>
  <si>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</si>
  <si>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</si>
  <si>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</si>
  <si>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</si>
  <si>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</si>
  <si>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</si>
  <si>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</si>
  <si>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</si>
  <si>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</si>
  <si>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</si>
  <si>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</si>
  <si>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</si>
  <si>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</si>
  <si>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</si>
  <si>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</si>
  <si>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</si>
  <si>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</si>
  <si>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</si>
  <si>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</si>
  <si>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</si>
  <si>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</si>
  <si>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</si>
  <si>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</si>
  <si>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</si>
  <si>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</si>
  <si>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</si>
  <si>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</si>
  <si>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</si>
  <si>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</si>
  <si>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</si>
  <si>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</si>
  <si>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</si>
  <si>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</si>
  <si>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</si>
  <si>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</si>
  <si>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</si>
  <si>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</si>
  <si>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</si>
  <si>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</si>
  <si>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</si>
  <si>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</si>
  <si>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</si>
  <si>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</si>
  <si>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</si>
  <si>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</si>
  <si>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</si>
  <si>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</si>
  <si>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</si>
  <si>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</si>
  <si>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</si>
  <si>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</si>
  <si>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</si>
  <si>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</si>
  <si>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</si>
  <si>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</si>
  <si>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</si>
  <si>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</si>
  <si>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</si>
  <si>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</si>
  <si>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</si>
  <si>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</si>
  <si>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</si>
  <si>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</si>
  <si>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</si>
  <si>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</si>
  <si>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</si>
  <si>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</si>
  <si>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</si>
  <si>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</si>
  <si>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</si>
  <si>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</si>
  <si>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</si>
  <si>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</si>
  <si>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</si>
  <si>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</si>
  <si>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</si>
  <si>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</si>
  <si>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</si>
  <si>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</si>
  <si>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</si>
  <si>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</si>
  <si>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</si>
  <si>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</si>
  <si>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</si>
  <si>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</si>
  <si>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</si>
  <si>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</si>
  <si>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</si>
  <si>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</si>
  <si>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</si>
  <si>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</si>
  <si>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</si>
  <si>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</si>
  <si>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</si>
  <si>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</si>
  <si>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</si>
  <si>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</si>
  <si>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</si>
  <si>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</si>
  <si>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</si>
  <si>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</si>
  <si>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</si>
  <si>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</si>
  <si>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</si>
  <si>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</si>
  <si>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</si>
  <si>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</si>
  <si>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</si>
  <si>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</si>
  <si>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</si>
  <si>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</si>
  <si>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</si>
  <si>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</si>
  <si>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</si>
  <si>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</si>
  <si>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</si>
  <si>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</si>
  <si>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</si>
  <si>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</si>
  <si>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大阪府熊取町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</si>
  <si>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</si>
  <si>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</si>
  <si>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</si>
  <si>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</si>
  <si>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</si>
  <si>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</si>
  <si>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</si>
  <si>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</si>
  <si>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</si>
  <si>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</si>
  <si>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</si>
  <si>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</si>
  <si>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</si>
  <si>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</si>
  <si>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</si>
  <si>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</si>
  <si>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</si>
  <si>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</si>
  <si>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</si>
  <si>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</si>
  <si>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</si>
  <si>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</si>
  <si>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</si>
  <si>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</si>
  <si>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</si>
  <si>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</si>
  <si>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</si>
  <si>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</si>
  <si>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</si>
  <si>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</si>
  <si>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</si>
  <si>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</si>
  <si>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</si>
  <si>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</si>
  <si>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</si>
  <si>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</si>
  <si>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</si>
  <si>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</si>
  <si>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</si>
  <si>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</si>
  <si>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</si>
  <si>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</si>
  <si>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</si>
  <si>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</si>
  <si>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</si>
  <si>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</si>
  <si>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</si>
  <si>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</si>
  <si>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</si>
  <si>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</si>
  <si>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</si>
  <si>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</si>
  <si>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</si>
  <si>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</si>
  <si>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</si>
  <si>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</si>
  <si>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</si>
  <si>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</si>
  <si>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</si>
  <si>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</si>
  <si>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</si>
  <si>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</si>
  <si>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</si>
  <si>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</si>
  <si>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</si>
  <si>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</si>
  <si>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</si>
  <si>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</si>
  <si>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</si>
  <si>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</si>
  <si>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</si>
  <si>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</si>
  <si>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</si>
  <si>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</si>
  <si>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</si>
  <si>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</si>
  <si>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</si>
  <si>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</si>
  <si>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</si>
  <si>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</si>
  <si>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</si>
  <si>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</si>
  <si>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</si>
  <si>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</si>
  <si>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</si>
  <si>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</si>
  <si>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</si>
  <si>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</si>
  <si>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</si>
  <si>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</si>
  <si>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</si>
  <si>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</si>
  <si>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</si>
  <si>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</si>
  <si>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</si>
  <si>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</si>
  <si>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</si>
  <si>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</si>
  <si>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</si>
  <si>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</si>
  <si>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</si>
  <si>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</si>
  <si>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</si>
  <si>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</si>
  <si>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</si>
  <si>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</si>
  <si>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</si>
  <si>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</si>
  <si>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</si>
  <si>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</si>
  <si>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</si>
  <si>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</si>
  <si>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</si>
  <si>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</si>
  <si>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</si>
  <si>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</si>
  <si>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</si>
  <si>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</si>
  <si>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</si>
  <si>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</si>
  <si>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</si>
  <si>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</si>
  <si>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</si>
  <si>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</si>
  <si>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</si>
  <si>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</si>
  <si>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</si>
  <si>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</si>
  <si>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</si>
  <si>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</si>
  <si>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</si>
  <si>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</si>
  <si>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</si>
  <si>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</si>
  <si>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</si>
  <si>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</si>
  <si>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</si>
  <si>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</si>
  <si>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</si>
  <si>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</si>
  <si>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</si>
  <si>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</si>
  <si>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</si>
  <si>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</si>
  <si>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</si>
  <si>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</si>
  <si>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</si>
  <si>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</si>
  <si>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</si>
  <si>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</si>
  <si>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</si>
  <si>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</si>
  <si>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</si>
  <si>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</si>
  <si>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</si>
  <si>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</si>
  <si>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</si>
  <si>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</si>
  <si>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</si>
  <si>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</si>
  <si>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</si>
  <si>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</si>
  <si>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</si>
  <si>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</si>
  <si>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</si>
  <si>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</si>
  <si>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</si>
  <si>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</si>
  <si>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</si>
  <si>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</si>
  <si>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</si>
  <si>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</si>
  <si>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</si>
  <si>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</si>
  <si>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1.54</t>
  </si>
  <si>
    <t>▲ 0.27</t>
  </si>
  <si>
    <t>▲ 2.55</t>
  </si>
  <si>
    <t>▲ 3.55</t>
  </si>
  <si>
    <t>下水道事業会計</t>
  </si>
  <si>
    <t>一般会計</t>
  </si>
  <si>
    <t>介護保険特別会計</t>
  </si>
  <si>
    <t>国民健康保険事業特別会計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</si>
  <si>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</si>
  <si>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</si>
  <si>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</si>
  <si>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</si>
  <si>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</si>
  <si>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</si>
  <si>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</si>
  <si>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</si>
  <si>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</si>
  <si>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</si>
  <si>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</si>
  <si>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1"/>
  </si>
  <si>
    <t>大阪広域水道企業団（水道事業会計）熊取水道事業</t>
    <rPh sb="0" eb="2">
      <t>オオサカ</t>
    </rPh>
    <rPh sb="2" eb="4">
      <t>コウイキ</t>
    </rPh>
    <rPh sb="4" eb="6">
      <t>スイドウ</t>
    </rPh>
    <rPh sb="6" eb="8">
      <t>キギョウ</t>
    </rPh>
    <rPh sb="8" eb="9">
      <t>ダン</t>
    </rPh>
    <rPh sb="10" eb="12">
      <t>スイドウ</t>
    </rPh>
    <rPh sb="12" eb="14">
      <t>ジギョウ</t>
    </rPh>
    <rPh sb="14" eb="16">
      <t>カイケイ</t>
    </rPh>
    <rPh sb="17" eb="19">
      <t>クマトリ</t>
    </rPh>
    <rPh sb="19" eb="21">
      <t>スイドウ</t>
    </rPh>
    <rPh sb="21" eb="23">
      <t>ジギョウ</t>
    </rPh>
    <phoneticPr fontId="21"/>
  </si>
  <si>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1"/>
  </si>
  <si>
    <t>泉州南消防組合（一般会計）</t>
    <rPh sb="0" eb="2">
      <t>センシュウ</t>
    </rPh>
    <rPh sb="2" eb="3">
      <t>ミナミ</t>
    </rPh>
    <rPh sb="3" eb="5">
      <t>ショウボウ</t>
    </rPh>
    <rPh sb="5" eb="7">
      <t>クミアイ</t>
    </rPh>
    <rPh sb="8" eb="10">
      <t>イッパン</t>
    </rPh>
    <rPh sb="10" eb="12">
      <t>カイケイ</t>
    </rPh>
    <phoneticPr fontId="21"/>
  </si>
  <si>
    <t>熊取町土地開発公社</t>
  </si>
  <si>
    <t>〇</t>
    <phoneticPr fontId="2"/>
  </si>
  <si>
    <t>-</t>
    <phoneticPr fontId="2"/>
  </si>
  <si>
    <t>くまとりふるさと応援基金</t>
  </si>
  <si>
    <t>公共施設整備基金</t>
  </si>
  <si>
    <t>くまとり防災基金</t>
  </si>
  <si>
    <t>墓地基金</t>
  </si>
  <si>
    <t>産業活性化基金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</si>
</sst>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B35-4EEC-9822-51DD2F1E0F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26571</c:v>
                </c:pt>
                <c:pt idx="1">
                  <c:v>41928</c:v>
                </c:pt>
                <c:pt idx="2">
                  <c:v>47422</c:v>
                </c:pt>
                <c:pt idx="3">
                  <c:v>39460</c:v>
                </c:pt>
                <c:pt idx="4">
                  <c:v>58346</c:v>
                </c:pt>
              </c:numCache>
            </c:numRef>
          </c:val>
          <c:smooth val="0"/>
          <c:extLst>
            <c:ext xmlns:c16="http://schemas.microsoft.com/office/drawing/2014/chart" uri="{C3380CC4-5D6E-409C-BE32-E72D297353CC}">
              <c16:uniqueId val="{00000001-AB35-4EEC-9822-51DD2F1E0F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0.62</c:v>
                </c:pt>
                <c:pt idx="1">
                  <c:v>0.57999999999999996</c:v>
                </c:pt>
                <c:pt idx="2">
                  <c:v>6.65</c:v>
                </c:pt>
                <c:pt idx="3">
                  <c:v>0.84</c:v>
                </c:pt>
                <c:pt idx="4">
                  <c:v>0.66</c:v>
                </c:pt>
              </c:numCache>
            </c:numRef>
          </c:val>
          <c:extLst>
            <c:ext xmlns:c16="http://schemas.microsoft.com/office/drawing/2014/chart" uri="{C3380CC4-5D6E-409C-BE32-E72D297353CC}">
              <c16:uniqueId val="{00000000-4246-467B-9ACF-60FCE5A53C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11.82</c:v>
                </c:pt>
                <c:pt idx="1">
                  <c:v>11.21</c:v>
                </c:pt>
                <c:pt idx="2">
                  <c:v>10.9</c:v>
                </c:pt>
                <c:pt idx="3">
                  <c:v>14.56</c:v>
                </c:pt>
                <c:pt idx="4">
                  <c:v>10.91</c:v>
                </c:pt>
              </c:numCache>
            </c:numRef>
          </c:val>
          <c:extLst>
            <c:ext xmlns:c16="http://schemas.microsoft.com/office/drawing/2014/chart" uri="{C3380CC4-5D6E-409C-BE32-E72D297353CC}">
              <c16:uniqueId val="{00000001-4246-467B-9ACF-60FCE5A53C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-0.27</c:v>
                </c:pt>
                <c:pt idx="2">
                  <c:v>6.38</c:v>
                </c:pt>
                <c:pt idx="3">
                  <c:v>-2.5499999999999998</c:v>
                </c:pt>
                <c:pt idx="4">
                  <c:v>-3.55</c:v>
                </c:pt>
              </c:numCache>
            </c:numRef>
          </c:val>
          <c:smooth val="0"/>
          <c:extLst>
            <c:ext xmlns:c16="http://schemas.microsoft.com/office/drawing/2014/chart" uri="{C3380CC4-5D6E-409C-BE32-E72D297353CC}">
              <c16:uniqueId val="{00000002-4246-467B-9ACF-60FCE5A53C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6.22</c:v>
                </c:pt>
                <c:pt idx="2">
                  <c:v>#N/A</c:v>
                </c:pt>
                <c:pt idx="3">
                  <c:v>5.42</c:v>
                </c:pt>
                <c:pt idx="4">
                  <c:v>0</c:v>
                </c:pt>
                <c:pt idx="5">
                  <c:v>0</c:v>
                </c:pt>
                <c:pt idx="6">
                  <c:v>0</c:v>
                </c:pt>
                <c:pt idx="7">
                  <c:v>0</c:v>
                </c:pt>
                <c:pt idx="8">
                  <c:v>0</c:v>
                </c:pt>
                <c:pt idx="9">
                  <c:v>0</c:v>
                </c:pt>
              </c:numCache>
            </c:numRef>
          </c:val>
          <c:extLst>
            <c:ext xmlns:c16="http://schemas.microsoft.com/office/drawing/2014/chart" uri="{C3380CC4-5D6E-409C-BE32-E72D297353CC}">
              <c16:uniqueId val="{00000000-B2EE-499B-8C60-ADC2FE343E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EE-499B-8C60-ADC2FE343E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EE-499B-8C60-ADC2FE343E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EE-499B-8C60-ADC2FE343E44}"/>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EE-499B-8C60-ADC2FE343E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0.03</c:v>
                </c:pt>
                <c:pt idx="8">
                  <c:v>#N/A</c:v>
                </c:pt>
                <c:pt idx="9">
                  <c:v>0.05</c:v>
                </c:pt>
              </c:numCache>
            </c:numRef>
          </c:val>
          <c:extLst>
            <c:ext xmlns:c16="http://schemas.microsoft.com/office/drawing/2014/chart" uri="{C3380CC4-5D6E-409C-BE32-E72D297353CC}">
              <c16:uniqueId val="{00000005-B2EE-499B-8C60-ADC2FE343E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1.64</c:v>
                </c:pt>
                <c:pt idx="4">
                  <c:v>#N/A</c:v>
                </c:pt>
                <c:pt idx="5">
                  <c:v>0.74</c:v>
                </c:pt>
                <c:pt idx="6">
                  <c:v>#N/A</c:v>
                </c:pt>
                <c:pt idx="7">
                  <c:v>0.61</c:v>
                </c:pt>
                <c:pt idx="8">
                  <c:v>#N/A</c:v>
                </c:pt>
                <c:pt idx="9">
                  <c:v>0.24</c:v>
                </c:pt>
              </c:numCache>
            </c:numRef>
          </c:val>
          <c:extLst>
            <c:ext xmlns:c16="http://schemas.microsoft.com/office/drawing/2014/chart" uri="{C3380CC4-5D6E-409C-BE32-E72D297353CC}">
              <c16:uniqueId val="{00000006-B2EE-499B-8C60-ADC2FE343E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0.67</c:v>
                </c:pt>
                <c:pt idx="4">
                  <c:v>#N/A</c:v>
                </c:pt>
                <c:pt idx="5">
                  <c:v>0.82</c:v>
                </c:pt>
                <c:pt idx="6">
                  <c:v>#N/A</c:v>
                </c:pt>
                <c:pt idx="7">
                  <c:v>0.55000000000000004</c:v>
                </c:pt>
                <c:pt idx="8">
                  <c:v>#N/A</c:v>
                </c:pt>
                <c:pt idx="9">
                  <c:v>0.45</c:v>
                </c:pt>
              </c:numCache>
            </c:numRef>
          </c:val>
          <c:extLst>
            <c:ext xmlns:c16="http://schemas.microsoft.com/office/drawing/2014/chart" uri="{C3380CC4-5D6E-409C-BE32-E72D297353CC}">
              <c16:uniqueId val="{00000007-B2EE-499B-8C60-ADC2FE343E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0.62</c:v>
                </c:pt>
                <c:pt idx="2">
                  <c:v>#N/A</c:v>
                </c:pt>
                <c:pt idx="3">
                  <c:v>0.57999999999999996</c:v>
                </c:pt>
                <c:pt idx="4">
                  <c:v>#N/A</c:v>
                </c:pt>
                <c:pt idx="5">
                  <c:v>6.65</c:v>
                </c:pt>
                <c:pt idx="6">
                  <c:v>#N/A</c:v>
                </c:pt>
                <c:pt idx="7">
                  <c:v>0.83</c:v>
                </c:pt>
                <c:pt idx="8">
                  <c:v>#N/A</c:v>
                </c:pt>
                <c:pt idx="9">
                  <c:v>0.65</c:v>
                </c:pt>
              </c:numCache>
            </c:numRef>
          </c:val>
          <c:extLst>
            <c:ext xmlns:c16="http://schemas.microsoft.com/office/drawing/2014/chart" uri="{C3380CC4-5D6E-409C-BE32-E72D297353CC}">
              <c16:uniqueId val="{00000008-B2EE-499B-8C60-ADC2FE343E4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c:v>
                </c:pt>
                <c:pt idx="2">
                  <c:v>#N/A</c:v>
                </c:pt>
                <c:pt idx="3">
                  <c:v>2.2999999999999998</c:v>
                </c:pt>
                <c:pt idx="4">
                  <c:v>#N/A</c:v>
                </c:pt>
                <c:pt idx="5">
                  <c:v>2.68</c:v>
                </c:pt>
                <c:pt idx="6">
                  <c:v>#N/A</c:v>
                </c:pt>
                <c:pt idx="7">
                  <c:v>3.35</c:v>
                </c:pt>
                <c:pt idx="8">
                  <c:v>#N/A</c:v>
                </c:pt>
                <c:pt idx="9">
                  <c:v>3.04</c:v>
                </c:pt>
              </c:numCache>
            </c:numRef>
          </c:val>
          <c:extLst>
            <c:ext xmlns:c16="http://schemas.microsoft.com/office/drawing/2014/chart" uri="{C3380CC4-5D6E-409C-BE32-E72D297353CC}">
              <c16:uniqueId val="{00000009-B2EE-499B-8C60-ADC2FE343E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977</c:v>
                </c:pt>
                <c:pt idx="5">
                  <c:v>961</c:v>
                </c:pt>
                <c:pt idx="8">
                  <c:v>994</c:v>
                </c:pt>
                <c:pt idx="11">
                  <c:v>1012</c:v>
                </c:pt>
                <c:pt idx="14">
                  <c:v>1006</c:v>
                </c:pt>
              </c:numCache>
            </c:numRef>
          </c:val>
          <c:extLst>
            <c:ext xmlns:c16="http://schemas.microsoft.com/office/drawing/2014/chart" uri="{C3380CC4-5D6E-409C-BE32-E72D297353CC}">
              <c16:uniqueId val="{00000000-3D6B-48DA-8DC7-9291F74BDA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6B-48DA-8DC7-9291F74BDA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6B-48DA-8DC7-9291F74BDA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36</c:v>
                </c:pt>
                <c:pt idx="6">
                  <c:v>40</c:v>
                </c:pt>
                <c:pt idx="9">
                  <c:v>37</c:v>
                </c:pt>
                <c:pt idx="12">
                  <c:v>38</c:v>
                </c:pt>
              </c:numCache>
            </c:numRef>
          </c:val>
          <c:extLst>
            <c:ext xmlns:c16="http://schemas.microsoft.com/office/drawing/2014/chart" uri="{C3380CC4-5D6E-409C-BE32-E72D297353CC}">
              <c16:uniqueId val="{00000003-3D6B-48DA-8DC7-9291F74BDA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258</c:v>
                </c:pt>
                <c:pt idx="3">
                  <c:v>234</c:v>
                </c:pt>
                <c:pt idx="6">
                  <c:v>223</c:v>
                </c:pt>
                <c:pt idx="9">
                  <c:v>219</c:v>
                </c:pt>
                <c:pt idx="12">
                  <c:v>226</c:v>
                </c:pt>
              </c:numCache>
            </c:numRef>
          </c:val>
          <c:extLst>
            <c:ext xmlns:c16="http://schemas.microsoft.com/office/drawing/2014/chart" uri="{C3380CC4-5D6E-409C-BE32-E72D297353CC}">
              <c16:uniqueId val="{00000004-3D6B-48DA-8DC7-9291F74BDA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6B-48DA-8DC7-9291F74BDA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6B-48DA-8DC7-9291F74BDA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951</c:v>
                </c:pt>
                <c:pt idx="3">
                  <c:v>875</c:v>
                </c:pt>
                <c:pt idx="6">
                  <c:v>832</c:v>
                </c:pt>
                <c:pt idx="9">
                  <c:v>852</c:v>
                </c:pt>
                <c:pt idx="12">
                  <c:v>890</c:v>
                </c:pt>
              </c:numCache>
            </c:numRef>
          </c:val>
          <c:extLst>
            <c:ext xmlns:c16="http://schemas.microsoft.com/office/drawing/2014/chart" uri="{C3380CC4-5D6E-409C-BE32-E72D297353CC}">
              <c16:uniqueId val="{00000007-3D6B-48DA-8DC7-9291F74BDA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184</c:v>
                </c:pt>
                <c:pt idx="5">
                  <c:v>#N/A</c:v>
                </c:pt>
                <c:pt idx="6">
                  <c:v>#N/A</c:v>
                </c:pt>
                <c:pt idx="7">
                  <c:v>101</c:v>
                </c:pt>
                <c:pt idx="8">
                  <c:v>#N/A</c:v>
                </c:pt>
                <c:pt idx="9">
                  <c:v>#N/A</c:v>
                </c:pt>
                <c:pt idx="10">
                  <c:v>96</c:v>
                </c:pt>
                <c:pt idx="11">
                  <c:v>#N/A</c:v>
                </c:pt>
                <c:pt idx="12">
                  <c:v>#N/A</c:v>
                </c:pt>
                <c:pt idx="13">
                  <c:v>148</c:v>
                </c:pt>
                <c:pt idx="14">
                  <c:v>#N/A</c:v>
                </c:pt>
              </c:numCache>
            </c:numRef>
          </c:val>
          <c:smooth val="0"/>
          <c:extLst>
            <c:ext xmlns:c16="http://schemas.microsoft.com/office/drawing/2014/chart" uri="{C3380CC4-5D6E-409C-BE32-E72D297353CC}">
              <c16:uniqueId val="{00000008-3D6B-48DA-8DC7-9291F74BDA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12114</c:v>
                </c:pt>
                <c:pt idx="5">
                  <c:v>12201</c:v>
                </c:pt>
                <c:pt idx="8">
                  <c:v>12159</c:v>
                </c:pt>
                <c:pt idx="11">
                  <c:v>11972</c:v>
                </c:pt>
                <c:pt idx="14">
                  <c:v>11507</c:v>
                </c:pt>
              </c:numCache>
            </c:numRef>
          </c:val>
          <c:extLst>
            <c:ext xmlns:c16="http://schemas.microsoft.com/office/drawing/2014/chart" uri="{C3380CC4-5D6E-409C-BE32-E72D297353CC}">
              <c16:uniqueId val="{00000000-620C-4C39-A92F-FE8CD9486C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248</c:v>
                </c:pt>
                <c:pt idx="5">
                  <c:v>220</c:v>
                </c:pt>
                <c:pt idx="8">
                  <c:v>220</c:v>
                </c:pt>
                <c:pt idx="11">
                  <c:v>182</c:v>
                </c:pt>
                <c:pt idx="14">
                  <c:v>171</c:v>
                </c:pt>
              </c:numCache>
            </c:numRef>
          </c:val>
          <c:extLst>
            <c:ext xmlns:c16="http://schemas.microsoft.com/office/drawing/2014/chart" uri="{C3380CC4-5D6E-409C-BE32-E72D297353CC}">
              <c16:uniqueId val="{00000001-620C-4C39-A92F-FE8CD9486C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6606</c:v>
                </c:pt>
                <c:pt idx="5">
                  <c:v>6512</c:v>
                </c:pt>
                <c:pt idx="8">
                  <c:v>7112</c:v>
                </c:pt>
                <c:pt idx="11">
                  <c:v>8080</c:v>
                </c:pt>
                <c:pt idx="14">
                  <c:v>7259</c:v>
                </c:pt>
              </c:numCache>
            </c:numRef>
          </c:val>
          <c:extLst>
            <c:ext xmlns:c16="http://schemas.microsoft.com/office/drawing/2014/chart" uri="{C3380CC4-5D6E-409C-BE32-E72D297353CC}">
              <c16:uniqueId val="{00000002-620C-4C39-A92F-FE8CD9486C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0C-4C39-A92F-FE8CD9486C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0C-4C39-A92F-FE8CD9486C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0C-4C39-A92F-FE8CD9486C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2276</c:v>
                </c:pt>
                <c:pt idx="3">
                  <c:v>2381</c:v>
                </c:pt>
                <c:pt idx="6">
                  <c:v>2332</c:v>
                </c:pt>
                <c:pt idx="9">
                  <c:v>2301</c:v>
                </c:pt>
                <c:pt idx="12">
                  <c:v>2330</c:v>
                </c:pt>
              </c:numCache>
            </c:numRef>
          </c:val>
          <c:extLst>
            <c:ext xmlns:c16="http://schemas.microsoft.com/office/drawing/2014/chart" uri="{C3380CC4-5D6E-409C-BE32-E72D297353CC}">
              <c16:uniqueId val="{00000006-620C-4C39-A92F-FE8CD9486C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288</c:v>
                </c:pt>
                <c:pt idx="3">
                  <c:v>265</c:v>
                </c:pt>
                <c:pt idx="6">
                  <c:v>233</c:v>
                </c:pt>
                <c:pt idx="9">
                  <c:v>202</c:v>
                </c:pt>
                <c:pt idx="12">
                  <c:v>174</c:v>
                </c:pt>
              </c:numCache>
            </c:numRef>
          </c:val>
          <c:extLst>
            <c:ext xmlns:c16="http://schemas.microsoft.com/office/drawing/2014/chart" uri="{C3380CC4-5D6E-409C-BE32-E72D297353CC}">
              <c16:uniqueId val="{00000007-620C-4C39-A92F-FE8CD9486C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3166</c:v>
                </c:pt>
                <c:pt idx="3">
                  <c:v>3048</c:v>
                </c:pt>
                <c:pt idx="6">
                  <c:v>2982</c:v>
                </c:pt>
                <c:pt idx="9">
                  <c:v>2920</c:v>
                </c:pt>
                <c:pt idx="12">
                  <c:v>2843</c:v>
                </c:pt>
              </c:numCache>
            </c:numRef>
          </c:val>
          <c:extLst>
            <c:ext xmlns:c16="http://schemas.microsoft.com/office/drawing/2014/chart" uri="{C3380CC4-5D6E-409C-BE32-E72D297353CC}">
              <c16:uniqueId val="{00000008-620C-4C39-A92F-FE8CD9486C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718</c:v>
                </c:pt>
                <c:pt idx="3">
                  <c:v>638</c:v>
                </c:pt>
                <c:pt idx="6">
                  <c:v>638</c:v>
                </c:pt>
                <c:pt idx="9">
                  <c:v>638</c:v>
                </c:pt>
                <c:pt idx="12">
                  <c:v>638</c:v>
                </c:pt>
              </c:numCache>
            </c:numRef>
          </c:val>
          <c:extLst>
            <c:ext xmlns:c16="http://schemas.microsoft.com/office/drawing/2014/chart" uri="{C3380CC4-5D6E-409C-BE32-E72D297353CC}">
              <c16:uniqueId val="{00000009-620C-4C39-A92F-FE8CD9486C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8843</c:v>
                </c:pt>
                <c:pt idx="3">
                  <c:v>9175</c:v>
                </c:pt>
                <c:pt idx="6">
                  <c:v>9574</c:v>
                </c:pt>
                <c:pt idx="9">
                  <c:v>9579</c:v>
                </c:pt>
                <c:pt idx="12">
                  <c:v>10062</c:v>
                </c:pt>
              </c:numCache>
            </c:numRef>
          </c:val>
          <c:extLst>
            <c:ext xmlns:c16="http://schemas.microsoft.com/office/drawing/2014/chart" uri="{C3380CC4-5D6E-409C-BE32-E72D297353CC}">
              <c16:uniqueId val="{0000000A-620C-4C39-A92F-FE8CD9486C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0C-4C39-A92F-FE8CD9486C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1007</c:v>
                </c:pt>
                <c:pt idx="1">
                  <c:v>1315</c:v>
                </c:pt>
                <c:pt idx="2">
                  <c:v>1004</c:v>
                </c:pt>
              </c:numCache>
            </c:numRef>
          </c:val>
          <c:extLst>
            <c:ext xmlns:c16="http://schemas.microsoft.com/office/drawing/2014/chart" uri="{C3380CC4-5D6E-409C-BE32-E72D297353CC}">
              <c16:uniqueId val="{00000000-A71E-484C-A3FD-F742696976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794</c:v>
                </c:pt>
                <c:pt idx="1">
                  <c:v>794</c:v>
                </c:pt>
                <c:pt idx="2">
                  <c:v>841</c:v>
                </c:pt>
              </c:numCache>
            </c:numRef>
          </c:val>
          <c:extLst>
            <c:ext xmlns:c16="http://schemas.microsoft.com/office/drawing/2014/chart" uri="{C3380CC4-5D6E-409C-BE32-E72D297353CC}">
              <c16:uniqueId val="{00000001-A71E-484C-A3FD-F742696976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5949</c:v>
                </c:pt>
                <c:pt idx="1">
                  <c:v>6608</c:v>
                </c:pt>
                <c:pt idx="2">
                  <c:v>6051</c:v>
                </c:pt>
              </c:numCache>
            </c:numRef>
          </c:val>
          <c:extLst>
            <c:ext xmlns:c16="http://schemas.microsoft.com/office/drawing/2014/chart" uri="{C3380CC4-5D6E-409C-BE32-E72D297353CC}">
              <c16:uniqueId val="{00000002-A71E-484C-A3FD-F742696976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財政力は、ほぼ横ばいで推移し、類似団体内平均値を下回る数値となっている。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令和５年度について、財政力指数が前年度から低下しているが、社会保障関連経費の増などの影響による基準財政需要額の増加が基準財政収入額の増加を上回ったことが要因である。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下の経済情勢では、今後も厳しい収入環境が続くものと思われることから、収支状況を改善させるためにも、町税徴収率の向上などによる自主財源の確保に努めるとともに、「第４次行財政構造改革プラン・アクションプログラム」に掲げ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改革項目を着実に実行し、財政基盤の強化を図る。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歳入面では、町税や普通交付税の増などはあったものの、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子ども医療費助成の増加や、後期高齢者療養給付費負担金の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増加などにより、経常経費充当一般財源等が増加したこ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とで</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今後については、「第４次行財政構造改革プラン・アクションプログラム」に掲げる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見直し後の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改革項目を着実に実行し、経常収支比率の改善を図る。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133350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4836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28643"/>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28643"/>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9207</xdr:rowOff>
    </xdr:from>
    <xdr:to>
      <xdr:col>11</xdr:col>
      <xdr:colOff>31750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820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47943</xdr:rowOff>
    </xdr:from>
    <xdr:to>
      <xdr:col>15</xdr:col>
      <xdr:colOff>133350</xdr:colOff>
      <xdr:row>62</xdr:row>
      <xdr:rowOff>149543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44784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令和６年度から会計年度任用職員の勤勉手当の支給開始により、数値は悪化する見込みである。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現状としては、ごみ処理の事業を直営で行っているため、その結果として人件費及び施設の運営経費や維持補修費が類似団体内平均値と比較して高くなる傾向にあ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や町立保育所民営化の効果もあり、一定数値は改善している。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「アクションプログラム」見直し後の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改革項目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を着実に実行することにより、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など徹底した事務事業の見直し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12359</xdr:rowOff>
    </xdr:from>
    <xdr:to>
      <xdr:col>23</xdr:col>
      <xdr:colOff>133350</xdr:colOff>
      <xdr:row>82</xdr:row>
      <xdr:rowOff>63491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71259"/>
          <a:ext cx="838200" cy="5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10713</xdr:rowOff>
    </xdr:from>
    <xdr:to>
      <xdr:col>19</xdr:col>
      <xdr:colOff>133350</xdr:colOff>
      <xdr:row>82</xdr:row>
      <xdr:rowOff>63491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9613"/>
          <a:ext cx="889000" cy="5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126129</xdr:rowOff>
    </xdr:from>
    <xdr:to>
      <xdr:col>15</xdr:col>
      <xdr:colOff>82550</xdr:colOff>
      <xdr:row>82</xdr:row>
      <xdr:rowOff>10713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3579"/>
          <a:ext cx="8890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46997</xdr:rowOff>
    </xdr:from>
    <xdr:to>
      <xdr:col>11</xdr:col>
      <xdr:colOff>31750</xdr:colOff>
      <xdr:row>81</xdr:row>
      <xdr:rowOff>126129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4447"/>
          <a:ext cx="889000" cy="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133009</xdr:rowOff>
    </xdr:from>
    <xdr:to>
      <xdr:col>23</xdr:col>
      <xdr:colOff>184150</xdr:colOff>
      <xdr:row>82</xdr:row>
      <xdr:rowOff>63159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149536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12691</xdr:rowOff>
    </xdr:from>
    <xdr:to>
      <xdr:col>19</xdr:col>
      <xdr:colOff>184150</xdr:colOff>
      <xdr:row>82</xdr:row>
      <xdr:rowOff>114291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5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131363</xdr:rowOff>
    </xdr:from>
    <xdr:to>
      <xdr:col>15</xdr:col>
      <xdr:colOff>133350</xdr:colOff>
      <xdr:row>82</xdr:row>
      <xdr:rowOff>61513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46290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75329</xdr:rowOff>
    </xdr:from>
    <xdr:to>
      <xdr:col>11</xdr:col>
      <xdr:colOff>82550</xdr:colOff>
      <xdr:row>82</xdr:row>
      <xdr:rowOff>5479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167647</xdr:rowOff>
    </xdr:from>
    <xdr:to>
      <xdr:col>7</xdr:col>
      <xdr:colOff>31750</xdr:colOff>
      <xdr:row>81</xdr:row>
      <xdr:rowOff>97797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本町は従前より国の給料水準を下回っており、大阪府内でも低い水準となっている。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今後も中長期的なビジョンに立って、職員年齢構成の平準化を推進するとともに、引き続き国家公務員に準拠した適正な給与制度による運営を行う。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「行財政構造改革プラン」に基づき、職員数の適正管理などに努めてきたことも奏功し、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業務の性質、職員の年齢構成にも留意し、将来的にも行政サービスの低下とならないよう配慮しながら職員数の適正管理を行っていく。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39188</xdr:rowOff>
    </xdr:from>
    <xdr:to>
      <xdr:col>81</xdr:col>
      <xdr:colOff>44450</xdr:colOff>
      <xdr:row>60</xdr:row>
      <xdr:rowOff>54701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26188"/>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71937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417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65042</xdr:rowOff>
    </xdr:from>
    <xdr:to>
      <xdr:col>72</xdr:col>
      <xdr:colOff>203200</xdr:colOff>
      <xdr:row>60</xdr:row>
      <xdr:rowOff>71937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5204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65042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412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159838</xdr:rowOff>
    </xdr:from>
    <xdr:to>
      <xdr:col>81</xdr:col>
      <xdr:colOff>95250</xdr:colOff>
      <xdr:row>60</xdr:row>
      <xdr:rowOff>89988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21137</xdr:rowOff>
    </xdr:from>
    <xdr:to>
      <xdr:col>73</xdr:col>
      <xdr:colOff>44450</xdr:colOff>
      <xdr:row>60</xdr:row>
      <xdr:rowOff>122737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132914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14242</xdr:rowOff>
    </xdr:from>
    <xdr:to>
      <xdr:col>68</xdr:col>
      <xdr:colOff>203200</xdr:colOff>
      <xdr:row>60</xdr:row>
      <xdr:rowOff>115842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126019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147774</xdr:rowOff>
    </xdr:from>
    <xdr:to>
      <xdr:col>64</xdr:col>
      <xdr:colOff>152400</xdr:colOff>
      <xdr:row>60</xdr:row>
      <xdr:rowOff>77924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３ヶ年平均の算出対象から令和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％が外れ、令和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％が対象となったため、実質公債費比率は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128588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601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38</xdr:row>
      <xdr:rowOff>5397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4722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5397</xdr:rowOff>
    </xdr:from>
    <xdr:to>
      <xdr:col>72</xdr:col>
      <xdr:colOff>203200</xdr:colOff>
      <xdr:row>38</xdr:row>
      <xdr:rowOff>77788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204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5928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18115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126047</xdr:rowOff>
    </xdr:from>
    <xdr:to>
      <xdr:col>73</xdr:col>
      <xdr:colOff>44450</xdr:colOff>
      <xdr:row>38</xdr:row>
      <xdr:rowOff>56197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66374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26988</xdr:rowOff>
    </xdr:from>
    <xdr:to>
      <xdr:col>68</xdr:col>
      <xdr:colOff>203200</xdr:colOff>
      <xdr:row>38</xdr:row>
      <xdr:rowOff>128588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138765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百万円増加したものの、充当可能財源等が将来負担額を上回るため前年度に引き続き「－」となっている。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類似団体内平均値より高い水準となっているのは、ごみ処理を直営で行っていることに伴い、これらの事務事業に係る人件費が嵩むことによるもの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加え、令和６年度から会計年度任用職員の勤勉手当の支給開始により、さらに増加する見込みであるため、今後、行財政改革における「アクションプログラム」改革項目の見直しに基づき、人件費の抑制など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38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類似団体と比べると、ごみ処理などを直営で行っていることによる施設の維持、管理、運営経費が大きくなる傾向がある。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行財政改革の効果も寄与し減少傾向であったが、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原油価格・物価高騰に伴い光熱水費などが増加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今後も引き続き、施設に係る事務事業の効率化等を図り改善に努める必要がある。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1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扶助費に係る経常収支比率が類似団体内平均値を上回っている要因として、主に保育関連経費が多いことが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保育関連経費が会計年度任用職員制度の導入により、扶助費への振替分が人件費に移行したことなどにより、令和２年度より大きく減少しているが、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令和４年度から町立保育所１園の民営化や、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子ども医療費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助成対象拡充の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により増加したため、類似団体内平均値を上回る結果となっている。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扶助費については、少子高齢化に伴い、今後も増加していくことが予測される。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3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80735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58</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8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年度は、各事業会計（国保・介護・後期）への繰出金がそれぞれ増加したため、類似団体内平均値を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繰出金については、少子高齢化に伴い、今後も増加していくことが予測される。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49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105228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令和５年度は前年度と比較して、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広域消防に係る負担金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ごみ処理を直営で行っていることなどにより、一部事務組合等への負担金が少ないため、類似団体内平均値を下回って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町債の借入れについては、原則交付税措置のあるものに限って借入れをおこなうなど借入額を抑制してきたところである。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今後においては、公共施設の老朽化対策などにより、借入額の増加が見込まれるが、実施事業の規模などを十分に確認し、引き続き借入れの抑制に努める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97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類似団体内平均値を上回っているのは、ごみ処理などを直営で行っていることによる施設の維持・管理・運営に係る経費が大きい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令和３年度は、し尿処理事務の広域化などにより数値は改善したが、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原油価格・物価高騰に伴う光熱水費の増加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や、各事業会計への繰出金の増加な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どにより、数値は悪化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今後、この数値を抑えることができるよう、「第４次行財政構造改革プラン・アクションプログラム」に掲げる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改革項目を着実に実行していく必要がある。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81</xdr:row>
      <xdr:rowOff>5842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7378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80</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183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83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126492</xdr:rowOff>
    </xdr:from>
    <xdr:to>
      <xdr:col>82</xdr:col>
      <xdr:colOff>158750</xdr:colOff>
      <xdr:row>81</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35069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38522</xdr:rowOff>
    </xdr:from>
    <xdr:to>
      <xdr:col>29</xdr:col>
      <xdr:colOff>127000</xdr:colOff>
      <xdr:row>17</xdr:row>
      <xdr:rowOff>67383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797"/>
          <a:ext cx="647700" cy="28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36679</xdr:rowOff>
    </xdr:from>
    <xdr:to>
      <xdr:col>26</xdr:col>
      <xdr:colOff>50800</xdr:colOff>
      <xdr:row>17</xdr:row>
      <xdr:rowOff>67383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98954"/>
          <a:ext cx="698500" cy="3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36679</xdr:rowOff>
    </xdr:from>
    <xdr:to>
      <xdr:col>22</xdr:col>
      <xdr:colOff>114300</xdr:colOff>
      <xdr:row>17</xdr:row>
      <xdr:rowOff>85385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98954"/>
          <a:ext cx="698500" cy="4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85385</xdr:rowOff>
    </xdr:from>
    <xdr:to>
      <xdr:col>18</xdr:col>
      <xdr:colOff>177800</xdr:colOff>
      <xdr:row>18</xdr:row>
      <xdr:rowOff>42380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47660"/>
          <a:ext cx="698500" cy="1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159172</xdr:rowOff>
    </xdr:from>
    <xdr:to>
      <xdr:col>29</xdr:col>
      <xdr:colOff>177800</xdr:colOff>
      <xdr:row>17</xdr:row>
      <xdr:rowOff>89322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49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16583</xdr:rowOff>
    </xdr:from>
    <xdr:to>
      <xdr:col>26</xdr:col>
      <xdr:colOff>101600</xdr:colOff>
      <xdr:row>17</xdr:row>
      <xdr:rowOff>118183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128360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4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157329</xdr:rowOff>
    </xdr:from>
    <xdr:to>
      <xdr:col>22</xdr:col>
      <xdr:colOff>165100</xdr:colOff>
      <xdr:row>17</xdr:row>
      <xdr:rowOff>87479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97656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34585</xdr:rowOff>
    </xdr:from>
    <xdr:to>
      <xdr:col>19</xdr:col>
      <xdr:colOff>38100</xdr:colOff>
      <xdr:row>17</xdr:row>
      <xdr:rowOff>136185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9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146362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6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163030</xdr:rowOff>
    </xdr:from>
    <xdr:to>
      <xdr:col>15</xdr:col>
      <xdr:colOff>101600</xdr:colOff>
      <xdr:row>18</xdr:row>
      <xdr:rowOff>93180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103357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156718</xdr:rowOff>
    </xdr:from>
    <xdr:to>
      <xdr:col>29</xdr:col>
      <xdr:colOff>127000</xdr:colOff>
      <xdr:row>37</xdr:row>
      <xdr:rowOff>9061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09968"/>
          <a:ext cx="647700" cy="2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6223</xdr:rowOff>
    </xdr:from>
    <xdr:to>
      <xdr:col>26</xdr:col>
      <xdr:colOff>50800</xdr:colOff>
      <xdr:row>37</xdr:row>
      <xdr:rowOff>9061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30923"/>
          <a:ext cx="6985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141440</xdr:rowOff>
    </xdr:from>
    <xdr:to>
      <xdr:col>22</xdr:col>
      <xdr:colOff>114300</xdr:colOff>
      <xdr:row>37</xdr:row>
      <xdr:rowOff>6223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94690"/>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103797</xdr:rowOff>
    </xdr:from>
    <xdr:to>
      <xdr:col>18</xdr:col>
      <xdr:colOff>177800</xdr:colOff>
      <xdr:row>36</xdr:row>
      <xdr:rowOff>141440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5704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105918</xdr:rowOff>
    </xdr:from>
    <xdr:to>
      <xdr:col>29</xdr:col>
      <xdr:colOff>177800</xdr:colOff>
      <xdr:row>37</xdr:row>
      <xdr:rowOff>36068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77995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129711</xdr:rowOff>
    </xdr:from>
    <xdr:to>
      <xdr:col>26</xdr:col>
      <xdr:colOff>101600</xdr:colOff>
      <xdr:row>37</xdr:row>
      <xdr:rowOff>59861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44638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6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126873</xdr:rowOff>
    </xdr:from>
    <xdr:to>
      <xdr:col>22</xdr:col>
      <xdr:colOff>165100</xdr:colOff>
      <xdr:row>37</xdr:row>
      <xdr:rowOff>57023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41800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90640</xdr:rowOff>
    </xdr:from>
    <xdr:to>
      <xdr:col>19</xdr:col>
      <xdr:colOff>38100</xdr:colOff>
      <xdr:row>37</xdr:row>
      <xdr:rowOff>20790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52997</xdr:rowOff>
    </xdr:from>
    <xdr:to>
      <xdr:col>15</xdr:col>
      <xdr:colOff>101600</xdr:colOff>
      <xdr:row>36</xdr:row>
      <xdr:rowOff>154597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139374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82338</xdr:rowOff>
    </xdr:from>
    <xdr:to>
      <xdr:col>24</xdr:col>
      <xdr:colOff>63500</xdr:colOff>
      <xdr:row>36</xdr:row>
      <xdr:rowOff>83252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453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26625</xdr:rowOff>
    </xdr:from>
    <xdr:to>
      <xdr:col>19</xdr:col>
      <xdr:colOff>177800</xdr:colOff>
      <xdr:row>36</xdr:row>
      <xdr:rowOff>82338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8825"/>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26625</xdr:rowOff>
    </xdr:from>
    <xdr:to>
      <xdr:col>15</xdr:col>
      <xdr:colOff>50800</xdr:colOff>
      <xdr:row>36</xdr:row>
      <xdr:rowOff>144435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8825"/>
          <a:ext cx="889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144435</xdr:rowOff>
    </xdr:from>
    <xdr:to>
      <xdr:col>10</xdr:col>
      <xdr:colOff>114300</xdr:colOff>
      <xdr:row>37</xdr:row>
      <xdr:rowOff>149726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6635"/>
          <a:ext cx="8890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32452</xdr:rowOff>
    </xdr:from>
    <xdr:to>
      <xdr:col>24</xdr:col>
      <xdr:colOff>114300</xdr:colOff>
      <xdr:row>36</xdr:row>
      <xdr:rowOff>134052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31538</xdr:rowOff>
    </xdr:from>
    <xdr:to>
      <xdr:col>20</xdr:col>
      <xdr:colOff>38100</xdr:colOff>
      <xdr:row>36</xdr:row>
      <xdr:rowOff>133138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147275</xdr:rowOff>
    </xdr:from>
    <xdr:to>
      <xdr:col>15</xdr:col>
      <xdr:colOff>101600</xdr:colOff>
      <xdr:row>36</xdr:row>
      <xdr:rowOff>77425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93952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93635</xdr:rowOff>
    </xdr:from>
    <xdr:to>
      <xdr:col>10</xdr:col>
      <xdr:colOff>165100</xdr:colOff>
      <xdr:row>37</xdr:row>
      <xdr:rowOff>23785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40312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98926</xdr:rowOff>
    </xdr:from>
    <xdr:to>
      <xdr:col>6</xdr:col>
      <xdr:colOff>38100</xdr:colOff>
      <xdr:row>38</xdr:row>
      <xdr:rowOff>29076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45603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139760</xdr:rowOff>
    </xdr:from>
    <xdr:to>
      <xdr:col>24</xdr:col>
      <xdr:colOff>63500</xdr:colOff>
      <xdr:row>57</xdr:row>
      <xdr:rowOff>25386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40960"/>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139760</xdr:rowOff>
    </xdr:from>
    <xdr:to>
      <xdr:col>19</xdr:col>
      <xdr:colOff>177800</xdr:colOff>
      <xdr:row>57</xdr:row>
      <xdr:rowOff>21857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0960"/>
          <a:ext cx="889000" cy="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21857</xdr:rowOff>
    </xdr:from>
    <xdr:to>
      <xdr:col>15</xdr:col>
      <xdr:colOff>50800</xdr:colOff>
      <xdr:row>57</xdr:row>
      <xdr:rowOff>57267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4507"/>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57267</xdr:rowOff>
    </xdr:from>
    <xdr:to>
      <xdr:col>10</xdr:col>
      <xdr:colOff>114300</xdr:colOff>
      <xdr:row>57</xdr:row>
      <xdr:rowOff>78732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9917"/>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146036</xdr:rowOff>
    </xdr:from>
    <xdr:to>
      <xdr:col>24</xdr:col>
      <xdr:colOff>114300</xdr:colOff>
      <xdr:row>57</xdr:row>
      <xdr:rowOff>76186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88960</xdr:rowOff>
    </xdr:from>
    <xdr:to>
      <xdr:col>20</xdr:col>
      <xdr:colOff>38100</xdr:colOff>
      <xdr:row>57</xdr:row>
      <xdr:rowOff>19110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35637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142507</xdr:rowOff>
    </xdr:from>
    <xdr:to>
      <xdr:col>15</xdr:col>
      <xdr:colOff>101600</xdr:colOff>
      <xdr:row>57</xdr:row>
      <xdr:rowOff>72657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6467</xdr:rowOff>
    </xdr:from>
    <xdr:to>
      <xdr:col>10</xdr:col>
      <xdr:colOff>165100</xdr:colOff>
      <xdr:row>57</xdr:row>
      <xdr:rowOff>108067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27932</xdr:rowOff>
    </xdr:from>
    <xdr:to>
      <xdr:col>6</xdr:col>
      <xdr:colOff>38100</xdr:colOff>
      <xdr:row>57</xdr:row>
      <xdr:rowOff>129532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14427</xdr:rowOff>
    </xdr:from>
    <xdr:to>
      <xdr:col>24</xdr:col>
      <xdr:colOff>63500</xdr:colOff>
      <xdr:row>77</xdr:row>
      <xdr:rowOff>48580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16077"/>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48580</xdr:rowOff>
    </xdr:from>
    <xdr:to>
      <xdr:col>19</xdr:col>
      <xdr:colOff>177800</xdr:colOff>
      <xdr:row>77</xdr:row>
      <xdr:rowOff>109617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5023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109617</xdr:rowOff>
    </xdr:from>
    <xdr:to>
      <xdr:col>15</xdr:col>
      <xdr:colOff>50800</xdr:colOff>
      <xdr:row>77</xdr:row>
      <xdr:rowOff>145872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1267"/>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110714</xdr:rowOff>
    </xdr:from>
    <xdr:to>
      <xdr:col>10</xdr:col>
      <xdr:colOff>114300</xdr:colOff>
      <xdr:row>77</xdr:row>
      <xdr:rowOff>145872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1236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135077</xdr:rowOff>
    </xdr:from>
    <xdr:to>
      <xdr:col>24</xdr:col>
      <xdr:colOff>114300</xdr:colOff>
      <xdr:row>77</xdr:row>
      <xdr:rowOff>65227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157954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169230</xdr:rowOff>
    </xdr:from>
    <xdr:to>
      <xdr:col>20</xdr:col>
      <xdr:colOff>38100</xdr:colOff>
      <xdr:row>77</xdr:row>
      <xdr:rowOff>99380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58817</xdr:rowOff>
    </xdr:from>
    <xdr:to>
      <xdr:col>15</xdr:col>
      <xdr:colOff>101600</xdr:colOff>
      <xdr:row>77</xdr:row>
      <xdr:rowOff>160417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95072</xdr:rowOff>
    </xdr:from>
    <xdr:to>
      <xdr:col>10</xdr:col>
      <xdr:colOff>165100</xdr:colOff>
      <xdr:row>78</xdr:row>
      <xdr:rowOff>25222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59914</xdr:rowOff>
    </xdr:from>
    <xdr:to>
      <xdr:col>6</xdr:col>
      <xdr:colOff>38100</xdr:colOff>
      <xdr:row>77</xdr:row>
      <xdr:rowOff>161514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108356</xdr:rowOff>
    </xdr:from>
    <xdr:to>
      <xdr:col>24</xdr:col>
      <xdr:colOff>63500</xdr:colOff>
      <xdr:row>97</xdr:row>
      <xdr:rowOff>40894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7556"/>
          <a:ext cx="838200" cy="1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82423</xdr:rowOff>
    </xdr:from>
    <xdr:to>
      <xdr:col>19</xdr:col>
      <xdr:colOff>177800</xdr:colOff>
      <xdr:row>97</xdr:row>
      <xdr:rowOff>40894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1623"/>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82423</xdr:rowOff>
    </xdr:from>
    <xdr:to>
      <xdr:col>15</xdr:col>
      <xdr:colOff>50800</xdr:colOff>
      <xdr:row>98</xdr:row>
      <xdr:rowOff>67450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1623"/>
          <a:ext cx="889000" cy="3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67450</xdr:rowOff>
    </xdr:from>
    <xdr:to>
      <xdr:col>10</xdr:col>
      <xdr:colOff>114300</xdr:colOff>
      <xdr:row>98</xdr:row>
      <xdr:rowOff>98107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9550"/>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57556</xdr:rowOff>
    </xdr:from>
    <xdr:to>
      <xdr:col>24</xdr:col>
      <xdr:colOff>114300</xdr:colOff>
      <xdr:row>96</xdr:row>
      <xdr:rowOff>159156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35983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161544</xdr:rowOff>
    </xdr:from>
    <xdr:to>
      <xdr:col>20</xdr:col>
      <xdr:colOff>38100</xdr:colOff>
      <xdr:row>97</xdr:row>
      <xdr:rowOff>91694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31623</xdr:rowOff>
    </xdr:from>
    <xdr:to>
      <xdr:col>15</xdr:col>
      <xdr:colOff>101600</xdr:colOff>
      <xdr:row>96</xdr:row>
      <xdr:rowOff>133223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124350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16650</xdr:rowOff>
    </xdr:from>
    <xdr:to>
      <xdr:col>10</xdr:col>
      <xdr:colOff>165100</xdr:colOff>
      <xdr:row>98</xdr:row>
      <xdr:rowOff>118250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109377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47307</xdr:rowOff>
    </xdr:from>
    <xdr:to>
      <xdr:col>6</xdr:col>
      <xdr:colOff>38100</xdr:colOff>
      <xdr:row>98</xdr:row>
      <xdr:rowOff>148907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140034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114412</xdr:rowOff>
    </xdr:from>
    <xdr:to>
      <xdr:col>55</xdr:col>
      <xdr:colOff>0</xdr:colOff>
      <xdr:row>38</xdr:row>
      <xdr:rowOff>132320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29512"/>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114412</xdr:rowOff>
    </xdr:from>
    <xdr:to>
      <xdr:col>50</xdr:col>
      <xdr:colOff>114300</xdr:colOff>
      <xdr:row>38</xdr:row>
      <xdr:rowOff>139526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2951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62814</xdr:rowOff>
    </xdr:from>
    <xdr:to>
      <xdr:col>45</xdr:col>
      <xdr:colOff>177800</xdr:colOff>
      <xdr:row>38</xdr:row>
      <xdr:rowOff>139526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49214"/>
          <a:ext cx="889000" cy="110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62814</xdr:rowOff>
    </xdr:from>
    <xdr:to>
      <xdr:col>41</xdr:col>
      <xdr:colOff>50800</xdr:colOff>
      <xdr:row>39</xdr:row>
      <xdr:rowOff>59734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49214"/>
          <a:ext cx="889000" cy="119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81520</xdr:rowOff>
    </xdr:from>
    <xdr:to>
      <xdr:col>55</xdr:col>
      <xdr:colOff>50800</xdr:colOff>
      <xdr:row>39</xdr:row>
      <xdr:rowOff>11670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167897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63612</xdr:rowOff>
    </xdr:from>
    <xdr:to>
      <xdr:col>50</xdr:col>
      <xdr:colOff>165100</xdr:colOff>
      <xdr:row>38</xdr:row>
      <xdr:rowOff>165212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156339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88726</xdr:rowOff>
    </xdr:from>
    <xdr:to>
      <xdr:col>46</xdr:col>
      <xdr:colOff>38100</xdr:colOff>
      <xdr:row>39</xdr:row>
      <xdr:rowOff>18876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10003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12014</xdr:rowOff>
    </xdr:from>
    <xdr:to>
      <xdr:col>41</xdr:col>
      <xdr:colOff>101600</xdr:colOff>
      <xdr:row>32</xdr:row>
      <xdr:rowOff>113614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104741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9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8934</xdr:rowOff>
    </xdr:from>
    <xdr:to>
      <xdr:col>36</xdr:col>
      <xdr:colOff>165100</xdr:colOff>
      <xdr:row>39</xdr:row>
      <xdr:rowOff>110534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101661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114203</xdr:rowOff>
    </xdr:from>
    <xdr:to>
      <xdr:col>55</xdr:col>
      <xdr:colOff>0</xdr:colOff>
      <xdr:row>57</xdr:row>
      <xdr:rowOff>86664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15403"/>
          <a:ext cx="838200" cy="1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25995</xdr:rowOff>
    </xdr:from>
    <xdr:to>
      <xdr:col>50</xdr:col>
      <xdr:colOff>114300</xdr:colOff>
      <xdr:row>57</xdr:row>
      <xdr:rowOff>86664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8645"/>
          <a:ext cx="8890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25995</xdr:rowOff>
    </xdr:from>
    <xdr:to>
      <xdr:col>45</xdr:col>
      <xdr:colOff>177800</xdr:colOff>
      <xdr:row>57</xdr:row>
      <xdr:rowOff>67859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98645"/>
          <a:ext cx="889000" cy="4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67859</xdr:rowOff>
    </xdr:from>
    <xdr:to>
      <xdr:col>41</xdr:col>
      <xdr:colOff>50800</xdr:colOff>
      <xdr:row>58</xdr:row>
      <xdr:rowOff>13429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0509"/>
          <a:ext cx="8890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63403</xdr:rowOff>
    </xdr:from>
    <xdr:to>
      <xdr:col>55</xdr:col>
      <xdr:colOff>50800</xdr:colOff>
      <xdr:row>56</xdr:row>
      <xdr:rowOff>165003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86280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35864</xdr:rowOff>
    </xdr:from>
    <xdr:to>
      <xdr:col>50</xdr:col>
      <xdr:colOff>165100</xdr:colOff>
      <xdr:row>57</xdr:row>
      <xdr:rowOff>137464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128591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146645</xdr:rowOff>
    </xdr:from>
    <xdr:to>
      <xdr:col>46</xdr:col>
      <xdr:colOff>38100</xdr:colOff>
      <xdr:row>57</xdr:row>
      <xdr:rowOff>76795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93322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17059</xdr:rowOff>
    </xdr:from>
    <xdr:to>
      <xdr:col>41</xdr:col>
      <xdr:colOff>101600</xdr:colOff>
      <xdr:row>57</xdr:row>
      <xdr:rowOff>118659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134079</xdr:rowOff>
    </xdr:from>
    <xdr:to>
      <xdr:col>36</xdr:col>
      <xdr:colOff>165100</xdr:colOff>
      <xdr:row>58</xdr:row>
      <xdr:rowOff>64229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55356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126174</xdr:rowOff>
    </xdr:from>
    <xdr:to>
      <xdr:col>55</xdr:col>
      <xdr:colOff>0</xdr:colOff>
      <xdr:row>77</xdr:row>
      <xdr:rowOff>92151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84924"/>
          <a:ext cx="838200" cy="3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92151</xdr:rowOff>
    </xdr:from>
    <xdr:to>
      <xdr:col>50</xdr:col>
      <xdr:colOff>114300</xdr:colOff>
      <xdr:row>78</xdr:row>
      <xdr:rowOff>108077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93801"/>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108077</xdr:rowOff>
    </xdr:from>
    <xdr:to>
      <xdr:col>45</xdr:col>
      <xdr:colOff>177800</xdr:colOff>
      <xdr:row>78</xdr:row>
      <xdr:rowOff>139795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1177"/>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139795</xdr:rowOff>
    </xdr:from>
    <xdr:to>
      <xdr:col>41</xdr:col>
      <xdr:colOff>50800</xdr:colOff>
      <xdr:row>79</xdr:row>
      <xdr:rowOff>31001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2895"/>
          <a:ext cx="889000" cy="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75374</xdr:rowOff>
    </xdr:from>
    <xdr:to>
      <xdr:col>55</xdr:col>
      <xdr:colOff>50800</xdr:colOff>
      <xdr:row>76</xdr:row>
      <xdr:rowOff>5525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341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98251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41351</xdr:rowOff>
    </xdr:from>
    <xdr:to>
      <xdr:col>50</xdr:col>
      <xdr:colOff>165100</xdr:colOff>
      <xdr:row>77</xdr:row>
      <xdr:rowOff>142951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159478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57277</xdr:rowOff>
    </xdr:from>
    <xdr:to>
      <xdr:col>46</xdr:col>
      <xdr:colOff>38100</xdr:colOff>
      <xdr:row>78</xdr:row>
      <xdr:rowOff>158877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150004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88995</xdr:rowOff>
    </xdr:from>
    <xdr:to>
      <xdr:col>41</xdr:col>
      <xdr:colOff>101600</xdr:colOff>
      <xdr:row>79</xdr:row>
      <xdr:rowOff>19145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151651</xdr:rowOff>
    </xdr:from>
    <xdr:to>
      <xdr:col>36</xdr:col>
      <xdr:colOff>165100</xdr:colOff>
      <xdr:row>79</xdr:row>
      <xdr:rowOff>81801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72928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160872</xdr:rowOff>
    </xdr:from>
    <xdr:to>
      <xdr:col>55</xdr:col>
      <xdr:colOff>0</xdr:colOff>
      <xdr:row>98</xdr:row>
      <xdr:rowOff>28491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1522"/>
          <a:ext cx="8382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136902</xdr:rowOff>
    </xdr:from>
    <xdr:to>
      <xdr:col>50</xdr:col>
      <xdr:colOff>114300</xdr:colOff>
      <xdr:row>98</xdr:row>
      <xdr:rowOff>28491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67552"/>
          <a:ext cx="889000" cy="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136902</xdr:rowOff>
    </xdr:from>
    <xdr:to>
      <xdr:col>45</xdr:col>
      <xdr:colOff>177800</xdr:colOff>
      <xdr:row>98</xdr:row>
      <xdr:rowOff>19653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67552"/>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19653</xdr:rowOff>
    </xdr:from>
    <xdr:to>
      <xdr:col>41</xdr:col>
      <xdr:colOff>50800</xdr:colOff>
      <xdr:row>98</xdr:row>
      <xdr:rowOff>41849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21753"/>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110072</xdr:rowOff>
    </xdr:from>
    <xdr:to>
      <xdr:col>55</xdr:col>
      <xdr:colOff>50800</xdr:colOff>
      <xdr:row>98</xdr:row>
      <xdr:rowOff>40222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149141</xdr:rowOff>
    </xdr:from>
    <xdr:to>
      <xdr:col>50</xdr:col>
      <xdr:colOff>165100</xdr:colOff>
      <xdr:row>98</xdr:row>
      <xdr:rowOff>79291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86102</xdr:rowOff>
    </xdr:from>
    <xdr:to>
      <xdr:col>46</xdr:col>
      <xdr:colOff>38100</xdr:colOff>
      <xdr:row>98</xdr:row>
      <xdr:rowOff>16252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32779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140303</xdr:rowOff>
    </xdr:from>
    <xdr:to>
      <xdr:col>41</xdr:col>
      <xdr:colOff>101600</xdr:colOff>
      <xdr:row>98</xdr:row>
      <xdr:rowOff>70453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61580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162499</xdr:rowOff>
    </xdr:from>
    <xdr:to>
      <xdr:col>36</xdr:col>
      <xdr:colOff>165100</xdr:colOff>
      <xdr:row>98</xdr:row>
      <xdr:rowOff>92649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56261</xdr:rowOff>
    </xdr:from>
    <xdr:to>
      <xdr:col>85</xdr:col>
      <xdr:colOff>127000</xdr:colOff>
      <xdr:row>39</xdr:row>
      <xdr:rowOff>90159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42811"/>
          <a:ext cx="8382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90159</xdr:rowOff>
    </xdr:from>
    <xdr:to>
      <xdr:col>81</xdr:col>
      <xdr:colOff>50800</xdr:colOff>
      <xdr:row>39</xdr:row>
      <xdr:rowOff>98192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67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155049</xdr:rowOff>
    </xdr:from>
    <xdr:to>
      <xdr:col>76</xdr:col>
      <xdr:colOff>114300</xdr:colOff>
      <xdr:row>39</xdr:row>
      <xdr:rowOff>98192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0149"/>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99564</xdr:rowOff>
    </xdr:from>
    <xdr:to>
      <xdr:col>71</xdr:col>
      <xdr:colOff>177800</xdr:colOff>
      <xdr:row>38</xdr:row>
      <xdr:rowOff>155049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14664"/>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5461</xdr:rowOff>
    </xdr:from>
    <xdr:to>
      <xdr:col>85</xdr:col>
      <xdr:colOff>177800</xdr:colOff>
      <xdr:row>39</xdr:row>
      <xdr:rowOff>107061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136288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39359</xdr:rowOff>
    </xdr:from>
    <xdr:to>
      <xdr:col>81</xdr:col>
      <xdr:colOff>101600</xdr:colOff>
      <xdr:row>39</xdr:row>
      <xdr:rowOff>140959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132086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1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47392</xdr:rowOff>
    </xdr:from>
    <xdr:to>
      <xdr:col>76</xdr:col>
      <xdr:colOff>165100</xdr:colOff>
      <xdr:row>39</xdr:row>
      <xdr:rowOff>148992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140119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104249</xdr:rowOff>
    </xdr:from>
    <xdr:to>
      <xdr:col>72</xdr:col>
      <xdr:colOff>38100</xdr:colOff>
      <xdr:row>39</xdr:row>
      <xdr:rowOff>34399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50926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9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48764</xdr:rowOff>
    </xdr:from>
    <xdr:to>
      <xdr:col>67</xdr:col>
      <xdr:colOff>101600</xdr:colOff>
      <xdr:row>38</xdr:row>
      <xdr:rowOff>150364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166891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102797</xdr:rowOff>
    </xdr:from>
    <xdr:to>
      <xdr:col>85</xdr:col>
      <xdr:colOff>127000</xdr:colOff>
      <xdr:row>77</xdr:row>
      <xdr:rowOff>118456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0444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118456</xdr:rowOff>
    </xdr:from>
    <xdr:to>
      <xdr:col>81</xdr:col>
      <xdr:colOff>50800</xdr:colOff>
      <xdr:row>77</xdr:row>
      <xdr:rowOff>126947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201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112610</xdr:rowOff>
    </xdr:from>
    <xdr:to>
      <xdr:col>76</xdr:col>
      <xdr:colOff>114300</xdr:colOff>
      <xdr:row>77</xdr:row>
      <xdr:rowOff>126947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14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86322</xdr:rowOff>
    </xdr:from>
    <xdr:to>
      <xdr:col>71</xdr:col>
      <xdr:colOff>177800</xdr:colOff>
      <xdr:row>77</xdr:row>
      <xdr:rowOff>112610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87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51997</xdr:rowOff>
    </xdr:from>
    <xdr:to>
      <xdr:col>85</xdr:col>
      <xdr:colOff>177800</xdr:colOff>
      <xdr:row>77</xdr:row>
      <xdr:rowOff>153597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30424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67656</xdr:rowOff>
    </xdr:from>
    <xdr:to>
      <xdr:col>81</xdr:col>
      <xdr:colOff>101600</xdr:colOff>
      <xdr:row>77</xdr:row>
      <xdr:rowOff>169256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76147</xdr:rowOff>
    </xdr:from>
    <xdr:to>
      <xdr:col>76</xdr:col>
      <xdr:colOff>165100</xdr:colOff>
      <xdr:row>78</xdr:row>
      <xdr:rowOff>6297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168874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61810</xdr:rowOff>
    </xdr:from>
    <xdr:to>
      <xdr:col>72</xdr:col>
      <xdr:colOff>38100</xdr:colOff>
      <xdr:row>77</xdr:row>
      <xdr:rowOff>163410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154537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35522</xdr:rowOff>
    </xdr:from>
    <xdr:to>
      <xdr:col>67</xdr:col>
      <xdr:colOff>101600</xdr:colOff>
      <xdr:row>77</xdr:row>
      <xdr:rowOff>137122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128249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31440</xdr:rowOff>
    </xdr:from>
    <xdr:to>
      <xdr:col>85</xdr:col>
      <xdr:colOff>127000</xdr:colOff>
      <xdr:row>98</xdr:row>
      <xdr:rowOff>105835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3540"/>
          <a:ext cx="838200" cy="7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31440</xdr:rowOff>
    </xdr:from>
    <xdr:to>
      <xdr:col>81</xdr:col>
      <xdr:colOff>50800</xdr:colOff>
      <xdr:row>98</xdr:row>
      <xdr:rowOff>72189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3540"/>
          <a:ext cx="889000" cy="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72189</xdr:rowOff>
    </xdr:from>
    <xdr:to>
      <xdr:col>76</xdr:col>
      <xdr:colOff>114300</xdr:colOff>
      <xdr:row>98</xdr:row>
      <xdr:rowOff>102246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4289"/>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16695</xdr:rowOff>
    </xdr:from>
    <xdr:to>
      <xdr:col>71</xdr:col>
      <xdr:colOff>177800</xdr:colOff>
      <xdr:row>98</xdr:row>
      <xdr:rowOff>102246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18795"/>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55035</xdr:rowOff>
    </xdr:from>
    <xdr:to>
      <xdr:col>85</xdr:col>
      <xdr:colOff>177800</xdr:colOff>
      <xdr:row>98</xdr:row>
      <xdr:rowOff>156635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141412</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152090</xdr:rowOff>
    </xdr:from>
    <xdr:to>
      <xdr:col>81</xdr:col>
      <xdr:colOff>101600</xdr:colOff>
      <xdr:row>98</xdr:row>
      <xdr:rowOff>82240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73367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21389</xdr:rowOff>
    </xdr:from>
    <xdr:to>
      <xdr:col>76</xdr:col>
      <xdr:colOff>165100</xdr:colOff>
      <xdr:row>98</xdr:row>
      <xdr:rowOff>122989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114116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51446</xdr:rowOff>
    </xdr:from>
    <xdr:to>
      <xdr:col>72</xdr:col>
      <xdr:colOff>38100</xdr:colOff>
      <xdr:row>98</xdr:row>
      <xdr:rowOff>153046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137345</xdr:rowOff>
    </xdr:from>
    <xdr:to>
      <xdr:col>67</xdr:col>
      <xdr:colOff>101600</xdr:colOff>
      <xdr:row>98</xdr:row>
      <xdr:rowOff>67495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84022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110622</xdr:rowOff>
    </xdr:from>
    <xdr:to>
      <xdr:col>116</xdr:col>
      <xdr:colOff>63500</xdr:colOff>
      <xdr:row>37</xdr:row>
      <xdr:rowOff>128362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54272"/>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128362</xdr:rowOff>
    </xdr:from>
    <xdr:to>
      <xdr:col>111</xdr:col>
      <xdr:colOff>177800</xdr:colOff>
      <xdr:row>38</xdr:row>
      <xdr:rowOff>73132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72012"/>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73132</xdr:rowOff>
    </xdr:from>
    <xdr:to>
      <xdr:col>107</xdr:col>
      <xdr:colOff>50800</xdr:colOff>
      <xdr:row>38</xdr:row>
      <xdr:rowOff>122875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88232"/>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122875</xdr:rowOff>
    </xdr:from>
    <xdr:to>
      <xdr:col>102</xdr:col>
      <xdr:colOff>114300</xdr:colOff>
      <xdr:row>38</xdr:row>
      <xdr:rowOff>131287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3797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59822</xdr:rowOff>
    </xdr:from>
    <xdr:to>
      <xdr:col>116</xdr:col>
      <xdr:colOff>114300</xdr:colOff>
      <xdr:row>37</xdr:row>
      <xdr:rowOff>161422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82699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77562</xdr:rowOff>
    </xdr:from>
    <xdr:to>
      <xdr:col>112</xdr:col>
      <xdr:colOff>38100</xdr:colOff>
      <xdr:row>38</xdr:row>
      <xdr:rowOff>7711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21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170288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22332</xdr:rowOff>
    </xdr:from>
    <xdr:to>
      <xdr:col>107</xdr:col>
      <xdr:colOff>101600</xdr:colOff>
      <xdr:row>38</xdr:row>
      <xdr:rowOff>123932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115059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3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72075</xdr:rowOff>
    </xdr:from>
    <xdr:to>
      <xdr:col>102</xdr:col>
      <xdr:colOff>165100</xdr:colOff>
      <xdr:row>39</xdr:row>
      <xdr:rowOff>2225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164802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80487</xdr:rowOff>
    </xdr:from>
    <xdr:to>
      <xdr:col>98</xdr:col>
      <xdr:colOff>38100</xdr:colOff>
      <xdr:row>39</xdr:row>
      <xdr:rowOff>10637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1764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143948</xdr:rowOff>
    </xdr:from>
    <xdr:to>
      <xdr:col>116</xdr:col>
      <xdr:colOff>63500</xdr:colOff>
      <xdr:row>77</xdr:row>
      <xdr:rowOff>30048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4148"/>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30048</xdr:rowOff>
    </xdr:from>
    <xdr:to>
      <xdr:col>111</xdr:col>
      <xdr:colOff>177800</xdr:colOff>
      <xdr:row>77</xdr:row>
      <xdr:rowOff>66720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31698"/>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66720</xdr:rowOff>
    </xdr:from>
    <xdr:to>
      <xdr:col>107</xdr:col>
      <xdr:colOff>50800</xdr:colOff>
      <xdr:row>77</xdr:row>
      <xdr:rowOff>82189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837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82189</xdr:rowOff>
    </xdr:from>
    <xdr:to>
      <xdr:col>102</xdr:col>
      <xdr:colOff>114300</xdr:colOff>
      <xdr:row>77</xdr:row>
      <xdr:rowOff>108249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838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93148</xdr:rowOff>
    </xdr:from>
    <xdr:to>
      <xdr:col>116</xdr:col>
      <xdr:colOff>114300</xdr:colOff>
      <xdr:row>77</xdr:row>
      <xdr:rowOff>23298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116025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150698</xdr:rowOff>
    </xdr:from>
    <xdr:to>
      <xdr:col>112</xdr:col>
      <xdr:colOff>38100</xdr:colOff>
      <xdr:row>77</xdr:row>
      <xdr:rowOff>80848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97376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15920</xdr:rowOff>
    </xdr:from>
    <xdr:to>
      <xdr:col>107</xdr:col>
      <xdr:colOff>101600</xdr:colOff>
      <xdr:row>77</xdr:row>
      <xdr:rowOff>117520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134047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31389</xdr:rowOff>
    </xdr:from>
    <xdr:to>
      <xdr:col>102</xdr:col>
      <xdr:colOff>165100</xdr:colOff>
      <xdr:row>77</xdr:row>
      <xdr:rowOff>132989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124116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57449</xdr:rowOff>
    </xdr:from>
    <xdr:to>
      <xdr:col>98</xdr:col>
      <xdr:colOff>38100</xdr:colOff>
      <xdr:row>77</xdr:row>
      <xdr:rowOff>159049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150176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411,383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95,468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円となっており、類似団体内平均値を下回ってはいるものの、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施設型給付費や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子ども医療費助成などが増加し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介護訓練等給付費の増加や障がい児通所給付費などの増により、今後も増加していくことが予測される。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人件費は、これまで行財政改革に伴う人件費の抑制策として、新規採用者数を退職者数の概ね１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の導入により、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年度は、定年退職者の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により、退職手当が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が、令和６年度から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の勤勉手当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支給開始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62,503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となっており、前年度決算と比較すると、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それぞれ物件費が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文化ホール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や、総合保健福祉センター空調機器更新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円となっている。今後も公共施設等総合管理計画に基づき、施設等の長期的な更新・統廃合・長寿命化などを計画的に行う。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投資及び出資金は、水道事業会計への一般会計出資金が増加したことにより、住民一人当たり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42,854
42,435
17.24
17,931,058
17,629,395
60,417
9,202,618
10,061,682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113411</xdr:rowOff>
    </xdr:from>
    <xdr:to>
      <xdr:col>24</xdr:col>
      <xdr:colOff>63500</xdr:colOff>
      <xdr:row>37</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7061"/>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138938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1999"/>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169799</xdr:rowOff>
    </xdr:from>
    <xdr:to>
      <xdr:col>15</xdr:col>
      <xdr:colOff>50800</xdr:colOff>
      <xdr:row>37</xdr:row>
      <xdr:rowOff>82931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199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75692</xdr:rowOff>
    </xdr:from>
    <xdr:to>
      <xdr:col>10</xdr:col>
      <xdr:colOff>114300</xdr:colOff>
      <xdr:row>37</xdr:row>
      <xdr:rowOff>82931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93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62611</xdr:rowOff>
    </xdr:from>
    <xdr:to>
      <xdr:col>24</xdr:col>
      <xdr:colOff>114300</xdr:colOff>
      <xdr:row>37</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148988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88138</xdr:rowOff>
    </xdr:from>
    <xdr:to>
      <xdr:col>20</xdr:col>
      <xdr:colOff>38100</xdr:colOff>
      <xdr:row>38</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118999</xdr:rowOff>
    </xdr:from>
    <xdr:to>
      <xdr:col>15</xdr:col>
      <xdr:colOff>101600</xdr:colOff>
      <xdr:row>37</xdr:row>
      <xdr:rowOff>49149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32131</xdr:rowOff>
    </xdr:from>
    <xdr:to>
      <xdr:col>10</xdr:col>
      <xdr:colOff>165100</xdr:colOff>
      <xdr:row>37</xdr:row>
      <xdr:rowOff>133731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124858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24892</xdr:rowOff>
    </xdr:from>
    <xdr:to>
      <xdr:col>6</xdr:col>
      <xdr:colOff>38100</xdr:colOff>
      <xdr:row>37</xdr:row>
      <xdr:rowOff>126492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117619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31174</xdr:rowOff>
    </xdr:from>
    <xdr:to>
      <xdr:col>24</xdr:col>
      <xdr:colOff>63500</xdr:colOff>
      <xdr:row>58</xdr:row>
      <xdr:rowOff>114929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5274"/>
          <a:ext cx="838200" cy="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31174</xdr:rowOff>
    </xdr:from>
    <xdr:to>
      <xdr:col>19</xdr:col>
      <xdr:colOff>177800</xdr:colOff>
      <xdr:row>58</xdr:row>
      <xdr:rowOff>77730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5274"/>
          <a:ext cx="889000" cy="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145327</xdr:rowOff>
    </xdr:from>
    <xdr:to>
      <xdr:col>15</xdr:col>
      <xdr:colOff>50800</xdr:colOff>
      <xdr:row>58</xdr:row>
      <xdr:rowOff>77730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6527"/>
          <a:ext cx="889000" cy="27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145327</xdr:rowOff>
    </xdr:from>
    <xdr:to>
      <xdr:col>10</xdr:col>
      <xdr:colOff>114300</xdr:colOff>
      <xdr:row>58</xdr:row>
      <xdr:rowOff>152218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6527"/>
          <a:ext cx="889000" cy="3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64129</xdr:rowOff>
    </xdr:from>
    <xdr:to>
      <xdr:col>24</xdr:col>
      <xdr:colOff>114300</xdr:colOff>
      <xdr:row>58</xdr:row>
      <xdr:rowOff>165729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150506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151824</xdr:rowOff>
    </xdr:from>
    <xdr:to>
      <xdr:col>20</xdr:col>
      <xdr:colOff>38100</xdr:colOff>
      <xdr:row>58</xdr:row>
      <xdr:rowOff>81974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98501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26930</xdr:rowOff>
    </xdr:from>
    <xdr:to>
      <xdr:col>15</xdr:col>
      <xdr:colOff>101600</xdr:colOff>
      <xdr:row>58</xdr:row>
      <xdr:rowOff>128530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119657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94527</xdr:rowOff>
    </xdr:from>
    <xdr:to>
      <xdr:col>10</xdr:col>
      <xdr:colOff>165100</xdr:colOff>
      <xdr:row>57</xdr:row>
      <xdr:rowOff>24677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101418</xdr:rowOff>
    </xdr:from>
    <xdr:to>
      <xdr:col>6</xdr:col>
      <xdr:colOff>38100</xdr:colOff>
      <xdr:row>59</xdr:row>
      <xdr:rowOff>31568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22695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77003</xdr:rowOff>
    </xdr:from>
    <xdr:to>
      <xdr:col>24</xdr:col>
      <xdr:colOff>63500</xdr:colOff>
      <xdr:row>76</xdr:row>
      <xdr:rowOff>133445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7203"/>
          <a:ext cx="8382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8072</xdr:rowOff>
    </xdr:from>
    <xdr:to>
      <xdr:col>19</xdr:col>
      <xdr:colOff>177800</xdr:colOff>
      <xdr:row>76</xdr:row>
      <xdr:rowOff>133445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8272"/>
          <a:ext cx="889000" cy="1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8072</xdr:rowOff>
    </xdr:from>
    <xdr:to>
      <xdr:col>15</xdr:col>
      <xdr:colOff>50800</xdr:colOff>
      <xdr:row>77</xdr:row>
      <xdr:rowOff>76324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8272"/>
          <a:ext cx="889000" cy="2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76324</xdr:rowOff>
    </xdr:from>
    <xdr:to>
      <xdr:col>10</xdr:col>
      <xdr:colOff>114300</xdr:colOff>
      <xdr:row>77</xdr:row>
      <xdr:rowOff>167460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7974"/>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26203</xdr:rowOff>
    </xdr:from>
    <xdr:to>
      <xdr:col>24</xdr:col>
      <xdr:colOff>114300</xdr:colOff>
      <xdr:row>76</xdr:row>
      <xdr:rowOff>127803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49079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82645</xdr:rowOff>
    </xdr:from>
    <xdr:to>
      <xdr:col>20</xdr:col>
      <xdr:colOff>38100</xdr:colOff>
      <xdr:row>77</xdr:row>
      <xdr:rowOff>12795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29321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128722</xdr:rowOff>
    </xdr:from>
    <xdr:to>
      <xdr:col>15</xdr:col>
      <xdr:colOff>101600</xdr:colOff>
      <xdr:row>76</xdr:row>
      <xdr:rowOff>58872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25524</xdr:rowOff>
    </xdr:from>
    <xdr:to>
      <xdr:col>10</xdr:col>
      <xdr:colOff>165100</xdr:colOff>
      <xdr:row>77</xdr:row>
      <xdr:rowOff>127124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143651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116660</xdr:rowOff>
    </xdr:from>
    <xdr:to>
      <xdr:col>6</xdr:col>
      <xdr:colOff>38100</xdr:colOff>
      <xdr:row>78</xdr:row>
      <xdr:rowOff>46810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37937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57519</xdr:rowOff>
    </xdr:from>
    <xdr:to>
      <xdr:col>24</xdr:col>
      <xdr:colOff>63500</xdr:colOff>
      <xdr:row>97</xdr:row>
      <xdr:rowOff>64768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88169"/>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64768</xdr:rowOff>
    </xdr:from>
    <xdr:to>
      <xdr:col>19</xdr:col>
      <xdr:colOff>177800</xdr:colOff>
      <xdr:row>97</xdr:row>
      <xdr:rowOff>88902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95418"/>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88902</xdr:rowOff>
    </xdr:from>
    <xdr:to>
      <xdr:col>15</xdr:col>
      <xdr:colOff>50800</xdr:colOff>
      <xdr:row>98</xdr:row>
      <xdr:rowOff>19261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9552"/>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19261</xdr:rowOff>
    </xdr:from>
    <xdr:to>
      <xdr:col>10</xdr:col>
      <xdr:colOff>114300</xdr:colOff>
      <xdr:row>98</xdr:row>
      <xdr:rowOff>84460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1361"/>
          <a:ext cx="889000" cy="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6719</xdr:rowOff>
    </xdr:from>
    <xdr:to>
      <xdr:col>24</xdr:col>
      <xdr:colOff>114300</xdr:colOff>
      <xdr:row>97</xdr:row>
      <xdr:rowOff>108319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29596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13968</xdr:rowOff>
    </xdr:from>
    <xdr:to>
      <xdr:col>20</xdr:col>
      <xdr:colOff>38100</xdr:colOff>
      <xdr:row>97</xdr:row>
      <xdr:rowOff>115568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106695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38102</xdr:rowOff>
    </xdr:from>
    <xdr:to>
      <xdr:col>15</xdr:col>
      <xdr:colOff>101600</xdr:colOff>
      <xdr:row>97</xdr:row>
      <xdr:rowOff>139702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130829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139911</xdr:rowOff>
    </xdr:from>
    <xdr:to>
      <xdr:col>10</xdr:col>
      <xdr:colOff>165100</xdr:colOff>
      <xdr:row>98</xdr:row>
      <xdr:rowOff>70061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86588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33660</xdr:rowOff>
    </xdr:from>
    <xdr:to>
      <xdr:col>6</xdr:col>
      <xdr:colOff>38100</xdr:colOff>
      <xdr:row>98</xdr:row>
      <xdr:rowOff>135260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41593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795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41593</xdr:rowOff>
    </xdr:from>
    <xdr:to>
      <xdr:col>50</xdr:col>
      <xdr:colOff>114300</xdr:colOff>
      <xdr:row>39</xdr:row>
      <xdr:rowOff>41973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41593</xdr:rowOff>
    </xdr:from>
    <xdr:to>
      <xdr:col>45</xdr:col>
      <xdr:colOff>177800</xdr:colOff>
      <xdr:row>39</xdr:row>
      <xdr:rowOff>41973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41593</xdr:rowOff>
    </xdr:from>
    <xdr:to>
      <xdr:col>41</xdr:col>
      <xdr:colOff>50800</xdr:colOff>
      <xdr:row>39</xdr:row>
      <xdr:rowOff>41973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814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162243</xdr:rowOff>
    </xdr:from>
    <xdr:to>
      <xdr:col>50</xdr:col>
      <xdr:colOff>165100</xdr:colOff>
      <xdr:row>39</xdr:row>
      <xdr:rowOff>92393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83520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162623</xdr:rowOff>
    </xdr:from>
    <xdr:to>
      <xdr:col>46</xdr:col>
      <xdr:colOff>38100</xdr:colOff>
      <xdr:row>39</xdr:row>
      <xdr:rowOff>92773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83900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162243</xdr:rowOff>
    </xdr:from>
    <xdr:to>
      <xdr:col>41</xdr:col>
      <xdr:colOff>101600</xdr:colOff>
      <xdr:row>39</xdr:row>
      <xdr:rowOff>92393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83520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162623</xdr:rowOff>
    </xdr:from>
    <xdr:to>
      <xdr:col>36</xdr:col>
      <xdr:colOff>165100</xdr:colOff>
      <xdr:row>39</xdr:row>
      <xdr:rowOff>92773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83900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15646</xdr:rowOff>
    </xdr:from>
    <xdr:to>
      <xdr:col>55</xdr:col>
      <xdr:colOff>0</xdr:colOff>
      <xdr:row>59</xdr:row>
      <xdr:rowOff>19710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3119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19710</xdr:rowOff>
    </xdr:from>
    <xdr:to>
      <xdr:col>50</xdr:col>
      <xdr:colOff>114300</xdr:colOff>
      <xdr:row>59</xdr:row>
      <xdr:rowOff>23699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5260"/>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23699</xdr:rowOff>
    </xdr:from>
    <xdr:to>
      <xdr:col>45</xdr:col>
      <xdr:colOff>177800</xdr:colOff>
      <xdr:row>59</xdr:row>
      <xdr:rowOff>24740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9249"/>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19634</xdr:rowOff>
    </xdr:from>
    <xdr:to>
      <xdr:col>41</xdr:col>
      <xdr:colOff>50800</xdr:colOff>
      <xdr:row>59</xdr:row>
      <xdr:rowOff>24740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5184"/>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136296</xdr:rowOff>
    </xdr:from>
    <xdr:to>
      <xdr:col>55</xdr:col>
      <xdr:colOff>50800</xdr:colOff>
      <xdr:row>59</xdr:row>
      <xdr:rowOff>66446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140360</xdr:rowOff>
    </xdr:from>
    <xdr:to>
      <xdr:col>50</xdr:col>
      <xdr:colOff>165100</xdr:colOff>
      <xdr:row>59</xdr:row>
      <xdr:rowOff>70510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61637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144349</xdr:rowOff>
    </xdr:from>
    <xdr:to>
      <xdr:col>46</xdr:col>
      <xdr:colOff>38100</xdr:colOff>
      <xdr:row>59</xdr:row>
      <xdr:rowOff>74499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65626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145390</xdr:rowOff>
    </xdr:from>
    <xdr:to>
      <xdr:col>41</xdr:col>
      <xdr:colOff>101600</xdr:colOff>
      <xdr:row>59</xdr:row>
      <xdr:rowOff>75540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66667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140284</xdr:rowOff>
    </xdr:from>
    <xdr:to>
      <xdr:col>36</xdr:col>
      <xdr:colOff>165100</xdr:colOff>
      <xdr:row>59</xdr:row>
      <xdr:rowOff>70434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61561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167590</xdr:rowOff>
    </xdr:from>
    <xdr:to>
      <xdr:col>55</xdr:col>
      <xdr:colOff>0</xdr:colOff>
      <xdr:row>78</xdr:row>
      <xdr:rowOff>20295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7790"/>
          <a:ext cx="838200" cy="1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167590</xdr:rowOff>
    </xdr:from>
    <xdr:to>
      <xdr:col>50</xdr:col>
      <xdr:colOff>114300</xdr:colOff>
      <xdr:row>78</xdr:row>
      <xdr:rowOff>11227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7790"/>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11227</xdr:rowOff>
    </xdr:from>
    <xdr:to>
      <xdr:col>45</xdr:col>
      <xdr:colOff>177800</xdr:colOff>
      <xdr:row>78</xdr:row>
      <xdr:rowOff>127699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84327"/>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127699</xdr:rowOff>
    </xdr:from>
    <xdr:to>
      <xdr:col>41</xdr:col>
      <xdr:colOff>50800</xdr:colOff>
      <xdr:row>78</xdr:row>
      <xdr:rowOff>142557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079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140945</xdr:rowOff>
    </xdr:from>
    <xdr:to>
      <xdr:col>55</xdr:col>
      <xdr:colOff>50800</xdr:colOff>
      <xdr:row>78</xdr:row>
      <xdr:rowOff>71095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119372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116790</xdr:rowOff>
    </xdr:from>
    <xdr:to>
      <xdr:col>50</xdr:col>
      <xdr:colOff>165100</xdr:colOff>
      <xdr:row>77</xdr:row>
      <xdr:rowOff>46940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63466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131877</xdr:rowOff>
    </xdr:from>
    <xdr:to>
      <xdr:col>46</xdr:col>
      <xdr:colOff>38100</xdr:colOff>
      <xdr:row>78</xdr:row>
      <xdr:rowOff>62027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76899</xdr:rowOff>
    </xdr:from>
    <xdr:to>
      <xdr:col>41</xdr:col>
      <xdr:colOff>101600</xdr:colOff>
      <xdr:row>79</xdr:row>
      <xdr:rowOff>7049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91757</xdr:rowOff>
    </xdr:from>
    <xdr:to>
      <xdr:col>36</xdr:col>
      <xdr:colOff>165100</xdr:colOff>
      <xdr:row>79</xdr:row>
      <xdr:rowOff>21907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92494</xdr:rowOff>
    </xdr:from>
    <xdr:to>
      <xdr:col>55</xdr:col>
      <xdr:colOff>0</xdr:colOff>
      <xdr:row>97</xdr:row>
      <xdr:rowOff>56629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51694"/>
          <a:ext cx="838200" cy="1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xdr:rowOff>
    </xdr:from>
    <xdr:to>
      <xdr:col>50</xdr:col>
      <xdr:colOff>114300</xdr:colOff>
      <xdr:row>96</xdr:row>
      <xdr:rowOff>92494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59288"/>
          <a:ext cx="889000" cy="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xdr:rowOff>
    </xdr:from>
    <xdr:to>
      <xdr:col>45</xdr:col>
      <xdr:colOff>177800</xdr:colOff>
      <xdr:row>96</xdr:row>
      <xdr:rowOff>100597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59288"/>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100597</xdr:rowOff>
    </xdr:from>
    <xdr:to>
      <xdr:col>41</xdr:col>
      <xdr:colOff>50800</xdr:colOff>
      <xdr:row>97</xdr:row>
      <xdr:rowOff>48755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59797"/>
          <a:ext cx="889000" cy="1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5829</xdr:rowOff>
    </xdr:from>
    <xdr:to>
      <xdr:col>55</xdr:col>
      <xdr:colOff>50800</xdr:colOff>
      <xdr:row>97</xdr:row>
      <xdr:rowOff>107429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92206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41694</xdr:rowOff>
    </xdr:from>
    <xdr:to>
      <xdr:col>50</xdr:col>
      <xdr:colOff>165100</xdr:colOff>
      <xdr:row>96</xdr:row>
      <xdr:rowOff>143294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134421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120738</xdr:rowOff>
    </xdr:from>
    <xdr:to>
      <xdr:col>46</xdr:col>
      <xdr:colOff>38100</xdr:colOff>
      <xdr:row>96</xdr:row>
      <xdr:rowOff>50888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49797</xdr:rowOff>
    </xdr:from>
    <xdr:to>
      <xdr:col>41</xdr:col>
      <xdr:colOff>101600</xdr:colOff>
      <xdr:row>96</xdr:row>
      <xdr:rowOff>151397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142524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169405</xdr:rowOff>
    </xdr:from>
    <xdr:to>
      <xdr:col>36</xdr:col>
      <xdr:colOff>165100</xdr:colOff>
      <xdr:row>97</xdr:row>
      <xdr:rowOff>99555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45288</xdr:rowOff>
    </xdr:from>
    <xdr:to>
      <xdr:col>85</xdr:col>
      <xdr:colOff>127000</xdr:colOff>
      <xdr:row>38</xdr:row>
      <xdr:rowOff>74664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60388"/>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45288</xdr:rowOff>
    </xdr:from>
    <xdr:to>
      <xdr:col>81</xdr:col>
      <xdr:colOff>50800</xdr:colOff>
      <xdr:row>38</xdr:row>
      <xdr:rowOff>97828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60388"/>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85789</xdr:rowOff>
    </xdr:from>
    <xdr:to>
      <xdr:col>76</xdr:col>
      <xdr:colOff>114300</xdr:colOff>
      <xdr:row>38</xdr:row>
      <xdr:rowOff>97828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0088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75044</xdr:rowOff>
    </xdr:from>
    <xdr:to>
      <xdr:col>71</xdr:col>
      <xdr:colOff>177800</xdr:colOff>
      <xdr:row>38</xdr:row>
      <xdr:rowOff>85789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732894"/>
          <a:ext cx="889000" cy="8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23864</xdr:rowOff>
    </xdr:from>
    <xdr:to>
      <xdr:col>85</xdr:col>
      <xdr:colOff>177800</xdr:colOff>
      <xdr:row>38</xdr:row>
      <xdr:rowOff>125464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110240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165938</xdr:rowOff>
    </xdr:from>
    <xdr:to>
      <xdr:col>81</xdr:col>
      <xdr:colOff>101600</xdr:colOff>
      <xdr:row>38</xdr:row>
      <xdr:rowOff>96088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87215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47028</xdr:rowOff>
    </xdr:from>
    <xdr:to>
      <xdr:col>76</xdr:col>
      <xdr:colOff>165100</xdr:colOff>
      <xdr:row>38</xdr:row>
      <xdr:rowOff>148628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34989</xdr:rowOff>
    </xdr:from>
    <xdr:to>
      <xdr:col>72</xdr:col>
      <xdr:colOff>38100</xdr:colOff>
      <xdr:row>38</xdr:row>
      <xdr:rowOff>136589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127716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24244</xdr:rowOff>
    </xdr:from>
    <xdr:to>
      <xdr:col>67</xdr:col>
      <xdr:colOff>101600</xdr:colOff>
      <xdr:row>33</xdr:row>
      <xdr:rowOff>125844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142371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4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81887</xdr:rowOff>
    </xdr:from>
    <xdr:to>
      <xdr:col>85</xdr:col>
      <xdr:colOff>127000</xdr:colOff>
      <xdr:row>57</xdr:row>
      <xdr:rowOff>2403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11637"/>
          <a:ext cx="838200" cy="26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2403</xdr:rowOff>
    </xdr:from>
    <xdr:to>
      <xdr:col>81</xdr:col>
      <xdr:colOff>50800</xdr:colOff>
      <xdr:row>57</xdr:row>
      <xdr:rowOff>60551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5053"/>
          <a:ext cx="889000" cy="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148966</xdr:rowOff>
    </xdr:from>
    <xdr:to>
      <xdr:col>76</xdr:col>
      <xdr:colOff>114300</xdr:colOff>
      <xdr:row>57</xdr:row>
      <xdr:rowOff>60551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50166"/>
          <a:ext cx="889000" cy="8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148966</xdr:rowOff>
    </xdr:from>
    <xdr:to>
      <xdr:col>71</xdr:col>
      <xdr:colOff>177800</xdr:colOff>
      <xdr:row>57</xdr:row>
      <xdr:rowOff>96121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0166"/>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31087</xdr:rowOff>
    </xdr:from>
    <xdr:to>
      <xdr:col>85</xdr:col>
      <xdr:colOff>177800</xdr:colOff>
      <xdr:row>55</xdr:row>
      <xdr:rowOff>132687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53964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123053</xdr:rowOff>
    </xdr:from>
    <xdr:to>
      <xdr:col>81</xdr:col>
      <xdr:colOff>101600</xdr:colOff>
      <xdr:row>57</xdr:row>
      <xdr:rowOff>53203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69730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9751</xdr:rowOff>
    </xdr:from>
    <xdr:to>
      <xdr:col>76</xdr:col>
      <xdr:colOff>165100</xdr:colOff>
      <xdr:row>57</xdr:row>
      <xdr:rowOff>111351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102478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98166</xdr:rowOff>
    </xdr:from>
    <xdr:to>
      <xdr:col>72</xdr:col>
      <xdr:colOff>38100</xdr:colOff>
      <xdr:row>57</xdr:row>
      <xdr:rowOff>28316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19443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45321</xdr:rowOff>
    </xdr:from>
    <xdr:to>
      <xdr:col>67</xdr:col>
      <xdr:colOff>101600</xdr:colOff>
      <xdr:row>57</xdr:row>
      <xdr:rowOff>146921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138048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56262</xdr:rowOff>
    </xdr:from>
    <xdr:to>
      <xdr:col>85</xdr:col>
      <xdr:colOff>127000</xdr:colOff>
      <xdr:row>79</xdr:row>
      <xdr:rowOff>90159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00812"/>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90159</xdr:rowOff>
    </xdr:from>
    <xdr:to>
      <xdr:col>81</xdr:col>
      <xdr:colOff>50800</xdr:colOff>
      <xdr:row>79</xdr:row>
      <xdr:rowOff>98192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347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155049</xdr:rowOff>
    </xdr:from>
    <xdr:to>
      <xdr:col>76</xdr:col>
      <xdr:colOff>114300</xdr:colOff>
      <xdr:row>79</xdr:row>
      <xdr:rowOff>98192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28149"/>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99564</xdr:rowOff>
    </xdr:from>
    <xdr:to>
      <xdr:col>71</xdr:col>
      <xdr:colOff>177800</xdr:colOff>
      <xdr:row>78</xdr:row>
      <xdr:rowOff>155049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72664"/>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5462</xdr:rowOff>
    </xdr:from>
    <xdr:to>
      <xdr:col>85</xdr:col>
      <xdr:colOff>177800</xdr:colOff>
      <xdr:row>79</xdr:row>
      <xdr:rowOff>107062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136289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39359</xdr:rowOff>
    </xdr:from>
    <xdr:to>
      <xdr:col>81</xdr:col>
      <xdr:colOff>101600</xdr:colOff>
      <xdr:row>79</xdr:row>
      <xdr:rowOff>140959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132086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47392</xdr:rowOff>
    </xdr:from>
    <xdr:to>
      <xdr:col>76</xdr:col>
      <xdr:colOff>165100</xdr:colOff>
      <xdr:row>79</xdr:row>
      <xdr:rowOff>148992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140119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104249</xdr:rowOff>
    </xdr:from>
    <xdr:to>
      <xdr:col>72</xdr:col>
      <xdr:colOff>38100</xdr:colOff>
      <xdr:row>79</xdr:row>
      <xdr:rowOff>34399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50926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5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48764</xdr:rowOff>
    </xdr:from>
    <xdr:to>
      <xdr:col>67</xdr:col>
      <xdr:colOff>101600</xdr:colOff>
      <xdr:row>78</xdr:row>
      <xdr:rowOff>150364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166891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102797</xdr:rowOff>
    </xdr:from>
    <xdr:to>
      <xdr:col>85</xdr:col>
      <xdr:colOff>127000</xdr:colOff>
      <xdr:row>97</xdr:row>
      <xdr:rowOff>118456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3344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118456</xdr:rowOff>
    </xdr:from>
    <xdr:to>
      <xdr:col>81</xdr:col>
      <xdr:colOff>50800</xdr:colOff>
      <xdr:row>97</xdr:row>
      <xdr:rowOff>126947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491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112610</xdr:rowOff>
    </xdr:from>
    <xdr:to>
      <xdr:col>76</xdr:col>
      <xdr:colOff>114300</xdr:colOff>
      <xdr:row>97</xdr:row>
      <xdr:rowOff>126947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43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86322</xdr:rowOff>
    </xdr:from>
    <xdr:to>
      <xdr:col>71</xdr:col>
      <xdr:colOff>177800</xdr:colOff>
      <xdr:row>97</xdr:row>
      <xdr:rowOff>112610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16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51997</xdr:rowOff>
    </xdr:from>
    <xdr:to>
      <xdr:col>85</xdr:col>
      <xdr:colOff>177800</xdr:colOff>
      <xdr:row>97</xdr:row>
      <xdr:rowOff>153597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30424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67656</xdr:rowOff>
    </xdr:from>
    <xdr:to>
      <xdr:col>81</xdr:col>
      <xdr:colOff>101600</xdr:colOff>
      <xdr:row>97</xdr:row>
      <xdr:rowOff>169256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76147</xdr:rowOff>
    </xdr:from>
    <xdr:to>
      <xdr:col>76</xdr:col>
      <xdr:colOff>165100</xdr:colOff>
      <xdr:row>98</xdr:row>
      <xdr:rowOff>6297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168874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61810</xdr:rowOff>
    </xdr:from>
    <xdr:to>
      <xdr:col>72</xdr:col>
      <xdr:colOff>38100</xdr:colOff>
      <xdr:row>97</xdr:row>
      <xdr:rowOff>163410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154537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35522</xdr:rowOff>
    </xdr:from>
    <xdr:to>
      <xdr:col>67</xdr:col>
      <xdr:colOff>101600</xdr:colOff>
      <xdr:row>97</xdr:row>
      <xdr:rowOff>137122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128249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金や住民税非課税世帯等臨時特別支援給付金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や介護訓練等給付費などが増加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したことで、住民一人あたり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163,228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総務費は、ふるさと寄附金が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委託料や積立金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減などにより減少したことで、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土木費は、熊取駅西整備工事、町道久保高田線歩道拡幅工事の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減などにより、住民一人あたり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文化ホール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増などにより、住民一人あたり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歳出面では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の改正による返礼品委託料等の減や、熊取駅西整備事業の減などがあったものの、文化ホール・公民館整備事業や、ふれあいセンター空調機器更新、物価高騰対策として実施した地域振興券事業、小・中学校給食費無償化などが増加し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町税や各税交付金、地方交付税が一定増加したものの、臨時財政対策債や前年度からの繰越金が減少するなどした結果、一般財源に大幅な不足が生じ、それを補うために財政調整基金やくまとりふるさと応援基金などから多額の基金繰入を行うことで、黒字決算を維持した非常に厳しい決算となっ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これは、社会保障関連経費の増や、新たな財政需要への対応などにより歳出が大幅に増加したことが要因であり、一方で、歳入の大幅な増加は見込めないことから、今後もこの傾向は続くと考えられる。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このような状況下において、「第４次行財政構造改革プラン・アクションプログラム」改革項目の見直しを行い、徹底した行財政改革の推進が必要である。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下水道事業会計について、標準財政規模比が前年度と比較して0.31ポイント減少している要因は、流動資産における現金預金が前年度と比較して約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億円増加したものの、流動負債における未払金も約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億円増加したため、資金剰余金が減少したことによるもの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国民健康保険事業特別会計は、実質収支額が減少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については、全会計黒字となっているが、一般会計においては、一般財源に大幅な不足が生じ、それを補うために、多額の基金繰入れを行うことで、黒字決算を維持した状況となっていることを踏まえ、恒常的な基金繰入れに依存しない収支が均衡した財政構造を再構築するとともに、依存財源の多寡による影響を極力抑えた、自立的な財政運営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全額算入公債費等に計上される臨時財政対策債の発行が続いている中、建設事業に係る元利償還金等が増加してい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公営企業の元利償還金に対する繰入金や、組合等が起こした地方債の元利償還金に対する負担金等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、また算入公債費等が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したことで、結果として実質公債費比率の分子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、公共施設の老朽化対策などにより、借入額の増加が見込まれるが、町債の借入れについては、原則交付税措置のあるものに限るとともに、実施事業の規模等を十分精査し、その借入額を抑制していく。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により、将来負担額は増加したものの、充当可能財源等がそれを上回るため、前年度に引き続き将来負担比率の分子はマイナスとなっている。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、今後、公共施設の老朽化などにより、借入額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増加する見込みで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ある。それに伴い、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町税や地方交付税がほぼ横ばいで推移したのに対し、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社会保障関連経費の増加や、物価高騰等の影響による物件費や建設事業費等の増加などにより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歳出が大幅に増加した結果、一般財源に大幅な不足が生じ、それを補うために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多額の基金繰入を行うことにより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高齢化や少子化対策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に伴う扶助費や繰出金が今後も増加していくことが予測されることに加え、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新たな財政需要への対応による増加も見込まれることから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維持していくため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、「第４次行財政構造改革プラン・アクションプログラム」改革項目の見直しを行い、徹底した行財政改革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くまとりふるさと応援基金：住民、法人その他団体との協働による定住魅力のあるまちづくりを推進。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公共施設整備基金：公共施設整備事業を円滑かつ効率的に行うための財源確保。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くまとり防災基金：災害に強い安全なまちづくりを推進し、災害発生時に応急対策及び復旧に要する経費の財源に充てる。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墓地基金：町墓苑設置に係る町債等の償還及び供用開始後の管理を円滑かつ効率的に行う。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産業活性化基金：中小企業者等の円滑な資金調達のための財源及び商工業・農業を含む産業活性化を図るための事業実施に必要な財源に充てる。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文化ホール・公民館整備事業や小・中学校給食費無償化などへの財源として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老人福祉センター改修事業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ごみ処理施設修繕への財源として取崩したため減少。</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くまとり防災基金：利子積立てをおこなったため増加。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墓地基金：墓苑の永代使用料等の積立てによる増加。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産業活性化基金：起業者向けの補助などをおこなったため減少。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高齢化や少子化対策などの社会保障関連経費が増加したことに加え、物価高騰等の影響による物件費や建設事業費等の増加及び施設の老朽化等に伴う維持管理経費の増など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による取崩しにより、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財政調整基金の取り崩しに依存しない財政運営を維持していくため、町税徴収率の向上などによる自主財源の確保に努めるとともに、「第４次行財政構造改革プラン・アクションプログラム」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に掲げる見直し後の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改革項目を着実に実行し、歳出の抑制等に努める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利子、普通交付税の追加交付（臨時財政対策債償還基金費）分の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将来にわたる町財政の健全な運営に資するため、地方債の償還計画等を踏まえ、町債の償還に必要な財源の確保に努める。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17931058</v>
      </c>
      <c r="BO4" s="449"/>
      <c r="BP4" s="449"/>
      <c r="BQ4" s="449"/>
      <c r="BR4" s="449"/>
      <c r="BS4" s="449"/>
      <c r="BT4" s="449"/>
      <c r="BU4" s="450"/>
      <c r="BV4" s="448">
        <v>17734023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0.7</v>
      </c>
      <c r="CU4" s="589"/>
      <c r="CV4" s="589"/>
      <c r="CW4" s="589"/>
      <c r="CX4" s="589"/>
      <c r="CY4" s="589"/>
      <c r="CZ4" s="589"/>
      <c r="DA4" s="590"/>
      <c r="DB4" s="588">
        <v>0.8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17629395</v>
      </c>
      <c r="BO5" s="420"/>
      <c r="BP5" s="420"/>
      <c r="BQ5" s="420"/>
      <c r="BR5" s="420"/>
      <c r="BS5" s="420"/>
      <c r="BT5" s="420"/>
      <c r="BU5" s="421"/>
      <c r="BV5" s="419">
        <v>17584111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v>
      </c>
      <c r="CU5" s="417"/>
      <c r="CV5" s="417"/>
      <c r="CW5" s="417"/>
      <c r="CX5" s="417"/>
      <c r="CY5" s="417"/>
      <c r="CZ5" s="417"/>
      <c r="DA5" s="418"/>
      <c r="DB5" s="416">
        <v>94.2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301663</v>
      </c>
      <c r="BO6" s="420"/>
      <c r="BP6" s="420"/>
      <c r="BQ6" s="420"/>
      <c r="BR6" s="420"/>
      <c r="BS6" s="420"/>
      <c r="BT6" s="420"/>
      <c r="BU6" s="421"/>
      <c r="BV6" s="419">
        <v>149912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98.8</v>
      </c>
      <c r="CU6" s="563"/>
      <c r="CV6" s="563"/>
      <c r="CW6" s="563"/>
      <c r="CX6" s="563"/>
      <c r="CY6" s="563"/>
      <c r="CZ6" s="563"/>
      <c r="DA6" s="564"/>
      <c r="DB6" s="562">
        <v>96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241246</v>
      </c>
      <c r="BO7" s="420"/>
      <c r="BP7" s="420"/>
      <c r="BQ7" s="420"/>
      <c r="BR7" s="420"/>
      <c r="BS7" s="420"/>
      <c r="BT7" s="420"/>
      <c r="BU7" s="421"/>
      <c r="BV7" s="419">
        <v>74023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9202618</v>
      </c>
      <c r="CU7" s="420"/>
      <c r="CV7" s="420"/>
      <c r="CW7" s="420"/>
      <c r="CX7" s="420"/>
      <c r="CY7" s="420"/>
      <c r="CZ7" s="420"/>
      <c r="DA7" s="421"/>
      <c r="DB7" s="419">
        <v>9034622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60417</v>
      </c>
      <c r="BO8" s="420"/>
      <c r="BP8" s="420"/>
      <c r="BQ8" s="420"/>
      <c r="BR8" s="420"/>
      <c r="BS8" s="420"/>
      <c r="BT8" s="420"/>
      <c r="BU8" s="421"/>
      <c r="BV8" s="419">
        <v>75889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0.56999999999999995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43763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-15472</v>
      </c>
      <c r="BO9" s="420"/>
      <c r="BP9" s="420"/>
      <c r="BQ9" s="420"/>
      <c r="BR9" s="420"/>
      <c r="BS9" s="420"/>
      <c r="BT9" s="420"/>
      <c r="BU9" s="421"/>
      <c r="BV9" s="419">
        <v>-538390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v>
      </c>
      <c r="CU9" s="417"/>
      <c r="CV9" s="417"/>
      <c r="CW9" s="417"/>
      <c r="CX9" s="417"/>
      <c r="CY9" s="417"/>
      <c r="CZ9" s="417"/>
      <c r="DA9" s="418"/>
      <c r="DB9" s="416">
        <v>7.9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44435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39000</v>
      </c>
      <c r="BO10" s="420"/>
      <c r="BP10" s="420"/>
      <c r="BQ10" s="420"/>
      <c r="BR10" s="420"/>
      <c r="BS10" s="420"/>
      <c r="BT10" s="420"/>
      <c r="BU10" s="421"/>
      <c r="BV10" s="419">
        <v>308000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42854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42435</v>
      </c>
      <c r="S13" s="507"/>
      <c r="T13" s="507"/>
      <c r="U13" s="507"/>
      <c r="V13" s="508"/>
      <c r="W13" s="509" t="s">
        <v>131</v>
      </c>
      <c r="X13" s="405"/>
      <c r="Y13" s="405"/>
      <c r="Z13" s="405"/>
      <c r="AA13" s="405"/>
      <c r="AB13" s="406"/>
      <c r="AC13" s="372">
        <v>244</v>
      </c>
      <c r="AD13" s="373"/>
      <c r="AE13" s="373"/>
      <c r="AF13" s="373"/>
      <c r="AG13" s="374"/>
      <c r="AH13" s="372">
        <v>306</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-326472</v>
      </c>
      <c r="BO13" s="420"/>
      <c r="BP13" s="420"/>
      <c r="BQ13" s="420"/>
      <c r="BR13" s="420"/>
      <c r="BS13" s="420"/>
      <c r="BT13" s="420"/>
      <c r="BU13" s="421"/>
      <c r="BV13" s="419">
        <v>-230390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v>
      </c>
      <c r="CU13" s="417"/>
      <c r="CV13" s="417"/>
      <c r="CW13" s="417"/>
      <c r="CX13" s="417"/>
      <c r="CY13" s="417"/>
      <c r="CZ13" s="417"/>
      <c r="DA13" s="418"/>
      <c r="DB13" s="416">
        <v>1.5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43013</v>
      </c>
      <c r="S14" s="507"/>
      <c r="T14" s="507"/>
      <c r="U14" s="507"/>
      <c r="V14" s="508"/>
      <c r="W14" s="510"/>
      <c r="X14" s="408"/>
      <c r="Y14" s="408"/>
      <c r="Z14" s="408"/>
      <c r="AA14" s="408"/>
      <c r="AB14" s="409"/>
      <c r="AC14" s="499">
        <v>1.4</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42653</v>
      </c>
      <c r="S15" s="507"/>
      <c r="T15" s="507"/>
      <c r="U15" s="507"/>
      <c r="V15" s="508"/>
      <c r="W15" s="509" t="s">
        <v>137</v>
      </c>
      <c r="X15" s="405"/>
      <c r="Y15" s="405"/>
      <c r="Z15" s="405"/>
      <c r="AA15" s="405"/>
      <c r="AB15" s="406"/>
      <c r="AC15" s="372">
        <v>3916</v>
      </c>
      <c r="AD15" s="373"/>
      <c r="AE15" s="373"/>
      <c r="AF15" s="373"/>
      <c r="AG15" s="374"/>
      <c r="AH15" s="372">
        <v>4470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4440863</v>
      </c>
      <c r="BO15" s="449"/>
      <c r="BP15" s="449"/>
      <c r="BQ15" s="449"/>
      <c r="BR15" s="449"/>
      <c r="BS15" s="449"/>
      <c r="BT15" s="449"/>
      <c r="BU15" s="450"/>
      <c r="BV15" s="448">
        <v>4316236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8012424</v>
      </c>
      <c r="BO16" s="420"/>
      <c r="BP16" s="420"/>
      <c r="BQ16" s="420"/>
      <c r="BR16" s="420"/>
      <c r="BS16" s="420"/>
      <c r="BT16" s="420"/>
      <c r="BU16" s="421"/>
      <c r="BV16" s="419">
        <v>7776902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13668</v>
      </c>
      <c r="AD17" s="373"/>
      <c r="AE17" s="373"/>
      <c r="AF17" s="373"/>
      <c r="AG17" s="374"/>
      <c r="AH17" s="372">
        <v>14103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5564930</v>
      </c>
      <c r="BO17" s="420"/>
      <c r="BP17" s="420"/>
      <c r="BQ17" s="420"/>
      <c r="BR17" s="420"/>
      <c r="BS17" s="420"/>
      <c r="BT17" s="420"/>
      <c r="BU17" s="421"/>
      <c r="BV17" s="419">
        <v>5400965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17.239999999999998</v>
      </c>
      <c r="M18" s="472"/>
      <c r="N18" s="472"/>
      <c r="O18" s="472"/>
      <c r="P18" s="472"/>
      <c r="Q18" s="472"/>
      <c r="R18" s="473"/>
      <c r="S18" s="473"/>
      <c r="T18" s="473"/>
      <c r="U18" s="473"/>
      <c r="V18" s="474"/>
      <c r="W18" s="490"/>
      <c r="X18" s="491"/>
      <c r="Y18" s="491"/>
      <c r="Z18" s="491"/>
      <c r="AA18" s="491"/>
      <c r="AB18" s="515"/>
      <c r="AC18" s="389">
        <v>76.7</v>
      </c>
      <c r="AD18" s="390"/>
      <c r="AE18" s="390"/>
      <c r="AF18" s="390"/>
      <c r="AG18" s="475"/>
      <c r="AH18" s="389">
        <v>74.7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9183690</v>
      </c>
      <c r="BO18" s="420"/>
      <c r="BP18" s="420"/>
      <c r="BQ18" s="420"/>
      <c r="BR18" s="420"/>
      <c r="BS18" s="420"/>
      <c r="BT18" s="420"/>
      <c r="BU18" s="421"/>
      <c r="BV18" s="419">
        <v>8745333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2538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10867811</v>
      </c>
      <c r="BO19" s="420"/>
      <c r="BP19" s="420"/>
      <c r="BQ19" s="420"/>
      <c r="BR19" s="420"/>
      <c r="BS19" s="420"/>
      <c r="BT19" s="420"/>
      <c r="BU19" s="421"/>
      <c r="BV19" s="419">
        <v>10644422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17256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10061682</v>
      </c>
      <c r="BO22" s="449"/>
      <c r="BP22" s="449"/>
      <c r="BQ22" s="449"/>
      <c r="BR22" s="449"/>
      <c r="BS22" s="449"/>
      <c r="BT22" s="449"/>
      <c r="BU22" s="450"/>
      <c r="BV22" s="448">
        <v>9579120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9538307</v>
      </c>
      <c r="BO23" s="420"/>
      <c r="BP23" s="420"/>
      <c r="BQ23" s="420"/>
      <c r="BR23" s="420"/>
      <c r="BS23" s="420"/>
      <c r="BT23" s="420"/>
      <c r="BU23" s="421"/>
      <c r="BV23" s="419">
        <v>9014628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6080</v>
      </c>
      <c r="R24" s="373"/>
      <c r="S24" s="373"/>
      <c r="T24" s="373"/>
      <c r="U24" s="373"/>
      <c r="V24" s="374"/>
      <c r="W24" s="462"/>
      <c r="X24" s="399"/>
      <c r="Y24" s="400"/>
      <c r="Z24" s="375" t="s">
        <v>162</v>
      </c>
      <c r="AA24" s="376"/>
      <c r="AB24" s="376"/>
      <c r="AC24" s="376"/>
      <c r="AD24" s="376"/>
      <c r="AE24" s="376"/>
      <c r="AF24" s="376"/>
      <c r="AG24" s="377"/>
      <c r="AH24" s="372">
        <v>265</v>
      </c>
      <c r="AI24" s="373"/>
      <c r="AJ24" s="373"/>
      <c r="AK24" s="373"/>
      <c r="AL24" s="374"/>
      <c r="AM24" s="372">
        <v>829715</v>
      </c>
      <c r="AN24" s="373"/>
      <c r="AO24" s="373"/>
      <c r="AP24" s="373"/>
      <c r="AQ24" s="373"/>
      <c r="AR24" s="374"/>
      <c r="AS24" s="372">
        <v>3131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5188625</v>
      </c>
      <c r="BO24" s="420"/>
      <c r="BP24" s="420"/>
      <c r="BQ24" s="420"/>
      <c r="BR24" s="420"/>
      <c r="BS24" s="420"/>
      <c r="BT24" s="420"/>
      <c r="BU24" s="421"/>
      <c r="BV24" s="419">
        <v>4262831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5814</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1802832</v>
      </c>
      <c r="BO25" s="449"/>
      <c r="BP25" s="449"/>
      <c r="BQ25" s="449"/>
      <c r="BR25" s="449"/>
      <c r="BS25" s="449"/>
      <c r="BT25" s="449"/>
      <c r="BU25" s="450"/>
      <c r="BV25" s="448">
        <v>2375586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5681</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3500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15260</v>
      </c>
      <c r="AN27" s="373"/>
      <c r="AO27" s="373"/>
      <c r="AP27" s="373"/>
      <c r="AQ27" s="373"/>
      <c r="AR27" s="374"/>
      <c r="AS27" s="372">
        <v>3815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1004221</v>
      </c>
      <c r="BO28" s="449"/>
      <c r="BP28" s="449"/>
      <c r="BQ28" s="449"/>
      <c r="BR28" s="449"/>
      <c r="BS28" s="449"/>
      <c r="BT28" s="449"/>
      <c r="BU28" s="450"/>
      <c r="BV28" s="448">
        <v>1315221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11</v>
      </c>
      <c r="M29" s="373"/>
      <c r="N29" s="373"/>
      <c r="O29" s="373"/>
      <c r="P29" s="374"/>
      <c r="Q29" s="372">
        <v>3000</v>
      </c>
      <c r="R29" s="373"/>
      <c r="S29" s="373"/>
      <c r="T29" s="373"/>
      <c r="U29" s="373"/>
      <c r="V29" s="374"/>
      <c r="W29" s="463"/>
      <c r="X29" s="464"/>
      <c r="Y29" s="465"/>
      <c r="Z29" s="375" t="s">
        <v>177</v>
      </c>
      <c r="AA29" s="376"/>
      <c r="AB29" s="376"/>
      <c r="AC29" s="376"/>
      <c r="AD29" s="376"/>
      <c r="AE29" s="376"/>
      <c r="AF29" s="376"/>
      <c r="AG29" s="377"/>
      <c r="AH29" s="372">
        <v>269</v>
      </c>
      <c r="AI29" s="373"/>
      <c r="AJ29" s="373"/>
      <c r="AK29" s="373"/>
      <c r="AL29" s="374"/>
      <c r="AM29" s="372">
        <v>844975</v>
      </c>
      <c r="AN29" s="373"/>
      <c r="AO29" s="373"/>
      <c r="AP29" s="373"/>
      <c r="AQ29" s="373"/>
      <c r="AR29" s="374"/>
      <c r="AS29" s="372">
        <v>3141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841453</v>
      </c>
      <c r="BO29" s="420"/>
      <c r="BP29" s="420"/>
      <c r="BQ29" s="420"/>
      <c r="BR29" s="420"/>
      <c r="BS29" s="420"/>
      <c r="BT29" s="420"/>
      <c r="BU29" s="421"/>
      <c r="BV29" s="419">
        <v>794224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6050521</v>
      </c>
      <c r="BO30" s="454"/>
      <c r="BP30" s="454"/>
      <c r="BQ30" s="454"/>
      <c r="BR30" s="454"/>
      <c r="BS30" s="454"/>
      <c r="BT30" s="454"/>
      <c r="BU30" s="455"/>
      <c r="BV30" s="453">
        <v>6608162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大阪府後期高齢者医療広域連合（一般会計）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熊取町土地開発公社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大阪広域水道企業団（水道事業会計）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大阪広域水道企業団（水道事業会計）熊取水道事業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泉州南消防組合（一般会計）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1vTsrxvDQIDZ0oYqzuxGQSgt49O6XFAkdA/XoXYrkFzDmk1tFXxyzBZ6Sv1/wt8Ypj42nG35Jv9456yX50HeA==" saltValue="K4fa2tfPPeKUsVzmjNQG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4284288</v>
      </c>
      <c r="S5" s="677"/>
      <c r="T5" s="677"/>
      <c r="U5" s="677"/>
      <c r="V5" s="677"/>
      <c r="W5" s="677"/>
      <c r="X5" s="677"/>
      <c r="Y5" s="702"/>
      <c r="Z5" s="715">
        <v>23.9</v>
      </c>
      <c r="AA5" s="715"/>
      <c r="AB5" s="715"/>
      <c r="AC5" s="715"/>
      <c r="AD5" s="716">
        <v>4284288</v>
      </c>
      <c r="AE5" s="716"/>
      <c r="AF5" s="716"/>
      <c r="AG5" s="716"/>
      <c r="AH5" s="716"/>
      <c r="AI5" s="716"/>
      <c r="AJ5" s="716"/>
      <c r="AK5" s="716"/>
      <c r="AL5" s="703">
        <v>46.1</v>
      </c>
      <c r="AM5" s="685"/>
      <c r="AN5" s="685"/>
      <c r="AO5" s="704"/>
      <c r="AP5" s="679" t="s">
        <v>216</v>
      </c>
      <c r="AQ5" s="680"/>
      <c r="AR5" s="680"/>
      <c r="AS5" s="680"/>
      <c r="AT5" s="680"/>
      <c r="AU5" s="680"/>
      <c r="AV5" s="680"/>
      <c r="AW5" s="680"/>
      <c r="AX5" s="680"/>
      <c r="AY5" s="680"/>
      <c r="AZ5" s="680"/>
      <c r="BA5" s="680"/>
      <c r="BB5" s="680"/>
      <c r="BC5" s="680"/>
      <c r="BD5" s="680"/>
      <c r="BE5" s="680"/>
      <c r="BF5" s="681"/>
      <c r="BG5" s="621">
        <v>4284288</v>
      </c>
      <c r="BH5" s="622"/>
      <c r="BI5" s="622"/>
      <c r="BJ5" s="622"/>
      <c r="BK5" s="622"/>
      <c r="BL5" s="622"/>
      <c r="BM5" s="622"/>
      <c r="BN5" s="623"/>
      <c r="BO5" s="659">
        <v>100</v>
      </c>
      <c r="BP5" s="659"/>
      <c r="BQ5" s="659"/>
      <c r="BR5" s="659"/>
      <c r="BS5" s="660">
        <v>4112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91693</v>
      </c>
      <c r="S6" s="622"/>
      <c r="T6" s="622"/>
      <c r="U6" s="622"/>
      <c r="V6" s="622"/>
      <c r="W6" s="622"/>
      <c r="X6" s="622"/>
      <c r="Y6" s="623"/>
      <c r="Z6" s="659">
        <v>0.5</v>
      </c>
      <c r="AA6" s="659"/>
      <c r="AB6" s="659"/>
      <c r="AC6" s="659"/>
      <c r="AD6" s="660">
        <v>91693</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4284288</v>
      </c>
      <c r="BH6" s="622"/>
      <c r="BI6" s="622"/>
      <c r="BJ6" s="622"/>
      <c r="BK6" s="622"/>
      <c r="BL6" s="622"/>
      <c r="BM6" s="622"/>
      <c r="BN6" s="623"/>
      <c r="BO6" s="659">
        <v>100</v>
      </c>
      <c r="BP6" s="659"/>
      <c r="BQ6" s="659"/>
      <c r="BR6" s="659"/>
      <c r="BS6" s="660">
        <v>4112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116521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116521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5143</v>
      </c>
      <c r="S7" s="622"/>
      <c r="T7" s="622"/>
      <c r="U7" s="622"/>
      <c r="V7" s="622"/>
      <c r="W7" s="622"/>
      <c r="X7" s="622"/>
      <c r="Y7" s="623"/>
      <c r="Z7" s="659">
        <v>0</v>
      </c>
      <c r="AA7" s="659"/>
      <c r="AB7" s="659"/>
      <c r="AC7" s="659"/>
      <c r="AD7" s="660">
        <v>5143</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2314867</v>
      </c>
      <c r="BH7" s="622"/>
      <c r="BI7" s="622"/>
      <c r="BJ7" s="622"/>
      <c r="BK7" s="622"/>
      <c r="BL7" s="622"/>
      <c r="BM7" s="622"/>
      <c r="BN7" s="623"/>
      <c r="BO7" s="659">
        <v>54</v>
      </c>
      <c r="BP7" s="659"/>
      <c r="BQ7" s="659"/>
      <c r="BR7" s="659"/>
      <c r="BS7" s="660">
        <v>4112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2039227</v>
      </c>
      <c r="CS7" s="622"/>
      <c r="CT7" s="622"/>
      <c r="CU7" s="622"/>
      <c r="CV7" s="622"/>
      <c r="CW7" s="622"/>
      <c r="CX7" s="622"/>
      <c r="CY7" s="623"/>
      <c r="CZ7" s="659">
        <v>11.6</v>
      </c>
      <c r="DA7" s="659"/>
      <c r="DB7" s="659"/>
      <c r="DC7" s="659"/>
      <c r="DD7" s="627">
        <v>21340</v>
      </c>
      <c r="DE7" s="622"/>
      <c r="DF7" s="622"/>
      <c r="DG7" s="622"/>
      <c r="DH7" s="622"/>
      <c r="DI7" s="622"/>
      <c r="DJ7" s="622"/>
      <c r="DK7" s="622"/>
      <c r="DL7" s="622"/>
      <c r="DM7" s="622"/>
      <c r="DN7" s="622"/>
      <c r="DO7" s="622"/>
      <c r="DP7" s="623"/>
      <c r="DQ7" s="627">
        <v>1382532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51248</v>
      </c>
      <c r="S8" s="622"/>
      <c r="T8" s="622"/>
      <c r="U8" s="622"/>
      <c r="V8" s="622"/>
      <c r="W8" s="622"/>
      <c r="X8" s="622"/>
      <c r="Y8" s="623"/>
      <c r="Z8" s="659">
        <v>0.3</v>
      </c>
      <c r="AA8" s="659"/>
      <c r="AB8" s="659"/>
      <c r="AC8" s="659"/>
      <c r="AD8" s="660">
        <v>51248</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72725</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6994976</v>
      </c>
      <c r="CS8" s="622"/>
      <c r="CT8" s="622"/>
      <c r="CU8" s="622"/>
      <c r="CV8" s="622"/>
      <c r="CW8" s="622"/>
      <c r="CX8" s="622"/>
      <c r="CY8" s="623"/>
      <c r="CZ8" s="659">
        <v>39.700000000000003</v>
      </c>
      <c r="DA8" s="659"/>
      <c r="DB8" s="659"/>
      <c r="DC8" s="659"/>
      <c r="DD8" s="627">
        <v>13000</v>
      </c>
      <c r="DE8" s="622"/>
      <c r="DF8" s="622"/>
      <c r="DG8" s="622"/>
      <c r="DH8" s="622"/>
      <c r="DI8" s="622"/>
      <c r="DJ8" s="622"/>
      <c r="DK8" s="622"/>
      <c r="DL8" s="622"/>
      <c r="DM8" s="622"/>
      <c r="DN8" s="622"/>
      <c r="DO8" s="622"/>
      <c r="DP8" s="623"/>
      <c r="DQ8" s="627">
        <v>3891870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54888</v>
      </c>
      <c r="S9" s="622"/>
      <c r="T9" s="622"/>
      <c r="U9" s="622"/>
      <c r="V9" s="622"/>
      <c r="W9" s="622"/>
      <c r="X9" s="622"/>
      <c r="Y9" s="623"/>
      <c r="Z9" s="659">
        <v>0.3</v>
      </c>
      <c r="AA9" s="659"/>
      <c r="AB9" s="659"/>
      <c r="AC9" s="659"/>
      <c r="AD9" s="660">
        <v>54888</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2124841</v>
      </c>
      <c r="BH9" s="622"/>
      <c r="BI9" s="622"/>
      <c r="BJ9" s="622"/>
      <c r="BK9" s="622"/>
      <c r="BL9" s="622"/>
      <c r="BM9" s="622"/>
      <c r="BN9" s="623"/>
      <c r="BO9" s="659">
        <v>49.6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1865550</v>
      </c>
      <c r="CS9" s="622"/>
      <c r="CT9" s="622"/>
      <c r="CU9" s="622"/>
      <c r="CV9" s="622"/>
      <c r="CW9" s="622"/>
      <c r="CX9" s="622"/>
      <c r="CY9" s="623"/>
      <c r="CZ9" s="659">
        <v>10.6</v>
      </c>
      <c r="DA9" s="659"/>
      <c r="DB9" s="659"/>
      <c r="DC9" s="659"/>
      <c r="DD9" s="627">
        <v>266996</v>
      </c>
      <c r="DE9" s="622"/>
      <c r="DF9" s="622"/>
      <c r="DG9" s="622"/>
      <c r="DH9" s="622"/>
      <c r="DI9" s="622"/>
      <c r="DJ9" s="622"/>
      <c r="DK9" s="622"/>
      <c r="DL9" s="622"/>
      <c r="DM9" s="622"/>
      <c r="DN9" s="622"/>
      <c r="DO9" s="622"/>
      <c r="DP9" s="623"/>
      <c r="DQ9" s="627">
        <v>1265127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57093</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679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390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934250</v>
      </c>
      <c r="S11" s="622"/>
      <c r="T11" s="622"/>
      <c r="U11" s="622"/>
      <c r="V11" s="622"/>
      <c r="W11" s="622"/>
      <c r="X11" s="622"/>
      <c r="Y11" s="623"/>
      <c r="Z11" s="624">
        <v>5.2</v>
      </c>
      <c r="AA11" s="625"/>
      <c r="AB11" s="625"/>
      <c r="AC11" s="626"/>
      <c r="AD11" s="627">
        <v>934250</v>
      </c>
      <c r="AE11" s="622"/>
      <c r="AF11" s="622"/>
      <c r="AG11" s="622"/>
      <c r="AH11" s="622"/>
      <c r="AI11" s="622"/>
      <c r="AJ11" s="622"/>
      <c r="AK11" s="623"/>
      <c r="AL11" s="624">
        <v>10</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60208</v>
      </c>
      <c r="BH11" s="622"/>
      <c r="BI11" s="622"/>
      <c r="BJ11" s="622"/>
      <c r="BK11" s="622"/>
      <c r="BL11" s="622"/>
      <c r="BM11" s="622"/>
      <c r="BN11" s="623"/>
      <c r="BO11" s="659">
        <v>1.4</v>
      </c>
      <c r="BP11" s="659"/>
      <c r="BQ11" s="659"/>
      <c r="BR11" s="659"/>
      <c r="BS11" s="660">
        <v>4112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97181</v>
      </c>
      <c r="CS11" s="622"/>
      <c r="CT11" s="622"/>
      <c r="CU11" s="622"/>
      <c r="CV11" s="622"/>
      <c r="CW11" s="622"/>
      <c r="CX11" s="622"/>
      <c r="CY11" s="623"/>
      <c r="CZ11" s="659">
        <v>0.6</v>
      </c>
      <c r="DA11" s="659"/>
      <c r="DB11" s="659"/>
      <c r="DC11" s="659"/>
      <c r="DD11" s="627">
        <v>26756</v>
      </c>
      <c r="DE11" s="622"/>
      <c r="DF11" s="622"/>
      <c r="DG11" s="622"/>
      <c r="DH11" s="622"/>
      <c r="DI11" s="622"/>
      <c r="DJ11" s="622"/>
      <c r="DK11" s="622"/>
      <c r="DL11" s="622"/>
      <c r="DM11" s="622"/>
      <c r="DN11" s="622"/>
      <c r="DO11" s="622"/>
      <c r="DP11" s="623"/>
      <c r="DQ11" s="627">
        <v>66519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11561</v>
      </c>
      <c r="S12" s="622"/>
      <c r="T12" s="622"/>
      <c r="U12" s="622"/>
      <c r="V12" s="622"/>
      <c r="W12" s="622"/>
      <c r="X12" s="622"/>
      <c r="Y12" s="623"/>
      <c r="Z12" s="659">
        <v>0.1</v>
      </c>
      <c r="AA12" s="659"/>
      <c r="AB12" s="659"/>
      <c r="AC12" s="659"/>
      <c r="AD12" s="660">
        <v>11561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1650428</v>
      </c>
      <c r="BH12" s="622"/>
      <c r="BI12" s="622"/>
      <c r="BJ12" s="622"/>
      <c r="BK12" s="622"/>
      <c r="BL12" s="622"/>
      <c r="BM12" s="622"/>
      <c r="BN12" s="623"/>
      <c r="BO12" s="659">
        <v>38.5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219999</v>
      </c>
      <c r="CS12" s="622"/>
      <c r="CT12" s="622"/>
      <c r="CU12" s="622"/>
      <c r="CV12" s="622"/>
      <c r="CW12" s="622"/>
      <c r="CX12" s="622"/>
      <c r="CY12" s="623"/>
      <c r="CZ12" s="659">
        <v>1.2</v>
      </c>
      <c r="DA12" s="659"/>
      <c r="DB12" s="659"/>
      <c r="DC12" s="659"/>
      <c r="DD12" s="627" t="s">
        <v>122</v>
      </c>
      <c r="DE12" s="622"/>
      <c r="DF12" s="622"/>
      <c r="DG12" s="622"/>
      <c r="DH12" s="622"/>
      <c r="DI12" s="622"/>
      <c r="DJ12" s="622"/>
      <c r="DK12" s="622"/>
      <c r="DL12" s="622"/>
      <c r="DM12" s="622"/>
      <c r="DN12" s="622"/>
      <c r="DO12" s="622"/>
      <c r="DP12" s="623"/>
      <c r="DQ12" s="627">
        <v>208469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1638578</v>
      </c>
      <c r="BH13" s="622"/>
      <c r="BI13" s="622"/>
      <c r="BJ13" s="622"/>
      <c r="BK13" s="622"/>
      <c r="BL13" s="622"/>
      <c r="BM13" s="622"/>
      <c r="BN13" s="623"/>
      <c r="BO13" s="659">
        <v>38.200000000000003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1115974</v>
      </c>
      <c r="CS13" s="622"/>
      <c r="CT13" s="622"/>
      <c r="CU13" s="622"/>
      <c r="CV13" s="622"/>
      <c r="CW13" s="622"/>
      <c r="CX13" s="622"/>
      <c r="CY13" s="623"/>
      <c r="CZ13" s="659">
        <v>6.3</v>
      </c>
      <c r="DA13" s="659"/>
      <c r="DB13" s="659"/>
      <c r="DC13" s="659"/>
      <c r="DD13" s="627">
        <v>300081</v>
      </c>
      <c r="DE13" s="622"/>
      <c r="DF13" s="622"/>
      <c r="DG13" s="622"/>
      <c r="DH13" s="622"/>
      <c r="DI13" s="622"/>
      <c r="DJ13" s="622"/>
      <c r="DK13" s="622"/>
      <c r="DL13" s="622"/>
      <c r="DM13" s="622"/>
      <c r="DN13" s="622"/>
      <c r="DO13" s="622"/>
      <c r="DP13" s="623"/>
      <c r="DQ13" s="627">
        <v>846980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1111</v>
      </c>
      <c r="S14" s="622"/>
      <c r="T14" s="622"/>
      <c r="U14" s="622"/>
      <c r="V14" s="622"/>
      <c r="W14" s="622"/>
      <c r="X14" s="622"/>
      <c r="Y14" s="623"/>
      <c r="Z14" s="659">
        <v>0</v>
      </c>
      <c r="AA14" s="659"/>
      <c r="AB14" s="659"/>
      <c r="AC14" s="659"/>
      <c r="AD14" s="660">
        <v>1111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128834</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587400</v>
      </c>
      <c r="CS14" s="622"/>
      <c r="CT14" s="622"/>
      <c r="CU14" s="622"/>
      <c r="CV14" s="622"/>
      <c r="CW14" s="622"/>
      <c r="CX14" s="622"/>
      <c r="CY14" s="623"/>
      <c r="CZ14" s="659">
        <v>3.3</v>
      </c>
      <c r="DA14" s="659"/>
      <c r="DB14" s="659"/>
      <c r="DC14" s="659"/>
      <c r="DD14" s="627" t="s">
        <v>122</v>
      </c>
      <c r="DE14" s="622"/>
      <c r="DF14" s="622"/>
      <c r="DG14" s="622"/>
      <c r="DH14" s="622"/>
      <c r="DI14" s="622"/>
      <c r="DJ14" s="622"/>
      <c r="DK14" s="622"/>
      <c r="DL14" s="622"/>
      <c r="DM14" s="622"/>
      <c r="DN14" s="622"/>
      <c r="DO14" s="622"/>
      <c r="DP14" s="623"/>
      <c r="DQ14" s="627">
        <v>580491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190159</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3646327</v>
      </c>
      <c r="CS15" s="622"/>
      <c r="CT15" s="622"/>
      <c r="CU15" s="622"/>
      <c r="CV15" s="622"/>
      <c r="CW15" s="622"/>
      <c r="CX15" s="622"/>
      <c r="CY15" s="623"/>
      <c r="CZ15" s="659">
        <v>20.7</v>
      </c>
      <c r="DA15" s="659"/>
      <c r="DB15" s="659"/>
      <c r="DC15" s="659"/>
      <c r="DD15" s="627">
        <v>1872171</v>
      </c>
      <c r="DE15" s="622"/>
      <c r="DF15" s="622"/>
      <c r="DG15" s="622"/>
      <c r="DH15" s="622"/>
      <c r="DI15" s="622"/>
      <c r="DJ15" s="622"/>
      <c r="DK15" s="622"/>
      <c r="DL15" s="622"/>
      <c r="DM15" s="622"/>
      <c r="DN15" s="622"/>
      <c r="DO15" s="622"/>
      <c r="DP15" s="623"/>
      <c r="DQ15" s="627">
        <v>1324296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24407</v>
      </c>
      <c r="S16" s="622"/>
      <c r="T16" s="622"/>
      <c r="U16" s="622"/>
      <c r="V16" s="622"/>
      <c r="W16" s="622"/>
      <c r="X16" s="622"/>
      <c r="Y16" s="623"/>
      <c r="Z16" s="659">
        <v>0.1</v>
      </c>
      <c r="AA16" s="659"/>
      <c r="AB16" s="659"/>
      <c r="AC16" s="659"/>
      <c r="AD16" s="660">
        <v>24407</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55913</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5170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71085</v>
      </c>
      <c r="S17" s="622"/>
      <c r="T17" s="622"/>
      <c r="U17" s="622"/>
      <c r="V17" s="622"/>
      <c r="W17" s="622"/>
      <c r="X17" s="622"/>
      <c r="Y17" s="623"/>
      <c r="Z17" s="659">
        <v>0.4</v>
      </c>
      <c r="AA17" s="659"/>
      <c r="AB17" s="659"/>
      <c r="AC17" s="659"/>
      <c r="AD17" s="660">
        <v>71085</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889648</v>
      </c>
      <c r="CS17" s="622"/>
      <c r="CT17" s="622"/>
      <c r="CU17" s="622"/>
      <c r="CV17" s="622"/>
      <c r="CW17" s="622"/>
      <c r="CX17" s="622"/>
      <c r="CY17" s="623"/>
      <c r="CZ17" s="659">
        <v>5</v>
      </c>
      <c r="DA17" s="659"/>
      <c r="DB17" s="659"/>
      <c r="DC17" s="659"/>
      <c r="DD17" s="627" t="s">
        <v>122</v>
      </c>
      <c r="DE17" s="622"/>
      <c r="DF17" s="622"/>
      <c r="DG17" s="622"/>
      <c r="DH17" s="622"/>
      <c r="DI17" s="622"/>
      <c r="DJ17" s="622"/>
      <c r="DK17" s="622"/>
      <c r="DL17" s="622"/>
      <c r="DM17" s="622"/>
      <c r="DN17" s="622"/>
      <c r="DO17" s="622"/>
      <c r="DP17" s="623"/>
      <c r="DQ17" s="627">
        <v>877783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61414</v>
      </c>
      <c r="S18" s="622"/>
      <c r="T18" s="622"/>
      <c r="U18" s="622"/>
      <c r="V18" s="622"/>
      <c r="W18" s="622"/>
      <c r="X18" s="622"/>
      <c r="Y18" s="623"/>
      <c r="Z18" s="659">
        <v>0.3</v>
      </c>
      <c r="AA18" s="659"/>
      <c r="AB18" s="659"/>
      <c r="AC18" s="659"/>
      <c r="AD18" s="660">
        <v>61414</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59868</v>
      </c>
      <c r="S19" s="622"/>
      <c r="T19" s="622"/>
      <c r="U19" s="622"/>
      <c r="V19" s="622"/>
      <c r="W19" s="622"/>
      <c r="X19" s="622"/>
      <c r="Y19" s="623"/>
      <c r="Z19" s="659">
        <v>0.3</v>
      </c>
      <c r="AA19" s="659"/>
      <c r="AB19" s="659"/>
      <c r="AC19" s="659"/>
      <c r="AD19" s="660">
        <v>59868</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1546</v>
      </c>
      <c r="S20" s="622"/>
      <c r="T20" s="622"/>
      <c r="U20" s="622"/>
      <c r="V20" s="622"/>
      <c r="W20" s="622"/>
      <c r="X20" s="622"/>
      <c r="Y20" s="623"/>
      <c r="Z20" s="659">
        <v>0</v>
      </c>
      <c r="AA20" s="659"/>
      <c r="AB20" s="659"/>
      <c r="AC20" s="659"/>
      <c r="AD20" s="660">
        <v>1546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17629395</v>
      </c>
      <c r="CS20" s="622"/>
      <c r="CT20" s="622"/>
      <c r="CU20" s="622"/>
      <c r="CV20" s="622"/>
      <c r="CW20" s="622"/>
      <c r="CX20" s="622"/>
      <c r="CY20" s="623"/>
      <c r="CZ20" s="659">
        <v>100</v>
      </c>
      <c r="DA20" s="659"/>
      <c r="DB20" s="659"/>
      <c r="DC20" s="659"/>
      <c r="DD20" s="627">
        <v>2500344</v>
      </c>
      <c r="DE20" s="622"/>
      <c r="DF20" s="622"/>
      <c r="DG20" s="622"/>
      <c r="DH20" s="622"/>
      <c r="DI20" s="622"/>
      <c r="DJ20" s="622"/>
      <c r="DK20" s="622"/>
      <c r="DL20" s="622"/>
      <c r="DM20" s="622"/>
      <c r="DN20" s="622"/>
      <c r="DO20" s="622"/>
      <c r="DP20" s="623"/>
      <c r="DQ20" s="627">
        <v>10566148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3720937</v>
      </c>
      <c r="S21" s="622"/>
      <c r="T21" s="622"/>
      <c r="U21" s="622"/>
      <c r="V21" s="622"/>
      <c r="W21" s="622"/>
      <c r="X21" s="622"/>
      <c r="Y21" s="623"/>
      <c r="Z21" s="659">
        <v>20.8</v>
      </c>
      <c r="AA21" s="659"/>
      <c r="AB21" s="659"/>
      <c r="AC21" s="659"/>
      <c r="AD21" s="660">
        <v>3562241</v>
      </c>
      <c r="AE21" s="660"/>
      <c r="AF21" s="660"/>
      <c r="AG21" s="660"/>
      <c r="AH21" s="660"/>
      <c r="AI21" s="660"/>
      <c r="AJ21" s="660"/>
      <c r="AK21" s="660"/>
      <c r="AL21" s="624">
        <v>38.299999999999997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3562241</v>
      </c>
      <c r="S22" s="622"/>
      <c r="T22" s="622"/>
      <c r="U22" s="622"/>
      <c r="V22" s="622"/>
      <c r="W22" s="622"/>
      <c r="X22" s="622"/>
      <c r="Y22" s="623"/>
      <c r="Z22" s="659">
        <v>19.899999999999999</v>
      </c>
      <c r="AA22" s="659"/>
      <c r="AB22" s="659"/>
      <c r="AC22" s="659"/>
      <c r="AD22" s="660">
        <v>3562241</v>
      </c>
      <c r="AE22" s="660"/>
      <c r="AF22" s="660"/>
      <c r="AG22" s="660"/>
      <c r="AH22" s="660"/>
      <c r="AI22" s="660"/>
      <c r="AJ22" s="660"/>
      <c r="AK22" s="660"/>
      <c r="AL22" s="624">
        <v>38.299999999999997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158696</v>
      </c>
      <c r="S23" s="622"/>
      <c r="T23" s="622"/>
      <c r="U23" s="622"/>
      <c r="V23" s="622"/>
      <c r="W23" s="622"/>
      <c r="X23" s="622"/>
      <c r="Y23" s="623"/>
      <c r="Z23" s="659">
        <v>0.9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8085879</v>
      </c>
      <c r="CS24" s="677"/>
      <c r="CT24" s="677"/>
      <c r="CU24" s="677"/>
      <c r="CV24" s="677"/>
      <c r="CW24" s="677"/>
      <c r="CX24" s="677"/>
      <c r="CY24" s="702"/>
      <c r="CZ24" s="703">
        <v>45.9</v>
      </c>
      <c r="DA24" s="685"/>
      <c r="DB24" s="685"/>
      <c r="DC24" s="705"/>
      <c r="DD24" s="701">
        <v>5291937</v>
      </c>
      <c r="DE24" s="677"/>
      <c r="DF24" s="677"/>
      <c r="DG24" s="677"/>
      <c r="DH24" s="677"/>
      <c r="DI24" s="677"/>
      <c r="DJ24" s="677"/>
      <c r="DK24" s="702"/>
      <c r="DL24" s="701">
        <v>4738214</v>
      </c>
      <c r="DM24" s="677"/>
      <c r="DN24" s="677"/>
      <c r="DO24" s="677"/>
      <c r="DP24" s="677"/>
      <c r="DQ24" s="677"/>
      <c r="DR24" s="677"/>
      <c r="DS24" s="677"/>
      <c r="DT24" s="677"/>
      <c r="DU24" s="677"/>
      <c r="DV24" s="702"/>
      <c r="DW24" s="703">
        <v>50.5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9312025</v>
      </c>
      <c r="S25" s="622"/>
      <c r="T25" s="622"/>
      <c r="U25" s="622"/>
      <c r="V25" s="622"/>
      <c r="W25" s="622"/>
      <c r="X25" s="622"/>
      <c r="Y25" s="623"/>
      <c r="Z25" s="659">
        <v>51.9</v>
      </c>
      <c r="AA25" s="659"/>
      <c r="AB25" s="659"/>
      <c r="AC25" s="659"/>
      <c r="AD25" s="660">
        <v>9153329</v>
      </c>
      <c r="AE25" s="660"/>
      <c r="AF25" s="660"/>
      <c r="AG25" s="660"/>
      <c r="AH25" s="660"/>
      <c r="AI25" s="660"/>
      <c r="AJ25" s="660"/>
      <c r="AK25" s="660"/>
      <c r="AL25" s="624">
        <v>98.4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3105064</v>
      </c>
      <c r="CS25" s="634"/>
      <c r="CT25" s="634"/>
      <c r="CU25" s="634"/>
      <c r="CV25" s="634"/>
      <c r="CW25" s="634"/>
      <c r="CX25" s="634"/>
      <c r="CY25" s="635"/>
      <c r="CZ25" s="624">
        <v>17.600000000000001</v>
      </c>
      <c r="DA25" s="636"/>
      <c r="DB25" s="636"/>
      <c r="DC25" s="637"/>
      <c r="DD25" s="627">
        <v>2826745</v>
      </c>
      <c r="DE25" s="634"/>
      <c r="DF25" s="634"/>
      <c r="DG25" s="634"/>
      <c r="DH25" s="634"/>
      <c r="DI25" s="634"/>
      <c r="DJ25" s="634"/>
      <c r="DK25" s="635"/>
      <c r="DL25" s="627">
        <v>2776635</v>
      </c>
      <c r="DM25" s="634"/>
      <c r="DN25" s="634"/>
      <c r="DO25" s="634"/>
      <c r="DP25" s="634"/>
      <c r="DQ25" s="634"/>
      <c r="DR25" s="634"/>
      <c r="DS25" s="634"/>
      <c r="DT25" s="634"/>
      <c r="DU25" s="634"/>
      <c r="DV25" s="635"/>
      <c r="DW25" s="624">
        <v>29.6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5106</v>
      </c>
      <c r="S26" s="622"/>
      <c r="T26" s="622"/>
      <c r="U26" s="622"/>
      <c r="V26" s="622"/>
      <c r="W26" s="622"/>
      <c r="X26" s="622"/>
      <c r="Y26" s="623"/>
      <c r="Z26" s="659">
        <v>0</v>
      </c>
      <c r="AA26" s="659"/>
      <c r="AB26" s="659"/>
      <c r="AC26" s="659"/>
      <c r="AD26" s="660">
        <v>5106</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1645662</v>
      </c>
      <c r="CS26" s="622"/>
      <c r="CT26" s="622"/>
      <c r="CU26" s="622"/>
      <c r="CV26" s="622"/>
      <c r="CW26" s="622"/>
      <c r="CX26" s="622"/>
      <c r="CY26" s="623"/>
      <c r="CZ26" s="624">
        <v>9.3000000000000007</v>
      </c>
      <c r="DA26" s="636"/>
      <c r="DB26" s="636"/>
      <c r="DC26" s="637"/>
      <c r="DD26" s="627">
        <v>1529036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27714</v>
      </c>
      <c r="S27" s="622"/>
      <c r="T27" s="622"/>
      <c r="U27" s="622"/>
      <c r="V27" s="622"/>
      <c r="W27" s="622"/>
      <c r="X27" s="622"/>
      <c r="Y27" s="623"/>
      <c r="Z27" s="659">
        <v>0.2</v>
      </c>
      <c r="AA27" s="659"/>
      <c r="AB27" s="659"/>
      <c r="AC27" s="659"/>
      <c r="AD27" s="660">
        <v>125</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4284288</v>
      </c>
      <c r="BH27" s="622"/>
      <c r="BI27" s="622"/>
      <c r="BJ27" s="622"/>
      <c r="BK27" s="622"/>
      <c r="BL27" s="622"/>
      <c r="BM27" s="622"/>
      <c r="BN27" s="623"/>
      <c r="BO27" s="659">
        <v>100</v>
      </c>
      <c r="BP27" s="659"/>
      <c r="BQ27" s="659"/>
      <c r="BR27" s="659"/>
      <c r="BS27" s="660">
        <v>4112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4091167</v>
      </c>
      <c r="CS27" s="634"/>
      <c r="CT27" s="634"/>
      <c r="CU27" s="634"/>
      <c r="CV27" s="634"/>
      <c r="CW27" s="634"/>
      <c r="CX27" s="634"/>
      <c r="CY27" s="635"/>
      <c r="CZ27" s="624">
        <v>23.2</v>
      </c>
      <c r="DA27" s="636"/>
      <c r="DB27" s="636"/>
      <c r="DC27" s="637"/>
      <c r="DD27" s="627">
        <v>1587409</v>
      </c>
      <c r="DE27" s="634"/>
      <c r="DF27" s="634"/>
      <c r="DG27" s="634"/>
      <c r="DH27" s="634"/>
      <c r="DI27" s="634"/>
      <c r="DJ27" s="634"/>
      <c r="DK27" s="635"/>
      <c r="DL27" s="627">
        <v>1083796</v>
      </c>
      <c r="DM27" s="634"/>
      <c r="DN27" s="634"/>
      <c r="DO27" s="634"/>
      <c r="DP27" s="634"/>
      <c r="DQ27" s="634"/>
      <c r="DR27" s="634"/>
      <c r="DS27" s="634"/>
      <c r="DT27" s="634"/>
      <c r="DU27" s="634"/>
      <c r="DV27" s="635"/>
      <c r="DW27" s="624">
        <v>11.6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177801</v>
      </c>
      <c r="S28" s="622"/>
      <c r="T28" s="622"/>
      <c r="U28" s="622"/>
      <c r="V28" s="622"/>
      <c r="W28" s="622"/>
      <c r="X28" s="622"/>
      <c r="Y28" s="623"/>
      <c r="Z28" s="659">
        <v>1</v>
      </c>
      <c r="AA28" s="659"/>
      <c r="AB28" s="659"/>
      <c r="AC28" s="659"/>
      <c r="AD28" s="660">
        <v>49006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889648</v>
      </c>
      <c r="CS28" s="622"/>
      <c r="CT28" s="622"/>
      <c r="CU28" s="622"/>
      <c r="CV28" s="622"/>
      <c r="CW28" s="622"/>
      <c r="CX28" s="622"/>
      <c r="CY28" s="623"/>
      <c r="CZ28" s="624">
        <v>5</v>
      </c>
      <c r="DA28" s="636"/>
      <c r="DB28" s="636"/>
      <c r="DC28" s="637"/>
      <c r="DD28" s="627">
        <v>877783</v>
      </c>
      <c r="DE28" s="622"/>
      <c r="DF28" s="622"/>
      <c r="DG28" s="622"/>
      <c r="DH28" s="622"/>
      <c r="DI28" s="622"/>
      <c r="DJ28" s="622"/>
      <c r="DK28" s="623"/>
      <c r="DL28" s="627">
        <v>877783</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91826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889648</v>
      </c>
      <c r="CS29" s="634"/>
      <c r="CT29" s="634"/>
      <c r="CU29" s="634"/>
      <c r="CV29" s="634"/>
      <c r="CW29" s="634"/>
      <c r="CX29" s="634"/>
      <c r="CY29" s="635"/>
      <c r="CZ29" s="624">
        <v>5</v>
      </c>
      <c r="DA29" s="636"/>
      <c r="DB29" s="636"/>
      <c r="DC29" s="637"/>
      <c r="DD29" s="627">
        <v>877783</v>
      </c>
      <c r="DE29" s="634"/>
      <c r="DF29" s="634"/>
      <c r="DG29" s="634"/>
      <c r="DH29" s="634"/>
      <c r="DI29" s="634"/>
      <c r="DJ29" s="634"/>
      <c r="DK29" s="635"/>
      <c r="DL29" s="627">
        <v>877783</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3539240</v>
      </c>
      <c r="S30" s="622"/>
      <c r="T30" s="622"/>
      <c r="U30" s="622"/>
      <c r="V30" s="622"/>
      <c r="W30" s="622"/>
      <c r="X30" s="622"/>
      <c r="Y30" s="623"/>
      <c r="Z30" s="659">
        <v>19.7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863238</v>
      </c>
      <c r="CS30" s="622"/>
      <c r="CT30" s="622"/>
      <c r="CU30" s="622"/>
      <c r="CV30" s="622"/>
      <c r="CW30" s="622"/>
      <c r="CX30" s="622"/>
      <c r="CY30" s="623"/>
      <c r="CZ30" s="624">
        <v>4.9000000000000004</v>
      </c>
      <c r="DA30" s="636"/>
      <c r="DB30" s="636"/>
      <c r="DC30" s="637"/>
      <c r="DD30" s="627">
        <v>851373</v>
      </c>
      <c r="DE30" s="622"/>
      <c r="DF30" s="622"/>
      <c r="DG30" s="622"/>
      <c r="DH30" s="622"/>
      <c r="DI30" s="622"/>
      <c r="DJ30" s="622"/>
      <c r="DK30" s="623"/>
      <c r="DL30" s="627">
        <v>851373</v>
      </c>
      <c r="DM30" s="622"/>
      <c r="DN30" s="622"/>
      <c r="DO30" s="622"/>
      <c r="DP30" s="622"/>
      <c r="DQ30" s="622"/>
      <c r="DR30" s="622"/>
      <c r="DS30" s="622"/>
      <c r="DT30" s="622"/>
      <c r="DU30" s="622"/>
      <c r="DV30" s="623"/>
      <c r="DW30" s="624">
        <v>9.1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98.7</v>
      </c>
      <c r="BN31" s="684"/>
      <c r="BO31" s="684"/>
      <c r="BP31" s="684"/>
      <c r="BQ31" s="686"/>
      <c r="BR31" s="683">
        <v>99.4</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26410</v>
      </c>
      <c r="CS31" s="634"/>
      <c r="CT31" s="634"/>
      <c r="CU31" s="634"/>
      <c r="CV31" s="634"/>
      <c r="CW31" s="634"/>
      <c r="CX31" s="634"/>
      <c r="CY31" s="635"/>
      <c r="CZ31" s="624">
        <v>0.1</v>
      </c>
      <c r="DA31" s="636"/>
      <c r="DB31" s="636"/>
      <c r="DC31" s="637"/>
      <c r="DD31" s="627">
        <v>26410</v>
      </c>
      <c r="DE31" s="634"/>
      <c r="DF31" s="634"/>
      <c r="DG31" s="634"/>
      <c r="DH31" s="634"/>
      <c r="DI31" s="634"/>
      <c r="DJ31" s="634"/>
      <c r="DK31" s="635"/>
      <c r="DL31" s="627">
        <v>26410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1422989</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98.3</v>
      </c>
      <c r="BN32" s="634"/>
      <c r="BO32" s="634"/>
      <c r="BP32" s="634"/>
      <c r="BQ32" s="657"/>
      <c r="BR32" s="687">
        <v>99.4</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17709</v>
      </c>
      <c r="S33" s="622"/>
      <c r="T33" s="622"/>
      <c r="U33" s="622"/>
      <c r="V33" s="622"/>
      <c r="W33" s="622"/>
      <c r="X33" s="622"/>
      <c r="Y33" s="623"/>
      <c r="Z33" s="659">
        <v>0.1</v>
      </c>
      <c r="AA33" s="659"/>
      <c r="AB33" s="659"/>
      <c r="AC33" s="659"/>
      <c r="AD33" s="660">
        <v>9832</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99.1</v>
      </c>
      <c r="BN33" s="606"/>
      <c r="BO33" s="606"/>
      <c r="BP33" s="606"/>
      <c r="BQ33" s="669"/>
      <c r="BR33" s="682">
        <v>99.5</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6987259</v>
      </c>
      <c r="CS33" s="634"/>
      <c r="CT33" s="634"/>
      <c r="CU33" s="634"/>
      <c r="CV33" s="634"/>
      <c r="CW33" s="634"/>
      <c r="CX33" s="634"/>
      <c r="CY33" s="635"/>
      <c r="CZ33" s="624">
        <v>39.6</v>
      </c>
      <c r="DA33" s="636"/>
      <c r="DB33" s="636"/>
      <c r="DC33" s="637"/>
      <c r="DD33" s="627">
        <v>5119479</v>
      </c>
      <c r="DE33" s="634"/>
      <c r="DF33" s="634"/>
      <c r="DG33" s="634"/>
      <c r="DH33" s="634"/>
      <c r="DI33" s="634"/>
      <c r="DJ33" s="634"/>
      <c r="DK33" s="635"/>
      <c r="DL33" s="627">
        <v>4445476</v>
      </c>
      <c r="DM33" s="634"/>
      <c r="DN33" s="634"/>
      <c r="DO33" s="634"/>
      <c r="DP33" s="634"/>
      <c r="DQ33" s="634"/>
      <c r="DR33" s="634"/>
      <c r="DS33" s="634"/>
      <c r="DT33" s="634"/>
      <c r="DU33" s="634"/>
      <c r="DV33" s="635"/>
      <c r="DW33" s="624">
        <v>47.4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433750</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2678499</v>
      </c>
      <c r="CS34" s="622"/>
      <c r="CT34" s="622"/>
      <c r="CU34" s="622"/>
      <c r="CV34" s="622"/>
      <c r="CW34" s="622"/>
      <c r="CX34" s="622"/>
      <c r="CY34" s="623"/>
      <c r="CZ34" s="624">
        <v>15.2</v>
      </c>
      <c r="DA34" s="636"/>
      <c r="DB34" s="636"/>
      <c r="DC34" s="637"/>
      <c r="DD34" s="627">
        <v>1831588</v>
      </c>
      <c r="DE34" s="622"/>
      <c r="DF34" s="622"/>
      <c r="DG34" s="622"/>
      <c r="DH34" s="622"/>
      <c r="DI34" s="622"/>
      <c r="DJ34" s="622"/>
      <c r="DK34" s="623"/>
      <c r="DL34" s="627">
        <v>1610167</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1189323</v>
      </c>
      <c r="S35" s="622"/>
      <c r="T35" s="622"/>
      <c r="U35" s="622"/>
      <c r="V35" s="622"/>
      <c r="W35" s="622"/>
      <c r="X35" s="622"/>
      <c r="Y35" s="623"/>
      <c r="Z35" s="659">
        <v>6.6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278119</v>
      </c>
      <c r="CS35" s="634"/>
      <c r="CT35" s="634"/>
      <c r="CU35" s="634"/>
      <c r="CV35" s="634"/>
      <c r="CW35" s="634"/>
      <c r="CX35" s="634"/>
      <c r="CY35" s="635"/>
      <c r="CZ35" s="624">
        <v>1.6</v>
      </c>
      <c r="DA35" s="636"/>
      <c r="DB35" s="636"/>
      <c r="DC35" s="637"/>
      <c r="DD35" s="627">
        <v>210718</v>
      </c>
      <c r="DE35" s="634"/>
      <c r="DF35" s="634"/>
      <c r="DG35" s="634"/>
      <c r="DH35" s="634"/>
      <c r="DI35" s="634"/>
      <c r="DJ35" s="634"/>
      <c r="DK35" s="635"/>
      <c r="DL35" s="627">
        <v>208550</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149912</v>
      </c>
      <c r="S36" s="622"/>
      <c r="T36" s="622"/>
      <c r="U36" s="622"/>
      <c r="V36" s="622"/>
      <c r="W36" s="622"/>
      <c r="X36" s="622"/>
      <c r="Y36" s="623"/>
      <c r="Z36" s="659">
        <v>0.8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2151169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22807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1828903</v>
      </c>
      <c r="CS36" s="622"/>
      <c r="CT36" s="622"/>
      <c r="CU36" s="622"/>
      <c r="CV36" s="622"/>
      <c r="CW36" s="622"/>
      <c r="CX36" s="622"/>
      <c r="CY36" s="623"/>
      <c r="CZ36" s="624">
        <v>10.4</v>
      </c>
      <c r="DA36" s="636"/>
      <c r="DB36" s="636"/>
      <c r="DC36" s="637"/>
      <c r="DD36" s="627">
        <v>1554789</v>
      </c>
      <c r="DE36" s="622"/>
      <c r="DF36" s="622"/>
      <c r="DG36" s="622"/>
      <c r="DH36" s="622"/>
      <c r="DI36" s="622"/>
      <c r="DJ36" s="622"/>
      <c r="DK36" s="623"/>
      <c r="DL36" s="627">
        <v>1242716</v>
      </c>
      <c r="DM36" s="622"/>
      <c r="DN36" s="622"/>
      <c r="DO36" s="622"/>
      <c r="DP36" s="622"/>
      <c r="DQ36" s="622"/>
      <c r="DR36" s="622"/>
      <c r="DS36" s="622"/>
      <c r="DT36" s="622"/>
      <c r="DU36" s="622"/>
      <c r="DV36" s="623"/>
      <c r="DW36" s="624">
        <v>13.3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217863</v>
      </c>
      <c r="S37" s="622"/>
      <c r="T37" s="622"/>
      <c r="U37" s="622"/>
      <c r="V37" s="622"/>
      <c r="W37" s="622"/>
      <c r="X37" s="622"/>
      <c r="Y37" s="623"/>
      <c r="Z37" s="659">
        <v>1.2</v>
      </c>
      <c r="AA37" s="659"/>
      <c r="AB37" s="659"/>
      <c r="AC37" s="659"/>
      <c r="AD37" s="660">
        <v>82228</v>
      </c>
      <c r="AE37" s="660"/>
      <c r="AF37" s="660"/>
      <c r="AG37" s="660"/>
      <c r="AH37" s="660"/>
      <c r="AI37" s="660"/>
      <c r="AJ37" s="660"/>
      <c r="AK37" s="660"/>
      <c r="AL37" s="624">
        <v>0.9</v>
      </c>
      <c r="AM37" s="625"/>
      <c r="AN37" s="625"/>
      <c r="AO37" s="661"/>
      <c r="AQ37" s="654" t="s">
        <v>319</v>
      </c>
      <c r="AR37" s="655"/>
      <c r="AS37" s="655"/>
      <c r="AT37" s="655"/>
      <c r="AU37" s="655"/>
      <c r="AV37" s="655"/>
      <c r="AW37" s="655"/>
      <c r="AX37" s="655"/>
      <c r="AY37" s="656"/>
      <c r="AZ37" s="621">
        <v>259055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-20034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545280</v>
      </c>
      <c r="CS37" s="634"/>
      <c r="CT37" s="634"/>
      <c r="CU37" s="634"/>
      <c r="CV37" s="634"/>
      <c r="CW37" s="634"/>
      <c r="CX37" s="634"/>
      <c r="CY37" s="635"/>
      <c r="CZ37" s="624">
        <v>3.1</v>
      </c>
      <c r="DA37" s="636"/>
      <c r="DB37" s="636"/>
      <c r="DC37" s="637"/>
      <c r="DD37" s="627">
        <v>544081</v>
      </c>
      <c r="DE37" s="634"/>
      <c r="DF37" s="634"/>
      <c r="DG37" s="634"/>
      <c r="DH37" s="634"/>
      <c r="DI37" s="634"/>
      <c r="DJ37" s="634"/>
      <c r="DK37" s="635"/>
      <c r="DL37" s="627">
        <v>531727</v>
      </c>
      <c r="DM37" s="634"/>
      <c r="DN37" s="634"/>
      <c r="DO37" s="634"/>
      <c r="DP37" s="634"/>
      <c r="DQ37" s="634"/>
      <c r="DR37" s="634"/>
      <c r="DS37" s="634"/>
      <c r="DT37" s="634"/>
      <c r="DU37" s="634"/>
      <c r="DV37" s="635"/>
      <c r="DW37" s="624">
        <v>5.7</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1345800</v>
      </c>
      <c r="S38" s="622"/>
      <c r="T38" s="622"/>
      <c r="U38" s="622"/>
      <c r="V38" s="622"/>
      <c r="W38" s="622"/>
      <c r="X38" s="622"/>
      <c r="Y38" s="623"/>
      <c r="Z38" s="659">
        <v>7.5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101788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5223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1790326</v>
      </c>
      <c r="CS38" s="622"/>
      <c r="CT38" s="622"/>
      <c r="CU38" s="622"/>
      <c r="CV38" s="622"/>
      <c r="CW38" s="622"/>
      <c r="CX38" s="622"/>
      <c r="CY38" s="623"/>
      <c r="CZ38" s="624">
        <v>10.199999999999999</v>
      </c>
      <c r="DA38" s="636"/>
      <c r="DB38" s="636"/>
      <c r="DC38" s="637"/>
      <c r="DD38" s="627">
        <v>1431611</v>
      </c>
      <c r="DE38" s="622"/>
      <c r="DF38" s="622"/>
      <c r="DG38" s="622"/>
      <c r="DH38" s="622"/>
      <c r="DI38" s="622"/>
      <c r="DJ38" s="622"/>
      <c r="DK38" s="623"/>
      <c r="DL38" s="627">
        <v>1384043</v>
      </c>
      <c r="DM38" s="622"/>
      <c r="DN38" s="622"/>
      <c r="DO38" s="622"/>
      <c r="DP38" s="622"/>
      <c r="DQ38" s="622"/>
      <c r="DR38" s="622"/>
      <c r="DS38" s="622"/>
      <c r="DT38" s="622"/>
      <c r="DU38" s="622"/>
      <c r="DV38" s="623"/>
      <c r="DW38" s="624">
        <v>14.8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8081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317412</v>
      </c>
      <c r="CS39" s="634"/>
      <c r="CT39" s="634"/>
      <c r="CU39" s="634"/>
      <c r="CV39" s="634"/>
      <c r="CW39" s="634"/>
      <c r="CX39" s="634"/>
      <c r="CY39" s="635"/>
      <c r="CZ39" s="624">
        <v>1.8</v>
      </c>
      <c r="DA39" s="636"/>
      <c r="DB39" s="636"/>
      <c r="DC39" s="637"/>
      <c r="DD39" s="627">
        <v>90773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75000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94000</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17931058</v>
      </c>
      <c r="S41" s="646"/>
      <c r="T41" s="646"/>
      <c r="U41" s="646"/>
      <c r="V41" s="646"/>
      <c r="W41" s="646"/>
      <c r="X41" s="646"/>
      <c r="Y41" s="649"/>
      <c r="Z41" s="650">
        <v>100</v>
      </c>
      <c r="AA41" s="650"/>
      <c r="AB41" s="650"/>
      <c r="AC41" s="650"/>
      <c r="AD41" s="651">
        <v>9299626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432420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1357906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2556257</v>
      </c>
      <c r="CS42" s="634"/>
      <c r="CT42" s="634"/>
      <c r="CU42" s="634"/>
      <c r="CV42" s="634"/>
      <c r="CW42" s="634"/>
      <c r="CX42" s="634"/>
      <c r="CY42" s="635"/>
      <c r="CZ42" s="624">
        <v>14.5</v>
      </c>
      <c r="DA42" s="636"/>
      <c r="DB42" s="636"/>
      <c r="DC42" s="637"/>
      <c r="DD42" s="627">
        <v>154732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57109</v>
      </c>
      <c r="CS43" s="634"/>
      <c r="CT43" s="634"/>
      <c r="CU43" s="634"/>
      <c r="CV43" s="634"/>
      <c r="CW43" s="634"/>
      <c r="CX43" s="634"/>
      <c r="CY43" s="635"/>
      <c r="CZ43" s="624">
        <v>0.3</v>
      </c>
      <c r="DA43" s="636"/>
      <c r="DB43" s="636"/>
      <c r="DC43" s="637"/>
      <c r="DD43" s="627">
        <v>57109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2500344</v>
      </c>
      <c r="CS44" s="622"/>
      <c r="CT44" s="622"/>
      <c r="CU44" s="622"/>
      <c r="CV44" s="622"/>
      <c r="CW44" s="622"/>
      <c r="CX44" s="622"/>
      <c r="CY44" s="623"/>
      <c r="CZ44" s="624">
        <v>14.2</v>
      </c>
      <c r="DA44" s="625"/>
      <c r="DB44" s="625"/>
      <c r="DC44" s="626"/>
      <c r="DD44" s="627">
        <v>149562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1686430</v>
      </c>
      <c r="CS45" s="634"/>
      <c r="CT45" s="634"/>
      <c r="CU45" s="634"/>
      <c r="CV45" s="634"/>
      <c r="CW45" s="634"/>
      <c r="CX45" s="634"/>
      <c r="CY45" s="635"/>
      <c r="CZ45" s="624">
        <v>9.6</v>
      </c>
      <c r="DA45" s="636"/>
      <c r="DB45" s="636"/>
      <c r="DC45" s="637"/>
      <c r="DD45" s="627">
        <v>8715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813631</v>
      </c>
      <c r="CS46" s="622"/>
      <c r="CT46" s="622"/>
      <c r="CU46" s="622"/>
      <c r="CV46" s="622"/>
      <c r="CW46" s="622"/>
      <c r="CX46" s="622"/>
      <c r="CY46" s="623"/>
      <c r="CZ46" s="624">
        <v>4.5999999999999996</v>
      </c>
      <c r="DA46" s="625"/>
      <c r="DB46" s="625"/>
      <c r="DC46" s="626"/>
      <c r="DD46" s="627">
        <v>140564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55913</v>
      </c>
      <c r="CS47" s="634"/>
      <c r="CT47" s="634"/>
      <c r="CU47" s="634"/>
      <c r="CV47" s="634"/>
      <c r="CW47" s="634"/>
      <c r="CX47" s="634"/>
      <c r="CY47" s="635"/>
      <c r="CZ47" s="624">
        <v>0.3</v>
      </c>
      <c r="DA47" s="636"/>
      <c r="DB47" s="636"/>
      <c r="DC47" s="637"/>
      <c r="DD47" s="627">
        <v>5170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17629395</v>
      </c>
      <c r="CS49" s="606"/>
      <c r="CT49" s="606"/>
      <c r="CU49" s="606"/>
      <c r="CV49" s="606"/>
      <c r="CW49" s="606"/>
      <c r="CX49" s="606"/>
      <c r="CY49" s="607"/>
      <c r="CZ49" s="608">
        <v>100</v>
      </c>
      <c r="DA49" s="609"/>
      <c r="DB49" s="609"/>
      <c r="DC49" s="610"/>
      <c r="DD49" s="611">
        <v>10566148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uQ4D+hJ1VBksYrm6CANVuO7teC6XRQpIvfEn1E4jrdhH2Uw0plT/nelLiFnXyaAUXWpliZwvUb0E7Zsynimsw==" saltValue="Pzc+VpTwdxrL73WCEDGi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7" t="s">
        <v>352</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353</v>
      </c>
      <c r="DK2" s="1089"/>
      <c r="DL2" s="1089"/>
      <c r="DM2" s="1089"/>
      <c r="DN2" s="1089"/>
      <c r="DO2" s="1090"/>
      <c r="DP2" s="228"/>
      <c r="DQ2" s="1088" t="s">
        <v>354</v>
      </c>
      <c r="DR2" s="1089"/>
      <c r="DS2" s="1089"/>
      <c r="DT2" s="1089"/>
      <c r="DU2" s="1089"/>
      <c r="DV2" s="1089"/>
      <c r="DW2" s="1089"/>
      <c r="DX2" s="1089"/>
      <c r="DY2" s="1089"/>
      <c r="DZ2" s="109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1"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1" t="s">
        <v>371</v>
      </c>
      <c r="DH5" s="1082"/>
      <c r="DI5" s="1082"/>
      <c r="DJ5" s="1082"/>
      <c r="DK5" s="1083"/>
      <c r="DL5" s="1081" t="s">
        <v>372</v>
      </c>
      <c r="DM5" s="1082"/>
      <c r="DN5" s="1082"/>
      <c r="DO5" s="1082"/>
      <c r="DP5" s="1083"/>
      <c r="DQ5" s="1004" t="s">
        <v>373</v>
      </c>
      <c r="DR5" s="1005"/>
      <c r="DS5" s="1005"/>
      <c r="DT5" s="1005"/>
      <c r="DU5" s="1006"/>
      <c r="DV5" s="1004" t="s">
        <v>364</v>
      </c>
      <c r="DW5" s="1005"/>
      <c r="DX5" s="1005"/>
      <c r="DY5" s="1005"/>
      <c r="DZ5" s="1018"/>
      <c r="EA5" s="234"/>
    </row>
    <row r="6" spans="1:131" s="235"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2"/>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84"/>
      <c r="DH6" s="1085"/>
      <c r="DI6" s="1085"/>
      <c r="DJ6" s="1085"/>
      <c r="DK6" s="1086"/>
      <c r="DL6" s="1084"/>
      <c r="DM6" s="1085"/>
      <c r="DN6" s="1085"/>
      <c r="DO6" s="1085"/>
      <c r="DP6" s="1086"/>
      <c r="DQ6" s="1007"/>
      <c r="DR6" s="1008"/>
      <c r="DS6" s="1008"/>
      <c r="DT6" s="1008"/>
      <c r="DU6" s="1009"/>
      <c r="DV6" s="1007"/>
      <c r="DW6" s="1008"/>
      <c r="DX6" s="1008"/>
      <c r="DY6" s="1008"/>
      <c r="DZ6" s="1019"/>
      <c r="EA6" s="234"/>
    </row>
    <row r="7" spans="1:131" s="235" customFormat="1" ht="26.25" customHeight="1" thickTop="1" x14ac:dyDescent="0.2">
      <c r="A7" s="236">
        <v>1</v>
      </c>
      <c r="B7" s="988" t="s">
        <v>374</v>
      </c>
      <c r="C7" s="989"/>
      <c r="D7" s="989"/>
      <c r="E7" s="989"/>
      <c r="F7" s="989"/>
      <c r="G7" s="989"/>
      <c r="H7" s="989"/>
      <c r="I7" s="989"/>
      <c r="J7" s="989"/>
      <c r="K7" s="989"/>
      <c r="L7" s="989"/>
      <c r="M7" s="989"/>
      <c r="N7" s="989"/>
      <c r="O7" s="989"/>
      <c r="P7" s="990"/>
      <c r="Q7" s="1099">
        <v>17919</v>
      </c>
      <c r="R7" s="1100"/>
      <c r="S7" s="1100"/>
      <c r="T7" s="1100"/>
      <c r="U7" s="1100"/>
      <c r="V7" s="1100">
        <v>17617</v>
      </c>
      <c r="W7" s="1100"/>
      <c r="X7" s="1100"/>
      <c r="Y7" s="1100"/>
      <c r="Z7" s="1100"/>
      <c r="AA7" s="1100">
        <v>302</v>
      </c>
      <c r="AB7" s="1100"/>
      <c r="AC7" s="1100"/>
      <c r="AD7" s="1100"/>
      <c r="AE7" s="1101"/>
      <c r="AF7" s="1102">
        <v>60</v>
      </c>
      <c r="AG7" s="1103"/>
      <c r="AH7" s="1103"/>
      <c r="AI7" s="1103"/>
      <c r="AJ7" s="1104"/>
      <c r="AK7" s="1105">
        <v>1179</v>
      </c>
      <c r="AL7" s="1106"/>
      <c r="AM7" s="1106"/>
      <c r="AN7" s="1106"/>
      <c r="AO7" s="1106"/>
      <c r="AP7" s="1106">
        <v>10062</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t="s">
        <v>553</v>
      </c>
      <c r="BS7" s="1096" t="s">
        <v>552</v>
      </c>
      <c r="BT7" s="1097"/>
      <c r="BU7" s="1097"/>
      <c r="BV7" s="1097"/>
      <c r="BW7" s="1097"/>
      <c r="BX7" s="1097"/>
      <c r="BY7" s="1097"/>
      <c r="BZ7" s="1097"/>
      <c r="CA7" s="1097"/>
      <c r="CB7" s="1097"/>
      <c r="CC7" s="1097"/>
      <c r="CD7" s="1097"/>
      <c r="CE7" s="1097"/>
      <c r="CF7" s="1097"/>
      <c r="CG7" s="1109"/>
      <c r="CH7" s="1093">
        <v>0</v>
      </c>
      <c r="CI7" s="1094"/>
      <c r="CJ7" s="1094"/>
      <c r="CK7" s="1094"/>
      <c r="CL7" s="1095"/>
      <c r="CM7" s="1093">
        <v>20</v>
      </c>
      <c r="CN7" s="1094"/>
      <c r="CO7" s="1094"/>
      <c r="CP7" s="1094"/>
      <c r="CQ7" s="1095"/>
      <c r="CR7" s="1093">
        <v>5</v>
      </c>
      <c r="CS7" s="1094"/>
      <c r="CT7" s="1094"/>
      <c r="CU7" s="1094"/>
      <c r="CV7" s="1095"/>
      <c r="CW7" s="1093" t="s">
        <v>554</v>
      </c>
      <c r="CX7" s="1094"/>
      <c r="CY7" s="1094"/>
      <c r="CZ7" s="1094"/>
      <c r="DA7" s="1095"/>
      <c r="DB7" s="1093">
        <v>638</v>
      </c>
      <c r="DC7" s="1094"/>
      <c r="DD7" s="1094"/>
      <c r="DE7" s="1094"/>
      <c r="DF7" s="1095"/>
      <c r="DG7" s="1093" t="s">
        <v>554</v>
      </c>
      <c r="DH7" s="1094"/>
      <c r="DI7" s="1094"/>
      <c r="DJ7" s="1094"/>
      <c r="DK7" s="1095"/>
      <c r="DL7" s="1093" t="s">
        <v>554</v>
      </c>
      <c r="DM7" s="1094"/>
      <c r="DN7" s="1094"/>
      <c r="DO7" s="1094"/>
      <c r="DP7" s="1095"/>
      <c r="DQ7" s="1093" t="s">
        <v>554</v>
      </c>
      <c r="DR7" s="1094"/>
      <c r="DS7" s="1094"/>
      <c r="DT7" s="1094"/>
      <c r="DU7" s="1095"/>
      <c r="DV7" s="1096"/>
      <c r="DW7" s="1097"/>
      <c r="DX7" s="1097"/>
      <c r="DY7" s="1097"/>
      <c r="DZ7" s="1098"/>
      <c r="EA7" s="234"/>
    </row>
    <row r="8" spans="1:131" s="235" customFormat="1" ht="26.25" customHeight="1" x14ac:dyDescent="0.2">
      <c r="A8" s="238">
        <v>2</v>
      </c>
      <c r="B8" s="982" t="s">
        <v>375</v>
      </c>
      <c r="C8" s="983"/>
      <c r="D8" s="983"/>
      <c r="E8" s="983"/>
      <c r="F8" s="983"/>
      <c r="G8" s="983"/>
      <c r="H8" s="983"/>
      <c r="I8" s="983"/>
      <c r="J8" s="983"/>
      <c r="K8" s="983"/>
      <c r="L8" s="983"/>
      <c r="M8" s="983"/>
      <c r="N8" s="983"/>
      <c r="O8" s="983"/>
      <c r="P8" s="984"/>
      <c r="Q8" s="1038">
        <v>21</v>
      </c>
      <c r="R8" s="1039"/>
      <c r="S8" s="1039"/>
      <c r="T8" s="1039"/>
      <c r="U8" s="1039"/>
      <c r="V8" s="1039">
        <v>21</v>
      </c>
      <c r="W8" s="1039"/>
      <c r="X8" s="1039"/>
      <c r="Y8" s="1039"/>
      <c r="Z8" s="1039"/>
      <c r="AA8" s="1039" t="s">
        <v>554</v>
      </c>
      <c r="AB8" s="1039"/>
      <c r="AC8" s="1039"/>
      <c r="AD8" s="1039"/>
      <c r="AE8" s="1040"/>
      <c r="AF8" s="1035" t="s">
        <v>122</v>
      </c>
      <c r="AG8" s="1036"/>
      <c r="AH8" s="1036"/>
      <c r="AI8" s="1036"/>
      <c r="AJ8" s="1037"/>
      <c r="AK8" s="1077">
        <v>10</v>
      </c>
      <c r="AL8" s="1078"/>
      <c r="AM8" s="1078"/>
      <c r="AN8" s="1078"/>
      <c r="AO8" s="1078"/>
      <c r="AP8" s="1078" t="s">
        <v>554</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2">
      <c r="A9" s="238">
        <v>3</v>
      </c>
      <c r="B9" s="982"/>
      <c r="C9" s="983"/>
      <c r="D9" s="983"/>
      <c r="E9" s="983"/>
      <c r="F9" s="983"/>
      <c r="G9" s="983"/>
      <c r="H9" s="983"/>
      <c r="I9" s="983"/>
      <c r="J9" s="983"/>
      <c r="K9" s="983"/>
      <c r="L9" s="983"/>
      <c r="M9" s="983"/>
      <c r="N9" s="983"/>
      <c r="O9" s="983"/>
      <c r="P9" s="984"/>
      <c r="Q9" s="1038"/>
      <c r="R9" s="1039"/>
      <c r="S9" s="1039"/>
      <c r="T9" s="1039"/>
      <c r="U9" s="1039"/>
      <c r="V9" s="1039"/>
      <c r="W9" s="1039"/>
      <c r="X9" s="1039"/>
      <c r="Y9" s="1039"/>
      <c r="Z9" s="1039"/>
      <c r="AA9" s="1039"/>
      <c r="AB9" s="1039"/>
      <c r="AC9" s="1039"/>
      <c r="AD9" s="1039"/>
      <c r="AE9" s="1040"/>
      <c r="AF9" s="1035"/>
      <c r="AG9" s="1036"/>
      <c r="AH9" s="1036"/>
      <c r="AI9" s="1036"/>
      <c r="AJ9" s="1037"/>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2">
      <c r="A10" s="238">
        <v>4</v>
      </c>
      <c r="B10" s="982"/>
      <c r="C10" s="983"/>
      <c r="D10" s="983"/>
      <c r="E10" s="983"/>
      <c r="F10" s="983"/>
      <c r="G10" s="983"/>
      <c r="H10" s="983"/>
      <c r="I10" s="983"/>
      <c r="J10" s="983"/>
      <c r="K10" s="983"/>
      <c r="L10" s="983"/>
      <c r="M10" s="983"/>
      <c r="N10" s="983"/>
      <c r="O10" s="983"/>
      <c r="P10" s="984"/>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2">
      <c r="A11" s="238">
        <v>5</v>
      </c>
      <c r="B11" s="982"/>
      <c r="C11" s="983"/>
      <c r="D11" s="983"/>
      <c r="E11" s="983"/>
      <c r="F11" s="983"/>
      <c r="G11" s="983"/>
      <c r="H11" s="983"/>
      <c r="I11" s="983"/>
      <c r="J11" s="983"/>
      <c r="K11" s="983"/>
      <c r="L11" s="983"/>
      <c r="M11" s="983"/>
      <c r="N11" s="983"/>
      <c r="O11" s="983"/>
      <c r="P11" s="984"/>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2">
      <c r="A12" s="238">
        <v>6</v>
      </c>
      <c r="B12" s="982"/>
      <c r="C12" s="983"/>
      <c r="D12" s="983"/>
      <c r="E12" s="983"/>
      <c r="F12" s="983"/>
      <c r="G12" s="983"/>
      <c r="H12" s="983"/>
      <c r="I12" s="983"/>
      <c r="J12" s="983"/>
      <c r="K12" s="983"/>
      <c r="L12" s="983"/>
      <c r="M12" s="983"/>
      <c r="N12" s="983"/>
      <c r="O12" s="983"/>
      <c r="P12" s="984"/>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2">
      <c r="A13" s="238">
        <v>7</v>
      </c>
      <c r="B13" s="982"/>
      <c r="C13" s="983"/>
      <c r="D13" s="983"/>
      <c r="E13" s="983"/>
      <c r="F13" s="983"/>
      <c r="G13" s="983"/>
      <c r="H13" s="983"/>
      <c r="I13" s="983"/>
      <c r="J13" s="983"/>
      <c r="K13" s="983"/>
      <c r="L13" s="983"/>
      <c r="M13" s="983"/>
      <c r="N13" s="983"/>
      <c r="O13" s="983"/>
      <c r="P13" s="984"/>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2">
      <c r="A14" s="238">
        <v>8</v>
      </c>
      <c r="B14" s="982"/>
      <c r="C14" s="983"/>
      <c r="D14" s="983"/>
      <c r="E14" s="983"/>
      <c r="F14" s="983"/>
      <c r="G14" s="983"/>
      <c r="H14" s="983"/>
      <c r="I14" s="983"/>
      <c r="J14" s="983"/>
      <c r="K14" s="983"/>
      <c r="L14" s="983"/>
      <c r="M14" s="983"/>
      <c r="N14" s="983"/>
      <c r="O14" s="983"/>
      <c r="P14" s="984"/>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2">
      <c r="A15" s="238">
        <v>9</v>
      </c>
      <c r="B15" s="982"/>
      <c r="C15" s="983"/>
      <c r="D15" s="983"/>
      <c r="E15" s="983"/>
      <c r="F15" s="983"/>
      <c r="G15" s="983"/>
      <c r="H15" s="983"/>
      <c r="I15" s="983"/>
      <c r="J15" s="983"/>
      <c r="K15" s="983"/>
      <c r="L15" s="983"/>
      <c r="M15" s="983"/>
      <c r="N15" s="983"/>
      <c r="O15" s="983"/>
      <c r="P15" s="984"/>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2">
      <c r="A16" s="238">
        <v>10</v>
      </c>
      <c r="B16" s="982"/>
      <c r="C16" s="983"/>
      <c r="D16" s="983"/>
      <c r="E16" s="983"/>
      <c r="F16" s="983"/>
      <c r="G16" s="983"/>
      <c r="H16" s="983"/>
      <c r="I16" s="983"/>
      <c r="J16" s="983"/>
      <c r="K16" s="983"/>
      <c r="L16" s="983"/>
      <c r="M16" s="983"/>
      <c r="N16" s="983"/>
      <c r="O16" s="983"/>
      <c r="P16" s="984"/>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2">
      <c r="A17" s="238">
        <v>11</v>
      </c>
      <c r="B17" s="982"/>
      <c r="C17" s="983"/>
      <c r="D17" s="983"/>
      <c r="E17" s="983"/>
      <c r="F17" s="983"/>
      <c r="G17" s="983"/>
      <c r="H17" s="983"/>
      <c r="I17" s="983"/>
      <c r="J17" s="983"/>
      <c r="K17" s="983"/>
      <c r="L17" s="983"/>
      <c r="M17" s="983"/>
      <c r="N17" s="983"/>
      <c r="O17" s="983"/>
      <c r="P17" s="984"/>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2">
      <c r="A18" s="238">
        <v>12</v>
      </c>
      <c r="B18" s="982"/>
      <c r="C18" s="983"/>
      <c r="D18" s="983"/>
      <c r="E18" s="983"/>
      <c r="F18" s="983"/>
      <c r="G18" s="983"/>
      <c r="H18" s="983"/>
      <c r="I18" s="983"/>
      <c r="J18" s="983"/>
      <c r="K18" s="983"/>
      <c r="L18" s="983"/>
      <c r="M18" s="983"/>
      <c r="N18" s="983"/>
      <c r="O18" s="983"/>
      <c r="P18" s="984"/>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2">
      <c r="A19" s="238">
        <v>13</v>
      </c>
      <c r="B19" s="982"/>
      <c r="C19" s="983"/>
      <c r="D19" s="983"/>
      <c r="E19" s="983"/>
      <c r="F19" s="983"/>
      <c r="G19" s="983"/>
      <c r="H19" s="983"/>
      <c r="I19" s="983"/>
      <c r="J19" s="983"/>
      <c r="K19" s="983"/>
      <c r="L19" s="983"/>
      <c r="M19" s="983"/>
      <c r="N19" s="983"/>
      <c r="O19" s="983"/>
      <c r="P19" s="984"/>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2">
      <c r="A20" s="238">
        <v>14</v>
      </c>
      <c r="B20" s="982"/>
      <c r="C20" s="983"/>
      <c r="D20" s="983"/>
      <c r="E20" s="983"/>
      <c r="F20" s="983"/>
      <c r="G20" s="983"/>
      <c r="H20" s="983"/>
      <c r="I20" s="983"/>
      <c r="J20" s="983"/>
      <c r="K20" s="983"/>
      <c r="L20" s="983"/>
      <c r="M20" s="983"/>
      <c r="N20" s="983"/>
      <c r="O20" s="983"/>
      <c r="P20" s="984"/>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5">
      <c r="A21" s="238">
        <v>15</v>
      </c>
      <c r="B21" s="982"/>
      <c r="C21" s="983"/>
      <c r="D21" s="983"/>
      <c r="E21" s="983"/>
      <c r="F21" s="983"/>
      <c r="G21" s="983"/>
      <c r="H21" s="983"/>
      <c r="I21" s="983"/>
      <c r="J21" s="983"/>
      <c r="K21" s="983"/>
      <c r="L21" s="983"/>
      <c r="M21" s="983"/>
      <c r="N21" s="983"/>
      <c r="O21" s="983"/>
      <c r="P21" s="984"/>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2">
      <c r="A22" s="238">
        <v>16</v>
      </c>
      <c r="B22" s="982"/>
      <c r="C22" s="983"/>
      <c r="D22" s="983"/>
      <c r="E22" s="983"/>
      <c r="F22" s="983"/>
      <c r="G22" s="983"/>
      <c r="H22" s="983"/>
      <c r="I22" s="983"/>
      <c r="J22" s="983"/>
      <c r="K22" s="983"/>
      <c r="L22" s="983"/>
      <c r="M22" s="983"/>
      <c r="N22" s="983"/>
      <c r="O22" s="983"/>
      <c r="P22" s="984"/>
      <c r="Q22" s="1070"/>
      <c r="R22" s="1071"/>
      <c r="S22" s="1071"/>
      <c r="T22" s="1071"/>
      <c r="U22" s="1071"/>
      <c r="V22" s="1071"/>
      <c r="W22" s="1071"/>
      <c r="X22" s="1071"/>
      <c r="Y22" s="1071"/>
      <c r="Z22" s="1071"/>
      <c r="AA22" s="1071"/>
      <c r="AB22" s="1071"/>
      <c r="AC22" s="1071"/>
      <c r="AD22" s="1071"/>
      <c r="AE22" s="1072"/>
      <c r="AF22" s="1035"/>
      <c r="AG22" s="1036"/>
      <c r="AH22" s="1036"/>
      <c r="AI22" s="1036"/>
      <c r="AJ22" s="1037"/>
      <c r="AK22" s="1073"/>
      <c r="AL22" s="1074"/>
      <c r="AM22" s="1074"/>
      <c r="AN22" s="1074"/>
      <c r="AO22" s="1074"/>
      <c r="AP22" s="1074"/>
      <c r="AQ22" s="1074"/>
      <c r="AR22" s="1074"/>
      <c r="AS22" s="1074"/>
      <c r="AT22" s="1074"/>
      <c r="AU22" s="1075"/>
      <c r="AV22" s="1075"/>
      <c r="AW22" s="1075"/>
      <c r="AX22" s="1075"/>
      <c r="AY22" s="1076"/>
      <c r="AZ22" s="1031" t="s">
        <v>376</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4">
        <v>17931</v>
      </c>
      <c r="R23" s="1058"/>
      <c r="S23" s="1058"/>
      <c r="T23" s="1058"/>
      <c r="U23" s="1058"/>
      <c r="V23" s="1058">
        <v>17629</v>
      </c>
      <c r="W23" s="1058"/>
      <c r="X23" s="1058"/>
      <c r="Y23" s="1058"/>
      <c r="Z23" s="1058"/>
      <c r="AA23" s="1058">
        <v>302</v>
      </c>
      <c r="AB23" s="1058"/>
      <c r="AC23" s="1058"/>
      <c r="AD23" s="1058"/>
      <c r="AE23" s="1065"/>
      <c r="AF23" s="1066">
        <v>60</v>
      </c>
      <c r="AG23" s="1058"/>
      <c r="AH23" s="1058"/>
      <c r="AI23" s="1058"/>
      <c r="AJ23" s="1067"/>
      <c r="AK23" s="1068"/>
      <c r="AL23" s="1069"/>
      <c r="AM23" s="1069"/>
      <c r="AN23" s="1069"/>
      <c r="AO23" s="1069"/>
      <c r="AP23" s="1058">
        <v>10062</v>
      </c>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2">
      <c r="A24" s="1057" t="s">
        <v>379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5">
      <c r="A25" s="1056" t="s">
        <v>380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2">
      <c r="A26" s="998" t="s">
        <v>357</v>
      </c>
      <c r="B26" s="999"/>
      <c r="C26" s="999"/>
      <c r="D26" s="999"/>
      <c r="E26" s="999"/>
      <c r="F26" s="999"/>
      <c r="G26" s="999"/>
      <c r="H26" s="999"/>
      <c r="I26" s="999"/>
      <c r="J26" s="999"/>
      <c r="K26" s="999"/>
      <c r="L26" s="999"/>
      <c r="M26" s="999"/>
      <c r="N26" s="999"/>
      <c r="O26" s="999"/>
      <c r="P26" s="1000"/>
      <c r="Q26" s="1004" t="s">
        <v>381</v>
      </c>
      <c r="R26" s="1005"/>
      <c r="S26" s="1005"/>
      <c r="T26" s="1005"/>
      <c r="U26" s="1006"/>
      <c r="V26" s="1004" t="s">
        <v>382</v>
      </c>
      <c r="W26" s="1005"/>
      <c r="X26" s="1005"/>
      <c r="Y26" s="1005"/>
      <c r="Z26" s="1006"/>
      <c r="AA26" s="1004" t="s">
        <v>383</v>
      </c>
      <c r="AB26" s="1005"/>
      <c r="AC26" s="1005"/>
      <c r="AD26" s="1005"/>
      <c r="AE26" s="1005"/>
      <c r="AF26" s="1052" t="s">
        <v>384</v>
      </c>
      <c r="AG26" s="1011"/>
      <c r="AH26" s="1011"/>
      <c r="AI26" s="1011"/>
      <c r="AJ26" s="1053"/>
      <c r="AK26" s="1005" t="s">
        <v>385</v>
      </c>
      <c r="AL26" s="1005"/>
      <c r="AM26" s="1005"/>
      <c r="AN26" s="1005"/>
      <c r="AO26" s="1006"/>
      <c r="AP26" s="1004" t="s">
        <v>386</v>
      </c>
      <c r="AQ26" s="1005"/>
      <c r="AR26" s="1005"/>
      <c r="AS26" s="1005"/>
      <c r="AT26" s="1006"/>
      <c r="AU26" s="1004" t="s">
        <v>387</v>
      </c>
      <c r="AV26" s="1005"/>
      <c r="AW26" s="1005"/>
      <c r="AX26" s="1005"/>
      <c r="AY26" s="1006"/>
      <c r="AZ26" s="1004" t="s">
        <v>388</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54"/>
      <c r="AG27" s="1014"/>
      <c r="AH27" s="1014"/>
      <c r="AI27" s="1014"/>
      <c r="AJ27" s="1055"/>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2">
      <c r="A28" s="242">
        <v>1</v>
      </c>
      <c r="B28" s="988" t="s">
        <v>389</v>
      </c>
      <c r="C28" s="989"/>
      <c r="D28" s="989"/>
      <c r="E28" s="989"/>
      <c r="F28" s="989"/>
      <c r="G28" s="989"/>
      <c r="H28" s="989"/>
      <c r="I28" s="989"/>
      <c r="J28" s="989"/>
      <c r="K28" s="989"/>
      <c r="L28" s="989"/>
      <c r="M28" s="989"/>
      <c r="N28" s="989"/>
      <c r="O28" s="989"/>
      <c r="P28" s="990"/>
      <c r="Q28" s="1047">
        <v>4684</v>
      </c>
      <c r="R28" s="1048"/>
      <c r="S28" s="1048"/>
      <c r="T28" s="1048"/>
      <c r="U28" s="1048"/>
      <c r="V28" s="1048">
        <v>4662</v>
      </c>
      <c r="W28" s="1048"/>
      <c r="X28" s="1048"/>
      <c r="Y28" s="1048"/>
      <c r="Z28" s="1048"/>
      <c r="AA28" s="1048">
        <v>23</v>
      </c>
      <c r="AB28" s="1048"/>
      <c r="AC28" s="1048"/>
      <c r="AD28" s="1048"/>
      <c r="AE28" s="1049"/>
      <c r="AF28" s="1050">
        <v>23</v>
      </c>
      <c r="AG28" s="1048"/>
      <c r="AH28" s="1048"/>
      <c r="AI28" s="1048"/>
      <c r="AJ28" s="1051"/>
      <c r="AK28" s="1042">
        <v>432</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2">
      <c r="A29" s="242">
        <v>2</v>
      </c>
      <c r="B29" s="982" t="s">
        <v>390</v>
      </c>
      <c r="C29" s="983"/>
      <c r="D29" s="983"/>
      <c r="E29" s="983"/>
      <c r="F29" s="983"/>
      <c r="G29" s="983"/>
      <c r="H29" s="983"/>
      <c r="I29" s="983"/>
      <c r="J29" s="983"/>
      <c r="K29" s="983"/>
      <c r="L29" s="983"/>
      <c r="M29" s="983"/>
      <c r="N29" s="983"/>
      <c r="O29" s="983"/>
      <c r="P29" s="984"/>
      <c r="Q29" s="1038">
        <v>3847</v>
      </c>
      <c r="R29" s="1039"/>
      <c r="S29" s="1039"/>
      <c r="T29" s="1039"/>
      <c r="U29" s="1039"/>
      <c r="V29" s="1039">
        <v>3805</v>
      </c>
      <c r="W29" s="1039"/>
      <c r="X29" s="1039"/>
      <c r="Y29" s="1039"/>
      <c r="Z29" s="1039"/>
      <c r="AA29" s="1039">
        <v>42</v>
      </c>
      <c r="AB29" s="1039"/>
      <c r="AC29" s="1039"/>
      <c r="AD29" s="1039"/>
      <c r="AE29" s="1040"/>
      <c r="AF29" s="1035">
        <v>42</v>
      </c>
      <c r="AG29" s="1036"/>
      <c r="AH29" s="1036"/>
      <c r="AI29" s="1036"/>
      <c r="AJ29" s="1037"/>
      <c r="AK29" s="980">
        <v>618</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2">
      <c r="A30" s="242">
        <v>3</v>
      </c>
      <c r="B30" s="982" t="s">
        <v>391</v>
      </c>
      <c r="C30" s="983"/>
      <c r="D30" s="983"/>
      <c r="E30" s="983"/>
      <c r="F30" s="983"/>
      <c r="G30" s="983"/>
      <c r="H30" s="983"/>
      <c r="I30" s="983"/>
      <c r="J30" s="983"/>
      <c r="K30" s="983"/>
      <c r="L30" s="983"/>
      <c r="M30" s="983"/>
      <c r="N30" s="983"/>
      <c r="O30" s="983"/>
      <c r="P30" s="984"/>
      <c r="Q30" s="1038">
        <v>875</v>
      </c>
      <c r="R30" s="1039"/>
      <c r="S30" s="1039"/>
      <c r="T30" s="1039"/>
      <c r="U30" s="1039"/>
      <c r="V30" s="1039">
        <v>870</v>
      </c>
      <c r="W30" s="1039"/>
      <c r="X30" s="1039"/>
      <c r="Y30" s="1039"/>
      <c r="Z30" s="1039"/>
      <c r="AA30" s="1039">
        <v>5</v>
      </c>
      <c r="AB30" s="1039"/>
      <c r="AC30" s="1039"/>
      <c r="AD30" s="1039"/>
      <c r="AE30" s="1040"/>
      <c r="AF30" s="1035">
        <v>5</v>
      </c>
      <c r="AG30" s="1036"/>
      <c r="AH30" s="1036"/>
      <c r="AI30" s="1036"/>
      <c r="AJ30" s="1037"/>
      <c r="AK30" s="980">
        <v>191</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2">
      <c r="A31" s="242">
        <v>4</v>
      </c>
      <c r="B31" s="982" t="s">
        <v>392</v>
      </c>
      <c r="C31" s="983"/>
      <c r="D31" s="983"/>
      <c r="E31" s="983"/>
      <c r="F31" s="983"/>
      <c r="G31" s="983"/>
      <c r="H31" s="983"/>
      <c r="I31" s="983"/>
      <c r="J31" s="983"/>
      <c r="K31" s="983"/>
      <c r="L31" s="983"/>
      <c r="M31" s="983"/>
      <c r="N31" s="983"/>
      <c r="O31" s="983"/>
      <c r="P31" s="984"/>
      <c r="Q31" s="1038">
        <v>1095</v>
      </c>
      <c r="R31" s="1039"/>
      <c r="S31" s="1039"/>
      <c r="T31" s="1039"/>
      <c r="U31" s="1039"/>
      <c r="V31" s="1039">
        <v>1078</v>
      </c>
      <c r="W31" s="1039"/>
      <c r="X31" s="1039"/>
      <c r="Y31" s="1039"/>
      <c r="Z31" s="1039"/>
      <c r="AA31" s="1039">
        <v>18</v>
      </c>
      <c r="AB31" s="1039"/>
      <c r="AC31" s="1039"/>
      <c r="AD31" s="1039"/>
      <c r="AE31" s="1040"/>
      <c r="AF31" s="1035">
        <v>280</v>
      </c>
      <c r="AG31" s="1036"/>
      <c r="AH31" s="1036"/>
      <c r="AI31" s="1036"/>
      <c r="AJ31" s="1037"/>
      <c r="AK31" s="980">
        <v>259</v>
      </c>
      <c r="AL31" s="971"/>
      <c r="AM31" s="971"/>
      <c r="AN31" s="971"/>
      <c r="AO31" s="971"/>
      <c r="AP31" s="971">
        <v>5510</v>
      </c>
      <c r="AQ31" s="971"/>
      <c r="AR31" s="971"/>
      <c r="AS31" s="971"/>
      <c r="AT31" s="971"/>
      <c r="AU31" s="971">
        <v>2843</v>
      </c>
      <c r="AV31" s="971"/>
      <c r="AW31" s="971"/>
      <c r="AX31" s="971"/>
      <c r="AY31" s="971"/>
      <c r="AZ31" s="1041" t="s">
        <v>554</v>
      </c>
      <c r="BA31" s="1041"/>
      <c r="BB31" s="1041"/>
      <c r="BC31" s="1041"/>
      <c r="BD31" s="1041"/>
      <c r="BE31" s="972" t="s">
        <v>393</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2">
      <c r="A32" s="242">
        <v>5</v>
      </c>
      <c r="B32" s="982"/>
      <c r="C32" s="983"/>
      <c r="D32" s="983"/>
      <c r="E32" s="983"/>
      <c r="F32" s="983"/>
      <c r="G32" s="983"/>
      <c r="H32" s="983"/>
      <c r="I32" s="983"/>
      <c r="J32" s="983"/>
      <c r="K32" s="983"/>
      <c r="L32" s="983"/>
      <c r="M32" s="983"/>
      <c r="N32" s="983"/>
      <c r="O32" s="983"/>
      <c r="P32" s="984"/>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2">
      <c r="A33" s="242">
        <v>6</v>
      </c>
      <c r="B33" s="982"/>
      <c r="C33" s="983"/>
      <c r="D33" s="983"/>
      <c r="E33" s="983"/>
      <c r="F33" s="983"/>
      <c r="G33" s="983"/>
      <c r="H33" s="983"/>
      <c r="I33" s="983"/>
      <c r="J33" s="983"/>
      <c r="K33" s="983"/>
      <c r="L33" s="983"/>
      <c r="M33" s="983"/>
      <c r="N33" s="983"/>
      <c r="O33" s="983"/>
      <c r="P33" s="984"/>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2">
      <c r="A34" s="242">
        <v>7</v>
      </c>
      <c r="B34" s="982"/>
      <c r="C34" s="983"/>
      <c r="D34" s="983"/>
      <c r="E34" s="983"/>
      <c r="F34" s="983"/>
      <c r="G34" s="983"/>
      <c r="H34" s="983"/>
      <c r="I34" s="983"/>
      <c r="J34" s="983"/>
      <c r="K34" s="983"/>
      <c r="L34" s="983"/>
      <c r="M34" s="983"/>
      <c r="N34" s="983"/>
      <c r="O34" s="983"/>
      <c r="P34" s="984"/>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2">
      <c r="A35" s="242">
        <v>8</v>
      </c>
      <c r="B35" s="982"/>
      <c r="C35" s="983"/>
      <c r="D35" s="983"/>
      <c r="E35" s="983"/>
      <c r="F35" s="983"/>
      <c r="G35" s="983"/>
      <c r="H35" s="983"/>
      <c r="I35" s="983"/>
      <c r="J35" s="983"/>
      <c r="K35" s="983"/>
      <c r="L35" s="983"/>
      <c r="M35" s="983"/>
      <c r="N35" s="983"/>
      <c r="O35" s="983"/>
      <c r="P35" s="984"/>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2">
      <c r="A36" s="242">
        <v>9</v>
      </c>
      <c r="B36" s="982"/>
      <c r="C36" s="983"/>
      <c r="D36" s="983"/>
      <c r="E36" s="983"/>
      <c r="F36" s="983"/>
      <c r="G36" s="983"/>
      <c r="H36" s="983"/>
      <c r="I36" s="983"/>
      <c r="J36" s="983"/>
      <c r="K36" s="983"/>
      <c r="L36" s="983"/>
      <c r="M36" s="983"/>
      <c r="N36" s="983"/>
      <c r="O36" s="983"/>
      <c r="P36" s="984"/>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2">
      <c r="A37" s="242">
        <v>10</v>
      </c>
      <c r="B37" s="982"/>
      <c r="C37" s="983"/>
      <c r="D37" s="983"/>
      <c r="E37" s="983"/>
      <c r="F37" s="983"/>
      <c r="G37" s="983"/>
      <c r="H37" s="983"/>
      <c r="I37" s="983"/>
      <c r="J37" s="983"/>
      <c r="K37" s="983"/>
      <c r="L37" s="983"/>
      <c r="M37" s="983"/>
      <c r="N37" s="983"/>
      <c r="O37" s="983"/>
      <c r="P37" s="984"/>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2">
      <c r="A38" s="242">
        <v>11</v>
      </c>
      <c r="B38" s="982"/>
      <c r="C38" s="983"/>
      <c r="D38" s="983"/>
      <c r="E38" s="983"/>
      <c r="F38" s="983"/>
      <c r="G38" s="983"/>
      <c r="H38" s="983"/>
      <c r="I38" s="983"/>
      <c r="J38" s="983"/>
      <c r="K38" s="983"/>
      <c r="L38" s="983"/>
      <c r="M38" s="983"/>
      <c r="N38" s="983"/>
      <c r="O38" s="983"/>
      <c r="P38" s="984"/>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2">
      <c r="A39" s="242">
        <v>12</v>
      </c>
      <c r="B39" s="982"/>
      <c r="C39" s="983"/>
      <c r="D39" s="983"/>
      <c r="E39" s="983"/>
      <c r="F39" s="983"/>
      <c r="G39" s="983"/>
      <c r="H39" s="983"/>
      <c r="I39" s="983"/>
      <c r="J39" s="983"/>
      <c r="K39" s="983"/>
      <c r="L39" s="983"/>
      <c r="M39" s="983"/>
      <c r="N39" s="983"/>
      <c r="O39" s="983"/>
      <c r="P39" s="984"/>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2">
      <c r="A40" s="238">
        <v>13</v>
      </c>
      <c r="B40" s="982"/>
      <c r="C40" s="983"/>
      <c r="D40" s="983"/>
      <c r="E40" s="983"/>
      <c r="F40" s="983"/>
      <c r="G40" s="983"/>
      <c r="H40" s="983"/>
      <c r="I40" s="983"/>
      <c r="J40" s="983"/>
      <c r="K40" s="983"/>
      <c r="L40" s="983"/>
      <c r="M40" s="983"/>
      <c r="N40" s="983"/>
      <c r="O40" s="983"/>
      <c r="P40" s="984"/>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2">
      <c r="A41" s="238">
        <v>14</v>
      </c>
      <c r="B41" s="982"/>
      <c r="C41" s="983"/>
      <c r="D41" s="983"/>
      <c r="E41" s="983"/>
      <c r="F41" s="983"/>
      <c r="G41" s="983"/>
      <c r="H41" s="983"/>
      <c r="I41" s="983"/>
      <c r="J41" s="983"/>
      <c r="K41" s="983"/>
      <c r="L41" s="983"/>
      <c r="M41" s="983"/>
      <c r="N41" s="983"/>
      <c r="O41" s="983"/>
      <c r="P41" s="984"/>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2">
      <c r="A42" s="238">
        <v>15</v>
      </c>
      <c r="B42" s="982"/>
      <c r="C42" s="983"/>
      <c r="D42" s="983"/>
      <c r="E42" s="983"/>
      <c r="F42" s="983"/>
      <c r="G42" s="983"/>
      <c r="H42" s="983"/>
      <c r="I42" s="983"/>
      <c r="J42" s="983"/>
      <c r="K42" s="983"/>
      <c r="L42" s="983"/>
      <c r="M42" s="983"/>
      <c r="N42" s="983"/>
      <c r="O42" s="983"/>
      <c r="P42" s="984"/>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2">
      <c r="A43" s="238">
        <v>16</v>
      </c>
      <c r="B43" s="982"/>
      <c r="C43" s="983"/>
      <c r="D43" s="983"/>
      <c r="E43" s="983"/>
      <c r="F43" s="983"/>
      <c r="G43" s="983"/>
      <c r="H43" s="983"/>
      <c r="I43" s="983"/>
      <c r="J43" s="983"/>
      <c r="K43" s="983"/>
      <c r="L43" s="983"/>
      <c r="M43" s="983"/>
      <c r="N43" s="983"/>
      <c r="O43" s="983"/>
      <c r="P43" s="984"/>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2">
      <c r="A44" s="238">
        <v>17</v>
      </c>
      <c r="B44" s="982"/>
      <c r="C44" s="983"/>
      <c r="D44" s="983"/>
      <c r="E44" s="983"/>
      <c r="F44" s="983"/>
      <c r="G44" s="983"/>
      <c r="H44" s="983"/>
      <c r="I44" s="983"/>
      <c r="J44" s="983"/>
      <c r="K44" s="983"/>
      <c r="L44" s="983"/>
      <c r="M44" s="983"/>
      <c r="N44" s="983"/>
      <c r="O44" s="983"/>
      <c r="P44" s="984"/>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2">
      <c r="A45" s="238">
        <v>18</v>
      </c>
      <c r="B45" s="982"/>
      <c r="C45" s="983"/>
      <c r="D45" s="983"/>
      <c r="E45" s="983"/>
      <c r="F45" s="983"/>
      <c r="G45" s="983"/>
      <c r="H45" s="983"/>
      <c r="I45" s="983"/>
      <c r="J45" s="983"/>
      <c r="K45" s="983"/>
      <c r="L45" s="983"/>
      <c r="M45" s="983"/>
      <c r="N45" s="983"/>
      <c r="O45" s="983"/>
      <c r="P45" s="984"/>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2">
      <c r="A46" s="238">
        <v>19</v>
      </c>
      <c r="B46" s="982"/>
      <c r="C46" s="983"/>
      <c r="D46" s="983"/>
      <c r="E46" s="983"/>
      <c r="F46" s="983"/>
      <c r="G46" s="983"/>
      <c r="H46" s="983"/>
      <c r="I46" s="983"/>
      <c r="J46" s="983"/>
      <c r="K46" s="983"/>
      <c r="L46" s="983"/>
      <c r="M46" s="983"/>
      <c r="N46" s="983"/>
      <c r="O46" s="983"/>
      <c r="P46" s="984"/>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2">
      <c r="A47" s="238">
        <v>20</v>
      </c>
      <c r="B47" s="982"/>
      <c r="C47" s="983"/>
      <c r="D47" s="983"/>
      <c r="E47" s="983"/>
      <c r="F47" s="983"/>
      <c r="G47" s="983"/>
      <c r="H47" s="983"/>
      <c r="I47" s="983"/>
      <c r="J47" s="983"/>
      <c r="K47" s="983"/>
      <c r="L47" s="983"/>
      <c r="M47" s="983"/>
      <c r="N47" s="983"/>
      <c r="O47" s="983"/>
      <c r="P47" s="984"/>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2">
      <c r="A48" s="238">
        <v>21</v>
      </c>
      <c r="B48" s="982"/>
      <c r="C48" s="983"/>
      <c r="D48" s="983"/>
      <c r="E48" s="983"/>
      <c r="F48" s="983"/>
      <c r="G48" s="983"/>
      <c r="H48" s="983"/>
      <c r="I48" s="983"/>
      <c r="J48" s="983"/>
      <c r="K48" s="983"/>
      <c r="L48" s="983"/>
      <c r="M48" s="983"/>
      <c r="N48" s="983"/>
      <c r="O48" s="983"/>
      <c r="P48" s="984"/>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2">
      <c r="A49" s="238">
        <v>22</v>
      </c>
      <c r="B49" s="982"/>
      <c r="C49" s="983"/>
      <c r="D49" s="983"/>
      <c r="E49" s="983"/>
      <c r="F49" s="983"/>
      <c r="G49" s="983"/>
      <c r="H49" s="983"/>
      <c r="I49" s="983"/>
      <c r="J49" s="983"/>
      <c r="K49" s="983"/>
      <c r="L49" s="983"/>
      <c r="M49" s="983"/>
      <c r="N49" s="983"/>
      <c r="O49" s="983"/>
      <c r="P49" s="984"/>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2">
      <c r="A50" s="238">
        <v>23</v>
      </c>
      <c r="B50" s="982"/>
      <c r="C50" s="983"/>
      <c r="D50" s="983"/>
      <c r="E50" s="983"/>
      <c r="F50" s="983"/>
      <c r="G50" s="983"/>
      <c r="H50" s="983"/>
      <c r="I50" s="983"/>
      <c r="J50" s="983"/>
      <c r="K50" s="983"/>
      <c r="L50" s="983"/>
      <c r="M50" s="983"/>
      <c r="N50" s="983"/>
      <c r="O50" s="983"/>
      <c r="P50" s="984"/>
      <c r="Q50" s="1033"/>
      <c r="R50" s="1028"/>
      <c r="S50" s="1028"/>
      <c r="T50" s="1028"/>
      <c r="U50" s="1028"/>
      <c r="V50" s="1028"/>
      <c r="W50" s="1028"/>
      <c r="X50" s="1028"/>
      <c r="Y50" s="1028"/>
      <c r="Z50" s="1028"/>
      <c r="AA50" s="1028"/>
      <c r="AB50" s="1028"/>
      <c r="AC50" s="1028"/>
      <c r="AD50" s="1028"/>
      <c r="AE50" s="1034"/>
      <c r="AF50" s="1035"/>
      <c r="AG50" s="1036"/>
      <c r="AH50" s="1036"/>
      <c r="AI50" s="1036"/>
      <c r="AJ50" s="1037"/>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2">
      <c r="A51" s="238">
        <v>24</v>
      </c>
      <c r="B51" s="982"/>
      <c r="C51" s="983"/>
      <c r="D51" s="983"/>
      <c r="E51" s="983"/>
      <c r="F51" s="983"/>
      <c r="G51" s="983"/>
      <c r="H51" s="983"/>
      <c r="I51" s="983"/>
      <c r="J51" s="983"/>
      <c r="K51" s="983"/>
      <c r="L51" s="983"/>
      <c r="M51" s="983"/>
      <c r="N51" s="983"/>
      <c r="O51" s="983"/>
      <c r="P51" s="984"/>
      <c r="Q51" s="1033"/>
      <c r="R51" s="1028"/>
      <c r="S51" s="1028"/>
      <c r="T51" s="1028"/>
      <c r="U51" s="1028"/>
      <c r="V51" s="1028"/>
      <c r="W51" s="1028"/>
      <c r="X51" s="1028"/>
      <c r="Y51" s="1028"/>
      <c r="Z51" s="1028"/>
      <c r="AA51" s="1028"/>
      <c r="AB51" s="1028"/>
      <c r="AC51" s="1028"/>
      <c r="AD51" s="1028"/>
      <c r="AE51" s="1034"/>
      <c r="AF51" s="1035"/>
      <c r="AG51" s="1036"/>
      <c r="AH51" s="1036"/>
      <c r="AI51" s="1036"/>
      <c r="AJ51" s="1037"/>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2">
      <c r="A52" s="238">
        <v>25</v>
      </c>
      <c r="B52" s="982"/>
      <c r="C52" s="983"/>
      <c r="D52" s="983"/>
      <c r="E52" s="983"/>
      <c r="F52" s="983"/>
      <c r="G52" s="983"/>
      <c r="H52" s="983"/>
      <c r="I52" s="983"/>
      <c r="J52" s="983"/>
      <c r="K52" s="983"/>
      <c r="L52" s="983"/>
      <c r="M52" s="983"/>
      <c r="N52" s="983"/>
      <c r="O52" s="983"/>
      <c r="P52" s="984"/>
      <c r="Q52" s="1033"/>
      <c r="R52" s="1028"/>
      <c r="S52" s="1028"/>
      <c r="T52" s="1028"/>
      <c r="U52" s="1028"/>
      <c r="V52" s="1028"/>
      <c r="W52" s="1028"/>
      <c r="X52" s="1028"/>
      <c r="Y52" s="1028"/>
      <c r="Z52" s="1028"/>
      <c r="AA52" s="1028"/>
      <c r="AB52" s="1028"/>
      <c r="AC52" s="1028"/>
      <c r="AD52" s="1028"/>
      <c r="AE52" s="1034"/>
      <c r="AF52" s="1035"/>
      <c r="AG52" s="1036"/>
      <c r="AH52" s="1036"/>
      <c r="AI52" s="1036"/>
      <c r="AJ52" s="1037"/>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2">
      <c r="A53" s="238">
        <v>26</v>
      </c>
      <c r="B53" s="982"/>
      <c r="C53" s="983"/>
      <c r="D53" s="983"/>
      <c r="E53" s="983"/>
      <c r="F53" s="983"/>
      <c r="G53" s="983"/>
      <c r="H53" s="983"/>
      <c r="I53" s="983"/>
      <c r="J53" s="983"/>
      <c r="K53" s="983"/>
      <c r="L53" s="983"/>
      <c r="M53" s="983"/>
      <c r="N53" s="983"/>
      <c r="O53" s="983"/>
      <c r="P53" s="984"/>
      <c r="Q53" s="1033"/>
      <c r="R53" s="1028"/>
      <c r="S53" s="1028"/>
      <c r="T53" s="1028"/>
      <c r="U53" s="1028"/>
      <c r="V53" s="1028"/>
      <c r="W53" s="1028"/>
      <c r="X53" s="1028"/>
      <c r="Y53" s="1028"/>
      <c r="Z53" s="1028"/>
      <c r="AA53" s="1028"/>
      <c r="AB53" s="1028"/>
      <c r="AC53" s="1028"/>
      <c r="AD53" s="1028"/>
      <c r="AE53" s="1034"/>
      <c r="AF53" s="1035"/>
      <c r="AG53" s="1036"/>
      <c r="AH53" s="1036"/>
      <c r="AI53" s="1036"/>
      <c r="AJ53" s="1037"/>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2">
      <c r="A54" s="238">
        <v>27</v>
      </c>
      <c r="B54" s="982"/>
      <c r="C54" s="983"/>
      <c r="D54" s="983"/>
      <c r="E54" s="983"/>
      <c r="F54" s="983"/>
      <c r="G54" s="983"/>
      <c r="H54" s="983"/>
      <c r="I54" s="983"/>
      <c r="J54" s="983"/>
      <c r="K54" s="983"/>
      <c r="L54" s="983"/>
      <c r="M54" s="983"/>
      <c r="N54" s="983"/>
      <c r="O54" s="983"/>
      <c r="P54" s="984"/>
      <c r="Q54" s="1033"/>
      <c r="R54" s="1028"/>
      <c r="S54" s="1028"/>
      <c r="T54" s="1028"/>
      <c r="U54" s="1028"/>
      <c r="V54" s="1028"/>
      <c r="W54" s="1028"/>
      <c r="X54" s="1028"/>
      <c r="Y54" s="1028"/>
      <c r="Z54" s="1028"/>
      <c r="AA54" s="1028"/>
      <c r="AB54" s="1028"/>
      <c r="AC54" s="1028"/>
      <c r="AD54" s="1028"/>
      <c r="AE54" s="1034"/>
      <c r="AF54" s="1035"/>
      <c r="AG54" s="1036"/>
      <c r="AH54" s="1036"/>
      <c r="AI54" s="1036"/>
      <c r="AJ54" s="1037"/>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2">
      <c r="A55" s="238">
        <v>28</v>
      </c>
      <c r="B55" s="982"/>
      <c r="C55" s="983"/>
      <c r="D55" s="983"/>
      <c r="E55" s="983"/>
      <c r="F55" s="983"/>
      <c r="G55" s="983"/>
      <c r="H55" s="983"/>
      <c r="I55" s="983"/>
      <c r="J55" s="983"/>
      <c r="K55" s="983"/>
      <c r="L55" s="983"/>
      <c r="M55" s="983"/>
      <c r="N55" s="983"/>
      <c r="O55" s="983"/>
      <c r="P55" s="984"/>
      <c r="Q55" s="1033"/>
      <c r="R55" s="1028"/>
      <c r="S55" s="1028"/>
      <c r="T55" s="1028"/>
      <c r="U55" s="1028"/>
      <c r="V55" s="1028"/>
      <c r="W55" s="1028"/>
      <c r="X55" s="1028"/>
      <c r="Y55" s="1028"/>
      <c r="Z55" s="1028"/>
      <c r="AA55" s="1028"/>
      <c r="AB55" s="1028"/>
      <c r="AC55" s="1028"/>
      <c r="AD55" s="1028"/>
      <c r="AE55" s="1034"/>
      <c r="AF55" s="1035"/>
      <c r="AG55" s="1036"/>
      <c r="AH55" s="1036"/>
      <c r="AI55" s="1036"/>
      <c r="AJ55" s="1037"/>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2">
      <c r="A56" s="238">
        <v>29</v>
      </c>
      <c r="B56" s="982"/>
      <c r="C56" s="983"/>
      <c r="D56" s="983"/>
      <c r="E56" s="983"/>
      <c r="F56" s="983"/>
      <c r="G56" s="983"/>
      <c r="H56" s="983"/>
      <c r="I56" s="983"/>
      <c r="J56" s="983"/>
      <c r="K56" s="983"/>
      <c r="L56" s="983"/>
      <c r="M56" s="983"/>
      <c r="N56" s="983"/>
      <c r="O56" s="983"/>
      <c r="P56" s="984"/>
      <c r="Q56" s="1033"/>
      <c r="R56" s="1028"/>
      <c r="S56" s="1028"/>
      <c r="T56" s="1028"/>
      <c r="U56" s="1028"/>
      <c r="V56" s="1028"/>
      <c r="W56" s="1028"/>
      <c r="X56" s="1028"/>
      <c r="Y56" s="1028"/>
      <c r="Z56" s="1028"/>
      <c r="AA56" s="1028"/>
      <c r="AB56" s="1028"/>
      <c r="AC56" s="1028"/>
      <c r="AD56" s="1028"/>
      <c r="AE56" s="1034"/>
      <c r="AF56" s="1035"/>
      <c r="AG56" s="1036"/>
      <c r="AH56" s="1036"/>
      <c r="AI56" s="1036"/>
      <c r="AJ56" s="1037"/>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2">
      <c r="A57" s="238">
        <v>30</v>
      </c>
      <c r="B57" s="982"/>
      <c r="C57" s="983"/>
      <c r="D57" s="983"/>
      <c r="E57" s="983"/>
      <c r="F57" s="983"/>
      <c r="G57" s="983"/>
      <c r="H57" s="983"/>
      <c r="I57" s="983"/>
      <c r="J57" s="983"/>
      <c r="K57" s="983"/>
      <c r="L57" s="983"/>
      <c r="M57" s="983"/>
      <c r="N57" s="983"/>
      <c r="O57" s="983"/>
      <c r="P57" s="984"/>
      <c r="Q57" s="1033"/>
      <c r="R57" s="1028"/>
      <c r="S57" s="1028"/>
      <c r="T57" s="1028"/>
      <c r="U57" s="1028"/>
      <c r="V57" s="1028"/>
      <c r="W57" s="1028"/>
      <c r="X57" s="1028"/>
      <c r="Y57" s="1028"/>
      <c r="Z57" s="1028"/>
      <c r="AA57" s="1028"/>
      <c r="AB57" s="1028"/>
      <c r="AC57" s="1028"/>
      <c r="AD57" s="1028"/>
      <c r="AE57" s="1034"/>
      <c r="AF57" s="1035"/>
      <c r="AG57" s="1036"/>
      <c r="AH57" s="1036"/>
      <c r="AI57" s="1036"/>
      <c r="AJ57" s="1037"/>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2">
      <c r="A58" s="238">
        <v>31</v>
      </c>
      <c r="B58" s="982"/>
      <c r="C58" s="983"/>
      <c r="D58" s="983"/>
      <c r="E58" s="983"/>
      <c r="F58" s="983"/>
      <c r="G58" s="983"/>
      <c r="H58" s="983"/>
      <c r="I58" s="983"/>
      <c r="J58" s="983"/>
      <c r="K58" s="983"/>
      <c r="L58" s="983"/>
      <c r="M58" s="983"/>
      <c r="N58" s="983"/>
      <c r="O58" s="983"/>
      <c r="P58" s="984"/>
      <c r="Q58" s="1033"/>
      <c r="R58" s="1028"/>
      <c r="S58" s="1028"/>
      <c r="T58" s="1028"/>
      <c r="U58" s="1028"/>
      <c r="V58" s="1028"/>
      <c r="W58" s="1028"/>
      <c r="X58" s="1028"/>
      <c r="Y58" s="1028"/>
      <c r="Z58" s="1028"/>
      <c r="AA58" s="1028"/>
      <c r="AB58" s="1028"/>
      <c r="AC58" s="1028"/>
      <c r="AD58" s="1028"/>
      <c r="AE58" s="1034"/>
      <c r="AF58" s="1035"/>
      <c r="AG58" s="1036"/>
      <c r="AH58" s="1036"/>
      <c r="AI58" s="1036"/>
      <c r="AJ58" s="1037"/>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2">
      <c r="A59" s="238">
        <v>32</v>
      </c>
      <c r="B59" s="982"/>
      <c r="C59" s="983"/>
      <c r="D59" s="983"/>
      <c r="E59" s="983"/>
      <c r="F59" s="983"/>
      <c r="G59" s="983"/>
      <c r="H59" s="983"/>
      <c r="I59" s="983"/>
      <c r="J59" s="983"/>
      <c r="K59" s="983"/>
      <c r="L59" s="983"/>
      <c r="M59" s="983"/>
      <c r="N59" s="983"/>
      <c r="O59" s="983"/>
      <c r="P59" s="984"/>
      <c r="Q59" s="1033"/>
      <c r="R59" s="1028"/>
      <c r="S59" s="1028"/>
      <c r="T59" s="1028"/>
      <c r="U59" s="1028"/>
      <c r="V59" s="1028"/>
      <c r="W59" s="1028"/>
      <c r="X59" s="1028"/>
      <c r="Y59" s="1028"/>
      <c r="Z59" s="1028"/>
      <c r="AA59" s="1028"/>
      <c r="AB59" s="1028"/>
      <c r="AC59" s="1028"/>
      <c r="AD59" s="1028"/>
      <c r="AE59" s="1034"/>
      <c r="AF59" s="1035"/>
      <c r="AG59" s="1036"/>
      <c r="AH59" s="1036"/>
      <c r="AI59" s="1036"/>
      <c r="AJ59" s="1037"/>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2">
      <c r="A60" s="238">
        <v>33</v>
      </c>
      <c r="B60" s="982"/>
      <c r="C60" s="983"/>
      <c r="D60" s="983"/>
      <c r="E60" s="983"/>
      <c r="F60" s="983"/>
      <c r="G60" s="983"/>
      <c r="H60" s="983"/>
      <c r="I60" s="983"/>
      <c r="J60" s="983"/>
      <c r="K60" s="983"/>
      <c r="L60" s="983"/>
      <c r="M60" s="983"/>
      <c r="N60" s="983"/>
      <c r="O60" s="983"/>
      <c r="P60" s="984"/>
      <c r="Q60" s="1033"/>
      <c r="R60" s="1028"/>
      <c r="S60" s="1028"/>
      <c r="T60" s="1028"/>
      <c r="U60" s="1028"/>
      <c r="V60" s="1028"/>
      <c r="W60" s="1028"/>
      <c r="X60" s="1028"/>
      <c r="Y60" s="1028"/>
      <c r="Z60" s="1028"/>
      <c r="AA60" s="1028"/>
      <c r="AB60" s="1028"/>
      <c r="AC60" s="1028"/>
      <c r="AD60" s="1028"/>
      <c r="AE60" s="1034"/>
      <c r="AF60" s="1035"/>
      <c r="AG60" s="1036"/>
      <c r="AH60" s="1036"/>
      <c r="AI60" s="1036"/>
      <c r="AJ60" s="1037"/>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5">
      <c r="A61" s="238">
        <v>34</v>
      </c>
      <c r="B61" s="982"/>
      <c r="C61" s="983"/>
      <c r="D61" s="983"/>
      <c r="E61" s="983"/>
      <c r="F61" s="983"/>
      <c r="G61" s="983"/>
      <c r="H61" s="983"/>
      <c r="I61" s="983"/>
      <c r="J61" s="983"/>
      <c r="K61" s="983"/>
      <c r="L61" s="983"/>
      <c r="M61" s="983"/>
      <c r="N61" s="983"/>
      <c r="O61" s="983"/>
      <c r="P61" s="984"/>
      <c r="Q61" s="1033"/>
      <c r="R61" s="1028"/>
      <c r="S61" s="1028"/>
      <c r="T61" s="1028"/>
      <c r="U61" s="1028"/>
      <c r="V61" s="1028"/>
      <c r="W61" s="1028"/>
      <c r="X61" s="1028"/>
      <c r="Y61" s="1028"/>
      <c r="Z61" s="1028"/>
      <c r="AA61" s="1028"/>
      <c r="AB61" s="1028"/>
      <c r="AC61" s="1028"/>
      <c r="AD61" s="1028"/>
      <c r="AE61" s="1034"/>
      <c r="AF61" s="1035"/>
      <c r="AG61" s="1036"/>
      <c r="AH61" s="1036"/>
      <c r="AI61" s="1036"/>
      <c r="AJ61" s="1037"/>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2">
      <c r="A62" s="238">
        <v>35</v>
      </c>
      <c r="B62" s="982"/>
      <c r="C62" s="983"/>
      <c r="D62" s="983"/>
      <c r="E62" s="983"/>
      <c r="F62" s="983"/>
      <c r="G62" s="983"/>
      <c r="H62" s="983"/>
      <c r="I62" s="983"/>
      <c r="J62" s="983"/>
      <c r="K62" s="983"/>
      <c r="L62" s="983"/>
      <c r="M62" s="983"/>
      <c r="N62" s="983"/>
      <c r="O62" s="983"/>
      <c r="P62" s="984"/>
      <c r="Q62" s="1033"/>
      <c r="R62" s="1028"/>
      <c r="S62" s="1028"/>
      <c r="T62" s="1028"/>
      <c r="U62" s="1028"/>
      <c r="V62" s="1028"/>
      <c r="W62" s="1028"/>
      <c r="X62" s="1028"/>
      <c r="Y62" s="1028"/>
      <c r="Z62" s="1028"/>
      <c r="AA62" s="1028"/>
      <c r="AB62" s="1028"/>
      <c r="AC62" s="1028"/>
      <c r="AD62" s="1028"/>
      <c r="AE62" s="1034"/>
      <c r="AF62" s="1035"/>
      <c r="AG62" s="1036"/>
      <c r="AH62" s="1036"/>
      <c r="AI62" s="1036"/>
      <c r="AJ62" s="1037"/>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394</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350</v>
      </c>
      <c r="AG63" s="959"/>
      <c r="AH63" s="959"/>
      <c r="AI63" s="959"/>
      <c r="AJ63" s="1025"/>
      <c r="AK63" s="1026"/>
      <c r="AL63" s="963"/>
      <c r="AM63" s="963"/>
      <c r="AN63" s="963"/>
      <c r="AO63" s="963"/>
      <c r="AP63" s="959">
        <v>5510</v>
      </c>
      <c r="AQ63" s="959"/>
      <c r="AR63" s="959"/>
      <c r="AS63" s="959"/>
      <c r="AT63" s="959"/>
      <c r="AU63" s="959">
        <v>2843</v>
      </c>
      <c r="AV63" s="959"/>
      <c r="AW63" s="959"/>
      <c r="AX63" s="959"/>
      <c r="AY63" s="959"/>
      <c r="AZ63" s="1020"/>
      <c r="BA63" s="1020"/>
      <c r="BB63" s="1020"/>
      <c r="BC63" s="1020"/>
      <c r="BD63" s="1020"/>
      <c r="BE63" s="960"/>
      <c r="BF63" s="960"/>
      <c r="BG63" s="960"/>
      <c r="BH63" s="960"/>
      <c r="BI63" s="961"/>
      <c r="BJ63" s="1021" t="s">
        <v>122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2">
      <c r="A66" s="998" t="s">
        <v>397</v>
      </c>
      <c r="B66" s="999"/>
      <c r="C66" s="999"/>
      <c r="D66" s="999"/>
      <c r="E66" s="999"/>
      <c r="F66" s="999"/>
      <c r="G66" s="999"/>
      <c r="H66" s="999"/>
      <c r="I66" s="999"/>
      <c r="J66" s="999"/>
      <c r="K66" s="999"/>
      <c r="L66" s="999"/>
      <c r="M66" s="999"/>
      <c r="N66" s="999"/>
      <c r="O66" s="999"/>
      <c r="P66" s="1000"/>
      <c r="Q66" s="1004" t="s">
        <v>381</v>
      </c>
      <c r="R66" s="1005"/>
      <c r="S66" s="1005"/>
      <c r="T66" s="1005"/>
      <c r="U66" s="1006"/>
      <c r="V66" s="1004" t="s">
        <v>382</v>
      </c>
      <c r="W66" s="1005"/>
      <c r="X66" s="1005"/>
      <c r="Y66" s="1005"/>
      <c r="Z66" s="1006"/>
      <c r="AA66" s="1004" t="s">
        <v>383</v>
      </c>
      <c r="AB66" s="1005"/>
      <c r="AC66" s="1005"/>
      <c r="AD66" s="1005"/>
      <c r="AE66" s="1006"/>
      <c r="AF66" s="1010" t="s">
        <v>384</v>
      </c>
      <c r="AG66" s="1011"/>
      <c r="AH66" s="1011"/>
      <c r="AI66" s="1011"/>
      <c r="AJ66" s="1012"/>
      <c r="AK66" s="1004" t="s">
        <v>385</v>
      </c>
      <c r="AL66" s="999"/>
      <c r="AM66" s="999"/>
      <c r="AN66" s="999"/>
      <c r="AO66" s="1000"/>
      <c r="AP66" s="1004" t="s">
        <v>386</v>
      </c>
      <c r="AQ66" s="1005"/>
      <c r="AR66" s="1005"/>
      <c r="AS66" s="1005"/>
      <c r="AT66" s="1006"/>
      <c r="AU66" s="1004" t="s">
        <v>398</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8" t="s">
        <v>546</v>
      </c>
      <c r="C68" s="989"/>
      <c r="D68" s="989"/>
      <c r="E68" s="989"/>
      <c r="F68" s="989"/>
      <c r="G68" s="989"/>
      <c r="H68" s="989"/>
      <c r="I68" s="989"/>
      <c r="J68" s="989"/>
      <c r="K68" s="989"/>
      <c r="L68" s="989"/>
      <c r="M68" s="989"/>
      <c r="N68" s="989"/>
      <c r="O68" s="989"/>
      <c r="P68" s="990"/>
      <c r="Q68" s="991">
        <v>230</v>
      </c>
      <c r="R68" s="985"/>
      <c r="S68" s="985"/>
      <c r="T68" s="985"/>
      <c r="U68" s="985"/>
      <c r="V68" s="985">
        <v>195</v>
      </c>
      <c r="W68" s="985"/>
      <c r="X68" s="985"/>
      <c r="Y68" s="985"/>
      <c r="Z68" s="985"/>
      <c r="AA68" s="985">
        <v>35</v>
      </c>
      <c r="AB68" s="985"/>
      <c r="AC68" s="985"/>
      <c r="AD68" s="985"/>
      <c r="AE68" s="985"/>
      <c r="AF68" s="985">
        <v>35</v>
      </c>
      <c r="AG68" s="985"/>
      <c r="AH68" s="985"/>
      <c r="AI68" s="985"/>
      <c r="AJ68" s="985"/>
      <c r="AK68" s="985" t="s">
        <v>554</v>
      </c>
      <c r="AL68" s="985"/>
      <c r="AM68" s="985"/>
      <c r="AN68" s="985"/>
      <c r="AO68" s="985"/>
      <c r="AP68" s="985" t="s">
        <v>554</v>
      </c>
      <c r="AQ68" s="985"/>
      <c r="AR68" s="985"/>
      <c r="AS68" s="985"/>
      <c r="AT68" s="985"/>
      <c r="AU68" s="985" t="s">
        <v>554</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82" t="s">
        <v>547</v>
      </c>
      <c r="C69" s="983"/>
      <c r="D69" s="983"/>
      <c r="E69" s="983"/>
      <c r="F69" s="983"/>
      <c r="G69" s="983"/>
      <c r="H69" s="983"/>
      <c r="I69" s="983"/>
      <c r="J69" s="983"/>
      <c r="K69" s="983"/>
      <c r="L69" s="983"/>
      <c r="M69" s="983"/>
      <c r="N69" s="983"/>
      <c r="O69" s="983"/>
      <c r="P69" s="984"/>
      <c r="Q69" s="977">
        <v>1359863</v>
      </c>
      <c r="R69" s="971"/>
      <c r="S69" s="971"/>
      <c r="T69" s="971"/>
      <c r="U69" s="971"/>
      <c r="V69" s="971">
        <v>1332205</v>
      </c>
      <c r="W69" s="971"/>
      <c r="X69" s="971"/>
      <c r="Y69" s="971"/>
      <c r="Z69" s="971"/>
      <c r="AA69" s="971">
        <v>27659</v>
      </c>
      <c r="AB69" s="971"/>
      <c r="AC69" s="971"/>
      <c r="AD69" s="971"/>
      <c r="AE69" s="971"/>
      <c r="AF69" s="971">
        <v>27659</v>
      </c>
      <c r="AG69" s="971"/>
      <c r="AH69" s="971"/>
      <c r="AI69" s="971"/>
      <c r="AJ69" s="971"/>
      <c r="AK69" s="971">
        <v>9500</v>
      </c>
      <c r="AL69" s="971"/>
      <c r="AM69" s="971"/>
      <c r="AN69" s="971"/>
      <c r="AO69" s="971"/>
      <c r="AP69" s="971" t="s">
        <v>554</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82" t="s">
        <v>548</v>
      </c>
      <c r="C70" s="983"/>
      <c r="D70" s="983"/>
      <c r="E70" s="983"/>
      <c r="F70" s="983"/>
      <c r="G70" s="983"/>
      <c r="H70" s="983"/>
      <c r="I70" s="983"/>
      <c r="J70" s="983"/>
      <c r="K70" s="983"/>
      <c r="L70" s="983"/>
      <c r="M70" s="983"/>
      <c r="N70" s="983"/>
      <c r="O70" s="983"/>
      <c r="P70" s="984"/>
      <c r="Q70" s="977">
        <v>38885</v>
      </c>
      <c r="R70" s="971"/>
      <c r="S70" s="971"/>
      <c r="T70" s="971"/>
      <c r="U70" s="971"/>
      <c r="V70" s="971">
        <v>35641</v>
      </c>
      <c r="W70" s="971"/>
      <c r="X70" s="971"/>
      <c r="Y70" s="971"/>
      <c r="Z70" s="971"/>
      <c r="AA70" s="971">
        <v>3244</v>
      </c>
      <c r="AB70" s="971"/>
      <c r="AC70" s="971"/>
      <c r="AD70" s="971"/>
      <c r="AE70" s="971"/>
      <c r="AF70" s="971">
        <v>26209</v>
      </c>
      <c r="AG70" s="971"/>
      <c r="AH70" s="971"/>
      <c r="AI70" s="971"/>
      <c r="AJ70" s="971"/>
      <c r="AK70" s="971" t="s">
        <v>554</v>
      </c>
      <c r="AL70" s="971"/>
      <c r="AM70" s="971"/>
      <c r="AN70" s="971"/>
      <c r="AO70" s="971"/>
      <c r="AP70" s="971">
        <v>94795</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82" t="s">
        <v>549</v>
      </c>
      <c r="C71" s="983"/>
      <c r="D71" s="983"/>
      <c r="E71" s="983"/>
      <c r="F71" s="983"/>
      <c r="G71" s="983"/>
      <c r="H71" s="983"/>
      <c r="I71" s="983"/>
      <c r="J71" s="983"/>
      <c r="K71" s="983"/>
      <c r="L71" s="983"/>
      <c r="M71" s="983"/>
      <c r="N71" s="983"/>
      <c r="O71" s="983"/>
      <c r="P71" s="984"/>
      <c r="Q71" s="977">
        <v>963</v>
      </c>
      <c r="R71" s="971"/>
      <c r="S71" s="971"/>
      <c r="T71" s="971"/>
      <c r="U71" s="971"/>
      <c r="V71" s="971">
        <v>959</v>
      </c>
      <c r="W71" s="971"/>
      <c r="X71" s="971"/>
      <c r="Y71" s="971"/>
      <c r="Z71" s="971"/>
      <c r="AA71" s="971">
        <v>5</v>
      </c>
      <c r="AB71" s="971"/>
      <c r="AC71" s="971"/>
      <c r="AD71" s="971"/>
      <c r="AE71" s="971"/>
      <c r="AF71" s="971">
        <v>332</v>
      </c>
      <c r="AG71" s="971"/>
      <c r="AH71" s="971"/>
      <c r="AI71" s="971"/>
      <c r="AJ71" s="971"/>
      <c r="AK71" s="971">
        <v>102</v>
      </c>
      <c r="AL71" s="971"/>
      <c r="AM71" s="971"/>
      <c r="AN71" s="971"/>
      <c r="AO71" s="971"/>
      <c r="AP71" s="971">
        <v>1977</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82" t="s">
        <v>550</v>
      </c>
      <c r="C72" s="983"/>
      <c r="D72" s="983"/>
      <c r="E72" s="983"/>
      <c r="F72" s="983"/>
      <c r="G72" s="983"/>
      <c r="H72" s="983"/>
      <c r="I72" s="983"/>
      <c r="J72" s="983"/>
      <c r="K72" s="983"/>
      <c r="L72" s="983"/>
      <c r="M72" s="983"/>
      <c r="N72" s="983"/>
      <c r="O72" s="983"/>
      <c r="P72" s="984"/>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v>0</v>
      </c>
      <c r="AL72" s="971"/>
      <c r="AM72" s="971"/>
      <c r="AN72" s="971"/>
      <c r="AO72" s="971"/>
      <c r="AP72" s="971">
        <v>22689</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82" t="s">
        <v>551</v>
      </c>
      <c r="C73" s="983"/>
      <c r="D73" s="983"/>
      <c r="E73" s="983"/>
      <c r="F73" s="983"/>
      <c r="G73" s="983"/>
      <c r="H73" s="983"/>
      <c r="I73" s="983"/>
      <c r="J73" s="983"/>
      <c r="K73" s="983"/>
      <c r="L73" s="983"/>
      <c r="M73" s="983"/>
      <c r="N73" s="983"/>
      <c r="O73" s="983"/>
      <c r="P73" s="984"/>
      <c r="Q73" s="977">
        <v>3895</v>
      </c>
      <c r="R73" s="971"/>
      <c r="S73" s="971"/>
      <c r="T73" s="971"/>
      <c r="U73" s="971"/>
      <c r="V73" s="971">
        <v>3876</v>
      </c>
      <c r="W73" s="971"/>
      <c r="X73" s="971"/>
      <c r="Y73" s="971"/>
      <c r="Z73" s="971"/>
      <c r="AA73" s="971">
        <v>19</v>
      </c>
      <c r="AB73" s="971"/>
      <c r="AC73" s="971"/>
      <c r="AD73" s="971"/>
      <c r="AE73" s="971"/>
      <c r="AF73" s="971" t="s">
        <v>554</v>
      </c>
      <c r="AG73" s="971"/>
      <c r="AH73" s="971"/>
      <c r="AI73" s="971"/>
      <c r="AJ73" s="971"/>
      <c r="AK73" s="971" t="s">
        <v>554</v>
      </c>
      <c r="AL73" s="971"/>
      <c r="AM73" s="971"/>
      <c r="AN73" s="971"/>
      <c r="AO73" s="971"/>
      <c r="AP73" s="971">
        <v>1215</v>
      </c>
      <c r="AQ73" s="971"/>
      <c r="AR73" s="971"/>
      <c r="AS73" s="971"/>
      <c r="AT73" s="971"/>
      <c r="AU73" s="971">
        <v>174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73537</v>
      </c>
      <c r="AG88" s="959"/>
      <c r="AH88" s="959"/>
      <c r="AI88" s="959"/>
      <c r="AJ88" s="959"/>
      <c r="AK88" s="963"/>
      <c r="AL88" s="963"/>
      <c r="AM88" s="963"/>
      <c r="AN88" s="963"/>
      <c r="AO88" s="963"/>
      <c r="AP88" s="959">
        <v>120676</v>
      </c>
      <c r="AQ88" s="959"/>
      <c r="AR88" s="959"/>
      <c r="AS88" s="959"/>
      <c r="AT88" s="959"/>
      <c r="AU88" s="959">
        <v>174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554</v>
      </c>
      <c r="CX102" s="953"/>
      <c r="CY102" s="953"/>
      <c r="CZ102" s="953"/>
      <c r="DA102" s="954"/>
      <c r="DB102" s="952">
        <v>638</v>
      </c>
      <c r="DC102" s="953"/>
      <c r="DD102" s="953"/>
      <c r="DE102" s="953"/>
      <c r="DF102" s="954"/>
      <c r="DG102" s="952" t="s">
        <v>554</v>
      </c>
      <c r="DH102" s="953"/>
      <c r="DI102" s="953"/>
      <c r="DJ102" s="953"/>
      <c r="DK102" s="954"/>
      <c r="DL102" s="952" t="s">
        <v>554</v>
      </c>
      <c r="DM102" s="953"/>
      <c r="DN102" s="953"/>
      <c r="DO102" s="953"/>
      <c r="DP102" s="954"/>
      <c r="DQ102" s="952" t="s">
        <v>554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832052</v>
      </c>
      <c r="AB110" s="889"/>
      <c r="AC110" s="889"/>
      <c r="AD110" s="889"/>
      <c r="AE110" s="890"/>
      <c r="AF110" s="891">
        <v>851710</v>
      </c>
      <c r="AG110" s="889"/>
      <c r="AH110" s="889"/>
      <c r="AI110" s="889"/>
      <c r="AJ110" s="890"/>
      <c r="AK110" s="891">
        <v>889648</v>
      </c>
      <c r="AL110" s="889"/>
      <c r="AM110" s="889"/>
      <c r="AN110" s="889"/>
      <c r="AO110" s="890"/>
      <c r="AP110" s="892">
        <v>10.8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9573915</v>
      </c>
      <c r="BR110" s="842"/>
      <c r="BS110" s="842"/>
      <c r="BT110" s="842"/>
      <c r="BU110" s="842"/>
      <c r="BV110" s="842">
        <v>9579120</v>
      </c>
      <c r="BW110" s="842"/>
      <c r="BX110" s="842"/>
      <c r="BY110" s="842"/>
      <c r="BZ110" s="842"/>
      <c r="CA110" s="842">
        <v>10061682</v>
      </c>
      <c r="CB110" s="842"/>
      <c r="CC110" s="842"/>
      <c r="CD110" s="842"/>
      <c r="CE110" s="842"/>
      <c r="CF110" s="866">
        <v>122.6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637628</v>
      </c>
      <c r="BR111" s="817"/>
      <c r="BS111" s="817"/>
      <c r="BT111" s="817"/>
      <c r="BU111" s="817"/>
      <c r="BV111" s="817">
        <v>637634</v>
      </c>
      <c r="BW111" s="817"/>
      <c r="BX111" s="817"/>
      <c r="BY111" s="817"/>
      <c r="BZ111" s="817"/>
      <c r="CA111" s="817">
        <v>637641</v>
      </c>
      <c r="CB111" s="817"/>
      <c r="CC111" s="817"/>
      <c r="CD111" s="817"/>
      <c r="CE111" s="817"/>
      <c r="CF111" s="875">
        <v>7.8</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2981685</v>
      </c>
      <c r="BR112" s="817"/>
      <c r="BS112" s="817"/>
      <c r="BT112" s="817"/>
      <c r="BU112" s="817"/>
      <c r="BV112" s="817">
        <v>2919670</v>
      </c>
      <c r="BW112" s="817"/>
      <c r="BX112" s="817"/>
      <c r="BY112" s="817"/>
      <c r="BZ112" s="817"/>
      <c r="CA112" s="817">
        <v>2843395</v>
      </c>
      <c r="CB112" s="817"/>
      <c r="CC112" s="817"/>
      <c r="CD112" s="817"/>
      <c r="CE112" s="817"/>
      <c r="CF112" s="875">
        <v>34.6</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223076</v>
      </c>
      <c r="AB113" s="919"/>
      <c r="AC113" s="919"/>
      <c r="AD113" s="919"/>
      <c r="AE113" s="920"/>
      <c r="AF113" s="921">
        <v>218551</v>
      </c>
      <c r="AG113" s="919"/>
      <c r="AH113" s="919"/>
      <c r="AI113" s="919"/>
      <c r="AJ113" s="920"/>
      <c r="AK113" s="921">
        <v>225871</v>
      </c>
      <c r="AL113" s="919"/>
      <c r="AM113" s="919"/>
      <c r="AN113" s="919"/>
      <c r="AO113" s="920"/>
      <c r="AP113" s="922">
        <v>2.8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232918</v>
      </c>
      <c r="BR113" s="817"/>
      <c r="BS113" s="817"/>
      <c r="BT113" s="817"/>
      <c r="BU113" s="817"/>
      <c r="BV113" s="817">
        <v>201594</v>
      </c>
      <c r="BW113" s="817"/>
      <c r="BX113" s="817"/>
      <c r="BY113" s="817"/>
      <c r="BZ113" s="817"/>
      <c r="CA113" s="817">
        <v>173796</v>
      </c>
      <c r="CB113" s="817"/>
      <c r="CC113" s="817"/>
      <c r="CD113" s="817"/>
      <c r="CE113" s="817"/>
      <c r="CF113" s="875">
        <v>2.1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39832</v>
      </c>
      <c r="AB114" s="780"/>
      <c r="AC114" s="780"/>
      <c r="AD114" s="780"/>
      <c r="AE114" s="781"/>
      <c r="AF114" s="782">
        <v>36788</v>
      </c>
      <c r="AG114" s="780"/>
      <c r="AH114" s="780"/>
      <c r="AI114" s="780"/>
      <c r="AJ114" s="781"/>
      <c r="AK114" s="782">
        <v>37957</v>
      </c>
      <c r="AL114" s="780"/>
      <c r="AM114" s="780"/>
      <c r="AN114" s="780"/>
      <c r="AO114" s="781"/>
      <c r="AP114" s="824">
        <v>0.5</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2332097</v>
      </c>
      <c r="BR114" s="817"/>
      <c r="BS114" s="817"/>
      <c r="BT114" s="817"/>
      <c r="BU114" s="817"/>
      <c r="BV114" s="817">
        <v>2301078</v>
      </c>
      <c r="BW114" s="817"/>
      <c r="BX114" s="817"/>
      <c r="BY114" s="817"/>
      <c r="BZ114" s="817"/>
      <c r="CA114" s="817">
        <v>2330027</v>
      </c>
      <c r="CB114" s="817"/>
      <c r="CC114" s="817"/>
      <c r="CD114" s="817"/>
      <c r="CE114" s="817"/>
      <c r="CF114" s="875">
        <v>28.4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637628</v>
      </c>
      <c r="DH115" s="780"/>
      <c r="DI115" s="780"/>
      <c r="DJ115" s="780"/>
      <c r="DK115" s="781"/>
      <c r="DL115" s="782">
        <v>637634</v>
      </c>
      <c r="DM115" s="780"/>
      <c r="DN115" s="780"/>
      <c r="DO115" s="780"/>
      <c r="DP115" s="781"/>
      <c r="DQ115" s="782">
        <v>637641</v>
      </c>
      <c r="DR115" s="780"/>
      <c r="DS115" s="780"/>
      <c r="DT115" s="780"/>
      <c r="DU115" s="781"/>
      <c r="DV115" s="824">
        <v>7.8</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1094960</v>
      </c>
      <c r="AB117" s="903"/>
      <c r="AC117" s="903"/>
      <c r="AD117" s="903"/>
      <c r="AE117" s="904"/>
      <c r="AF117" s="905">
        <v>1107049</v>
      </c>
      <c r="AG117" s="903"/>
      <c r="AH117" s="903"/>
      <c r="AI117" s="903"/>
      <c r="AJ117" s="904"/>
      <c r="AK117" s="905">
        <v>1153476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15758243</v>
      </c>
      <c r="BR119" s="845"/>
      <c r="BS119" s="845"/>
      <c r="BT119" s="845"/>
      <c r="BU119" s="845"/>
      <c r="BV119" s="845">
        <v>15639096</v>
      </c>
      <c r="BW119" s="845"/>
      <c r="BX119" s="845"/>
      <c r="BY119" s="845"/>
      <c r="BZ119" s="845"/>
      <c r="CA119" s="845">
        <v>16046541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7112264</v>
      </c>
      <c r="BR120" s="842"/>
      <c r="BS120" s="842"/>
      <c r="BT120" s="842"/>
      <c r="BU120" s="842"/>
      <c r="BV120" s="842">
        <v>8079973</v>
      </c>
      <c r="BW120" s="842"/>
      <c r="BX120" s="842"/>
      <c r="BY120" s="842"/>
      <c r="BZ120" s="842"/>
      <c r="CA120" s="842">
        <v>7258554</v>
      </c>
      <c r="CB120" s="842"/>
      <c r="CC120" s="842"/>
      <c r="CD120" s="842"/>
      <c r="CE120" s="842"/>
      <c r="CF120" s="866">
        <v>88.4</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2981685</v>
      </c>
      <c r="DH120" s="842"/>
      <c r="DI120" s="842"/>
      <c r="DJ120" s="842"/>
      <c r="DK120" s="842"/>
      <c r="DL120" s="842">
        <v>2919670</v>
      </c>
      <c r="DM120" s="842"/>
      <c r="DN120" s="842"/>
      <c r="DO120" s="842"/>
      <c r="DP120" s="842"/>
      <c r="DQ120" s="842">
        <v>2843395</v>
      </c>
      <c r="DR120" s="842"/>
      <c r="DS120" s="842"/>
      <c r="DT120" s="842"/>
      <c r="DU120" s="842"/>
      <c r="DV120" s="843">
        <v>34.6</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220200</v>
      </c>
      <c r="BR121" s="817"/>
      <c r="BS121" s="817"/>
      <c r="BT121" s="817"/>
      <c r="BU121" s="817"/>
      <c r="BV121" s="817">
        <v>182003</v>
      </c>
      <c r="BW121" s="817"/>
      <c r="BX121" s="817"/>
      <c r="BY121" s="817"/>
      <c r="BZ121" s="817"/>
      <c r="CA121" s="817">
        <v>171049</v>
      </c>
      <c r="CB121" s="817"/>
      <c r="CC121" s="817"/>
      <c r="CD121" s="817"/>
      <c r="CE121" s="817"/>
      <c r="CF121" s="875">
        <v>2.1</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12158642</v>
      </c>
      <c r="BR122" s="845"/>
      <c r="BS122" s="845"/>
      <c r="BT122" s="845"/>
      <c r="BU122" s="845"/>
      <c r="BV122" s="845">
        <v>11972407</v>
      </c>
      <c r="BW122" s="845"/>
      <c r="BX122" s="845"/>
      <c r="BY122" s="845"/>
      <c r="BZ122" s="845"/>
      <c r="CA122" s="845">
        <v>11506676</v>
      </c>
      <c r="CB122" s="845"/>
      <c r="CC122" s="845"/>
      <c r="CD122" s="845"/>
      <c r="CE122" s="845"/>
      <c r="CF122" s="846">
        <v>140.19999999999999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19491106</v>
      </c>
      <c r="BR123" s="833"/>
      <c r="BS123" s="833"/>
      <c r="BT123" s="833"/>
      <c r="BU123" s="833"/>
      <c r="BV123" s="833">
        <v>20234383</v>
      </c>
      <c r="BW123" s="833"/>
      <c r="BX123" s="833"/>
      <c r="BY123" s="833"/>
      <c r="BZ123" s="833"/>
      <c r="CA123" s="833">
        <v>18936279</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17563</v>
      </c>
      <c r="AB128" s="801"/>
      <c r="AC128" s="801"/>
      <c r="AD128" s="801"/>
      <c r="AE128" s="802"/>
      <c r="AF128" s="803">
        <v>14356</v>
      </c>
      <c r="AG128" s="801"/>
      <c r="AH128" s="801"/>
      <c r="AI128" s="801"/>
      <c r="AJ128" s="802"/>
      <c r="AK128" s="803">
        <v>12304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13.48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9236940</v>
      </c>
      <c r="AB129" s="780"/>
      <c r="AC129" s="780"/>
      <c r="AD129" s="780"/>
      <c r="AE129" s="781"/>
      <c r="AF129" s="782">
        <v>9034622</v>
      </c>
      <c r="AG129" s="780"/>
      <c r="AH129" s="780"/>
      <c r="AI129" s="780"/>
      <c r="AJ129" s="781"/>
      <c r="AK129" s="782">
        <v>9202618</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18.48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976431</v>
      </c>
      <c r="AB130" s="780"/>
      <c r="AC130" s="780"/>
      <c r="AD130" s="780"/>
      <c r="AE130" s="781"/>
      <c r="AF130" s="782">
        <v>998457</v>
      </c>
      <c r="AG130" s="780"/>
      <c r="AH130" s="780"/>
      <c r="AI130" s="780"/>
      <c r="AJ130" s="781"/>
      <c r="AK130" s="782">
        <v>993752</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8260509</v>
      </c>
      <c r="AB131" s="764"/>
      <c r="AC131" s="764"/>
      <c r="AD131" s="764"/>
      <c r="AE131" s="765"/>
      <c r="AF131" s="766">
        <v>8036165</v>
      </c>
      <c r="AG131" s="764"/>
      <c r="AH131" s="764"/>
      <c r="AI131" s="764"/>
      <c r="AJ131" s="765"/>
      <c r="AK131" s="766">
        <v>8208866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1.222273349</v>
      </c>
      <c r="AB132" s="745"/>
      <c r="AC132" s="745"/>
      <c r="AD132" s="745"/>
      <c r="AE132" s="746"/>
      <c r="AF132" s="747">
        <v>1.1726488939999999</v>
      </c>
      <c r="AG132" s="745"/>
      <c r="AH132" s="745"/>
      <c r="AI132" s="745"/>
      <c r="AJ132" s="746"/>
      <c r="AK132" s="747">
        <v>1.795863156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2.2999999999999998</v>
      </c>
      <c r="AB133" s="724"/>
      <c r="AC133" s="724"/>
      <c r="AD133" s="724"/>
      <c r="AE133" s="725"/>
      <c r="AF133" s="723">
        <v>1.5</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35QHMT49Eoq2LzCG2563r7yvNkLkSu+exGBUujm9zpfRLGqy9R0F2Sm9tbk63w/JDdU+tzdKtzs0rScacTc7Q==" saltValue="hSrRypEsGYFLxx4jeObM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MytEDox7e8Ts0bSDuyOpYtJnXTXybFOhvVBQQpEMJOCUt5mL+7IVpVTLtGcDNQsixYgTFvSjEBctyK5YicV9Q==" saltValue="rpqqU7wMgrWDo6A5pcqZ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EAzZaCuh7/DYSMuGMs9k43acVLMiiDEMGliUIeZqAy+2FeCn/n2tw62nI8KveC/mQXweEZXJX+Zl1HD4MDQbw==" saltValue="lS/4aVdtNPwMJoj0rDxN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482</v>
      </c>
      <c r="AL9" s="1128"/>
      <c r="AM9" s="1128"/>
      <c r="AN9" s="1129"/>
      <c r="AO9" s="281">
        <v>3105064</v>
      </c>
      <c r="AP9" s="281">
        <v>72457</v>
      </c>
      <c r="AQ9" s="282">
        <v>67248</v>
      </c>
      <c r="AR9" s="283">
        <v>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483</v>
      </c>
      <c r="AL10" s="1128"/>
      <c r="AM10" s="1128"/>
      <c r="AN10" s="1129"/>
      <c r="AO10" s="284">
        <v>454136</v>
      </c>
      <c r="AP10" s="284">
        <v>10597</v>
      </c>
      <c r="AQ10" s="285">
        <v>9038</v>
      </c>
      <c r="AR10" s="286">
        <v>17.2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484</v>
      </c>
      <c r="AL11" s="1128"/>
      <c r="AM11" s="1128"/>
      <c r="AN11" s="1129"/>
      <c r="AO11" s="284">
        <v>22215</v>
      </c>
      <c r="AP11" s="284">
        <v>518</v>
      </c>
      <c r="AQ11" s="285">
        <v>320</v>
      </c>
      <c r="AR11" s="286">
        <v>61.9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485</v>
      </c>
      <c r="AL12" s="1128"/>
      <c r="AM12" s="1128"/>
      <c r="AN12" s="1129"/>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487</v>
      </c>
      <c r="AL13" s="1128"/>
      <c r="AM13" s="1128"/>
      <c r="AN13" s="1129"/>
      <c r="AO13" s="284">
        <v>171403</v>
      </c>
      <c r="AP13" s="284">
        <v>4000</v>
      </c>
      <c r="AQ13" s="285">
        <v>2764</v>
      </c>
      <c r="AR13" s="286">
        <v>44.7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488</v>
      </c>
      <c r="AL14" s="1128"/>
      <c r="AM14" s="1128"/>
      <c r="AN14" s="1129"/>
      <c r="AO14" s="284">
        <v>57109</v>
      </c>
      <c r="AP14" s="284">
        <v>1333</v>
      </c>
      <c r="AQ14" s="285">
        <v>1165</v>
      </c>
      <c r="AR14" s="286">
        <v>14.4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489</v>
      </c>
      <c r="AL15" s="1131"/>
      <c r="AM15" s="1131"/>
      <c r="AN15" s="1132"/>
      <c r="AO15" s="284">
        <v>-144816</v>
      </c>
      <c r="AP15" s="284">
        <v>-3379</v>
      </c>
      <c r="AQ15" s="285">
        <v>-3941</v>
      </c>
      <c r="AR15" s="286">
        <v>-14.3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177</v>
      </c>
      <c r="AL16" s="1131"/>
      <c r="AM16" s="1131"/>
      <c r="AN16" s="1132"/>
      <c r="AO16" s="284">
        <v>3665111</v>
      </c>
      <c r="AP16" s="284">
        <v>85526</v>
      </c>
      <c r="AQ16" s="285">
        <v>76616</v>
      </c>
      <c r="AR16" s="286">
        <v>11.6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494</v>
      </c>
      <c r="AL21" s="1134"/>
      <c r="AM21" s="1134"/>
      <c r="AN21" s="1135"/>
      <c r="AO21" s="297">
        <v>6.28</v>
      </c>
      <c r="AP21" s="298">
        <v>6.73</v>
      </c>
      <c r="AQ21" s="299">
        <v>-0.45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495</v>
      </c>
      <c r="AL22" s="1134"/>
      <c r="AM22" s="1134"/>
      <c r="AN22" s="1135"/>
      <c r="AO22" s="302">
        <v>96.3</v>
      </c>
      <c r="AP22" s="303">
        <v>96.9</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6" t="s">
        <v>496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499</v>
      </c>
      <c r="AL32" s="1118"/>
      <c r="AM32" s="1118"/>
      <c r="AN32" s="1119"/>
      <c r="AO32" s="312">
        <v>889648</v>
      </c>
      <c r="AP32" s="312">
        <v>20760</v>
      </c>
      <c r="AQ32" s="313">
        <v>33390</v>
      </c>
      <c r="AR32" s="314">
        <v>-37.799999999999997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500</v>
      </c>
      <c r="AL33" s="1118"/>
      <c r="AM33" s="1118"/>
      <c r="AN33" s="1119"/>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501</v>
      </c>
      <c r="AL34" s="1118"/>
      <c r="AM34" s="1118"/>
      <c r="AN34" s="1119"/>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502</v>
      </c>
      <c r="AL35" s="1118"/>
      <c r="AM35" s="1118"/>
      <c r="AN35" s="1119"/>
      <c r="AO35" s="312">
        <v>225871</v>
      </c>
      <c r="AP35" s="312">
        <v>5271</v>
      </c>
      <c r="AQ35" s="313">
        <v>8851</v>
      </c>
      <c r="AR35" s="314">
        <v>-40.4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503</v>
      </c>
      <c r="AL36" s="1118"/>
      <c r="AM36" s="1118"/>
      <c r="AN36" s="1119"/>
      <c r="AO36" s="312">
        <v>37957</v>
      </c>
      <c r="AP36" s="312">
        <v>886</v>
      </c>
      <c r="AQ36" s="313">
        <v>2033</v>
      </c>
      <c r="AR36" s="314">
        <v>-56.4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504</v>
      </c>
      <c r="AL37" s="1118"/>
      <c r="AM37" s="1118"/>
      <c r="AN37" s="1119"/>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505</v>
      </c>
      <c r="AL38" s="1121"/>
      <c r="AM38" s="1121"/>
      <c r="AN38" s="1122"/>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506</v>
      </c>
      <c r="AL39" s="1121"/>
      <c r="AM39" s="1121"/>
      <c r="AN39" s="1122"/>
      <c r="AO39" s="312">
        <v>-12304</v>
      </c>
      <c r="AP39" s="312">
        <v>-287</v>
      </c>
      <c r="AQ39" s="313">
        <v>-3025</v>
      </c>
      <c r="AR39" s="314">
        <v>-90.5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507</v>
      </c>
      <c r="AL40" s="1118"/>
      <c r="AM40" s="1118"/>
      <c r="AN40" s="1119"/>
      <c r="AO40" s="312">
        <v>-993752</v>
      </c>
      <c r="AP40" s="312">
        <v>-23189</v>
      </c>
      <c r="AQ40" s="313">
        <v>-26876</v>
      </c>
      <c r="AR40" s="314">
        <v>-13.7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287</v>
      </c>
      <c r="AL41" s="1124"/>
      <c r="AM41" s="1124"/>
      <c r="AN41" s="1125"/>
      <c r="AO41" s="312">
        <v>147420</v>
      </c>
      <c r="AP41" s="312">
        <v>3440</v>
      </c>
      <c r="AQ41" s="313">
        <v>15015</v>
      </c>
      <c r="AR41" s="314">
        <v>-77.099999999999994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477</v>
      </c>
      <c r="AN49" s="1112" t="s">
        <v>510</v>
      </c>
      <c r="AO49" s="1113"/>
      <c r="AP49" s="1113"/>
      <c r="AQ49" s="1113"/>
      <c r="AR49" s="111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1160396</v>
      </c>
      <c r="AN51" s="334">
        <v>26571</v>
      </c>
      <c r="AO51" s="335">
        <v>61.6</v>
      </c>
      <c r="AP51" s="336">
        <v>51264</v>
      </c>
      <c r="AQ51" s="337">
        <v>8.1999999999999993</v>
      </c>
      <c r="AR51" s="338">
        <v>53.4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612209</v>
      </c>
      <c r="AN52" s="342">
        <v>14019</v>
      </c>
      <c r="AO52" s="343">
        <v>176</v>
      </c>
      <c r="AP52" s="344">
        <v>26040</v>
      </c>
      <c r="AQ52" s="345">
        <v>4.5</v>
      </c>
      <c r="AR52" s="346">
        <v>171.5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1819989</v>
      </c>
      <c r="AN53" s="334">
        <v>41928</v>
      </c>
      <c r="AO53" s="335">
        <v>57.8</v>
      </c>
      <c r="AP53" s="336">
        <v>52068</v>
      </c>
      <c r="AQ53" s="337">
        <v>1.6</v>
      </c>
      <c r="AR53" s="338">
        <v>56.2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827458</v>
      </c>
      <c r="AN54" s="342">
        <v>19063</v>
      </c>
      <c r="AO54" s="343">
        <v>36</v>
      </c>
      <c r="AP54" s="344">
        <v>26936</v>
      </c>
      <c r="AQ54" s="345">
        <v>3.4</v>
      </c>
      <c r="AR54" s="346">
        <v>32.6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2046433</v>
      </c>
      <c r="AN55" s="334">
        <v>47422</v>
      </c>
      <c r="AO55" s="335">
        <v>13.1</v>
      </c>
      <c r="AP55" s="336">
        <v>47161</v>
      </c>
      <c r="AQ55" s="337">
        <v>-9.4</v>
      </c>
      <c r="AR55" s="338">
        <v>22.5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769579</v>
      </c>
      <c r="AN56" s="342">
        <v>17833</v>
      </c>
      <c r="AO56" s="343">
        <v>-6.5</v>
      </c>
      <c r="AP56" s="344">
        <v>24595</v>
      </c>
      <c r="AQ56" s="345">
        <v>-8.6999999999999993</v>
      </c>
      <c r="AR56" s="346">
        <v>2.2000000000000002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1697310</v>
      </c>
      <c r="AN57" s="334">
        <v>39460</v>
      </c>
      <c r="AO57" s="335">
        <v>-16.8</v>
      </c>
      <c r="AP57" s="336">
        <v>43423</v>
      </c>
      <c r="AQ57" s="337">
        <v>-7.9</v>
      </c>
      <c r="AR57" s="338">
        <v>-8.9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880645</v>
      </c>
      <c r="AN58" s="342">
        <v>20474</v>
      </c>
      <c r="AO58" s="343">
        <v>14.8</v>
      </c>
      <c r="AP58" s="344">
        <v>22207</v>
      </c>
      <c r="AQ58" s="345">
        <v>-9.6999999999999993</v>
      </c>
      <c r="AR58" s="346">
        <v>24.5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2500344</v>
      </c>
      <c r="AN59" s="334">
        <v>58346</v>
      </c>
      <c r="AO59" s="335">
        <v>47.9</v>
      </c>
      <c r="AP59" s="336">
        <v>45265</v>
      </c>
      <c r="AQ59" s="337">
        <v>4.2</v>
      </c>
      <c r="AR59" s="338">
        <v>43.7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813631</v>
      </c>
      <c r="AN60" s="342">
        <v>18986</v>
      </c>
      <c r="AO60" s="343">
        <v>-7.3</v>
      </c>
      <c r="AP60" s="344">
        <v>22600</v>
      </c>
      <c r="AQ60" s="345">
        <v>1.8</v>
      </c>
      <c r="AR60" s="346">
        <v>-9.1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1844894</v>
      </c>
      <c r="AN61" s="349">
        <v>42745</v>
      </c>
      <c r="AO61" s="350">
        <v>32.700000000000003</v>
      </c>
      <c r="AP61" s="351">
        <v>47836</v>
      </c>
      <c r="AQ61" s="352">
        <v>-0.7</v>
      </c>
      <c r="AR61" s="338">
        <v>33.4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780704</v>
      </c>
      <c r="AN62" s="342">
        <v>18075</v>
      </c>
      <c r="AO62" s="343">
        <v>42.6</v>
      </c>
      <c r="AP62" s="344">
        <v>24476</v>
      </c>
      <c r="AQ62" s="345">
        <v>-1.7</v>
      </c>
      <c r="AR62" s="346">
        <v>44.3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RkUx+DiG/PeAhmfTd6P0HeV55HE72m1gDJtTK2qx90rvMIvLwMnVWTq1DIr5pZGl/vKntnOitZtiHKsKTzHCg==" saltValue="QNpQ/1a70+gikAprhOwa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Xgz0o8G/KSOC4nRUHO3ERu0rb0VlE7dSOC5eVa+T6aFtgcGR7KmKhtQlOwNQAlhLmE/H1jVHKbsJA8BhiEH2ag==" saltValue="wOlq5kFSUEFljntFpFn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OYzT0U8FXQXKpQEnn4fM0Uz4BsWJdyGusnhlmpXTdm3mCW6N0rcrIDTEDQwZ2JgcN4bCrKID5XLD3pX56Gkn9w==" saltValue="BYDrzopVF4p3yRwFcK8V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6" t="s">
        <v>3</v>
      </c>
      <c r="D47" s="1136"/>
      <c r="E47" s="1137"/>
      <c r="F47" s="11">
        <v>11.82</v>
      </c>
      <c r="G47" s="12">
        <v>11.21</v>
      </c>
      <c r="H47" s="12">
        <v>10.9</v>
      </c>
      <c r="I47" s="12">
        <v>14.56</v>
      </c>
      <c r="J47" s="13">
        <v>10.91</v>
      </c>
    </row>
    <row r="48" spans="2:10" ht="57.75" customHeight="1" x14ac:dyDescent="0.2">
      <c r="B48" s="14"/>
      <c r="C48" s="1138" t="s">
        <v>4</v>
      </c>
      <c r="D48" s="1138"/>
      <c r="E48" s="1139"/>
      <c r="F48" s="15">
        <v>0.62</v>
      </c>
      <c r="G48" s="16">
        <v>0.57999999999999996</v>
      </c>
      <c r="H48" s="16">
        <v>6.65</v>
      </c>
      <c r="I48" s="16">
        <v>0.84</v>
      </c>
      <c r="J48" s="17">
        <v>0.66</v>
      </c>
    </row>
    <row r="49" spans="2:10" ht="57.75" customHeight="1" thickBot="1" x14ac:dyDescent="0.25">
      <c r="B49" s="18"/>
      <c r="C49" s="1140" t="s">
        <v>5</v>
      </c>
      <c r="D49" s="1140"/>
      <c r="E49" s="1141"/>
      <c r="F49" s="19" t="s">
        <v>529</v>
      </c>
      <c r="G49" s="20" t="s">
        <v>530</v>
      </c>
      <c r="H49" s="20">
        <v>6.38</v>
      </c>
      <c r="I49" s="20" t="s">
        <v>531</v>
      </c>
      <c r="J49" s="21" t="s">
        <v>532</v>
      </c>
    </row>
    <row r="50" spans="2:10" ht="13.2" x14ac:dyDescent="0.2"/>
  </sheetData>
  <sheetProtection algorithmName="SHA-512" hashValue="LBZ4iLl+e68CDP4FUk0263693P0CJHH+iCKLXGIH+v6SCvqqTubgbr3+PwbqgWefEG/c42h6Rml4MpDuoVQcbg==" saltValue="ECXRz8p5UwpUwkupF00S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F33" sqref="F3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48" t="s">
        <v>533</v>
      </c>
      <c r="D34" s="1148"/>
      <c r="E34" s="1149"/>
      <c r="F34" s="32">
        <v>1.29</v>
      </c>
      <c r="G34" s="33">
        <v>2.2999999999999998</v>
      </c>
      <c r="H34" s="33">
        <v>2.68</v>
      </c>
      <c r="I34" s="33">
        <v>3.35</v>
      </c>
      <c r="J34" s="34">
        <v>3.04</v>
      </c>
      <c r="K34" s="22"/>
      <c r="L34" s="22"/>
      <c r="M34" s="22"/>
      <c r="N34" s="22"/>
      <c r="O34" s="22"/>
      <c r="P34" s="22"/>
    </row>
    <row r="35" spans="1:16" ht="39" customHeight="1" x14ac:dyDescent="0.2">
      <c r="A35" s="22"/>
      <c r="B35" s="35"/>
      <c r="C35" s="1142" t="s">
        <v>534</v>
      </c>
      <c r="D35" s="1143"/>
      <c r="E35" s="1144"/>
      <c r="F35" s="36">
        <v>0.62</v>
      </c>
      <c r="G35" s="37">
        <v>0.57999999999999996</v>
      </c>
      <c r="H35" s="37">
        <v>6.65</v>
      </c>
      <c r="I35" s="37">
        <v>0.83</v>
      </c>
      <c r="J35" s="38">
        <v>0.65</v>
      </c>
      <c r="K35" s="22"/>
      <c r="L35" s="22"/>
      <c r="M35" s="22"/>
      <c r="N35" s="22"/>
      <c r="O35" s="22"/>
      <c r="P35" s="22"/>
    </row>
    <row r="36" spans="1:16" ht="39" customHeight="1" x14ac:dyDescent="0.2">
      <c r="A36" s="22"/>
      <c r="B36" s="35"/>
      <c r="C36" s="1142" t="s">
        <v>535</v>
      </c>
      <c r="D36" s="1143"/>
      <c r="E36" s="1144"/>
      <c r="F36" s="36">
        <v>0.19</v>
      </c>
      <c r="G36" s="37">
        <v>0.67</v>
      </c>
      <c r="H36" s="37">
        <v>0.82</v>
      </c>
      <c r="I36" s="37">
        <v>0.55000000000000004</v>
      </c>
      <c r="J36" s="38">
        <v>0.45</v>
      </c>
      <c r="K36" s="22"/>
      <c r="L36" s="22"/>
      <c r="M36" s="22"/>
      <c r="N36" s="22"/>
      <c r="O36" s="22"/>
      <c r="P36" s="22"/>
    </row>
    <row r="37" spans="1:16" ht="39" customHeight="1" x14ac:dyDescent="0.2">
      <c r="A37" s="22"/>
      <c r="B37" s="35"/>
      <c r="C37" s="1142" t="s">
        <v>536</v>
      </c>
      <c r="D37" s="1143"/>
      <c r="E37" s="1144"/>
      <c r="F37" s="36">
        <v>0.52</v>
      </c>
      <c r="G37" s="37">
        <v>1.64</v>
      </c>
      <c r="H37" s="37">
        <v>0.74</v>
      </c>
      <c r="I37" s="37">
        <v>0.61</v>
      </c>
      <c r="J37" s="38">
        <v>0.24</v>
      </c>
      <c r="K37" s="22"/>
      <c r="L37" s="22"/>
      <c r="M37" s="22"/>
      <c r="N37" s="22"/>
      <c r="O37" s="22"/>
      <c r="P37" s="22"/>
    </row>
    <row r="38" spans="1:16" ht="39" customHeight="1" x14ac:dyDescent="0.2">
      <c r="A38" s="22"/>
      <c r="B38" s="35"/>
      <c r="C38" s="1142" t="s">
        <v>537</v>
      </c>
      <c r="D38" s="1143"/>
      <c r="E38" s="1144"/>
      <c r="F38" s="36">
        <v>0.03</v>
      </c>
      <c r="G38" s="37">
        <v>0.02</v>
      </c>
      <c r="H38" s="37">
        <v>0.03</v>
      </c>
      <c r="I38" s="37">
        <v>0.03</v>
      </c>
      <c r="J38" s="38">
        <v>0.05</v>
      </c>
      <c r="K38" s="22"/>
      <c r="L38" s="22"/>
      <c r="M38" s="22"/>
      <c r="N38" s="22"/>
      <c r="O38" s="22"/>
      <c r="P38" s="22"/>
    </row>
    <row r="39" spans="1:16" ht="39" customHeight="1" x14ac:dyDescent="0.2">
      <c r="A39" s="22"/>
      <c r="B39" s="35"/>
      <c r="C39" s="1142" t="s">
        <v>538</v>
      </c>
      <c r="D39" s="1143"/>
      <c r="E39" s="1144"/>
      <c r="F39" s="36">
        <v>0</v>
      </c>
      <c r="G39" s="37">
        <v>0</v>
      </c>
      <c r="H39" s="37">
        <v>0</v>
      </c>
      <c r="I39" s="37">
        <v>0</v>
      </c>
      <c r="J39" s="38">
        <v>0</v>
      </c>
      <c r="K39" s="22"/>
      <c r="L39" s="22"/>
      <c r="M39" s="22"/>
      <c r="N39" s="22"/>
      <c r="O39" s="22"/>
      <c r="P39" s="22"/>
    </row>
    <row r="40" spans="1:16" ht="39" customHeight="1" x14ac:dyDescent="0.2">
      <c r="A40" s="22"/>
      <c r="B40" s="35"/>
      <c r="C40" s="1142"/>
      <c r="D40" s="1143"/>
      <c r="E40" s="1144"/>
      <c r="F40" s="36"/>
      <c r="G40" s="37"/>
      <c r="H40" s="37"/>
      <c r="I40" s="37"/>
      <c r="J40" s="38"/>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539</v>
      </c>
      <c r="D42" s="1143"/>
      <c r="E42" s="1144"/>
      <c r="F42" s="36" t="s">
        <v>486</v>
      </c>
      <c r="G42" s="37" t="s">
        <v>486</v>
      </c>
      <c r="H42" s="37" t="s">
        <v>486</v>
      </c>
      <c r="I42" s="37" t="s">
        <v>486</v>
      </c>
      <c r="J42" s="38" t="s">
        <v>486</v>
      </c>
      <c r="K42" s="22"/>
      <c r="L42" s="22"/>
      <c r="M42" s="22"/>
      <c r="N42" s="22"/>
      <c r="O42" s="22"/>
      <c r="P42" s="22"/>
    </row>
    <row r="43" spans="1:16" ht="39" customHeight="1" thickBot="1" x14ac:dyDescent="0.25">
      <c r="A43" s="22"/>
      <c r="B43" s="40"/>
      <c r="C43" s="1145" t="s">
        <v>540</v>
      </c>
      <c r="D43" s="1146"/>
      <c r="E43" s="1147"/>
      <c r="F43" s="41">
        <v>6.22</v>
      </c>
      <c r="G43" s="42">
        <v>5.42</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fNnzGVdagKExNFVSJI5xDfGjMcd0bCpudL7R1999ibnpTgJnM0y6jy9bPeDo6OccgI4rGOngKqZnI66RgU5Qg==" saltValue="9K2ulQ/xoBNz8TrTEyJE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 zoomScaleSheetLayoutView="55" workbookViewId="0">
      <selection activeCell="U46" sqref="U4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3" t="s">
        <v>9</v>
      </c>
      <c r="C45" s="1174"/>
      <c r="D45" s="58"/>
      <c r="E45" s="1179" t="s">
        <v>10</v>
      </c>
      <c r="F45" s="1179"/>
      <c r="G45" s="1179"/>
      <c r="H45" s="1179"/>
      <c r="I45" s="1179"/>
      <c r="J45" s="1180"/>
      <c r="K45" s="59">
        <v>951</v>
      </c>
      <c r="L45" s="60">
        <v>875</v>
      </c>
      <c r="M45" s="60">
        <v>832</v>
      </c>
      <c r="N45" s="60">
        <v>852</v>
      </c>
      <c r="O45" s="61">
        <v>890</v>
      </c>
      <c r="P45" s="48"/>
      <c r="Q45" s="48"/>
      <c r="R45" s="48"/>
      <c r="S45" s="48"/>
      <c r="T45" s="48"/>
      <c r="U45" s="48"/>
    </row>
    <row r="46" spans="1:21" ht="30.75" customHeight="1" x14ac:dyDescent="0.2">
      <c r="A46" s="48"/>
      <c r="B46" s="1175"/>
      <c r="C46" s="1176"/>
      <c r="D46" s="62"/>
      <c r="E46" s="1152" t="s">
        <v>11</v>
      </c>
      <c r="F46" s="1152"/>
      <c r="G46" s="1152"/>
      <c r="H46" s="1152"/>
      <c r="I46" s="1152"/>
      <c r="J46" s="1153"/>
      <c r="K46" s="63" t="s">
        <v>486</v>
      </c>
      <c r="L46" s="64" t="s">
        <v>486</v>
      </c>
      <c r="M46" s="64" t="s">
        <v>486</v>
      </c>
      <c r="N46" s="64" t="s">
        <v>486</v>
      </c>
      <c r="O46" s="65" t="s">
        <v>486</v>
      </c>
      <c r="P46" s="48"/>
      <c r="Q46" s="48"/>
      <c r="R46" s="48"/>
      <c r="S46" s="48"/>
      <c r="T46" s="48"/>
      <c r="U46" s="48"/>
    </row>
    <row r="47" spans="1:21" ht="30.75" customHeight="1" x14ac:dyDescent="0.2">
      <c r="A47" s="48"/>
      <c r="B47" s="1175"/>
      <c r="C47" s="1176"/>
      <c r="D47" s="62"/>
      <c r="E47" s="1152" t="s">
        <v>12</v>
      </c>
      <c r="F47" s="1152"/>
      <c r="G47" s="1152"/>
      <c r="H47" s="1152"/>
      <c r="I47" s="1152"/>
      <c r="J47" s="1153"/>
      <c r="K47" s="63" t="s">
        <v>486</v>
      </c>
      <c r="L47" s="64" t="s">
        <v>486</v>
      </c>
      <c r="M47" s="64" t="s">
        <v>486</v>
      </c>
      <c r="N47" s="64" t="s">
        <v>486</v>
      </c>
      <c r="O47" s="65" t="s">
        <v>486</v>
      </c>
      <c r="P47" s="48"/>
      <c r="Q47" s="48"/>
      <c r="R47" s="48"/>
      <c r="S47" s="48"/>
      <c r="T47" s="48"/>
      <c r="U47" s="48"/>
    </row>
    <row r="48" spans="1:21" ht="30.75" customHeight="1" x14ac:dyDescent="0.2">
      <c r="A48" s="48"/>
      <c r="B48" s="1175"/>
      <c r="C48" s="1176"/>
      <c r="D48" s="62"/>
      <c r="E48" s="1152" t="s">
        <v>13</v>
      </c>
      <c r="F48" s="1152"/>
      <c r="G48" s="1152"/>
      <c r="H48" s="1152"/>
      <c r="I48" s="1152"/>
      <c r="J48" s="1153"/>
      <c r="K48" s="63">
        <v>258</v>
      </c>
      <c r="L48" s="64">
        <v>234</v>
      </c>
      <c r="M48" s="64">
        <v>223</v>
      </c>
      <c r="N48" s="64">
        <v>219</v>
      </c>
      <c r="O48" s="65">
        <v>226</v>
      </c>
      <c r="P48" s="48"/>
      <c r="Q48" s="48"/>
      <c r="R48" s="48"/>
      <c r="S48" s="48"/>
      <c r="T48" s="48"/>
      <c r="U48" s="48"/>
    </row>
    <row r="49" spans="1:21" ht="30.75" customHeight="1" x14ac:dyDescent="0.2">
      <c r="A49" s="48"/>
      <c r="B49" s="1175"/>
      <c r="C49" s="1176"/>
      <c r="D49" s="62"/>
      <c r="E49" s="1152" t="s">
        <v>14</v>
      </c>
      <c r="F49" s="1152"/>
      <c r="G49" s="1152"/>
      <c r="H49" s="1152"/>
      <c r="I49" s="1152"/>
      <c r="J49" s="1153"/>
      <c r="K49" s="63">
        <v>39</v>
      </c>
      <c r="L49" s="64">
        <v>36</v>
      </c>
      <c r="M49" s="64">
        <v>40</v>
      </c>
      <c r="N49" s="64">
        <v>37</v>
      </c>
      <c r="O49" s="65">
        <v>38</v>
      </c>
      <c r="P49" s="48"/>
      <c r="Q49" s="48"/>
      <c r="R49" s="48"/>
      <c r="S49" s="48"/>
      <c r="T49" s="48"/>
      <c r="U49" s="48"/>
    </row>
    <row r="50" spans="1:21" ht="30.75" customHeight="1" x14ac:dyDescent="0.2">
      <c r="A50" s="48"/>
      <c r="B50" s="1175"/>
      <c r="C50" s="1176"/>
      <c r="D50" s="62"/>
      <c r="E50" s="1152" t="s">
        <v>15</v>
      </c>
      <c r="F50" s="1152"/>
      <c r="G50" s="1152"/>
      <c r="H50" s="1152"/>
      <c r="I50" s="1152"/>
      <c r="J50" s="1153"/>
      <c r="K50" s="63" t="s">
        <v>486</v>
      </c>
      <c r="L50" s="64" t="s">
        <v>486</v>
      </c>
      <c r="M50" s="64" t="s">
        <v>486</v>
      </c>
      <c r="N50" s="64" t="s">
        <v>486</v>
      </c>
      <c r="O50" s="65" t="s">
        <v>486</v>
      </c>
      <c r="P50" s="48"/>
      <c r="Q50" s="48"/>
      <c r="R50" s="48"/>
      <c r="S50" s="48"/>
      <c r="T50" s="48"/>
      <c r="U50" s="48"/>
    </row>
    <row r="51" spans="1:21" ht="30.75" customHeight="1" x14ac:dyDescent="0.2">
      <c r="A51" s="48"/>
      <c r="B51" s="1177"/>
      <c r="C51" s="1178"/>
      <c r="D51" s="66"/>
      <c r="E51" s="1152" t="s">
        <v>16</v>
      </c>
      <c r="F51" s="1152"/>
      <c r="G51" s="1152"/>
      <c r="H51" s="1152"/>
      <c r="I51" s="1152"/>
      <c r="J51" s="1153"/>
      <c r="K51" s="63" t="s">
        <v>486</v>
      </c>
      <c r="L51" s="64" t="s">
        <v>486</v>
      </c>
      <c r="M51" s="64" t="s">
        <v>486</v>
      </c>
      <c r="N51" s="64" t="s">
        <v>486</v>
      </c>
      <c r="O51" s="65" t="s">
        <v>486</v>
      </c>
      <c r="P51" s="48"/>
      <c r="Q51" s="48"/>
      <c r="R51" s="48"/>
      <c r="S51" s="48"/>
      <c r="T51" s="48"/>
      <c r="U51" s="48"/>
    </row>
    <row r="52" spans="1:21" ht="30.75" customHeight="1" x14ac:dyDescent="0.2">
      <c r="A52" s="48"/>
      <c r="B52" s="1150" t="s">
        <v>17</v>
      </c>
      <c r="C52" s="1151"/>
      <c r="D52" s="66"/>
      <c r="E52" s="1152" t="s">
        <v>18</v>
      </c>
      <c r="F52" s="1152"/>
      <c r="G52" s="1152"/>
      <c r="H52" s="1152"/>
      <c r="I52" s="1152"/>
      <c r="J52" s="1153"/>
      <c r="K52" s="63">
        <v>977</v>
      </c>
      <c r="L52" s="64">
        <v>961</v>
      </c>
      <c r="M52" s="64">
        <v>994</v>
      </c>
      <c r="N52" s="64">
        <v>1012</v>
      </c>
      <c r="O52" s="65">
        <v>1006</v>
      </c>
      <c r="P52" s="48"/>
      <c r="Q52" s="48"/>
      <c r="R52" s="48"/>
      <c r="S52" s="48"/>
      <c r="T52" s="48"/>
      <c r="U52" s="48"/>
    </row>
    <row r="53" spans="1:21" ht="30.75" customHeight="1" thickBot="1" x14ac:dyDescent="0.25">
      <c r="A53" s="48"/>
      <c r="B53" s="1154" t="s">
        <v>19</v>
      </c>
      <c r="C53" s="1155"/>
      <c r="D53" s="67"/>
      <c r="E53" s="1156" t="s">
        <v>20</v>
      </c>
      <c r="F53" s="1156"/>
      <c r="G53" s="1156"/>
      <c r="H53" s="1156"/>
      <c r="I53" s="1156"/>
      <c r="J53" s="1157"/>
      <c r="K53" s="68">
        <v>271</v>
      </c>
      <c r="L53" s="69">
        <v>184</v>
      </c>
      <c r="M53" s="69">
        <v>101</v>
      </c>
      <c r="N53" s="69">
        <v>96</v>
      </c>
      <c r="O53" s="70">
        <v>148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58" t="s">
        <v>24</v>
      </c>
      <c r="C58" s="1159"/>
      <c r="D58" s="1164" t="s">
        <v>25</v>
      </c>
      <c r="E58" s="1165"/>
      <c r="F58" s="1165"/>
      <c r="G58" s="1165"/>
      <c r="H58" s="1165"/>
      <c r="I58" s="1165"/>
      <c r="J58" s="1166"/>
      <c r="K58" s="83"/>
      <c r="L58" s="84"/>
      <c r="M58" s="84"/>
      <c r="N58" s="84"/>
      <c r="O58" s="85"/>
    </row>
    <row r="59" spans="1:21" ht="31.5" customHeight="1" x14ac:dyDescent="0.2">
      <c r="B59" s="1160"/>
      <c r="C59" s="1161"/>
      <c r="D59" s="1167" t="s">
        <v>26</v>
      </c>
      <c r="E59" s="1168"/>
      <c r="F59" s="1168"/>
      <c r="G59" s="1168"/>
      <c r="H59" s="1168"/>
      <c r="I59" s="1168"/>
      <c r="J59" s="1169"/>
      <c r="K59" s="86"/>
      <c r="L59" s="87"/>
      <c r="M59" s="87"/>
      <c r="N59" s="87"/>
      <c r="O59" s="88"/>
    </row>
    <row r="60" spans="1:21" ht="31.5" customHeight="1" thickBot="1" x14ac:dyDescent="0.25">
      <c r="B60" s="1162"/>
      <c r="C60" s="1163"/>
      <c r="D60" s="1170" t="s">
        <v>27</v>
      </c>
      <c r="E60" s="1171"/>
      <c r="F60" s="1171"/>
      <c r="G60" s="1171"/>
      <c r="H60" s="1171"/>
      <c r="I60" s="1171"/>
      <c r="J60" s="117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gEMInAOl3GM6jX14A9PY5tmNcDdHDGOjQbbMy/ujUtMIWBtc/BjAdA35RGvsaKOB9PJzQpFoleMQK4GF1bxYw==" saltValue="fvOrGj83JfDy2VHT0lXk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3" t="s">
        <v>30</v>
      </c>
      <c r="C41" s="1194"/>
      <c r="D41" s="105"/>
      <c r="E41" s="1195" t="s">
        <v>31</v>
      </c>
      <c r="F41" s="1195"/>
      <c r="G41" s="1195"/>
      <c r="H41" s="1196"/>
      <c r="I41" s="355">
        <v>8843</v>
      </c>
      <c r="J41" s="356">
        <v>9175</v>
      </c>
      <c r="K41" s="356">
        <v>9574</v>
      </c>
      <c r="L41" s="356">
        <v>9579</v>
      </c>
      <c r="M41" s="357">
        <v>10062</v>
      </c>
    </row>
    <row r="42" spans="2:13" ht="27.75" customHeight="1" x14ac:dyDescent="0.2">
      <c r="B42" s="1183"/>
      <c r="C42" s="1184"/>
      <c r="D42" s="106"/>
      <c r="E42" s="1187" t="s">
        <v>32</v>
      </c>
      <c r="F42" s="1187"/>
      <c r="G42" s="1187"/>
      <c r="H42" s="1188"/>
      <c r="I42" s="358">
        <v>718</v>
      </c>
      <c r="J42" s="359">
        <v>638</v>
      </c>
      <c r="K42" s="359">
        <v>638</v>
      </c>
      <c r="L42" s="359">
        <v>638</v>
      </c>
      <c r="M42" s="360">
        <v>638</v>
      </c>
    </row>
    <row r="43" spans="2:13" ht="27.75" customHeight="1" x14ac:dyDescent="0.2">
      <c r="B43" s="1183"/>
      <c r="C43" s="1184"/>
      <c r="D43" s="106"/>
      <c r="E43" s="1187" t="s">
        <v>33</v>
      </c>
      <c r="F43" s="1187"/>
      <c r="G43" s="1187"/>
      <c r="H43" s="1188"/>
      <c r="I43" s="358">
        <v>3166</v>
      </c>
      <c r="J43" s="359">
        <v>3048</v>
      </c>
      <c r="K43" s="359">
        <v>2982</v>
      </c>
      <c r="L43" s="359">
        <v>2920</v>
      </c>
      <c r="M43" s="360">
        <v>2843</v>
      </c>
    </row>
    <row r="44" spans="2:13" ht="27.75" customHeight="1" x14ac:dyDescent="0.2">
      <c r="B44" s="1183"/>
      <c r="C44" s="1184"/>
      <c r="D44" s="106"/>
      <c r="E44" s="1187" t="s">
        <v>34</v>
      </c>
      <c r="F44" s="1187"/>
      <c r="G44" s="1187"/>
      <c r="H44" s="1188"/>
      <c r="I44" s="358">
        <v>288</v>
      </c>
      <c r="J44" s="359">
        <v>265</v>
      </c>
      <c r="K44" s="359">
        <v>233</v>
      </c>
      <c r="L44" s="359">
        <v>202</v>
      </c>
      <c r="M44" s="360">
        <v>174</v>
      </c>
    </row>
    <row r="45" spans="2:13" ht="27.75" customHeight="1" x14ac:dyDescent="0.2">
      <c r="B45" s="1183"/>
      <c r="C45" s="1184"/>
      <c r="D45" s="106"/>
      <c r="E45" s="1187" t="s">
        <v>35</v>
      </c>
      <c r="F45" s="1187"/>
      <c r="G45" s="1187"/>
      <c r="H45" s="1188"/>
      <c r="I45" s="358">
        <v>2276</v>
      </c>
      <c r="J45" s="359">
        <v>2381</v>
      </c>
      <c r="K45" s="359">
        <v>2332</v>
      </c>
      <c r="L45" s="359">
        <v>2301</v>
      </c>
      <c r="M45" s="360">
        <v>2330</v>
      </c>
    </row>
    <row r="46" spans="2:13" ht="27.75" customHeight="1" x14ac:dyDescent="0.2">
      <c r="B46" s="1183"/>
      <c r="C46" s="1184"/>
      <c r="D46" s="107"/>
      <c r="E46" s="1187" t="s">
        <v>36</v>
      </c>
      <c r="F46" s="1187"/>
      <c r="G46" s="1187"/>
      <c r="H46" s="1188"/>
      <c r="I46" s="358" t="s">
        <v>486</v>
      </c>
      <c r="J46" s="359" t="s">
        <v>486</v>
      </c>
      <c r="K46" s="359" t="s">
        <v>486</v>
      </c>
      <c r="L46" s="359" t="s">
        <v>486</v>
      </c>
      <c r="M46" s="360" t="s">
        <v>486</v>
      </c>
    </row>
    <row r="47" spans="2:13" ht="27.75" customHeight="1" x14ac:dyDescent="0.2">
      <c r="B47" s="1183"/>
      <c r="C47" s="1184"/>
      <c r="D47" s="108"/>
      <c r="E47" s="1197" t="s">
        <v>37</v>
      </c>
      <c r="F47" s="1198"/>
      <c r="G47" s="1198"/>
      <c r="H47" s="1199"/>
      <c r="I47" s="358" t="s">
        <v>486</v>
      </c>
      <c r="J47" s="359" t="s">
        <v>486</v>
      </c>
      <c r="K47" s="359" t="s">
        <v>486</v>
      </c>
      <c r="L47" s="359" t="s">
        <v>486</v>
      </c>
      <c r="M47" s="360" t="s">
        <v>486</v>
      </c>
    </row>
    <row r="48" spans="2:13" ht="27.75" customHeight="1" x14ac:dyDescent="0.2">
      <c r="B48" s="1183"/>
      <c r="C48" s="1184"/>
      <c r="D48" s="106"/>
      <c r="E48" s="1187" t="s">
        <v>38</v>
      </c>
      <c r="F48" s="1187"/>
      <c r="G48" s="1187"/>
      <c r="H48" s="1188"/>
      <c r="I48" s="358" t="s">
        <v>486</v>
      </c>
      <c r="J48" s="359" t="s">
        <v>486</v>
      </c>
      <c r="K48" s="359" t="s">
        <v>486</v>
      </c>
      <c r="L48" s="359" t="s">
        <v>486</v>
      </c>
      <c r="M48" s="360" t="s">
        <v>486</v>
      </c>
    </row>
    <row r="49" spans="2:13" ht="27.75" customHeight="1" x14ac:dyDescent="0.2">
      <c r="B49" s="1185"/>
      <c r="C49" s="1186"/>
      <c r="D49" s="106"/>
      <c r="E49" s="1187" t="s">
        <v>39</v>
      </c>
      <c r="F49" s="1187"/>
      <c r="G49" s="1187"/>
      <c r="H49" s="1188"/>
      <c r="I49" s="358" t="s">
        <v>486</v>
      </c>
      <c r="J49" s="359" t="s">
        <v>486</v>
      </c>
      <c r="K49" s="359" t="s">
        <v>486</v>
      </c>
      <c r="L49" s="359" t="s">
        <v>486</v>
      </c>
      <c r="M49" s="360" t="s">
        <v>486</v>
      </c>
    </row>
    <row r="50" spans="2:13" ht="27.75" customHeight="1" x14ac:dyDescent="0.2">
      <c r="B50" s="1181" t="s">
        <v>40</v>
      </c>
      <c r="C50" s="1182"/>
      <c r="D50" s="109"/>
      <c r="E50" s="1187" t="s">
        <v>41</v>
      </c>
      <c r="F50" s="1187"/>
      <c r="G50" s="1187"/>
      <c r="H50" s="1188"/>
      <c r="I50" s="358">
        <v>6606</v>
      </c>
      <c r="J50" s="359">
        <v>6512</v>
      </c>
      <c r="K50" s="359">
        <v>7112</v>
      </c>
      <c r="L50" s="359">
        <v>8080</v>
      </c>
      <c r="M50" s="360">
        <v>7259</v>
      </c>
    </row>
    <row r="51" spans="2:13" ht="27.75" customHeight="1" x14ac:dyDescent="0.2">
      <c r="B51" s="1183"/>
      <c r="C51" s="1184"/>
      <c r="D51" s="106"/>
      <c r="E51" s="1187" t="s">
        <v>42</v>
      </c>
      <c r="F51" s="1187"/>
      <c r="G51" s="1187"/>
      <c r="H51" s="1188"/>
      <c r="I51" s="358">
        <v>248</v>
      </c>
      <c r="J51" s="359">
        <v>220</v>
      </c>
      <c r="K51" s="359">
        <v>220</v>
      </c>
      <c r="L51" s="359">
        <v>182</v>
      </c>
      <c r="M51" s="360">
        <v>171</v>
      </c>
    </row>
    <row r="52" spans="2:13" ht="27.75" customHeight="1" x14ac:dyDescent="0.2">
      <c r="B52" s="1185"/>
      <c r="C52" s="1186"/>
      <c r="D52" s="106"/>
      <c r="E52" s="1187" t="s">
        <v>43</v>
      </c>
      <c r="F52" s="1187"/>
      <c r="G52" s="1187"/>
      <c r="H52" s="1188"/>
      <c r="I52" s="358">
        <v>12114</v>
      </c>
      <c r="J52" s="359">
        <v>12201</v>
      </c>
      <c r="K52" s="359">
        <v>12159</v>
      </c>
      <c r="L52" s="359">
        <v>11972</v>
      </c>
      <c r="M52" s="360">
        <v>11507</v>
      </c>
    </row>
    <row r="53" spans="2:13" ht="27.75" customHeight="1" thickBot="1" x14ac:dyDescent="0.25">
      <c r="B53" s="1189" t="s">
        <v>19</v>
      </c>
      <c r="C53" s="1190"/>
      <c r="D53" s="110"/>
      <c r="E53" s="1191" t="s">
        <v>44</v>
      </c>
      <c r="F53" s="1191"/>
      <c r="G53" s="1191"/>
      <c r="H53" s="1192"/>
      <c r="I53" s="361">
        <v>-3677</v>
      </c>
      <c r="J53" s="362">
        <v>-3427</v>
      </c>
      <c r="K53" s="362">
        <v>-3733</v>
      </c>
      <c r="L53" s="362">
        <v>-4595</v>
      </c>
      <c r="M53" s="363">
        <v>-2890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TWHERXsPKjcpSNwLC/pOU6K2JlGmM4/GE9XEpaOq34Sq2U+lAYKdNKEELXjIN1XNeKkil8POsrba9gGKznL62Q==" saltValue="OStNTHoIPHPqy6Z64eXk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08" t="s">
        <v>46</v>
      </c>
      <c r="D55" s="1208"/>
      <c r="E55" s="1209"/>
      <c r="F55" s="122">
        <v>1007</v>
      </c>
      <c r="G55" s="122">
        <v>1315</v>
      </c>
      <c r="H55" s="123">
        <v>1004</v>
      </c>
    </row>
    <row r="56" spans="2:8" ht="52.5" customHeight="1" x14ac:dyDescent="0.2">
      <c r="B56" s="124"/>
      <c r="C56" s="1210" t="s">
        <v>47</v>
      </c>
      <c r="D56" s="1210"/>
      <c r="E56" s="1211"/>
      <c r="F56" s="125">
        <v>794</v>
      </c>
      <c r="G56" s="125">
        <v>794</v>
      </c>
      <c r="H56" s="126">
        <v>841</v>
      </c>
    </row>
    <row r="57" spans="2:8" ht="53.25" customHeight="1" x14ac:dyDescent="0.2">
      <c r="B57" s="124"/>
      <c r="C57" s="1212" t="s">
        <v>48</v>
      </c>
      <c r="D57" s="1212"/>
      <c r="E57" s="1213"/>
      <c r="F57" s="127">
        <v>5949</v>
      </c>
      <c r="G57" s="127">
        <v>6608</v>
      </c>
      <c r="H57" s="128">
        <v>6051</v>
      </c>
    </row>
    <row r="58" spans="2:8" ht="45.75" customHeight="1" x14ac:dyDescent="0.2">
      <c r="B58" s="129"/>
      <c r="C58" s="1200" t="s">
        <v>555</v>
      </c>
      <c r="D58" s="1201"/>
      <c r="E58" s="1202"/>
      <c r="F58" s="130">
        <v>3324</v>
      </c>
      <c r="G58" s="130">
        <v>3949</v>
      </c>
      <c r="H58" s="131">
        <v>3457</v>
      </c>
    </row>
    <row r="59" spans="2:8" ht="45.75" customHeight="1" x14ac:dyDescent="0.2">
      <c r="B59" s="129"/>
      <c r="C59" s="1200" t="s">
        <v>556</v>
      </c>
      <c r="D59" s="1201"/>
      <c r="E59" s="1202"/>
      <c r="F59" s="130">
        <v>1416</v>
      </c>
      <c r="G59" s="130">
        <v>1417</v>
      </c>
      <c r="H59" s="131">
        <v>1363</v>
      </c>
    </row>
    <row r="60" spans="2:8" ht="45.75" customHeight="1" x14ac:dyDescent="0.2">
      <c r="B60" s="129"/>
      <c r="C60" s="1200" t="s">
        <v>557</v>
      </c>
      <c r="D60" s="1201"/>
      <c r="E60" s="1202"/>
      <c r="F60" s="130">
        <v>1001</v>
      </c>
      <c r="G60" s="130">
        <v>1001</v>
      </c>
      <c r="H60" s="131">
        <v>1002</v>
      </c>
    </row>
    <row r="61" spans="2:8" ht="45.75" customHeight="1" x14ac:dyDescent="0.2">
      <c r="B61" s="129"/>
      <c r="C61" s="1200" t="s">
        <v>558</v>
      </c>
      <c r="D61" s="1201"/>
      <c r="E61" s="1202"/>
      <c r="F61" s="130">
        <v>117</v>
      </c>
      <c r="G61" s="130">
        <v>120</v>
      </c>
      <c r="H61" s="131">
        <v>121</v>
      </c>
    </row>
    <row r="62" spans="2:8" ht="45.75" customHeight="1" thickBot="1" x14ac:dyDescent="0.25">
      <c r="B62" s="132"/>
      <c r="C62" s="1203" t="s">
        <v>559</v>
      </c>
      <c r="D62" s="1204"/>
      <c r="E62" s="1205"/>
      <c r="F62" s="133">
        <v>67</v>
      </c>
      <c r="G62" s="133">
        <v>109</v>
      </c>
      <c r="H62" s="134">
        <v>99</v>
      </c>
    </row>
    <row r="63" spans="2:8" ht="52.5" customHeight="1" thickBot="1" x14ac:dyDescent="0.25">
      <c r="B63" s="135"/>
      <c r="C63" s="1206" t="s">
        <v>49</v>
      </c>
      <c r="D63" s="1206"/>
      <c r="E63" s="1207"/>
      <c r="F63" s="136">
        <v>7750</v>
      </c>
      <c r="G63" s="136">
        <v>8718</v>
      </c>
      <c r="H63" s="137">
        <v>7896</v>
      </c>
    </row>
    <row r="64" spans="2:8" ht="13.2" x14ac:dyDescent="0.2"/>
  </sheetData>
  <sheetProtection algorithmName="SHA-512" hashValue="c9KA/gXHVQSB7lm22WOcN89sfizqL9bZmyrdwCeK2FKwtcjpm2i0iq8ker2ZfDd6oH2C/H1uHgcMENIVNCb3sQ==" saltValue="fAytRiFLaqCiHl6AFzCc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26571</v>
      </c>
      <c r="E3" s="156"/>
      <c r="F3" s="157">
        <v>51264</v>
      </c>
      <c r="G3" s="158"/>
      <c r="H3" s="159"/>
    </row>
    <row r="4" spans="1:8" x14ac:dyDescent="0.2">
      <c r="A4" s="160"/>
      <c r="B4" s="161"/>
      <c r="C4" s="162"/>
      <c r="D4" s="163">
        <v>14019</v>
      </c>
      <c r="E4" s="164"/>
      <c r="F4" s="165">
        <v>26040</v>
      </c>
      <c r="G4" s="166"/>
      <c r="H4" s="167"/>
    </row>
    <row r="5" spans="1:8" x14ac:dyDescent="0.2">
      <c r="A5" s="148" t="s">
        <v>518</v>
      </c>
      <c r="B5" s="153"/>
      <c r="C5" s="154"/>
      <c r="D5" s="155">
        <v>41928</v>
      </c>
      <c r="E5" s="156"/>
      <c r="F5" s="157">
        <v>52068</v>
      </c>
      <c r="G5" s="158"/>
      <c r="H5" s="159"/>
    </row>
    <row r="6" spans="1:8" x14ac:dyDescent="0.2">
      <c r="A6" s="160"/>
      <c r="B6" s="161"/>
      <c r="C6" s="162"/>
      <c r="D6" s="163">
        <v>19063</v>
      </c>
      <c r="E6" s="164"/>
      <c r="F6" s="165">
        <v>26936</v>
      </c>
      <c r="G6" s="166"/>
      <c r="H6" s="167"/>
    </row>
    <row r="7" spans="1:8" x14ac:dyDescent="0.2">
      <c r="A7" s="148" t="s">
        <v>519</v>
      </c>
      <c r="B7" s="153"/>
      <c r="C7" s="154"/>
      <c r="D7" s="155">
        <v>47422</v>
      </c>
      <c r="E7" s="156"/>
      <c r="F7" s="157">
        <v>47161</v>
      </c>
      <c r="G7" s="158"/>
      <c r="H7" s="159"/>
    </row>
    <row r="8" spans="1:8" x14ac:dyDescent="0.2">
      <c r="A8" s="160"/>
      <c r="B8" s="161"/>
      <c r="C8" s="162"/>
      <c r="D8" s="163">
        <v>17833</v>
      </c>
      <c r="E8" s="164"/>
      <c r="F8" s="165">
        <v>24595</v>
      </c>
      <c r="G8" s="166"/>
      <c r="H8" s="167"/>
    </row>
    <row r="9" spans="1:8" x14ac:dyDescent="0.2">
      <c r="A9" s="148" t="s">
        <v>520</v>
      </c>
      <c r="B9" s="153"/>
      <c r="C9" s="154"/>
      <c r="D9" s="155">
        <v>39460</v>
      </c>
      <c r="E9" s="156"/>
      <c r="F9" s="157">
        <v>43423</v>
      </c>
      <c r="G9" s="158"/>
      <c r="H9" s="159"/>
    </row>
    <row r="10" spans="1:8" x14ac:dyDescent="0.2">
      <c r="A10" s="160"/>
      <c r="B10" s="161"/>
      <c r="C10" s="162"/>
      <c r="D10" s="163">
        <v>20474</v>
      </c>
      <c r="E10" s="164"/>
      <c r="F10" s="165">
        <v>22207</v>
      </c>
      <c r="G10" s="166"/>
      <c r="H10" s="167"/>
    </row>
    <row r="11" spans="1:8" x14ac:dyDescent="0.2">
      <c r="A11" s="148" t="s">
        <v>521</v>
      </c>
      <c r="B11" s="153"/>
      <c r="C11" s="154"/>
      <c r="D11" s="155">
        <v>58346</v>
      </c>
      <c r="E11" s="156"/>
      <c r="F11" s="157">
        <v>45265</v>
      </c>
      <c r="G11" s="158"/>
      <c r="H11" s="159"/>
    </row>
    <row r="12" spans="1:8" x14ac:dyDescent="0.2">
      <c r="A12" s="160"/>
      <c r="B12" s="161"/>
      <c r="C12" s="168"/>
      <c r="D12" s="163">
        <v>18986</v>
      </c>
      <c r="E12" s="164"/>
      <c r="F12" s="165">
        <v>22600</v>
      </c>
      <c r="G12" s="166"/>
      <c r="H12" s="167"/>
    </row>
    <row r="13" spans="1:8" x14ac:dyDescent="0.2">
      <c r="A13" s="148"/>
      <c r="B13" s="153"/>
      <c r="C13" s="169"/>
      <c r="D13" s="170">
        <v>42745</v>
      </c>
      <c r="E13" s="171"/>
      <c r="F13" s="172">
        <v>47836</v>
      </c>
      <c r="G13" s="173"/>
      <c r="H13" s="159"/>
    </row>
    <row r="14" spans="1:8" x14ac:dyDescent="0.2">
      <c r="A14" s="160"/>
      <c r="B14" s="161"/>
      <c r="C14" s="162"/>
      <c r="D14" s="163">
        <v>18075</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0.62</v>
      </c>
      <c r="C19" s="174">
        <f>ROUND(VALUE(SUBSTITUTE(実質収支比率等に係る経年分析!G$48,"▲","-")),2)</f>
        <v>0.57999999999999996</v>
      </c>
      <c r="D19" s="174">
        <f>ROUND(VALUE(SUBSTITUTE(実質収支比率等に係る経年分析!H$48,"▲","-")),2)</f>
        <v>6.65</v>
      </c>
      <c r="E19" s="174">
        <f>ROUND(VALUE(SUBSTITUTE(実質収支比率等に係る経年分析!I$48,"▲","-")),2)</f>
        <v>0.84</v>
      </c>
      <c r="F19" s="174">
        <f>ROUND(VALUE(SUBSTITUTE(実質収支比率等に係る経年分析!J$48,"▲","-")),2)</f>
        <v>0.66</v>
      </c>
    </row>
    <row r="20" spans="1:11" x14ac:dyDescent="0.2">
      <c r="A20" s="174" t="s">
        <v>53</v>
      </c>
      <c r="B20" s="174">
        <f>ROUND(VALUE(SUBSTITUTE(実質収支比率等に係る経年分析!F$47,"▲","-")),2)</f>
        <v>11.82</v>
      </c>
      <c r="C20" s="174">
        <f>ROUND(VALUE(SUBSTITUTE(実質収支比率等に係る経年分析!G$47,"▲","-")),2)</f>
        <v>11.21</v>
      </c>
      <c r="D20" s="174">
        <f>ROUND(VALUE(SUBSTITUTE(実質収支比率等に係る経年分析!H$47,"▲","-")),2)</f>
        <v>10.9</v>
      </c>
      <c r="E20" s="174">
        <f>ROUND(VALUE(SUBSTITUTE(実質収支比率等に係る経年分析!I$47,"▲","-")),2)</f>
        <v>14.56</v>
      </c>
      <c r="F20" s="174">
        <f>ROUND(VALUE(SUBSTITUTE(実質収支比率等に係る経年分析!J$47,"▲","-")),2)</f>
        <v>10.91</v>
      </c>
    </row>
    <row r="21" spans="1:11" x14ac:dyDescent="0.2">
      <c r="A21" s="174" t="s">
        <v>54</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6.38</v>
      </c>
      <c r="E21" s="174">
        <f>IF(ISNUMBER(VALUE(SUBSTITUTE(実質収支比率等に係る経年分析!I$49,"▲","-"))),ROUND(VALUE(SUBSTITUTE(実質収支比率等に係る経年分析!I$49,"▲","-")),2),NA())</f>
        <v>-2.5499999999999998</v>
      </c>
      <c r="F21" s="174">
        <f>IF(ISNUMBER(VALUE(SUBSTITUTE(実質収支比率等に係る経年分析!J$49,"▲","-"))),ROUND(VALUE(SUBSTITUTE(実質収支比率等に係る経年分析!J$49,"▲","-")),2),NA())</f>
        <v>-3.55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5.42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0.65</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977</v>
      </c>
      <c r="E42" s="176"/>
      <c r="F42" s="176"/>
      <c r="G42" s="176">
        <f>'実質公債費比率（分子）の構造'!L$52</f>
        <v>961</v>
      </c>
      <c r="H42" s="176"/>
      <c r="I42" s="176"/>
      <c r="J42" s="176">
        <f>'実質公債費比率（分子）の構造'!M$52</f>
        <v>994</v>
      </c>
      <c r="K42" s="176"/>
      <c r="L42" s="176"/>
      <c r="M42" s="176">
        <f>'実質公債費比率（分子）の構造'!N$52</f>
        <v>1012</v>
      </c>
      <c r="N42" s="176"/>
      <c r="O42" s="176"/>
      <c r="P42" s="176">
        <f>'実質公債費比率（分子）の構造'!O$52</f>
        <v>1006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39</v>
      </c>
      <c r="C45" s="176"/>
      <c r="D45" s="176"/>
      <c r="E45" s="176">
        <f>'実質公債費比率（分子）の構造'!L$49</f>
        <v>36</v>
      </c>
      <c r="F45" s="176"/>
      <c r="G45" s="176"/>
      <c r="H45" s="176">
        <f>'実質公債費比率（分子）の構造'!M$49</f>
        <v>40</v>
      </c>
      <c r="I45" s="176"/>
      <c r="J45" s="176"/>
      <c r="K45" s="176">
        <f>'実質公債費比率（分子）の構造'!N$49</f>
        <v>37</v>
      </c>
      <c r="L45" s="176"/>
      <c r="M45" s="176"/>
      <c r="N45" s="176">
        <f>'実質公債費比率（分子）の構造'!O$49</f>
        <v>38</v>
      </c>
      <c r="O45" s="176"/>
      <c r="P45" s="176"/>
    </row>
    <row r="46" spans="1:16" x14ac:dyDescent="0.2">
      <c r="A46" s="176" t="s">
        <v>64</v>
      </c>
      <c r="B46" s="176">
        <f>'実質公債費比率（分子）の構造'!K$48</f>
        <v>258</v>
      </c>
      <c r="C46" s="176"/>
      <c r="D46" s="176"/>
      <c r="E46" s="176">
        <f>'実質公債費比率（分子）の構造'!L$48</f>
        <v>234</v>
      </c>
      <c r="F46" s="176"/>
      <c r="G46" s="176"/>
      <c r="H46" s="176">
        <f>'実質公債費比率（分子）の構造'!M$48</f>
        <v>223</v>
      </c>
      <c r="I46" s="176"/>
      <c r="J46" s="176"/>
      <c r="K46" s="176">
        <f>'実質公債費比率（分子）の構造'!N$48</f>
        <v>219</v>
      </c>
      <c r="L46" s="176"/>
      <c r="M46" s="176"/>
      <c r="N46" s="176">
        <f>'実質公債費比率（分子）の構造'!O$48</f>
        <v>226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951</v>
      </c>
      <c r="C49" s="176"/>
      <c r="D49" s="176"/>
      <c r="E49" s="176">
        <f>'実質公債費比率（分子）の構造'!L$45</f>
        <v>875</v>
      </c>
      <c r="F49" s="176"/>
      <c r="G49" s="176"/>
      <c r="H49" s="176">
        <f>'実質公債費比率（分子）の構造'!M$45</f>
        <v>832</v>
      </c>
      <c r="I49" s="176"/>
      <c r="J49" s="176"/>
      <c r="K49" s="176">
        <f>'実質公債費比率（分子）の構造'!N$45</f>
        <v>852</v>
      </c>
      <c r="L49" s="176"/>
      <c r="M49" s="176"/>
      <c r="N49" s="176">
        <f>'実質公債費比率（分子）の構造'!O$45</f>
        <v>890</v>
      </c>
      <c r="O49" s="176"/>
      <c r="P49" s="176"/>
    </row>
    <row r="50" spans="1:16" x14ac:dyDescent="0.2">
      <c r="A50" s="176" t="s">
        <v>67</v>
      </c>
      <c r="B50" s="176" t="e">
        <f>NA()</f>
        <v>#N/A</v>
      </c>
      <c r="C50" s="176">
        <f>IF(ISNUMBER('実質公債費比率（分子）の構造'!K$53),'実質公債費比率（分子）の構造'!K$53,NA())</f>
        <v>271</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101</v>
      </c>
      <c r="J50" s="176" t="e">
        <f>NA()</f>
        <v>#N/A</v>
      </c>
      <c r="K50" s="176" t="e">
        <f>NA()</f>
        <v>#N/A</v>
      </c>
      <c r="L50" s="176">
        <f>IF(ISNUMBER('実質公債費比率（分子）の構造'!N$53),'実質公債費比率（分子）の構造'!N$53,NA())</f>
        <v>96</v>
      </c>
      <c r="M50" s="176" t="e">
        <f>NA()</f>
        <v>#N/A</v>
      </c>
      <c r="N50" s="176" t="e">
        <f>NA()</f>
        <v>#N/A</v>
      </c>
      <c r="O50" s="176">
        <f>IF(ISNUMBER('実質公債費比率（分子）の構造'!O$53),'実質公債費比率（分子）の構造'!O$53,NA())</f>
        <v>148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12114</v>
      </c>
      <c r="E56" s="175"/>
      <c r="F56" s="175"/>
      <c r="G56" s="175">
        <f>'将来負担比率（分子）の構造'!J$52</f>
        <v>12201</v>
      </c>
      <c r="H56" s="175"/>
      <c r="I56" s="175"/>
      <c r="J56" s="175">
        <f>'将来負担比率（分子）の構造'!K$52</f>
        <v>12159</v>
      </c>
      <c r="K56" s="175"/>
      <c r="L56" s="175"/>
      <c r="M56" s="175">
        <f>'将来負担比率（分子）の構造'!L$52</f>
        <v>11972</v>
      </c>
      <c r="N56" s="175"/>
      <c r="O56" s="175"/>
      <c r="P56" s="175">
        <f>'将来負担比率（分子）の構造'!M$52</f>
        <v>11507</v>
      </c>
    </row>
    <row r="57" spans="1:16" x14ac:dyDescent="0.2">
      <c r="A57" s="175" t="s">
        <v>42</v>
      </c>
      <c r="B57" s="175"/>
      <c r="C57" s="175"/>
      <c r="D57" s="175">
        <f>'将来負担比率（分子）の構造'!I$51</f>
        <v>248</v>
      </c>
      <c r="E57" s="175"/>
      <c r="F57" s="175"/>
      <c r="G57" s="175">
        <f>'将来負担比率（分子）の構造'!J$51</f>
        <v>220</v>
      </c>
      <c r="H57" s="175"/>
      <c r="I57" s="175"/>
      <c r="J57" s="175">
        <f>'将来負担比率（分子）の構造'!K$51</f>
        <v>220</v>
      </c>
      <c r="K57" s="175"/>
      <c r="L57" s="175"/>
      <c r="M57" s="175">
        <f>'将来負担比率（分子）の構造'!L$51</f>
        <v>182</v>
      </c>
      <c r="N57" s="175"/>
      <c r="O57" s="175"/>
      <c r="P57" s="175">
        <f>'将来負担比率（分子）の構造'!M$51</f>
        <v>171</v>
      </c>
    </row>
    <row r="58" spans="1:16" x14ac:dyDescent="0.2">
      <c r="A58" s="175" t="s">
        <v>41</v>
      </c>
      <c r="B58" s="175"/>
      <c r="C58" s="175"/>
      <c r="D58" s="175">
        <f>'将来負担比率（分子）の構造'!I$50</f>
        <v>6606</v>
      </c>
      <c r="E58" s="175"/>
      <c r="F58" s="175"/>
      <c r="G58" s="175">
        <f>'将来負担比率（分子）の構造'!J$50</f>
        <v>6512</v>
      </c>
      <c r="H58" s="175"/>
      <c r="I58" s="175"/>
      <c r="J58" s="175">
        <f>'将来負担比率（分子）の構造'!K$50</f>
        <v>7112</v>
      </c>
      <c r="K58" s="175"/>
      <c r="L58" s="175"/>
      <c r="M58" s="175">
        <f>'将来負担比率（分子）の構造'!L$50</f>
        <v>8080</v>
      </c>
      <c r="N58" s="175"/>
      <c r="O58" s="175"/>
      <c r="P58" s="175">
        <f>'将来負担比率（分子）の構造'!M$50</f>
        <v>7259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2276</v>
      </c>
      <c r="C62" s="175"/>
      <c r="D62" s="175"/>
      <c r="E62" s="175">
        <f>'将来負担比率（分子）の構造'!J$45</f>
        <v>2381</v>
      </c>
      <c r="F62" s="175"/>
      <c r="G62" s="175"/>
      <c r="H62" s="175">
        <f>'将来負担比率（分子）の構造'!K$45</f>
        <v>2332</v>
      </c>
      <c r="I62" s="175"/>
      <c r="J62" s="175"/>
      <c r="K62" s="175">
        <f>'将来負担比率（分子）の構造'!L$45</f>
        <v>2301</v>
      </c>
      <c r="L62" s="175"/>
      <c r="M62" s="175"/>
      <c r="N62" s="175">
        <f>'将来負担比率（分子）の構造'!M$45</f>
        <v>2330</v>
      </c>
      <c r="O62" s="175"/>
      <c r="P62" s="175"/>
    </row>
    <row r="63" spans="1:16" x14ac:dyDescent="0.2">
      <c r="A63" s="175" t="s">
        <v>34</v>
      </c>
      <c r="B63" s="175">
        <f>'将来負担比率（分子）の構造'!I$44</f>
        <v>288</v>
      </c>
      <c r="C63" s="175"/>
      <c r="D63" s="175"/>
      <c r="E63" s="175">
        <f>'将来負担比率（分子）の構造'!J$44</f>
        <v>265</v>
      </c>
      <c r="F63" s="175"/>
      <c r="G63" s="175"/>
      <c r="H63" s="175">
        <f>'将来負担比率（分子）の構造'!K$44</f>
        <v>233</v>
      </c>
      <c r="I63" s="175"/>
      <c r="J63" s="175"/>
      <c r="K63" s="175">
        <f>'将来負担比率（分子）の構造'!L$44</f>
        <v>202</v>
      </c>
      <c r="L63" s="175"/>
      <c r="M63" s="175"/>
      <c r="N63" s="175">
        <f>'将来負担比率（分子）の構造'!M$44</f>
        <v>174</v>
      </c>
      <c r="O63" s="175"/>
      <c r="P63" s="175"/>
    </row>
    <row r="64" spans="1:16" x14ac:dyDescent="0.2">
      <c r="A64" s="175" t="s">
        <v>33</v>
      </c>
      <c r="B64" s="175">
        <f>'将来負担比率（分子）の構造'!I$43</f>
        <v>3166</v>
      </c>
      <c r="C64" s="175"/>
      <c r="D64" s="175"/>
      <c r="E64" s="175">
        <f>'将来負担比率（分子）の構造'!J$43</f>
        <v>3048</v>
      </c>
      <c r="F64" s="175"/>
      <c r="G64" s="175"/>
      <c r="H64" s="175">
        <f>'将来負担比率（分子）の構造'!K$43</f>
        <v>2982</v>
      </c>
      <c r="I64" s="175"/>
      <c r="J64" s="175"/>
      <c r="K64" s="175">
        <f>'将来負担比率（分子）の構造'!L$43</f>
        <v>2920</v>
      </c>
      <c r="L64" s="175"/>
      <c r="M64" s="175"/>
      <c r="N64" s="175">
        <f>'将来負担比率（分子）の構造'!M$43</f>
        <v>2843</v>
      </c>
      <c r="O64" s="175"/>
      <c r="P64" s="175"/>
    </row>
    <row r="65" spans="1:16" x14ac:dyDescent="0.2">
      <c r="A65" s="175" t="s">
        <v>32</v>
      </c>
      <c r="B65" s="175">
        <f>'将来負担比率（分子）の構造'!I$42</f>
        <v>718</v>
      </c>
      <c r="C65" s="175"/>
      <c r="D65" s="175"/>
      <c r="E65" s="175">
        <f>'将来負担比率（分子）の構造'!J$42</f>
        <v>638</v>
      </c>
      <c r="F65" s="175"/>
      <c r="G65" s="175"/>
      <c r="H65" s="175">
        <f>'将来負担比率（分子）の構造'!K$42</f>
        <v>638</v>
      </c>
      <c r="I65" s="175"/>
      <c r="J65" s="175"/>
      <c r="K65" s="175">
        <f>'将来負担比率（分子）の構造'!L$42</f>
        <v>638</v>
      </c>
      <c r="L65" s="175"/>
      <c r="M65" s="175"/>
      <c r="N65" s="175">
        <f>'将来負担比率（分子）の構造'!M$42</f>
        <v>638</v>
      </c>
      <c r="O65" s="175"/>
      <c r="P65" s="175"/>
    </row>
    <row r="66" spans="1:16" x14ac:dyDescent="0.2">
      <c r="A66" s="175" t="s">
        <v>31</v>
      </c>
      <c r="B66" s="175">
        <f>'将来負担比率（分子）の構造'!I$41</f>
        <v>8843</v>
      </c>
      <c r="C66" s="175"/>
      <c r="D66" s="175"/>
      <c r="E66" s="175">
        <f>'将来負担比率（分子）の構造'!J$41</f>
        <v>9175</v>
      </c>
      <c r="F66" s="175"/>
      <c r="G66" s="175"/>
      <c r="H66" s="175">
        <f>'将来負担比率（分子）の構造'!K$41</f>
        <v>9574</v>
      </c>
      <c r="I66" s="175"/>
      <c r="J66" s="175"/>
      <c r="K66" s="175">
        <f>'将来負担比率（分子）の構造'!L$41</f>
        <v>9579</v>
      </c>
      <c r="L66" s="175"/>
      <c r="M66" s="175"/>
      <c r="N66" s="175">
        <f>'将来負担比率（分子）の構造'!M$41</f>
        <v>10062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1007</v>
      </c>
      <c r="C72" s="179">
        <f>基金残高に係る経年分析!G55</f>
        <v>1315</v>
      </c>
      <c r="D72" s="179">
        <f>基金残高に係る経年分析!H55</f>
        <v>1004</v>
      </c>
    </row>
    <row r="73" spans="1:16" x14ac:dyDescent="0.2">
      <c r="A73" s="178" t="s">
        <v>74</v>
      </c>
      <c r="B73" s="179">
        <f>基金残高に係る経年分析!F56</f>
        <v>794</v>
      </c>
      <c r="C73" s="179">
        <f>基金残高に係る経年分析!G56</f>
        <v>794</v>
      </c>
      <c r="D73" s="179">
        <f>基金残高に係る経年分析!H56</f>
        <v>841</v>
      </c>
    </row>
    <row r="74" spans="1:16" x14ac:dyDescent="0.2">
      <c r="A74" s="178" t="s">
        <v>75</v>
      </c>
      <c r="B74" s="179">
        <f>基金残高に係る経年分析!F57</f>
        <v>5949</v>
      </c>
      <c r="C74" s="179">
        <f>基金残高に係る経年分析!G57</f>
        <v>6608</v>
      </c>
      <c r="D74" s="179">
        <f>基金残高に係る経年分析!H57</f>
        <v>6051</v>
      </c>
    </row>
  </sheetData>
  <sheetProtection algorithmName="SHA-512" hashValue="Ws4iT4g8X4rzMPnX3Kxd8k0Xy+5RDsOr/tiiY5hkI+StJd/flj7HE9aZ3K6CcgmTyVh2MuZogoi9ebE6bAvqBw==" saltValue="wJPgAT8QmOiuDoQrlpNY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2025-03-13T02:52:10Z</cp:lastPrinted>
  <dcterms:created xsi:type="dcterms:W3CDTF">2025-02-19T03:33:03Z</dcterms:created>
  <dcterms:modified xsi:type="dcterms:W3CDTF">2025-03-18T05:01:32Z</dcterms:modified>
  <cp:category/>
</cp:coreProperties>
</file>