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28D1EF7B-DC81-4234-A710-9FC80FB06A23}"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<sst xmlns="http://schemas.openxmlformats.org/spreadsheetml/2006/main" count="1120" uniqueCount="555">
  <si>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</si>
  <si>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</si>
  <si>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</si>
  <si>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</si>
  <si>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</si>
  <si>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</si>
  <si>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</si>
  <si>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</si>
  <si>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</si>
  <si>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</si>
  <si>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</si>
  <si>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</si>
  <si>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</si>
  <si>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</si>
  <si>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</si>
  <si>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</si>
  <si>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</si>
  <si>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</si>
  <si>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</si>
  <si>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</si>
  <si>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</si>
  <si>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</si>
  <si>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</si>
  <si>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</si>
  <si>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</si>
  <si>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</si>
  <si>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</si>
  <si>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</si>
  <si>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</si>
  <si>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</si>
  <si>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</si>
  <si>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</si>
  <si>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</si>
  <si>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</si>
  <si>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</si>
  <si>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</si>
  <si>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</si>
  <si>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</si>
  <si>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</si>
  <si>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</si>
  <si>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</si>
  <si>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</si>
  <si>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</si>
  <si>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</si>
  <si>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</si>
  <si>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</si>
  <si>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</si>
  <si>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</si>
  <si>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</si>
  <si>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</si>
  <si>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</si>
  <si>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</si>
  <si>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</si>
  <si>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</si>
  <si>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</si>
  <si>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</si>
  <si>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</si>
  <si>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</si>
  <si>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</si>
  <si>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</si>
  <si>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</si>
  <si>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</si>
  <si>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</si>
  <si>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</si>
  <si>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</si>
  <si>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</si>
  <si>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</si>
  <si>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</si>
  <si>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</si>
  <si>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</si>
  <si>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</si>
  <si>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</si>
  <si>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</si>
  <si>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</si>
  <si>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</si>
  <si>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</si>
  <si>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</si>
  <si>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</si>
  <si>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</si>
  <si>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</si>
  <si>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</si>
  <si>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</si>
  <si>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</si>
  <si>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</si>
  <si>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</si>
  <si>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</si>
  <si>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</si>
  <si>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</si>
  <si>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</si>
  <si>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</si>
  <si>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</si>
  <si>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</si>
  <si>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</si>
  <si>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</si>
  <si>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</si>
  <si>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</si>
  <si>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</si>
  <si>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</si>
  <si>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</si>
  <si>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</si>
  <si>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</si>
  <si>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</si>
  <si>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</si>
  <si>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</si>
  <si>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</si>
  <si>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</si>
  <si>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</si>
  <si>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</si>
  <si>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</si>
  <si>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</si>
  <si>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</si>
  <si>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</si>
  <si>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</si>
  <si>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</si>
  <si>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</si>
  <si>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</si>
  <si>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</si>
  <si>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</si>
  <si>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</si>
  <si>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</si>
  <si>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</si>
  <si>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</si>
  <si>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</si>
  <si>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</si>
  <si>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</si>
  <si>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</si>
  <si>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</si>
  <si>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</si>
  <si>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</si>
  <si>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</si>
  <si>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</si>
  <si>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</si>
  <si>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</si>
  <si>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</si>
  <si>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</si>
  <si>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</si>
  <si>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</si>
  <si>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</si>
  <si>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</si>
  <si>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</si>
  <si>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</si>
  <si>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</si>
  <si>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</si>
  <si>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</si>
  <si>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</si>
  <si>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</si>
  <si>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</si>
  <si>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</si>
  <si>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</si>
  <si>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</si>
  <si>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</si>
  <si>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</si>
  <si>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</si>
  <si>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</si>
  <si>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</si>
  <si>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</si>
  <si>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</si>
  <si>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</si>
  <si>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</si>
  <si>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</si>
  <si>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</si>
  <si>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</si>
  <si>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</si>
  <si>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</si>
  <si>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</si>
  <si>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</si>
  <si>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</si>
  <si>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</si>
  <si>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</si>
  <si>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</si>
  <si>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</si>
  <si>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</si>
  <si>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</si>
  <si>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</si>
  <si>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</si>
  <si>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</si>
  <si>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</si>
  <si>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</si>
  <si>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</si>
  <si>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</si>
  <si>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</si>
  <si>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</si>
  <si>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</si>
  <si>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</si>
  <si>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</si>
  <si>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</si>
  <si>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</si>
  <si>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</si>
  <si>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</si>
  <si>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</si>
  <si>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</si>
  <si>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</si>
  <si>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</si>
  <si>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</si>
  <si>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</si>
  <si>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</si>
  <si>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</si>
  <si>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</si>
  <si>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</si>
  <si>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</si>
  <si>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</si>
  <si>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</si>
  <si>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大阪府豊能町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</si>
  <si>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</si>
  <si>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</si>
  <si>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</si>
  <si>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</si>
  <si>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</si>
  <si>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</si>
  <si>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</si>
  <si>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</si>
  <si>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</si>
  <si>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</si>
  <si>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</si>
  <si>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</si>
  <si>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</si>
  <si>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</si>
  <si>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</si>
  <si>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</si>
  <si>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</si>
  <si>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</si>
  <si>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</si>
  <si>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</si>
  <si>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</si>
  <si>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</si>
  <si>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</si>
  <si>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</si>
  <si>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</si>
  <si>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</si>
  <si>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</si>
  <si>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</si>
  <si>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</si>
  <si>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</si>
  <si>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</si>
  <si>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</si>
  <si>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</si>
  <si>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</si>
  <si>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</si>
  <si>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</si>
  <si>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</si>
  <si>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</si>
  <si>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</si>
  <si>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</si>
  <si>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</si>
  <si>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</si>
  <si>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</si>
  <si>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</si>
  <si>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</si>
  <si>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</si>
  <si>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</si>
  <si>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</si>
  <si>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</si>
  <si>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</si>
  <si>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</si>
  <si>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</si>
  <si>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</si>
  <si>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</si>
  <si>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</si>
  <si>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</si>
  <si>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</si>
  <si>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</si>
  <si>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</si>
  <si>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</si>
  <si>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</si>
  <si>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</si>
  <si>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</si>
  <si>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</si>
  <si>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</si>
  <si>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</si>
  <si>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</si>
  <si>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</si>
  <si>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</si>
  <si>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</si>
  <si>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</si>
  <si>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</si>
  <si>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</si>
  <si>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</si>
  <si>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</si>
  <si>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</si>
  <si>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</si>
  <si>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</si>
  <si>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</si>
  <si>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</si>
  <si>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</si>
  <si>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</si>
  <si>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</si>
  <si>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</si>
  <si>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</si>
  <si>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</si>
  <si>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</si>
  <si>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</si>
  <si>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</si>
  <si>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</si>
  <si>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</si>
  <si>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</si>
  <si>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</si>
  <si>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</si>
  <si>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</si>
  <si>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</si>
  <si>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</si>
  <si>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</si>
  <si>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</si>
  <si>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</si>
  <si>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</si>
  <si>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</si>
  <si>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</si>
  <si>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</si>
  <si>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</si>
  <si>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</si>
  <si>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</si>
  <si>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</si>
  <si>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</si>
  <si>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</si>
  <si>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</si>
  <si>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</si>
  <si>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</si>
  <si>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</si>
  <si>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</si>
  <si>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</si>
  <si>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</si>
  <si>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</si>
  <si>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</si>
  <si>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</si>
  <si>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</si>
  <si>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</si>
  <si>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</si>
  <si>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</si>
  <si>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</si>
  <si>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</si>
  <si>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</si>
  <si>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</si>
  <si>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</si>
  <si>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</si>
  <si>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</si>
  <si>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</si>
  <si>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</si>
  <si>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</si>
  <si>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</si>
  <si>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</si>
  <si>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</si>
  <si>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</si>
  <si>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</si>
  <si>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</si>
  <si>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</si>
  <si>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</si>
  <si>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</si>
  <si>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</si>
  <si>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</si>
  <si>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</si>
  <si>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</si>
  <si>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</si>
  <si>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</si>
  <si>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</si>
  <si>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大阪府豊能町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</si>
  <si>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</si>
  <si>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</si>
  <si>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</si>
  <si>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</si>
  <si>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</si>
  <si>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</si>
  <si>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</si>
  <si>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</si>
  <si>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</si>
  <si>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</si>
  <si>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</si>
  <si>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</si>
  <si>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</si>
  <si>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</si>
  <si>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</si>
  <si>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</si>
  <si>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</si>
  <si>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</si>
  <si>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</si>
  <si>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</si>
  <si>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</si>
  <si>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</si>
  <si>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</si>
  <si>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</si>
  <si>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</si>
  <si>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</si>
  <si>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</si>
  <si>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</si>
  <si>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</si>
  <si>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</si>
  <si>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</si>
  <si>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</si>
  <si>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</si>
  <si>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</si>
  <si>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</si>
  <si>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</si>
  <si>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</si>
  <si>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</si>
  <si>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</si>
  <si>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</si>
  <si>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</si>
  <si>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</si>
  <si>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</si>
  <si>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</si>
  <si>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</si>
  <si>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</si>
  <si>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</si>
  <si>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</si>
  <si>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</si>
  <si>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</si>
  <si>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</si>
  <si>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</si>
  <si>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</si>
  <si>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</si>
  <si>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</si>
  <si>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</si>
  <si>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</si>
  <si>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</si>
  <si>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</si>
  <si>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</si>
  <si>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</si>
  <si>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</si>
  <si>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</si>
  <si>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</si>
  <si>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</si>
  <si>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</si>
  <si>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</si>
  <si>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</si>
  <si>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</si>
  <si>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</si>
  <si>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</si>
  <si>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</si>
  <si>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</si>
  <si>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</si>
  <si>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</si>
  <si>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</si>
  <si>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</si>
  <si>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</si>
  <si>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</si>
  <si>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</si>
  <si>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</si>
  <si>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</si>
  <si>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</si>
  <si>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</si>
  <si>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</si>
  <si>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</si>
  <si>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</si>
  <si>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</si>
  <si>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</si>
  <si>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</si>
  <si>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</si>
  <si>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</si>
  <si>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</si>
  <si>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</si>
  <si>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</si>
  <si>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</si>
  <si>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</si>
  <si>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</si>
  <si>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</si>
  <si>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</si>
  <si>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</si>
  <si>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</si>
  <si>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</si>
  <si>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</si>
  <si>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</si>
  <si>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</si>
  <si>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</si>
  <si>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</si>
  <si>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</si>
  <si>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</si>
  <si>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</si>
  <si>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</si>
  <si>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</si>
  <si>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</si>
  <si>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</si>
  <si>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</si>
  <si>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</si>
  <si>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</si>
  <si>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</si>
  <si>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</si>
  <si>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</si>
  <si>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</si>
  <si>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</si>
  <si>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</si>
  <si>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</si>
  <si>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</si>
  <si>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</si>
  <si>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</si>
  <si>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</si>
  <si>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</si>
  <si>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</si>
  <si>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</si>
  <si>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</si>
  <si>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</si>
  <si>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</si>
  <si>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</si>
  <si>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</si>
  <si>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</si>
  <si>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</si>
  <si>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</si>
  <si>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</si>
  <si>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</si>
  <si>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</si>
  <si>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</si>
  <si>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</si>
  <si>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</si>
  <si>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</si>
  <si>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</si>
  <si>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</si>
  <si>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</si>
  <si>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</si>
  <si>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</si>
  <si>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</si>
  <si>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</si>
  <si>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</si>
  <si>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</si>
  <si>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</si>
  <si>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</si>
  <si>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</si>
  <si>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</si>
  <si>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</si>
  <si>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</si>
  <si>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</si>
  <si>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</si>
  <si>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</si>
  <si>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</si>
  <si>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</si>
  <si>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</si>
  <si>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</si>
  <si>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</si>
  <si>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</si>
  <si>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</si>
  <si>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</si>
  <si>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</si>
  <si>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5.05</t>
  </si>
  <si>
    <t>一般会計</t>
  </si>
  <si>
    <t>下水道事業特別会計</t>
  </si>
  <si>
    <t>介護保険特別会計事業勘定</t>
  </si>
  <si>
    <t>後期高齢者医療特別会計</t>
  </si>
  <si>
    <t>国民健康保険特別会計事業勘定</t>
  </si>
  <si>
    <t>国民健康保険特別会計診療所施設勘定</t>
  </si>
  <si>
    <t>その他会計（赤字）</t>
  </si>
  <si>
    <t>その他会計（黒字）</t>
  </si>
  <si>
    <t>R01</t>
    <phoneticPr fontId="5"/>
  </si>
  <si>
    <t>R02</t>
    <phoneticPr fontId="5"/>
  </si>
  <si>
    <t>R03</t>
    <phoneticPr fontId="5"/>
  </si>
  <si>
    <t>R04</t>
    <phoneticPr fontId="5"/>
  </si>
  <si>
    <t>R05</t>
    <phoneticPr fontId="5"/>
  </si>
  <si>
    <t>豊能郡環境施設組合（一般会計）</t>
    <rPh sb="0" eb="3">
      <t>トヨノグン</t>
    </rPh>
    <rPh sb="3" eb="5">
      <t>カンキョウ</t>
    </rPh>
    <rPh sb="5" eb="7">
      <t>シセツ</t>
    </rPh>
    <rPh sb="7" eb="9">
      <t>クミアイ</t>
    </rPh>
    <rPh sb="10" eb="12">
      <t>イッパン</t>
    </rPh>
    <rPh sb="12" eb="14">
      <t>カイケイ</t>
    </rPh>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</si>
  <si>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</si>
  <si>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</si>
  <si>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</si>
  <si>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</si>
  <si>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水道事業会計（市町村域水道事業）
豊能水道事業</t>
    <rPh sb="15" eb="16">
      <t>ケイ</t>
    </rPh>
    <rPh sb="27" eb="29">
      <t>トヨノ</t>
    </rPh>
    <rPh sb="29" eb="31">
      <t>スイドウ</t>
    </rPh>
    <rPh sb="31" eb="33">
      <t>ジギョウ</t>
    </rPh>
    <phoneticPr fontId="2"/>
  </si>
  <si>
    <t>大阪広域水道企業団
（工業用水道事業会計）</t>
  </si>
  <si>
    <t>-</t>
    <phoneticPr fontId="2"/>
  </si>
  <si>
    <t>公共施設整備基金</t>
    <rPh sb="0" eb="8">
      <t>コウキョウシセツセイビキキン</t>
    </rPh>
    <phoneticPr fontId="2"/>
  </si>
  <si>
    <t>ふるさとづくり基金</t>
    <rPh sb="7" eb="9">
      <t>キキン</t>
    </rPh>
    <phoneticPr fontId="2"/>
  </si>
  <si>
    <t>旧吉川財産区基金</t>
    <rPh sb="0" eb="1">
      <t>キュウ</t>
    </rPh>
    <rPh sb="1" eb="8">
      <t>ヨシカワザイサンクキキン</t>
    </rPh>
    <phoneticPr fontId="2"/>
  </si>
  <si>
    <t>文化振興基金</t>
    <rPh sb="0" eb="6">
      <t>ブンカシンコウキキン</t>
    </rPh>
    <phoneticPr fontId="2"/>
  </si>
  <si>
    <t>退職金等引当基金</t>
    <rPh sb="0" eb="4">
      <t>タイショクキントウ</t>
    </rPh>
    <rPh sb="4" eb="6">
      <t>ヒキアテ</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</si>
</sst>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CE48-44DD-A89B-5E251C038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25076</c:v>
                </c:pt>
                <c:pt idx="1">
                  <c:v>17930</c:v>
                </c:pt>
                <c:pt idx="2">
                  <c:v>34213</c:v>
                </c:pt>
                <c:pt idx="3">
                  <c:v>20075</c:v>
                </c:pt>
                <c:pt idx="4">
                  <c:v>16574</c:v>
                </c:pt>
              </c:numCache>
            </c:numRef>
          </c:val>
          <c:smooth val="0"/>
          <c:extLst>
            <c:ext xmlns:c16="http://schemas.microsoft.com/office/drawing/2014/chart" uri="{C3380CC4-5D6E-409C-BE32-E72D297353CC}">
              <c16:uniqueId val="{00000001-CE48-44DD-A89B-5E251C038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1.44</c:v>
                </c:pt>
                <c:pt idx="1">
                  <c:v>3.94</c:v>
                </c:pt>
                <c:pt idx="2">
                  <c:v>8.0399999999999991</c:v>
                </c:pt>
                <c:pt idx="3">
                  <c:v>7.13</c:v>
                </c:pt>
                <c:pt idx="4">
                  <c:v>8.6300000000000008</c:v>
                </c:pt>
              </c:numCache>
            </c:numRef>
          </c:val>
          <c:extLst>
            <c:ext xmlns:c16="http://schemas.microsoft.com/office/drawing/2014/chart" uri="{C3380CC4-5D6E-409C-BE32-E72D297353CC}">
              <c16:uniqueId val="{00000000-243D-4EAB-B2B8-B6BD567671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33.130000000000003</c:v>
                </c:pt>
                <c:pt idx="1">
                  <c:v>29.92</c:v>
                </c:pt>
                <c:pt idx="2">
                  <c:v>26.3</c:v>
                </c:pt>
                <c:pt idx="3">
                  <c:v>31.34</c:v>
                </c:pt>
                <c:pt idx="4">
                  <c:v>34.28</c:v>
                </c:pt>
              </c:numCache>
            </c:numRef>
          </c:val>
          <c:extLst>
            <c:ext xmlns:c16="http://schemas.microsoft.com/office/drawing/2014/chart" uri="{C3380CC4-5D6E-409C-BE32-E72D297353CC}">
              <c16:uniqueId val="{00000001-243D-4EAB-B2B8-B6BD567671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-5.05</c:v>
                </c:pt>
                <c:pt idx="1">
                  <c:v>1.1599999999999999</c:v>
                </c:pt>
                <c:pt idx="2">
                  <c:v>2.23</c:v>
                </c:pt>
                <c:pt idx="3">
                  <c:v>3.07</c:v>
                </c:pt>
                <c:pt idx="4">
                  <c:v>5.96</c:v>
                </c:pt>
              </c:numCache>
            </c:numRef>
          </c:val>
          <c:smooth val="0"/>
          <c:extLst>
            <c:ext xmlns:c16="http://schemas.microsoft.com/office/drawing/2014/chart" uri="{C3380CC4-5D6E-409C-BE32-E72D297353CC}">
              <c16:uniqueId val="{00000002-243D-4EAB-B2B8-B6BD567671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1C-4A38-98CB-BD9F6A5100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C-4A38-98CB-BD9F6A5100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1C-4A38-98CB-BD9F6A5100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1C-4A38-98CB-BD9F6A5100BC}"/>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0.16</c:v>
                </c:pt>
                <c:pt idx="4">
                  <c:v>#N/A</c:v>
                </c:pt>
                <c:pt idx="5">
                  <c:v>0.15</c:v>
                </c:pt>
                <c:pt idx="6">
                  <c:v>#N/A</c:v>
                </c:pt>
                <c:pt idx="7">
                  <c:v>0.02</c:v>
                </c:pt>
                <c:pt idx="8">
                  <c:v>#N/A</c:v>
                </c:pt>
                <c:pt idx="9">
                  <c:v>0</c:v>
                </c:pt>
              </c:numCache>
            </c:numRef>
          </c:val>
          <c:extLst>
            <c:ext xmlns:c16="http://schemas.microsoft.com/office/drawing/2014/chart" uri="{C3380CC4-5D6E-409C-BE32-E72D297353CC}">
              <c16:uniqueId val="{00000004-F11C-4A38-98CB-BD9F6A5100B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1.84</c:v>
                </c:pt>
                <c:pt idx="2">
                  <c:v>#N/A</c:v>
                </c:pt>
                <c:pt idx="3">
                  <c:v>1.37</c:v>
                </c:pt>
                <c:pt idx="4">
                  <c:v>#N/A</c:v>
                </c:pt>
                <c:pt idx="5">
                  <c:v>1.37</c:v>
                </c:pt>
                <c:pt idx="6">
                  <c:v>#N/A</c:v>
                </c:pt>
                <c:pt idx="7">
                  <c:v>0.85</c:v>
                </c:pt>
                <c:pt idx="8">
                  <c:v>#N/A</c:v>
                </c:pt>
                <c:pt idx="9">
                  <c:v>0.38</c:v>
                </c:pt>
              </c:numCache>
            </c:numRef>
          </c:val>
          <c:extLst>
            <c:ext xmlns:c16="http://schemas.microsoft.com/office/drawing/2014/chart" uri="{C3380CC4-5D6E-409C-BE32-E72D297353CC}">
              <c16:uniqueId val="{00000005-F11C-4A38-98CB-BD9F6A5100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0.38</c:v>
                </c:pt>
                <c:pt idx="4">
                  <c:v>#N/A</c:v>
                </c:pt>
                <c:pt idx="5">
                  <c:v>0.4</c:v>
                </c:pt>
                <c:pt idx="6">
                  <c:v>#N/A</c:v>
                </c:pt>
                <c:pt idx="7">
                  <c:v>0.54</c:v>
                </c:pt>
                <c:pt idx="8">
                  <c:v>#N/A</c:v>
                </c:pt>
                <c:pt idx="9">
                  <c:v>0.5</c:v>
                </c:pt>
              </c:numCache>
            </c:numRef>
          </c:val>
          <c:extLst>
            <c:ext xmlns:c16="http://schemas.microsoft.com/office/drawing/2014/chart" uri="{C3380CC4-5D6E-409C-BE32-E72D297353CC}">
              <c16:uniqueId val="{00000006-F11C-4A38-98CB-BD9F6A5100BC}"/>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2.92</c:v>
                </c:pt>
                <c:pt idx="4">
                  <c:v>#N/A</c:v>
                </c:pt>
                <c:pt idx="5">
                  <c:v>2.98</c:v>
                </c:pt>
                <c:pt idx="6">
                  <c:v>#N/A</c:v>
                </c:pt>
                <c:pt idx="7">
                  <c:v>3.35</c:v>
                </c:pt>
                <c:pt idx="8">
                  <c:v>#N/A</c:v>
                </c:pt>
                <c:pt idx="9">
                  <c:v>2.76</c:v>
                </c:pt>
              </c:numCache>
            </c:numRef>
          </c:val>
          <c:extLst>
            <c:ext xmlns:c16="http://schemas.microsoft.com/office/drawing/2014/chart" uri="{C3380CC4-5D6E-409C-BE32-E72D297353CC}">
              <c16:uniqueId val="{00000007-F11C-4A38-98CB-BD9F6A5100B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0.63</c:v>
                </c:pt>
                <c:pt idx="2">
                  <c:v>#N/A</c:v>
                </c:pt>
                <c:pt idx="3">
                  <c:v>0.54</c:v>
                </c:pt>
                <c:pt idx="4">
                  <c:v>#N/A</c:v>
                </c:pt>
                <c:pt idx="5">
                  <c:v>0.72</c:v>
                </c:pt>
                <c:pt idx="6">
                  <c:v>#N/A</c:v>
                </c:pt>
                <c:pt idx="7">
                  <c:v>1.23</c:v>
                </c:pt>
                <c:pt idx="8">
                  <c:v>#N/A</c:v>
                </c:pt>
                <c:pt idx="9">
                  <c:v>3.54</c:v>
                </c:pt>
              </c:numCache>
            </c:numRef>
          </c:val>
          <c:extLst>
            <c:ext xmlns:c16="http://schemas.microsoft.com/office/drawing/2014/chart" uri="{C3380CC4-5D6E-409C-BE32-E72D297353CC}">
              <c16:uniqueId val="{00000008-F11C-4A38-98CB-BD9F6A5100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c:v>
                </c:pt>
                <c:pt idx="2">
                  <c:v>#N/A</c:v>
                </c:pt>
                <c:pt idx="3">
                  <c:v>3.93</c:v>
                </c:pt>
                <c:pt idx="4">
                  <c:v>#N/A</c:v>
                </c:pt>
                <c:pt idx="5">
                  <c:v>8.0399999999999991</c:v>
                </c:pt>
                <c:pt idx="6">
                  <c:v>#N/A</c:v>
                </c:pt>
                <c:pt idx="7">
                  <c:v>7.12</c:v>
                </c:pt>
                <c:pt idx="8">
                  <c:v>#N/A</c:v>
                </c:pt>
                <c:pt idx="9">
                  <c:v>8.6199999999999992</c:v>
                </c:pt>
              </c:numCache>
            </c:numRef>
          </c:val>
          <c:extLst>
            <c:ext xmlns:c16="http://schemas.microsoft.com/office/drawing/2014/chart" uri="{C3380CC4-5D6E-409C-BE32-E72D297353CC}">
              <c16:uniqueId val="{00000009-F11C-4A38-98CB-BD9F6A5100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597</c:v>
                </c:pt>
                <c:pt idx="5">
                  <c:v>595</c:v>
                </c:pt>
                <c:pt idx="8">
                  <c:v>608</c:v>
                </c:pt>
                <c:pt idx="11">
                  <c:v>548</c:v>
                </c:pt>
                <c:pt idx="14">
                  <c:v>543</c:v>
                </c:pt>
              </c:numCache>
            </c:numRef>
          </c:val>
          <c:extLst>
            <c:ext xmlns:c16="http://schemas.microsoft.com/office/drawing/2014/chart" uri="{C3380CC4-5D6E-409C-BE32-E72D297353CC}">
              <c16:uniqueId val="{00000000-6936-4657-BBB6-803D079E6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36-4657-BBB6-803D079E6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36-4657-BBB6-803D079E6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185</c:v>
                </c:pt>
                <c:pt idx="3">
                  <c:v>201</c:v>
                </c:pt>
                <c:pt idx="6">
                  <c:v>183</c:v>
                </c:pt>
                <c:pt idx="9">
                  <c:v>141</c:v>
                </c:pt>
                <c:pt idx="12">
                  <c:v>60</c:v>
                </c:pt>
              </c:numCache>
            </c:numRef>
          </c:val>
          <c:extLst>
            <c:ext xmlns:c16="http://schemas.microsoft.com/office/drawing/2014/chart" uri="{C3380CC4-5D6E-409C-BE32-E72D297353CC}">
              <c16:uniqueId val="{00000003-6936-4657-BBB6-803D079E6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c:v>
                </c:pt>
                <c:pt idx="3">
                  <c:v>78</c:v>
                </c:pt>
                <c:pt idx="6">
                  <c:v>73</c:v>
                </c:pt>
                <c:pt idx="9">
                  <c:v>84</c:v>
                </c:pt>
                <c:pt idx="12">
                  <c:v>145</c:v>
                </c:pt>
              </c:numCache>
            </c:numRef>
          </c:val>
          <c:extLst>
            <c:ext xmlns:c16="http://schemas.microsoft.com/office/drawing/2014/chart" uri="{C3380CC4-5D6E-409C-BE32-E72D297353CC}">
              <c16:uniqueId val="{00000004-6936-4657-BBB6-803D079E6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6-4657-BBB6-803D079E6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36-4657-BBB6-803D079E6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544</c:v>
                </c:pt>
                <c:pt idx="3">
                  <c:v>596</c:v>
                </c:pt>
                <c:pt idx="6">
                  <c:v>558</c:v>
                </c:pt>
                <c:pt idx="9">
                  <c:v>594</c:v>
                </c:pt>
                <c:pt idx="12">
                  <c:v>597</c:v>
                </c:pt>
              </c:numCache>
            </c:numRef>
          </c:val>
          <c:extLst>
            <c:ext xmlns:c16="http://schemas.microsoft.com/office/drawing/2014/chart" uri="{C3380CC4-5D6E-409C-BE32-E72D297353CC}">
              <c16:uniqueId val="{00000007-6936-4657-BBB6-803D079E6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c:v>
                </c:pt>
                <c:pt idx="2">
                  <c:v>#N/A</c:v>
                </c:pt>
                <c:pt idx="3">
                  <c:v>#N/A</c:v>
                </c:pt>
                <c:pt idx="4">
                  <c:v>280</c:v>
                </c:pt>
                <c:pt idx="5">
                  <c:v>#N/A</c:v>
                </c:pt>
                <c:pt idx="6">
                  <c:v>#N/A</c:v>
                </c:pt>
                <c:pt idx="7">
                  <c:v>206</c:v>
                </c:pt>
                <c:pt idx="8">
                  <c:v>#N/A</c:v>
                </c:pt>
                <c:pt idx="9">
                  <c:v>#N/A</c:v>
                </c:pt>
                <c:pt idx="10">
                  <c:v>271</c:v>
                </c:pt>
                <c:pt idx="11">
                  <c:v>#N/A</c:v>
                </c:pt>
                <c:pt idx="12">
                  <c:v>#N/A</c:v>
                </c:pt>
                <c:pt idx="13">
                  <c:v>259</c:v>
                </c:pt>
                <c:pt idx="14">
                  <c:v>#N/A</c:v>
                </c:pt>
              </c:numCache>
            </c:numRef>
          </c:val>
          <c:smooth val="0"/>
          <c:extLst>
            <c:ext xmlns:c16="http://schemas.microsoft.com/office/drawing/2014/chart" uri="{C3380CC4-5D6E-409C-BE32-E72D297353CC}">
              <c16:uniqueId val="{00000008-6936-4657-BBB6-803D079E6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6137</c:v>
                </c:pt>
                <c:pt idx="5">
                  <c:v>5822</c:v>
                </c:pt>
                <c:pt idx="8">
                  <c:v>5827</c:v>
                </c:pt>
                <c:pt idx="11">
                  <c:v>5451</c:v>
                </c:pt>
                <c:pt idx="14">
                  <c:v>5127</c:v>
                </c:pt>
              </c:numCache>
            </c:numRef>
          </c:val>
          <c:extLst>
            <c:ext xmlns:c16="http://schemas.microsoft.com/office/drawing/2014/chart" uri="{C3380CC4-5D6E-409C-BE32-E72D297353CC}">
              <c16:uniqueId val="{00000000-D97B-40C1-860F-6A4C282FF2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7B-40C1-860F-6A4C282FF2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3046</c:v>
                </c:pt>
                <c:pt idx="5">
                  <c:v>2802</c:v>
                </c:pt>
                <c:pt idx="8">
                  <c:v>2911</c:v>
                </c:pt>
                <c:pt idx="11">
                  <c:v>3208</c:v>
                </c:pt>
                <c:pt idx="14">
                  <c:v>3384</c:v>
                </c:pt>
              </c:numCache>
            </c:numRef>
          </c:val>
          <c:extLst>
            <c:ext xmlns:c16="http://schemas.microsoft.com/office/drawing/2014/chart" uri="{C3380CC4-5D6E-409C-BE32-E72D297353CC}">
              <c16:uniqueId val="{00000002-D97B-40C1-860F-6A4C282FF2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7B-40C1-860F-6A4C282FF2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7B-40C1-860F-6A4C282FF2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7B-40C1-860F-6A4C282FF2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1619</c:v>
                </c:pt>
                <c:pt idx="3">
                  <c:v>1502</c:v>
                </c:pt>
                <c:pt idx="6">
                  <c:v>1437</c:v>
                </c:pt>
                <c:pt idx="9">
                  <c:v>1401</c:v>
                </c:pt>
                <c:pt idx="12">
                  <c:v>1449</c:v>
                </c:pt>
              </c:numCache>
            </c:numRef>
          </c:val>
          <c:extLst>
            <c:ext xmlns:c16="http://schemas.microsoft.com/office/drawing/2014/chart" uri="{C3380CC4-5D6E-409C-BE32-E72D297353CC}">
              <c16:uniqueId val="{00000006-D97B-40C1-860F-6A4C282FF2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682</c:v>
                </c:pt>
                <c:pt idx="3">
                  <c:v>502</c:v>
                </c:pt>
                <c:pt idx="6">
                  <c:v>337</c:v>
                </c:pt>
                <c:pt idx="9">
                  <c:v>225</c:v>
                </c:pt>
                <c:pt idx="12">
                  <c:v>170</c:v>
                </c:pt>
              </c:numCache>
            </c:numRef>
          </c:val>
          <c:extLst>
            <c:ext xmlns:c16="http://schemas.microsoft.com/office/drawing/2014/chart" uri="{C3380CC4-5D6E-409C-BE32-E72D297353CC}">
              <c16:uniqueId val="{00000007-D97B-40C1-860F-6A4C282FF2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806</c:v>
                </c:pt>
                <c:pt idx="3">
                  <c:v>658</c:v>
                </c:pt>
                <c:pt idx="6">
                  <c:v>549</c:v>
                </c:pt>
                <c:pt idx="9">
                  <c:v>523</c:v>
                </c:pt>
                <c:pt idx="12">
                  <c:v>655</c:v>
                </c:pt>
              </c:numCache>
            </c:numRef>
          </c:val>
          <c:extLst>
            <c:ext xmlns:c16="http://schemas.microsoft.com/office/drawing/2014/chart" uri="{C3380CC4-5D6E-409C-BE32-E72D297353CC}">
              <c16:uniqueId val="{00000008-D97B-40C1-860F-6A4C282FF2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7B-40C1-860F-6A4C282FF2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5857</c:v>
                </c:pt>
                <c:pt idx="3">
                  <c:v>5696</c:v>
                </c:pt>
                <c:pt idx="6">
                  <c:v>5777</c:v>
                </c:pt>
                <c:pt idx="9">
                  <c:v>5507</c:v>
                </c:pt>
                <c:pt idx="12">
                  <c:v>5160</c:v>
                </c:pt>
              </c:numCache>
            </c:numRef>
          </c:val>
          <c:extLst>
            <c:ext xmlns:c16="http://schemas.microsoft.com/office/drawing/2014/chart" uri="{C3380CC4-5D6E-409C-BE32-E72D297353CC}">
              <c16:uniqueId val="{0000000A-D97B-40C1-860F-6A4C282FF2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7B-40C1-860F-6A4C282FF2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1325</c:v>
                </c:pt>
                <c:pt idx="1">
                  <c:v>1532</c:v>
                </c:pt>
                <c:pt idx="2">
                  <c:v>1744</c:v>
                </c:pt>
              </c:numCache>
            </c:numRef>
          </c:val>
          <c:extLst>
            <c:ext xmlns:c16="http://schemas.microsoft.com/office/drawing/2014/chart" uri="{C3380CC4-5D6E-409C-BE32-E72D297353CC}">
              <c16:uniqueId val="{00000000-D3DE-4215-BA3D-A9F4B29B4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c:v>
                </c:pt>
                <c:pt idx="1">
                  <c:v>76</c:v>
                </c:pt>
                <c:pt idx="2">
                  <c:v>102</c:v>
                </c:pt>
              </c:numCache>
            </c:numRef>
          </c:val>
          <c:extLst>
            <c:ext xmlns:c16="http://schemas.microsoft.com/office/drawing/2014/chart" uri="{C3380CC4-5D6E-409C-BE32-E72D297353CC}">
              <c16:uniqueId val="{00000001-D3DE-4215-BA3D-A9F4B29B4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747</c:v>
                </c:pt>
                <c:pt idx="1">
                  <c:v>748</c:v>
                </c:pt>
                <c:pt idx="2">
                  <c:v>696</c:v>
                </c:pt>
              </c:numCache>
            </c:numRef>
          </c:val>
          <c:extLst>
            <c:ext xmlns:c16="http://schemas.microsoft.com/office/drawing/2014/chart" uri="{C3380CC4-5D6E-409C-BE32-E72D297353CC}">
              <c16:uniqueId val="{00000002-D3DE-4215-BA3D-A9F4B29B4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18,183
18,046
34.34
7,938,573
7,362,274
439,054
5,088,160
5,159,699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49.59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％）等により、町税が減少しており、ここ数年は、基準財政収入額の減少幅が、基準財政需要額の減少幅を上回り、財政力の低下につながっている。令和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年度は、前年度と比べ基準財政需要額、収入額ともに増加したが収入額の増加幅が需要額の増加幅を下回ったため、令和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年度の数値を下回ることとなった。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本町の町税は、個人住民税と固定資産税が大部分を占めているため、収入増加策と歳出削減策を継続することが今後の課題となっている。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経常収支比率は、前年度の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97.2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92.0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％へと</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歳入では</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普通交付税が増となったこと、</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歳出では人件費</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や補助費等</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が減となったことにより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、経常的経費充当一般財源の額が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となったことが大きな要因となっている。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今後については、地方税収入の減少傾向は継続すると見込まれ、扶助費の増加に加え物価高騰などによる物件費の上昇により悪化する余地があるため、引き続き人件費や物件費の削減を図る必要がある。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82187</xdr:rowOff>
    </xdr:from>
    <xdr:to>
      <xdr:col>23</xdr:col>
      <xdr:colOff>133350</xdr:colOff>
      <xdr:row>66</xdr:row>
      <xdr:rowOff>27396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6287"/>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170923</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27396</xdr:rowOff>
    </xdr:from>
    <xdr:to>
      <xdr:col>24</xdr:col>
      <xdr:colOff>12700</xdr:colOff>
      <xdr:row>66</xdr:row>
      <xdr:rowOff>27396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4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168564</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82187</xdr:rowOff>
    </xdr:from>
    <xdr:to>
      <xdr:col>24</xdr:col>
      <xdr:colOff>12700</xdr:colOff>
      <xdr:row>58</xdr:row>
      <xdr:rowOff>82187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71301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36300"/>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90368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11793</xdr:rowOff>
    </xdr:from>
    <xdr:to>
      <xdr:col>19</xdr:col>
      <xdr:colOff>133350</xdr:colOff>
      <xdr:row>65</xdr:row>
      <xdr:rowOff>71301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84593"/>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53159</xdr:rowOff>
    </xdr:from>
    <xdr:to>
      <xdr:col>19</xdr:col>
      <xdr:colOff>184150</xdr:colOff>
      <xdr:row>63</xdr:row>
      <xdr:rowOff>154759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164936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11793</xdr:rowOff>
    </xdr:from>
    <xdr:to>
      <xdr:col>15</xdr:col>
      <xdr:colOff>82550</xdr:colOff>
      <xdr:row>65</xdr:row>
      <xdr:rowOff>160927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84593"/>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160927</xdr:rowOff>
    </xdr:from>
    <xdr:to>
      <xdr:col>11</xdr:col>
      <xdr:colOff>31750</xdr:colOff>
      <xdr:row>66</xdr:row>
      <xdr:rowOff>141151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30517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139337</xdr:rowOff>
    </xdr:from>
    <xdr:to>
      <xdr:col>7</xdr:col>
      <xdr:colOff>31750</xdr:colOff>
      <xdr:row>64</xdr:row>
      <xdr:rowOff>69487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79664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20501</xdr:rowOff>
    </xdr:from>
    <xdr:to>
      <xdr:col>19</xdr:col>
      <xdr:colOff>184150</xdr:colOff>
      <xdr:row>65</xdr:row>
      <xdr:rowOff>122101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106878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132443</xdr:rowOff>
    </xdr:from>
    <xdr:to>
      <xdr:col>15</xdr:col>
      <xdr:colOff>133350</xdr:colOff>
      <xdr:row>64</xdr:row>
      <xdr:rowOff>62593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47370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110127</xdr:rowOff>
    </xdr:from>
    <xdr:to>
      <xdr:col>11</xdr:col>
      <xdr:colOff>82550</xdr:colOff>
      <xdr:row>66</xdr:row>
      <xdr:rowOff>40277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25054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90351</xdr:rowOff>
    </xdr:from>
    <xdr:to>
      <xdr:col>7</xdr:col>
      <xdr:colOff>31750</xdr:colOff>
      <xdr:row>67</xdr:row>
      <xdr:rowOff>20501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5278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tx1"/>
              </a:solidFill>
              <a:effectLst/>
              <a:latin typeface="+mn-lt"/>
              <a:ea typeface="+mn-ea"/>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年度の人件費は、退職金の減少により減、物件費についてはデジタル田園都市国家構想交付金を活用したスマートシティ推進事業</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や新型コロナウイルスワクチン接種体制確保事業の終了等により減となり、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合計額は</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今後については、事務事業の見直しや、民間委託や民営化の推進、公共施設の再編、再配置、人員の適正化を図り、歳出削減に努めていく。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151034</xdr:rowOff>
    </xdr:from>
    <xdr:to>
      <xdr:col>23</xdr:col>
      <xdr:colOff>133350</xdr:colOff>
      <xdr:row>83</xdr:row>
      <xdr:rowOff>77189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09934"/>
          <a:ext cx="8382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149152</xdr:rowOff>
    </xdr:from>
    <xdr:to>
      <xdr:col>19</xdr:col>
      <xdr:colOff>133350</xdr:colOff>
      <xdr:row>83</xdr:row>
      <xdr:rowOff>77189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08052"/>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98025</xdr:rowOff>
    </xdr:from>
    <xdr:to>
      <xdr:col>15</xdr:col>
      <xdr:colOff>82550</xdr:colOff>
      <xdr:row>82</xdr:row>
      <xdr:rowOff>149152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6925"/>
          <a:ext cx="889000" cy="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56676</xdr:rowOff>
    </xdr:from>
    <xdr:to>
      <xdr:col>11</xdr:col>
      <xdr:colOff>31750</xdr:colOff>
      <xdr:row>82</xdr:row>
      <xdr:rowOff>98025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576"/>
          <a:ext cx="889000" cy="4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100234</xdr:rowOff>
    </xdr:from>
    <xdr:to>
      <xdr:col>23</xdr:col>
      <xdr:colOff>184150</xdr:colOff>
      <xdr:row>83</xdr:row>
      <xdr:rowOff>30384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116761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26389</xdr:rowOff>
    </xdr:from>
    <xdr:to>
      <xdr:col>19</xdr:col>
      <xdr:colOff>184150</xdr:colOff>
      <xdr:row>83</xdr:row>
      <xdr:rowOff>127989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138166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2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98352</xdr:rowOff>
    </xdr:from>
    <xdr:to>
      <xdr:col>15</xdr:col>
      <xdr:colOff>133350</xdr:colOff>
      <xdr:row>83</xdr:row>
      <xdr:rowOff>28502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38679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2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47225</xdr:rowOff>
    </xdr:from>
    <xdr:to>
      <xdr:col>11</xdr:col>
      <xdr:colOff>82550</xdr:colOff>
      <xdr:row>82</xdr:row>
      <xdr:rowOff>148825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159002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5876</xdr:rowOff>
    </xdr:from>
    <xdr:to>
      <xdr:col>7</xdr:col>
      <xdr:colOff>31750</xdr:colOff>
      <xdr:row>82</xdr:row>
      <xdr:rowOff>107476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3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本町のラスパイレス指数は、平成</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年度末に職級に応じた職員給与カット（</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％）が終了したことなどにより、平成</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97.7</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ポイントへ上昇し、その後はほぼ横ばいで推移してきた。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それぞれの階層にける職員数が少なく、少人数の変動によって平均給料月額が大きく変動するという特徴があ</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年度は経験年数階層の人数が変動したことにより平均給料月額が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し、ラスパイレス指数が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65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87</xdr:row>
      <xdr:rowOff>64205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年度から消防事務を箕面市に委託、令和元年度から水道事業を大阪広域水道企業団に統合した。以降職員数はほぼ横ばい状態である。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今後については、事務事業の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、縮小、公共施設の再編、再配置を行い公共施設の適正化を図り、再任用職員を活用しながら人員の適正化を図る。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59</xdr:row>
      <xdr:rowOff>170039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8424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170039</xdr:rowOff>
    </xdr:from>
    <xdr:to>
      <xdr:col>77</xdr:col>
      <xdr:colOff>44450</xdr:colOff>
      <xdr:row>60</xdr:row>
      <xdr:rowOff>2611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8558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159314</xdr:rowOff>
    </xdr:from>
    <xdr:to>
      <xdr:col>72</xdr:col>
      <xdr:colOff>203200</xdr:colOff>
      <xdr:row>60</xdr:row>
      <xdr:rowOff>2611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7486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131163</xdr:rowOff>
    </xdr:from>
    <xdr:to>
      <xdr:col>68</xdr:col>
      <xdr:colOff>152400</xdr:colOff>
      <xdr:row>59</xdr:row>
      <xdr:rowOff>159314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467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119239</xdr:rowOff>
    </xdr:from>
    <xdr:to>
      <xdr:col>77</xdr:col>
      <xdr:colOff>95250</xdr:colOff>
      <xdr:row>60</xdr:row>
      <xdr:rowOff>49389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59566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123261</xdr:rowOff>
    </xdr:from>
    <xdr:to>
      <xdr:col>73</xdr:col>
      <xdr:colOff>44450</xdr:colOff>
      <xdr:row>60</xdr:row>
      <xdr:rowOff>53411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63588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108514</xdr:rowOff>
    </xdr:from>
    <xdr:to>
      <xdr:col>68</xdr:col>
      <xdr:colOff>203200</xdr:colOff>
      <xdr:row>60</xdr:row>
      <xdr:rowOff>38664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48841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80363</xdr:rowOff>
    </xdr:from>
    <xdr:to>
      <xdr:col>64</xdr:col>
      <xdr:colOff>152400</xdr:colOff>
      <xdr:row>60</xdr:row>
      <xdr:rowOff>10513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20690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6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一部事務組合の地方債償還完了により、分子が減となった一方、標準財政規模の増により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単年度の数値が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ヶ年平均の実質公債費比率も</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した。交付税措置のある地方債の発行以外はなるべく行わない方針で地方債発行額を抑制しており、この方針を維持していくことにより実質公債費比率の抑制にも努めていく。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今後は公債費割合に留意しつつ、小中一貫校の整備、老朽化した公共施設の再編・再配置等に取り組む必要があり、過疎債などの地方債を適切に活用することが重要となる。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60113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地方債現在高の減により将来負担額は減少し、交付税参入予定額の減により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充当可能な財源等は</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減少となったものの</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、分子全体がマイナスであったため、令和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年度の将来負担比率は算出されなかった。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今後については、令和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18,183
18,046
34.34
7,938,573
7,362,274
439,054
5,088,160
5,159,699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本町は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人口当たりの</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人件費と人件費に準ずる費用の計は類似団体</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低く</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口当たりの職員数も少ない。しかし人口急増期に職員の採用を増やし、以降抑制してきた。これにより年齢層の高い職員数が多く、階層に偏りがあり、ラスパイレス指数も府内町村平均を下回るが類似団体平均より高い。これにより歳出全体における人件費に係る比率は類似団体内平均値よりかなり高く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これまで人件費の圧縮を図るため、平成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月から消防事務を箕面市に委託し、令和元年度には水道事業を大阪広域水道企業団に統合した。今後は公共施設等の再編や再任用の活用などにより、人員の適正化を図り、さらなる人件費の削減に努める。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128633</xdr:rowOff>
    </xdr:from>
    <xdr:to>
      <xdr:col>24</xdr:col>
      <xdr:colOff>25400</xdr:colOff>
      <xdr:row>39</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6483"/>
          <a:ext cx="0" cy="101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118835</xdr:rowOff>
    </xdr:from>
    <xdr:to>
      <xdr:col>24</xdr:col>
      <xdr:colOff>114300</xdr:colOff>
      <xdr:row>39</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05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43560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128633</xdr:rowOff>
    </xdr:from>
    <xdr:to>
      <xdr:col>24</xdr:col>
      <xdr:colOff>114300</xdr:colOff>
      <xdr:row>33</xdr:row>
      <xdr:rowOff>128633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166188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5066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38</xdr:row>
      <xdr:rowOff>166188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120287</xdr:rowOff>
    </xdr:from>
    <xdr:to>
      <xdr:col>20</xdr:col>
      <xdr:colOff>38100</xdr:colOff>
      <xdr:row>36</xdr:row>
      <xdr:rowOff>50437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60614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159657</xdr:rowOff>
    </xdr:from>
    <xdr:to>
      <xdr:col>15</xdr:col>
      <xdr:colOff>98425</xdr:colOff>
      <xdr:row>40</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74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87630</xdr:rowOff>
    </xdr:from>
    <xdr:to>
      <xdr:col>15</xdr:col>
      <xdr:colOff>149225</xdr:colOff>
      <xdr:row>36</xdr:row>
      <xdr:rowOff>17780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143328</xdr:rowOff>
    </xdr:from>
    <xdr:to>
      <xdr:col>11</xdr:col>
      <xdr:colOff>9525</xdr:colOff>
      <xdr:row>41</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01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67146</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115388</xdr:rowOff>
    </xdr:from>
    <xdr:to>
      <xdr:col>20</xdr:col>
      <xdr:colOff>38100</xdr:colOff>
      <xdr:row>39</xdr:row>
      <xdr:rowOff>45538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30315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131717</xdr:rowOff>
    </xdr:from>
    <xdr:to>
      <xdr:col>6</xdr:col>
      <xdr:colOff>171450</xdr:colOff>
      <xdr:row>41</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物件費は類似団体内平均値と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が大阪府平均より高い。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本町は東西を山で分割された地形となっており、東西それぞれの地域に公共施設が整備されているため、物件費が上昇しやすい環境にある。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今後は公共施設の再編・再配置などにより、効果的な物件費の削減を図る。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30988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01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187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131572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6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39133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に比べて、本町の扶助費割合が低い主な原因は、町内に民間の保育所がなく、民間保育所に係る扶助費の負担が生じないことが挙げられる。今後は高齢化に伴う医療・福祉関係の社会保障費の増加が見込まれ、扶助費の増加が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その他は主に維持補修費や繰出金であり、類似団体内平均値と比べて高い水準となっている。維持補修費については本町は東西を山で分割された地形となっており、人口急増期に東西それぞれの地域に公共施設を整備したことにより、上昇しやすい傾向にあり、公共施設の老朽化に伴い、維持補修費の増加が見込まれる。今後は公共施設の再編・再配置を行い、維持補修費の削減に努め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また、繰出金については、急激な人口減少と高齢化</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、インフラの老朽化</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に伴い、医療給付費や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下水道事業への繰出金が</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増加傾向にある。繰出金の軽減を図るため、疾病予防と健康増進、介護予防</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、計画的なインフラの更新</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年度から箕面市へ消防事務を委託しており、令和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年度は元町職員の退職手当負担分に係る補助金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の減や一部事務組合の公債費償還完了による負担金の減などにより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、補助費等の割合が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一部事務組合の負担金は、今後施設の再整備により負担が増える見込みである。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123734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86928"/>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123734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522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25763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52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136797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9796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72934</xdr:rowOff>
    </xdr:from>
    <xdr:to>
      <xdr:col>78</xdr:col>
      <xdr:colOff>120650</xdr:colOff>
      <xdr:row>37</xdr:row>
      <xdr:rowOff>3084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159311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本町ではここ数年にわたり、交付税措置のある地方債以外は発行しない方針で、公債費の抑制に努めている。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今後は公債費割合に留意しつつ、小中一貫校の整備、老朽化した公共施設の再編・再配置等に取り組む必要があり、過疎債などの地方債を適切に活用することが重要となる。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160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16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公債費以外の割合は類似団体内平均値に比べて高い水準となっている。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年度は、補助費の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により割合が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したが、全体的には人件費の影響が大きい。</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本町における町税は年々減少傾向にあるため、経常一般財源確保の困難さが増す。今後は公共施設等の再編や再任用の活用により、人員の適正化を図り、人件費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物件費等の削減に努める。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80</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18387"/>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80</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498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80</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498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81</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8338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119635</xdr:rowOff>
    </xdr:from>
    <xdr:to>
      <xdr:col>65</xdr:col>
      <xdr:colOff>53975</xdr:colOff>
      <xdr:row>82</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129134</xdr:rowOff>
    </xdr:from>
    <xdr:to>
      <xdr:col>29</xdr:col>
      <xdr:colOff>127000</xdr:colOff>
      <xdr:row>17</xdr:row>
      <xdr:rowOff>140221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1409"/>
          <a:ext cx="6477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140221</xdr:rowOff>
    </xdr:from>
    <xdr:to>
      <xdr:col>26</xdr:col>
      <xdr:colOff>50800</xdr:colOff>
      <xdr:row>17</xdr:row>
      <xdr:rowOff>152502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2496"/>
          <a:ext cx="698500" cy="1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146240</xdr:rowOff>
    </xdr:from>
    <xdr:to>
      <xdr:col>22</xdr:col>
      <xdr:colOff>114300</xdr:colOff>
      <xdr:row>17</xdr:row>
      <xdr:rowOff>152502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08515"/>
          <a:ext cx="698500" cy="6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146240</xdr:rowOff>
    </xdr:from>
    <xdr:to>
      <xdr:col>18</xdr:col>
      <xdr:colOff>177800</xdr:colOff>
      <xdr:row>18</xdr:row>
      <xdr:rowOff>1105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8515"/>
          <a:ext cx="6985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78334</xdr:rowOff>
    </xdr:from>
    <xdr:to>
      <xdr:col>29</xdr:col>
      <xdr:colOff>177800</xdr:colOff>
      <xdr:row>18</xdr:row>
      <xdr:rowOff>8484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50411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89421</xdr:rowOff>
    </xdr:from>
    <xdr:to>
      <xdr:col>26</xdr:col>
      <xdr:colOff>101600</xdr:colOff>
      <xdr:row>18</xdr:row>
      <xdr:rowOff>19571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101702</xdr:rowOff>
    </xdr:from>
    <xdr:to>
      <xdr:col>22</xdr:col>
      <xdr:colOff>165100</xdr:colOff>
      <xdr:row>18</xdr:row>
      <xdr:rowOff>31852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95440</xdr:rowOff>
    </xdr:from>
    <xdr:to>
      <xdr:col>19</xdr:col>
      <xdr:colOff>38100</xdr:colOff>
      <xdr:row>18</xdr:row>
      <xdr:rowOff>25590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121755</xdr:rowOff>
    </xdr:from>
    <xdr:to>
      <xdr:col>15</xdr:col>
      <xdr:colOff>101600</xdr:colOff>
      <xdr:row>18</xdr:row>
      <xdr:rowOff>51905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20518</xdr:rowOff>
    </xdr:from>
    <xdr:to>
      <xdr:col>29</xdr:col>
      <xdr:colOff>127000</xdr:colOff>
      <xdr:row>37</xdr:row>
      <xdr:rowOff>29502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45218"/>
          <a:ext cx="647700" cy="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20518</xdr:rowOff>
    </xdr:from>
    <xdr:to>
      <xdr:col>26</xdr:col>
      <xdr:colOff>50800</xdr:colOff>
      <xdr:row>37</xdr:row>
      <xdr:rowOff>105763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45218"/>
          <a:ext cx="698500" cy="8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20541</xdr:rowOff>
    </xdr:from>
    <xdr:to>
      <xdr:col>22</xdr:col>
      <xdr:colOff>114300</xdr:colOff>
      <xdr:row>37</xdr:row>
      <xdr:rowOff>105763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45241"/>
          <a:ext cx="698500" cy="8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20541</xdr:rowOff>
    </xdr:from>
    <xdr:to>
      <xdr:col>18</xdr:col>
      <xdr:colOff>177800</xdr:colOff>
      <xdr:row>37</xdr:row>
      <xdr:rowOff>101991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45241"/>
          <a:ext cx="698500" cy="8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150152</xdr:rowOff>
    </xdr:from>
    <xdr:to>
      <xdr:col>29</xdr:col>
      <xdr:colOff>177800</xdr:colOff>
      <xdr:row>37</xdr:row>
      <xdr:rowOff>80302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0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122229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141168</xdr:rowOff>
    </xdr:from>
    <xdr:to>
      <xdr:col>26</xdr:col>
      <xdr:colOff>101600</xdr:colOff>
      <xdr:row>37</xdr:row>
      <xdr:rowOff>71318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56095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8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54963</xdr:rowOff>
    </xdr:from>
    <xdr:to>
      <xdr:col>22</xdr:col>
      <xdr:colOff>165100</xdr:colOff>
      <xdr:row>37</xdr:row>
      <xdr:rowOff>156563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141340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141191</xdr:rowOff>
    </xdr:from>
    <xdr:to>
      <xdr:col>19</xdr:col>
      <xdr:colOff>38100</xdr:colOff>
      <xdr:row>37</xdr:row>
      <xdr:rowOff>71341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9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8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51191</xdr:rowOff>
    </xdr:from>
    <xdr:to>
      <xdr:col>15</xdr:col>
      <xdr:colOff>101600</xdr:colOff>
      <xdr:row>37</xdr:row>
      <xdr:rowOff>152791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7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6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18,183
18,046
34.34
7,938,573
7,362,274
439,054
5,088,160
5,159,699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104343</xdr:rowOff>
    </xdr:from>
    <xdr:to>
      <xdr:col>24</xdr:col>
      <xdr:colOff>63500</xdr:colOff>
      <xdr:row>35</xdr:row>
      <xdr:rowOff>135783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05093"/>
          <a:ext cx="8382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77231</xdr:rowOff>
    </xdr:from>
    <xdr:to>
      <xdr:col>19</xdr:col>
      <xdr:colOff>177800</xdr:colOff>
      <xdr:row>35</xdr:row>
      <xdr:rowOff>104343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77981"/>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163688</xdr:rowOff>
    </xdr:from>
    <xdr:to>
      <xdr:col>15</xdr:col>
      <xdr:colOff>50800</xdr:colOff>
      <xdr:row>35</xdr:row>
      <xdr:rowOff>77231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992988"/>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163688</xdr:rowOff>
    </xdr:from>
    <xdr:to>
      <xdr:col>10</xdr:col>
      <xdr:colOff>114300</xdr:colOff>
      <xdr:row>35</xdr:row>
      <xdr:rowOff>39269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92988"/>
          <a:ext cx="889000" cy="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84983</xdr:rowOff>
    </xdr:from>
    <xdr:to>
      <xdr:col>24</xdr:col>
      <xdr:colOff>114300</xdr:colOff>
      <xdr:row>36</xdr:row>
      <xdr:rowOff>15133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107860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53543</xdr:rowOff>
    </xdr:from>
    <xdr:to>
      <xdr:col>20</xdr:col>
      <xdr:colOff>38100</xdr:colOff>
      <xdr:row>35</xdr:row>
      <xdr:rowOff>155143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26431</xdr:rowOff>
    </xdr:from>
    <xdr:to>
      <xdr:col>15</xdr:col>
      <xdr:colOff>101600</xdr:colOff>
      <xdr:row>35</xdr:row>
      <xdr:rowOff>128031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144558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112888</xdr:rowOff>
    </xdr:from>
    <xdr:to>
      <xdr:col>10</xdr:col>
      <xdr:colOff>165100</xdr:colOff>
      <xdr:row>35</xdr:row>
      <xdr:rowOff>43038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59565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159919</xdr:rowOff>
    </xdr:from>
    <xdr:to>
      <xdr:col>6</xdr:col>
      <xdr:colOff>38100</xdr:colOff>
      <xdr:row>35</xdr:row>
      <xdr:rowOff>90069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106596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6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114609</xdr:rowOff>
    </xdr:from>
    <xdr:to>
      <xdr:col>24</xdr:col>
      <xdr:colOff>63500</xdr:colOff>
      <xdr:row>57</xdr:row>
      <xdr:rowOff>156909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15809"/>
          <a:ext cx="838200" cy="2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114609</xdr:rowOff>
    </xdr:from>
    <xdr:to>
      <xdr:col>19</xdr:col>
      <xdr:colOff>177800</xdr:colOff>
      <xdr:row>57</xdr:row>
      <xdr:rowOff>137615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5809"/>
          <a:ext cx="889000" cy="1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137615</xdr:rowOff>
    </xdr:from>
    <xdr:to>
      <xdr:col>15</xdr:col>
      <xdr:colOff>50800</xdr:colOff>
      <xdr:row>58</xdr:row>
      <xdr:rowOff>49695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0265"/>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49695</xdr:rowOff>
    </xdr:from>
    <xdr:to>
      <xdr:col>10</xdr:col>
      <xdr:colOff>114300</xdr:colOff>
      <xdr:row>58</xdr:row>
      <xdr:rowOff>90194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3795"/>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106109</xdr:rowOff>
    </xdr:from>
    <xdr:to>
      <xdr:col>24</xdr:col>
      <xdr:colOff>114300</xdr:colOff>
      <xdr:row>58</xdr:row>
      <xdr:rowOff>36259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84536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63809</xdr:rowOff>
    </xdr:from>
    <xdr:to>
      <xdr:col>20</xdr:col>
      <xdr:colOff>38100</xdr:colOff>
      <xdr:row>56</xdr:row>
      <xdr:rowOff>165409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156536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86815</xdr:rowOff>
    </xdr:from>
    <xdr:to>
      <xdr:col>15</xdr:col>
      <xdr:colOff>101600</xdr:colOff>
      <xdr:row>58</xdr:row>
      <xdr:rowOff>16965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170345</xdr:rowOff>
    </xdr:from>
    <xdr:to>
      <xdr:col>10</xdr:col>
      <xdr:colOff>165100</xdr:colOff>
      <xdr:row>58</xdr:row>
      <xdr:rowOff>100495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91622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39394</xdr:rowOff>
    </xdr:from>
    <xdr:to>
      <xdr:col>6</xdr:col>
      <xdr:colOff>38100</xdr:colOff>
      <xdr:row>58</xdr:row>
      <xdr:rowOff>140994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132121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7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113937</xdr:rowOff>
    </xdr:from>
    <xdr:to>
      <xdr:col>24</xdr:col>
      <xdr:colOff>63500</xdr:colOff>
      <xdr:row>77</xdr:row>
      <xdr:rowOff>130235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5587"/>
          <a:ext cx="8382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119332</xdr:rowOff>
    </xdr:from>
    <xdr:to>
      <xdr:col>19</xdr:col>
      <xdr:colOff>177800</xdr:colOff>
      <xdr:row>77</xdr:row>
      <xdr:rowOff>130235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20982"/>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119332</xdr:rowOff>
    </xdr:from>
    <xdr:to>
      <xdr:col>15</xdr:col>
      <xdr:colOff>50800</xdr:colOff>
      <xdr:row>77</xdr:row>
      <xdr:rowOff>136362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0982"/>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134351</xdr:rowOff>
    </xdr:from>
    <xdr:to>
      <xdr:col>10</xdr:col>
      <xdr:colOff>114300</xdr:colOff>
      <xdr:row>77</xdr:row>
      <xdr:rowOff>136362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60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63137</xdr:rowOff>
    </xdr:from>
    <xdr:to>
      <xdr:col>24</xdr:col>
      <xdr:colOff>114300</xdr:colOff>
      <xdr:row>77</xdr:row>
      <xdr:rowOff>164737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4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79435</xdr:rowOff>
    </xdr:from>
    <xdr:to>
      <xdr:col>20</xdr:col>
      <xdr:colOff>38100</xdr:colOff>
      <xdr:row>78</xdr:row>
      <xdr:rowOff>9585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68532</xdr:rowOff>
    </xdr:from>
    <xdr:to>
      <xdr:col>15</xdr:col>
      <xdr:colOff>101600</xdr:colOff>
      <xdr:row>77</xdr:row>
      <xdr:rowOff>170132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161259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6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85562</xdr:rowOff>
    </xdr:from>
    <xdr:to>
      <xdr:col>10</xdr:col>
      <xdr:colOff>165100</xdr:colOff>
      <xdr:row>78</xdr:row>
      <xdr:rowOff>15712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83551</xdr:rowOff>
    </xdr:from>
    <xdr:to>
      <xdr:col>6</xdr:col>
      <xdr:colOff>38100</xdr:colOff>
      <xdr:row>78</xdr:row>
      <xdr:rowOff>13701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30228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86599</xdr:rowOff>
    </xdr:from>
    <xdr:to>
      <xdr:col>24</xdr:col>
      <xdr:colOff>63500</xdr:colOff>
      <xdr:row>98</xdr:row>
      <xdr:rowOff>94492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88699"/>
          <a:ext cx="8382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58471</xdr:rowOff>
    </xdr:from>
    <xdr:to>
      <xdr:col>19</xdr:col>
      <xdr:colOff>177800</xdr:colOff>
      <xdr:row>98</xdr:row>
      <xdr:rowOff>94492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86057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58471</xdr:rowOff>
    </xdr:from>
    <xdr:to>
      <xdr:col>15</xdr:col>
      <xdr:colOff>50800</xdr:colOff>
      <xdr:row>99</xdr:row>
      <xdr:rowOff>69748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0571"/>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69748</xdr:rowOff>
    </xdr:from>
    <xdr:to>
      <xdr:col>10</xdr:col>
      <xdr:colOff>114300</xdr:colOff>
      <xdr:row>99</xdr:row>
      <xdr:rowOff>96614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7043298"/>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35799</xdr:rowOff>
    </xdr:from>
    <xdr:to>
      <xdr:col>24</xdr:col>
      <xdr:colOff>114300</xdr:colOff>
      <xdr:row>98</xdr:row>
      <xdr:rowOff>137399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122176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43692</xdr:rowOff>
    </xdr:from>
    <xdr:to>
      <xdr:col>20</xdr:col>
      <xdr:colOff>38100</xdr:colOff>
      <xdr:row>98</xdr:row>
      <xdr:rowOff>145292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136419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7671</xdr:rowOff>
    </xdr:from>
    <xdr:to>
      <xdr:col>15</xdr:col>
      <xdr:colOff>101600</xdr:colOff>
      <xdr:row>98</xdr:row>
      <xdr:rowOff>109271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100398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18948</xdr:rowOff>
    </xdr:from>
    <xdr:to>
      <xdr:col>10</xdr:col>
      <xdr:colOff>165100</xdr:colOff>
      <xdr:row>99</xdr:row>
      <xdr:rowOff>120548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111675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45814</xdr:rowOff>
    </xdr:from>
    <xdr:to>
      <xdr:col>6</xdr:col>
      <xdr:colOff>38100</xdr:colOff>
      <xdr:row>99</xdr:row>
      <xdr:rowOff>147414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70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138541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1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15945</xdr:rowOff>
    </xdr:from>
    <xdr:to>
      <xdr:col>55</xdr:col>
      <xdr:colOff>0</xdr:colOff>
      <xdr:row>37</xdr:row>
      <xdr:rowOff>96147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59595"/>
          <a:ext cx="838200" cy="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15945</xdr:rowOff>
    </xdr:from>
    <xdr:to>
      <xdr:col>50</xdr:col>
      <xdr:colOff>114300</xdr:colOff>
      <xdr:row>37</xdr:row>
      <xdr:rowOff>91337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59595"/>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143710</xdr:rowOff>
    </xdr:from>
    <xdr:to>
      <xdr:col>45</xdr:col>
      <xdr:colOff>177800</xdr:colOff>
      <xdr:row>37</xdr:row>
      <xdr:rowOff>91337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73010"/>
          <a:ext cx="889000" cy="4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143710</xdr:rowOff>
    </xdr:from>
    <xdr:to>
      <xdr:col>41</xdr:col>
      <xdr:colOff>50800</xdr:colOff>
      <xdr:row>37</xdr:row>
      <xdr:rowOff>101528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73010"/>
          <a:ext cx="8890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45347</xdr:rowOff>
    </xdr:from>
    <xdr:to>
      <xdr:col>55</xdr:col>
      <xdr:colOff>50800</xdr:colOff>
      <xdr:row>37</xdr:row>
      <xdr:rowOff>146947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131724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136595</xdr:rowOff>
    </xdr:from>
    <xdr:to>
      <xdr:col>50</xdr:col>
      <xdr:colOff>165100</xdr:colOff>
      <xdr:row>37</xdr:row>
      <xdr:rowOff>66745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57872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40537</xdr:rowOff>
    </xdr:from>
    <xdr:to>
      <xdr:col>46</xdr:col>
      <xdr:colOff>38100</xdr:colOff>
      <xdr:row>37</xdr:row>
      <xdr:rowOff>142137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92910</xdr:rowOff>
    </xdr:from>
    <xdr:to>
      <xdr:col>41</xdr:col>
      <xdr:colOff>101600</xdr:colOff>
      <xdr:row>35</xdr:row>
      <xdr:rowOff>23060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14187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50728</xdr:rowOff>
    </xdr:from>
    <xdr:to>
      <xdr:col>36</xdr:col>
      <xdr:colOff>165100</xdr:colOff>
      <xdr:row>37</xdr:row>
      <xdr:rowOff>152328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143456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62929</xdr:rowOff>
    </xdr:from>
    <xdr:to>
      <xdr:col>55</xdr:col>
      <xdr:colOff>0</xdr:colOff>
      <xdr:row>58</xdr:row>
      <xdr:rowOff>89606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7029"/>
          <a:ext cx="8382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126647</xdr:rowOff>
    </xdr:from>
    <xdr:to>
      <xdr:col>50</xdr:col>
      <xdr:colOff>114300</xdr:colOff>
      <xdr:row>58</xdr:row>
      <xdr:rowOff>62929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99297"/>
          <a:ext cx="889000" cy="10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126647</xdr:rowOff>
    </xdr:from>
    <xdr:to>
      <xdr:col>45</xdr:col>
      <xdr:colOff>177800</xdr:colOff>
      <xdr:row>58</xdr:row>
      <xdr:rowOff>79273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99297"/>
          <a:ext cx="889000" cy="1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24821</xdr:rowOff>
    </xdr:from>
    <xdr:to>
      <xdr:col>41</xdr:col>
      <xdr:colOff>50800</xdr:colOff>
      <xdr:row>58</xdr:row>
      <xdr:rowOff>79273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68921"/>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38806</xdr:rowOff>
    </xdr:from>
    <xdr:to>
      <xdr:col>55</xdr:col>
      <xdr:colOff>50800</xdr:colOff>
      <xdr:row>58</xdr:row>
      <xdr:rowOff>140406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125183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12129</xdr:rowOff>
    </xdr:from>
    <xdr:to>
      <xdr:col>50</xdr:col>
      <xdr:colOff>165100</xdr:colOff>
      <xdr:row>58</xdr:row>
      <xdr:rowOff>113729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75847</xdr:rowOff>
    </xdr:from>
    <xdr:to>
      <xdr:col>46</xdr:col>
      <xdr:colOff>38100</xdr:colOff>
      <xdr:row>58</xdr:row>
      <xdr:rowOff>5997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168574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28473</xdr:rowOff>
    </xdr:from>
    <xdr:to>
      <xdr:col>41</xdr:col>
      <xdr:colOff>101600</xdr:colOff>
      <xdr:row>58</xdr:row>
      <xdr:rowOff>130073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121200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145471</xdr:rowOff>
    </xdr:from>
    <xdr:to>
      <xdr:col>36</xdr:col>
      <xdr:colOff>165100</xdr:colOff>
      <xdr:row>58</xdr:row>
      <xdr:rowOff>75621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5435</xdr:rowOff>
    </xdr:from>
    <xdr:to>
      <xdr:col>55</xdr:col>
      <xdr:colOff>0</xdr:colOff>
      <xdr:row>79</xdr:row>
      <xdr:rowOff>31420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49985"/>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8713</xdr:rowOff>
    </xdr:from>
    <xdr:to>
      <xdr:col>50</xdr:col>
      <xdr:colOff>114300</xdr:colOff>
      <xdr:row>79</xdr:row>
      <xdr:rowOff>31420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5326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75501</xdr:rowOff>
    </xdr:from>
    <xdr:to>
      <xdr:col>45</xdr:col>
      <xdr:colOff>177800</xdr:colOff>
      <xdr:row>79</xdr:row>
      <xdr:rowOff>8713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48601"/>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66796</xdr:rowOff>
    </xdr:from>
    <xdr:to>
      <xdr:col>41</xdr:col>
      <xdr:colOff>50800</xdr:colOff>
      <xdr:row>78</xdr:row>
      <xdr:rowOff>75501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3989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126085</xdr:rowOff>
    </xdr:from>
    <xdr:to>
      <xdr:col>55</xdr:col>
      <xdr:colOff>50800</xdr:colOff>
      <xdr:row>79</xdr:row>
      <xdr:rowOff>56235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41012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152070</xdr:rowOff>
    </xdr:from>
    <xdr:to>
      <xdr:col>50</xdr:col>
      <xdr:colOff>165100</xdr:colOff>
      <xdr:row>79</xdr:row>
      <xdr:rowOff>82220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73347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1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129363</xdr:rowOff>
    </xdr:from>
    <xdr:to>
      <xdr:col>46</xdr:col>
      <xdr:colOff>38100</xdr:colOff>
      <xdr:row>79</xdr:row>
      <xdr:rowOff>59513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50640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24701</xdr:rowOff>
    </xdr:from>
    <xdr:to>
      <xdr:col>41</xdr:col>
      <xdr:colOff>101600</xdr:colOff>
      <xdr:row>78</xdr:row>
      <xdr:rowOff>126301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117428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9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15996</xdr:rowOff>
    </xdr:from>
    <xdr:to>
      <xdr:col>36</xdr:col>
      <xdr:colOff>165100</xdr:colOff>
      <xdr:row>78</xdr:row>
      <xdr:rowOff>117596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108723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8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77336</xdr:rowOff>
    </xdr:from>
    <xdr:to>
      <xdr:col>55</xdr:col>
      <xdr:colOff>0</xdr:colOff>
      <xdr:row>98</xdr:row>
      <xdr:rowOff>163018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79436"/>
          <a:ext cx="838200" cy="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97561</xdr:rowOff>
    </xdr:from>
    <xdr:to>
      <xdr:col>50</xdr:col>
      <xdr:colOff>114300</xdr:colOff>
      <xdr:row>98</xdr:row>
      <xdr:rowOff>77336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28211"/>
          <a:ext cx="889000" cy="1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97561</xdr:rowOff>
    </xdr:from>
    <xdr:to>
      <xdr:col>45</xdr:col>
      <xdr:colOff>177800</xdr:colOff>
      <xdr:row>99</xdr:row>
      <xdr:rowOff>10540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28211"/>
          <a:ext cx="889000" cy="2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113455</xdr:rowOff>
    </xdr:from>
    <xdr:to>
      <xdr:col>41</xdr:col>
      <xdr:colOff>50800</xdr:colOff>
      <xdr:row>99</xdr:row>
      <xdr:rowOff>10540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15555"/>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112218</xdr:rowOff>
    </xdr:from>
    <xdr:to>
      <xdr:col>55</xdr:col>
      <xdr:colOff>50800</xdr:colOff>
      <xdr:row>99</xdr:row>
      <xdr:rowOff>42368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27145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26536</xdr:rowOff>
    </xdr:from>
    <xdr:to>
      <xdr:col>50</xdr:col>
      <xdr:colOff>165100</xdr:colOff>
      <xdr:row>98</xdr:row>
      <xdr:rowOff>128136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119263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46761</xdr:rowOff>
    </xdr:from>
    <xdr:to>
      <xdr:col>46</xdr:col>
      <xdr:colOff>38100</xdr:colOff>
      <xdr:row>97</xdr:row>
      <xdr:rowOff>148361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139488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131190</xdr:rowOff>
    </xdr:from>
    <xdr:to>
      <xdr:col>41</xdr:col>
      <xdr:colOff>101600</xdr:colOff>
      <xdr:row>99</xdr:row>
      <xdr:rowOff>61340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52467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02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62655</xdr:rowOff>
    </xdr:from>
    <xdr:to>
      <xdr:col>36</xdr:col>
      <xdr:colOff>165100</xdr:colOff>
      <xdr:row>98</xdr:row>
      <xdr:rowOff>164255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135476</xdr:rowOff>
    </xdr:from>
    <xdr:to>
      <xdr:col>85</xdr:col>
      <xdr:colOff>127000</xdr:colOff>
      <xdr:row>39</xdr:row>
      <xdr:rowOff>84139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0576"/>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135476</xdr:rowOff>
    </xdr:from>
    <xdr:to>
      <xdr:col>81</xdr:col>
      <xdr:colOff>50800</xdr:colOff>
      <xdr:row>38</xdr:row>
      <xdr:rowOff>158848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50576"/>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156573</xdr:rowOff>
    </xdr:from>
    <xdr:to>
      <xdr:col>76</xdr:col>
      <xdr:colOff>114300</xdr:colOff>
      <xdr:row>38</xdr:row>
      <xdr:rowOff>158848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71673"/>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156573</xdr:rowOff>
    </xdr:from>
    <xdr:to>
      <xdr:col>71</xdr:col>
      <xdr:colOff>177800</xdr:colOff>
      <xdr:row>39</xdr:row>
      <xdr:rowOff>29885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71673"/>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33339</xdr:rowOff>
    </xdr:from>
    <xdr:to>
      <xdr:col>85</xdr:col>
      <xdr:colOff>177800</xdr:colOff>
      <xdr:row>39</xdr:row>
      <xdr:rowOff>134939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84676</xdr:rowOff>
    </xdr:from>
    <xdr:to>
      <xdr:col>81</xdr:col>
      <xdr:colOff>101600</xdr:colOff>
      <xdr:row>39</xdr:row>
      <xdr:rowOff>14826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31353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108048</xdr:rowOff>
    </xdr:from>
    <xdr:to>
      <xdr:col>76</xdr:col>
      <xdr:colOff>165100</xdr:colOff>
      <xdr:row>39</xdr:row>
      <xdr:rowOff>38198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54725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105773</xdr:rowOff>
    </xdr:from>
    <xdr:to>
      <xdr:col>72</xdr:col>
      <xdr:colOff>38100</xdr:colOff>
      <xdr:row>39</xdr:row>
      <xdr:rowOff>35923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52450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150535</xdr:rowOff>
    </xdr:from>
    <xdr:to>
      <xdr:col>67</xdr:col>
      <xdr:colOff>101600</xdr:colOff>
      <xdr:row>39</xdr:row>
      <xdr:rowOff>80685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4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137322</xdr:rowOff>
    </xdr:from>
    <xdr:to>
      <xdr:col>85</xdr:col>
      <xdr:colOff>127000</xdr:colOff>
      <xdr:row>77</xdr:row>
      <xdr:rowOff>143061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38972"/>
          <a:ext cx="8382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143061</xdr:rowOff>
    </xdr:from>
    <xdr:to>
      <xdr:col>81</xdr:col>
      <xdr:colOff>50800</xdr:colOff>
      <xdr:row>77</xdr:row>
      <xdr:rowOff>147107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4711"/>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147107</xdr:rowOff>
    </xdr:from>
    <xdr:to>
      <xdr:col>76</xdr:col>
      <xdr:colOff>114300</xdr:colOff>
      <xdr:row>77</xdr:row>
      <xdr:rowOff>149347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487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149347</xdr:rowOff>
    </xdr:from>
    <xdr:to>
      <xdr:col>71</xdr:col>
      <xdr:colOff>177800</xdr:colOff>
      <xdr:row>78</xdr:row>
      <xdr:rowOff>1436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0997"/>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86522</xdr:rowOff>
    </xdr:from>
    <xdr:to>
      <xdr:col>85</xdr:col>
      <xdr:colOff>177800</xdr:colOff>
      <xdr:row>78</xdr:row>
      <xdr:rowOff>16672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64949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92261</xdr:rowOff>
    </xdr:from>
    <xdr:to>
      <xdr:col>81</xdr:col>
      <xdr:colOff>101600</xdr:colOff>
      <xdr:row>78</xdr:row>
      <xdr:rowOff>22411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96307</xdr:rowOff>
    </xdr:from>
    <xdr:to>
      <xdr:col>76</xdr:col>
      <xdr:colOff>165100</xdr:colOff>
      <xdr:row>78</xdr:row>
      <xdr:rowOff>26457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17584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98547</xdr:rowOff>
    </xdr:from>
    <xdr:to>
      <xdr:col>72</xdr:col>
      <xdr:colOff>38100</xdr:colOff>
      <xdr:row>78</xdr:row>
      <xdr:rowOff>28697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19824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122086</xdr:rowOff>
    </xdr:from>
    <xdr:to>
      <xdr:col>67</xdr:col>
      <xdr:colOff>101600</xdr:colOff>
      <xdr:row>78</xdr:row>
      <xdr:rowOff>52236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43363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20413</xdr:rowOff>
    </xdr:from>
    <xdr:to>
      <xdr:col>85</xdr:col>
      <xdr:colOff>127000</xdr:colOff>
      <xdr:row>98</xdr:row>
      <xdr:rowOff>35454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22513"/>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20413</xdr:rowOff>
    </xdr:from>
    <xdr:to>
      <xdr:col>81</xdr:col>
      <xdr:colOff>50800</xdr:colOff>
      <xdr:row>98</xdr:row>
      <xdr:rowOff>66515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22513"/>
          <a:ext cx="889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66515</xdr:rowOff>
    </xdr:from>
    <xdr:to>
      <xdr:col>76</xdr:col>
      <xdr:colOff>114300</xdr:colOff>
      <xdr:row>98</xdr:row>
      <xdr:rowOff>131927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68615"/>
          <a:ext cx="889000" cy="6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90483</xdr:rowOff>
    </xdr:from>
    <xdr:to>
      <xdr:col>71</xdr:col>
      <xdr:colOff>177800</xdr:colOff>
      <xdr:row>98</xdr:row>
      <xdr:rowOff>131927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2583"/>
          <a:ext cx="889000" cy="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156104</xdr:rowOff>
    </xdr:from>
    <xdr:to>
      <xdr:col>85</xdr:col>
      <xdr:colOff>177800</xdr:colOff>
      <xdr:row>98</xdr:row>
      <xdr:rowOff>86254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71031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141063</xdr:rowOff>
    </xdr:from>
    <xdr:to>
      <xdr:col>81</xdr:col>
      <xdr:colOff>101600</xdr:colOff>
      <xdr:row>98</xdr:row>
      <xdr:rowOff>71213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15715</xdr:rowOff>
    </xdr:from>
    <xdr:to>
      <xdr:col>76</xdr:col>
      <xdr:colOff>165100</xdr:colOff>
      <xdr:row>98</xdr:row>
      <xdr:rowOff>117315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1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108442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81127</xdr:rowOff>
    </xdr:from>
    <xdr:to>
      <xdr:col>72</xdr:col>
      <xdr:colOff>38100</xdr:colOff>
      <xdr:row>99</xdr:row>
      <xdr:rowOff>11277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2404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39683</xdr:rowOff>
    </xdr:from>
    <xdr:to>
      <xdr:col>67</xdr:col>
      <xdr:colOff>101600</xdr:colOff>
      <xdr:row>98</xdr:row>
      <xdr:rowOff>141283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137894</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299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137894</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99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87094</xdr:rowOff>
    </xdr:from>
    <xdr:to>
      <xdr:col>102</xdr:col>
      <xdr:colOff>165100</xdr:colOff>
      <xdr:row>39</xdr:row>
      <xdr:rowOff>17244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8371</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16942</xdr:rowOff>
    </xdr:from>
    <xdr:to>
      <xdr:col>116</xdr:col>
      <xdr:colOff>63500</xdr:colOff>
      <xdr:row>58</xdr:row>
      <xdr:rowOff>17228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104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15227</xdr:rowOff>
    </xdr:from>
    <xdr:to>
      <xdr:col>111</xdr:col>
      <xdr:colOff>177800</xdr:colOff>
      <xdr:row>58</xdr:row>
      <xdr:rowOff>16942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5932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14770</xdr:rowOff>
    </xdr:from>
    <xdr:to>
      <xdr:col>107</xdr:col>
      <xdr:colOff>50800</xdr:colOff>
      <xdr:row>58</xdr:row>
      <xdr:rowOff>15227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588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14770</xdr:rowOff>
    </xdr:from>
    <xdr:to>
      <xdr:col>102</xdr:col>
      <xdr:colOff>114300</xdr:colOff>
      <xdr:row>58</xdr:row>
      <xdr:rowOff>15056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887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137878</xdr:rowOff>
    </xdr:from>
    <xdr:to>
      <xdr:col>116</xdr:col>
      <xdr:colOff>114300</xdr:colOff>
      <xdr:row>58</xdr:row>
      <xdr:rowOff>68028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52805</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137592</xdr:rowOff>
    </xdr:from>
    <xdr:to>
      <xdr:col>112</xdr:col>
      <xdr:colOff>38100</xdr:colOff>
      <xdr:row>58</xdr:row>
      <xdr:rowOff>67742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58869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02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135877</xdr:rowOff>
    </xdr:from>
    <xdr:to>
      <xdr:col>107</xdr:col>
      <xdr:colOff>101600</xdr:colOff>
      <xdr:row>58</xdr:row>
      <xdr:rowOff>66027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57154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0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135420</xdr:rowOff>
    </xdr:from>
    <xdr:to>
      <xdr:col>102</xdr:col>
      <xdr:colOff>165100</xdr:colOff>
      <xdr:row>58</xdr:row>
      <xdr:rowOff>65570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56697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0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135706</xdr:rowOff>
    </xdr:from>
    <xdr:to>
      <xdr:col>98</xdr:col>
      <xdr:colOff>38100</xdr:colOff>
      <xdr:row>58</xdr:row>
      <xdr:rowOff>65856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56983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0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170352</xdr:rowOff>
    </xdr:from>
    <xdr:to>
      <xdr:col>116</xdr:col>
      <xdr:colOff>63500</xdr:colOff>
      <xdr:row>77</xdr:row>
      <xdr:rowOff>86313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00552"/>
          <a:ext cx="838200" cy="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86313</xdr:rowOff>
    </xdr:from>
    <xdr:to>
      <xdr:col>111</xdr:col>
      <xdr:colOff>177800</xdr:colOff>
      <xdr:row>77</xdr:row>
      <xdr:rowOff>103535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7963"/>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102856</xdr:rowOff>
    </xdr:from>
    <xdr:to>
      <xdr:col>107</xdr:col>
      <xdr:colOff>50800</xdr:colOff>
      <xdr:row>77</xdr:row>
      <xdr:rowOff>103535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0450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102856</xdr:rowOff>
    </xdr:from>
    <xdr:to>
      <xdr:col>102</xdr:col>
      <xdr:colOff>114300</xdr:colOff>
      <xdr:row>77</xdr:row>
      <xdr:rowOff>124834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04506"/>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119552</xdr:rowOff>
    </xdr:from>
    <xdr:to>
      <xdr:col>116</xdr:col>
      <xdr:colOff>114300</xdr:colOff>
      <xdr:row>77</xdr:row>
      <xdr:rowOff>49702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142429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35513</xdr:rowOff>
    </xdr:from>
    <xdr:to>
      <xdr:col>112</xdr:col>
      <xdr:colOff>38100</xdr:colOff>
      <xdr:row>77</xdr:row>
      <xdr:rowOff>137113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153640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52735</xdr:rowOff>
    </xdr:from>
    <xdr:to>
      <xdr:col>107</xdr:col>
      <xdr:colOff>101600</xdr:colOff>
      <xdr:row>77</xdr:row>
      <xdr:rowOff>154335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145462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52056</xdr:rowOff>
    </xdr:from>
    <xdr:to>
      <xdr:col>102</xdr:col>
      <xdr:colOff>165100</xdr:colOff>
      <xdr:row>77</xdr:row>
      <xdr:rowOff>153656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144783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74034</xdr:rowOff>
    </xdr:from>
    <xdr:to>
      <xdr:col>98</xdr:col>
      <xdr:colOff>38100</xdr:colOff>
      <xdr:row>78</xdr:row>
      <xdr:rowOff>4184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166761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本町の住民一人当たりのコストを性質別決算で見ると、主に人件費と繰出金が類似団体内平均値を上回っている。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人件費については人口急増期に職員の採用を増やし、以降抑制してきた経緯もあり、年齢層の高い職員数が多く階層に偏りがあり、ラスパイレス指数も府内町村平均を下回るが類似団体平均より高い。これにより歳出全体における人件費に係る比率は類似団体内平均値よりかなり高く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ここ数年にわたり職員数の削減を行い、平成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には箕面市との消防広域化事業を開始し、令和元年度には水道事業を大阪広域水道企業団に統合し人件費が減少し、また一時的に急増した定年退職者数が落ち着いてきたこともあり平均値に近づきつつある。本町の人件費は退職手当の金額に左右されるところも大きいため、今後も平均値付近で推移すると見込まれ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繰出金については、急激な人口減少と高齢化</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、インフラの老朽化</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に伴い、医療給付費や介護給付費</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、下水道事業への繰出金が</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増加傾向にあることによる。繰出金の軽減を図るため、疾病予防と健康増進、介護予防に取り組む必要がある。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なお、物件費についてはデジタル田園都市国家構想交付金を活用したスマートシティ推進事業</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18,183
18,046
34.34
7,938,573
7,362,274
439,054
5,088,160
5,159,699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35687</xdr:rowOff>
    </xdr:from>
    <xdr:to>
      <xdr:col>24</xdr:col>
      <xdr:colOff>63500</xdr:colOff>
      <xdr:row>36</xdr:row>
      <xdr:rowOff>47574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788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35687</xdr:rowOff>
    </xdr:from>
    <xdr:to>
      <xdr:col>19</xdr:col>
      <xdr:colOff>177800</xdr:colOff>
      <xdr:row>36</xdr:row>
      <xdr:rowOff>90094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7887"/>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90094</xdr:rowOff>
    </xdr:from>
    <xdr:to>
      <xdr:col>15</xdr:col>
      <xdr:colOff>50800</xdr:colOff>
      <xdr:row>36</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229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3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168224</xdr:rowOff>
    </xdr:from>
    <xdr:to>
      <xdr:col>24</xdr:col>
      <xdr:colOff>114300</xdr:colOff>
      <xdr:row>36</xdr:row>
      <xdr:rowOff>98374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19651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156337</xdr:rowOff>
    </xdr:from>
    <xdr:to>
      <xdr:col>20</xdr:col>
      <xdr:colOff>38100</xdr:colOff>
      <xdr:row>36</xdr:row>
      <xdr:rowOff>86487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103014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39294</xdr:rowOff>
    </xdr:from>
    <xdr:to>
      <xdr:col>15</xdr:col>
      <xdr:colOff>101600</xdr:colOff>
      <xdr:row>36</xdr:row>
      <xdr:rowOff>140894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157421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47752</xdr:rowOff>
    </xdr:from>
    <xdr:to>
      <xdr:col>10</xdr:col>
      <xdr:colOff>165100</xdr:colOff>
      <xdr:row>36</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109472</xdr:rowOff>
    </xdr:from>
    <xdr:to>
      <xdr:col>24</xdr:col>
      <xdr:colOff>63500</xdr:colOff>
      <xdr:row>58</xdr:row>
      <xdr:rowOff>29401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2122"/>
          <a:ext cx="838200" cy="9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109472</xdr:rowOff>
    </xdr:from>
    <xdr:to>
      <xdr:col>19</xdr:col>
      <xdr:colOff>177800</xdr:colOff>
      <xdr:row>58</xdr:row>
      <xdr:rowOff>44922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2122"/>
          <a:ext cx="889000" cy="10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88840</xdr:rowOff>
    </xdr:from>
    <xdr:to>
      <xdr:col>15</xdr:col>
      <xdr:colOff>50800</xdr:colOff>
      <xdr:row>58</xdr:row>
      <xdr:rowOff>44922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0040"/>
          <a:ext cx="889000" cy="29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88840</xdr:rowOff>
    </xdr:from>
    <xdr:to>
      <xdr:col>10</xdr:col>
      <xdr:colOff>114300</xdr:colOff>
      <xdr:row>58</xdr:row>
      <xdr:rowOff>44880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0040"/>
          <a:ext cx="889000" cy="2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150051</xdr:rowOff>
    </xdr:from>
    <xdr:to>
      <xdr:col>24</xdr:col>
      <xdr:colOff>114300</xdr:colOff>
      <xdr:row>58</xdr:row>
      <xdr:rowOff>80201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64978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58672</xdr:rowOff>
    </xdr:from>
    <xdr:to>
      <xdr:col>20</xdr:col>
      <xdr:colOff>38100</xdr:colOff>
      <xdr:row>57</xdr:row>
      <xdr:rowOff>160272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151399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165572</xdr:rowOff>
    </xdr:from>
    <xdr:to>
      <xdr:col>15</xdr:col>
      <xdr:colOff>101600</xdr:colOff>
      <xdr:row>58</xdr:row>
      <xdr:rowOff>95722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86849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38040</xdr:rowOff>
    </xdr:from>
    <xdr:to>
      <xdr:col>10</xdr:col>
      <xdr:colOff>165100</xdr:colOff>
      <xdr:row>56</xdr:row>
      <xdr:rowOff>139640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165530</xdr:rowOff>
    </xdr:from>
    <xdr:to>
      <xdr:col>6</xdr:col>
      <xdr:colOff>38100</xdr:colOff>
      <xdr:row>58</xdr:row>
      <xdr:rowOff>95680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86807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109014</xdr:rowOff>
    </xdr:from>
    <xdr:to>
      <xdr:col>24</xdr:col>
      <xdr:colOff>63500</xdr:colOff>
      <xdr:row>77</xdr:row>
      <xdr:rowOff>140638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0664"/>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140638</xdr:rowOff>
    </xdr:from>
    <xdr:to>
      <xdr:col>19</xdr:col>
      <xdr:colOff>177800</xdr:colOff>
      <xdr:row>78</xdr:row>
      <xdr:rowOff>6601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2288"/>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6601</xdr:rowOff>
    </xdr:from>
    <xdr:to>
      <xdr:col>15</xdr:col>
      <xdr:colOff>50800</xdr:colOff>
      <xdr:row>78</xdr:row>
      <xdr:rowOff>166134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9701"/>
          <a:ext cx="889000" cy="1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166134</xdr:rowOff>
    </xdr:from>
    <xdr:to>
      <xdr:col>10</xdr:col>
      <xdr:colOff>114300</xdr:colOff>
      <xdr:row>79</xdr:row>
      <xdr:rowOff>31031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923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58214</xdr:rowOff>
    </xdr:from>
    <xdr:to>
      <xdr:col>24</xdr:col>
      <xdr:colOff>114300</xdr:colOff>
      <xdr:row>77</xdr:row>
      <xdr:rowOff>159814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144591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89838</xdr:rowOff>
    </xdr:from>
    <xdr:to>
      <xdr:col>20</xdr:col>
      <xdr:colOff>38100</xdr:colOff>
      <xdr:row>78</xdr:row>
      <xdr:rowOff>19988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127251</xdr:rowOff>
    </xdr:from>
    <xdr:to>
      <xdr:col>15</xdr:col>
      <xdr:colOff>101600</xdr:colOff>
      <xdr:row>78</xdr:row>
      <xdr:rowOff>57401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115334</xdr:rowOff>
    </xdr:from>
    <xdr:to>
      <xdr:col>10</xdr:col>
      <xdr:colOff>165100</xdr:colOff>
      <xdr:row>79</xdr:row>
      <xdr:rowOff>45484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36611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151681</xdr:rowOff>
    </xdr:from>
    <xdr:to>
      <xdr:col>6</xdr:col>
      <xdr:colOff>38100</xdr:colOff>
      <xdr:row>79</xdr:row>
      <xdr:rowOff>81831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72958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97092</xdr:rowOff>
    </xdr:from>
    <xdr:to>
      <xdr:col>24</xdr:col>
      <xdr:colOff>63500</xdr:colOff>
      <xdr:row>97</xdr:row>
      <xdr:rowOff>153429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6292"/>
          <a:ext cx="838200" cy="2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97092</xdr:rowOff>
    </xdr:from>
    <xdr:to>
      <xdr:col>19</xdr:col>
      <xdr:colOff>177800</xdr:colOff>
      <xdr:row>97</xdr:row>
      <xdr:rowOff>10033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6292"/>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10033</xdr:rowOff>
    </xdr:from>
    <xdr:to>
      <xdr:col>15</xdr:col>
      <xdr:colOff>50800</xdr:colOff>
      <xdr:row>97</xdr:row>
      <xdr:rowOff>160795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0683"/>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160795</xdr:rowOff>
    </xdr:from>
    <xdr:to>
      <xdr:col>10</xdr:col>
      <xdr:colOff>114300</xdr:colOff>
      <xdr:row>98</xdr:row>
      <xdr:rowOff>51499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1445"/>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102629</xdr:rowOff>
    </xdr:from>
    <xdr:to>
      <xdr:col>24</xdr:col>
      <xdr:colOff>114300</xdr:colOff>
      <xdr:row>98</xdr:row>
      <xdr:rowOff>32779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81056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46292</xdr:rowOff>
    </xdr:from>
    <xdr:to>
      <xdr:col>20</xdr:col>
      <xdr:colOff>38100</xdr:colOff>
      <xdr:row>96</xdr:row>
      <xdr:rowOff>147892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164419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130683</xdr:rowOff>
    </xdr:from>
    <xdr:to>
      <xdr:col>15</xdr:col>
      <xdr:colOff>101600</xdr:colOff>
      <xdr:row>97</xdr:row>
      <xdr:rowOff>60833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77360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109995</xdr:rowOff>
    </xdr:from>
    <xdr:to>
      <xdr:col>10</xdr:col>
      <xdr:colOff>165100</xdr:colOff>
      <xdr:row>98</xdr:row>
      <xdr:rowOff>40145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xdr:rowOff>
    </xdr:from>
    <xdr:to>
      <xdr:col>6</xdr:col>
      <xdr:colOff>38100</xdr:colOff>
      <xdr:row>98</xdr:row>
      <xdr:rowOff>102299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93426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62662</xdr:rowOff>
    </xdr:from>
    <xdr:to>
      <xdr:col>55</xdr:col>
      <xdr:colOff>0</xdr:colOff>
      <xdr:row>38</xdr:row>
      <xdr:rowOff>64262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7776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62662</xdr:rowOff>
    </xdr:from>
    <xdr:to>
      <xdr:col>50</xdr:col>
      <xdr:colOff>114300</xdr:colOff>
      <xdr:row>38</xdr:row>
      <xdr:rowOff>64262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777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62662</xdr:rowOff>
    </xdr:from>
    <xdr:to>
      <xdr:col>45</xdr:col>
      <xdr:colOff>177800</xdr:colOff>
      <xdr:row>38</xdr:row>
      <xdr:rowOff>66319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777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66319</xdr:rowOff>
    </xdr:from>
    <xdr:to>
      <xdr:col>41</xdr:col>
      <xdr:colOff>50800</xdr:colOff>
      <xdr:row>38</xdr:row>
      <xdr:rowOff>67005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814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11862</xdr:rowOff>
    </xdr:from>
    <xdr:to>
      <xdr:col>55</xdr:col>
      <xdr:colOff>50800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xdr:rowOff>
    </xdr:from>
    <xdr:to>
      <xdr:col>50</xdr:col>
      <xdr:colOff>165100</xdr:colOff>
      <xdr:row>38</xdr:row>
      <xdr:rowOff>115062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11862</xdr:rowOff>
    </xdr:from>
    <xdr:to>
      <xdr:col>46</xdr:col>
      <xdr:colOff>38100</xdr:colOff>
      <xdr:row>38</xdr:row>
      <xdr:rowOff>113462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104589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xdr:rowOff>
    </xdr:from>
    <xdr:to>
      <xdr:col>41</xdr:col>
      <xdr:colOff>101600</xdr:colOff>
      <xdr:row>38</xdr:row>
      <xdr:rowOff>117119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108932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100559</xdr:rowOff>
    </xdr:from>
    <xdr:to>
      <xdr:col>55</xdr:col>
      <xdr:colOff>0</xdr:colOff>
      <xdr:row>58</xdr:row>
      <xdr:rowOff>133604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4659"/>
          <a:ext cx="8382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100559</xdr:rowOff>
    </xdr:from>
    <xdr:to>
      <xdr:col>50</xdr:col>
      <xdr:colOff>114300</xdr:colOff>
      <xdr:row>58</xdr:row>
      <xdr:rowOff>153098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4659"/>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151397</xdr:rowOff>
    </xdr:from>
    <xdr:to>
      <xdr:col>45</xdr:col>
      <xdr:colOff>177800</xdr:colOff>
      <xdr:row>58</xdr:row>
      <xdr:rowOff>153098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9549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127026</xdr:rowOff>
    </xdr:from>
    <xdr:to>
      <xdr:col>41</xdr:col>
      <xdr:colOff>50800</xdr:colOff>
      <xdr:row>58</xdr:row>
      <xdr:rowOff>151397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1126"/>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82804</xdr:rowOff>
    </xdr:from>
    <xdr:to>
      <xdr:col>55</xdr:col>
      <xdr:colOff>50800</xdr:colOff>
      <xdr:row>59</xdr:row>
      <xdr:rowOff>12954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169181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49759</xdr:rowOff>
    </xdr:from>
    <xdr:to>
      <xdr:col>50</xdr:col>
      <xdr:colOff>165100</xdr:colOff>
      <xdr:row>58</xdr:row>
      <xdr:rowOff>151359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142486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102298</xdr:rowOff>
    </xdr:from>
    <xdr:to>
      <xdr:col>46</xdr:col>
      <xdr:colOff>38100</xdr:colOff>
      <xdr:row>59</xdr:row>
      <xdr:rowOff>32448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23575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100597</xdr:rowOff>
    </xdr:from>
    <xdr:to>
      <xdr:col>41</xdr:col>
      <xdr:colOff>101600</xdr:colOff>
      <xdr:row>59</xdr:row>
      <xdr:rowOff>30747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21874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3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76226</xdr:rowOff>
    </xdr:from>
    <xdr:to>
      <xdr:col>36</xdr:col>
      <xdr:colOff>165100</xdr:colOff>
      <xdr:row>59</xdr:row>
      <xdr:rowOff>6376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168953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141167</xdr:rowOff>
    </xdr:from>
    <xdr:to>
      <xdr:col>55</xdr:col>
      <xdr:colOff>0</xdr:colOff>
      <xdr:row>79</xdr:row>
      <xdr:rowOff>32162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14267"/>
          <a:ext cx="8382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30581</xdr:rowOff>
    </xdr:from>
    <xdr:to>
      <xdr:col>50</xdr:col>
      <xdr:colOff>114300</xdr:colOff>
      <xdr:row>79</xdr:row>
      <xdr:rowOff>32162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513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123355</xdr:rowOff>
    </xdr:from>
    <xdr:to>
      <xdr:col>45</xdr:col>
      <xdr:colOff>177800</xdr:colOff>
      <xdr:row>79</xdr:row>
      <xdr:rowOff>30581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6455"/>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123355</xdr:rowOff>
    </xdr:from>
    <xdr:to>
      <xdr:col>41</xdr:col>
      <xdr:colOff>50800</xdr:colOff>
      <xdr:row>78</xdr:row>
      <xdr:rowOff>157683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64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90367</xdr:rowOff>
    </xdr:from>
    <xdr:to>
      <xdr:col>55</xdr:col>
      <xdr:colOff>50800</xdr:colOff>
      <xdr:row>79</xdr:row>
      <xdr:rowOff>20517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152812</xdr:rowOff>
    </xdr:from>
    <xdr:to>
      <xdr:col>50</xdr:col>
      <xdr:colOff>165100</xdr:colOff>
      <xdr:row>79</xdr:row>
      <xdr:rowOff>82962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74089</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50017" y="1361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151231</xdr:rowOff>
    </xdr:from>
    <xdr:to>
      <xdr:col>46</xdr:col>
      <xdr:colOff>38100</xdr:colOff>
      <xdr:row>79</xdr:row>
      <xdr:rowOff>81381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72508</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61017" y="136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72555</xdr:rowOff>
    </xdr:from>
    <xdr:to>
      <xdr:col>41</xdr:col>
      <xdr:colOff>101600</xdr:colOff>
      <xdr:row>79</xdr:row>
      <xdr:rowOff>2705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165282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106883</xdr:rowOff>
    </xdr:from>
    <xdr:to>
      <xdr:col>36</xdr:col>
      <xdr:colOff>165100</xdr:colOff>
      <xdr:row>79</xdr:row>
      <xdr:rowOff>37033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28160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124775</xdr:rowOff>
    </xdr:from>
    <xdr:to>
      <xdr:col>55</xdr:col>
      <xdr:colOff>0</xdr:colOff>
      <xdr:row>98</xdr:row>
      <xdr:rowOff>14308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5425"/>
          <a:ext cx="838200" cy="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163322</xdr:rowOff>
    </xdr:from>
    <xdr:to>
      <xdr:col>50</xdr:col>
      <xdr:colOff>114300</xdr:colOff>
      <xdr:row>98</xdr:row>
      <xdr:rowOff>14308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9397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163322</xdr:rowOff>
    </xdr:from>
    <xdr:to>
      <xdr:col>45</xdr:col>
      <xdr:colOff>177800</xdr:colOff>
      <xdr:row>98</xdr:row>
      <xdr:rowOff>28339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93972"/>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16397</xdr:rowOff>
    </xdr:from>
    <xdr:to>
      <xdr:col>41</xdr:col>
      <xdr:colOff>50800</xdr:colOff>
      <xdr:row>98</xdr:row>
      <xdr:rowOff>28339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18497"/>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73975</xdr:rowOff>
    </xdr:from>
    <xdr:to>
      <xdr:col>55</xdr:col>
      <xdr:colOff>50800</xdr:colOff>
      <xdr:row>98</xdr:row>
      <xdr:rowOff>4125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160352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134958</xdr:rowOff>
    </xdr:from>
    <xdr:to>
      <xdr:col>50</xdr:col>
      <xdr:colOff>165100</xdr:colOff>
      <xdr:row>98</xdr:row>
      <xdr:rowOff>65108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56235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112522</xdr:rowOff>
    </xdr:from>
    <xdr:to>
      <xdr:col>46</xdr:col>
      <xdr:colOff>38100</xdr:colOff>
      <xdr:row>98</xdr:row>
      <xdr:rowOff>42672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148989</xdr:rowOff>
    </xdr:from>
    <xdr:to>
      <xdr:col>41</xdr:col>
      <xdr:colOff>101600</xdr:colOff>
      <xdr:row>98</xdr:row>
      <xdr:rowOff>79139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70266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137047</xdr:rowOff>
    </xdr:from>
    <xdr:to>
      <xdr:col>36</xdr:col>
      <xdr:colOff>165100</xdr:colOff>
      <xdr:row>98</xdr:row>
      <xdr:rowOff>67197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58324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161548</xdr:rowOff>
    </xdr:from>
    <xdr:to>
      <xdr:col>85</xdr:col>
      <xdr:colOff>127000</xdr:colOff>
      <xdr:row>37</xdr:row>
      <xdr:rowOff>42088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33748"/>
          <a:ext cx="8382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161548</xdr:rowOff>
    </xdr:from>
    <xdr:to>
      <xdr:col>81</xdr:col>
      <xdr:colOff>50800</xdr:colOff>
      <xdr:row>37</xdr:row>
      <xdr:rowOff>144011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33748"/>
          <a:ext cx="889000" cy="1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128564</xdr:rowOff>
    </xdr:from>
    <xdr:to>
      <xdr:col>76</xdr:col>
      <xdr:colOff>114300</xdr:colOff>
      <xdr:row>37</xdr:row>
      <xdr:rowOff>144011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72214"/>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56588</xdr:rowOff>
    </xdr:from>
    <xdr:to>
      <xdr:col>71</xdr:col>
      <xdr:colOff>177800</xdr:colOff>
      <xdr:row>37</xdr:row>
      <xdr:rowOff>128564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00238"/>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162738</xdr:rowOff>
    </xdr:from>
    <xdr:to>
      <xdr:col>85</xdr:col>
      <xdr:colOff>177800</xdr:colOff>
      <xdr:row>37</xdr:row>
      <xdr:rowOff>92888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141165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110748</xdr:rowOff>
    </xdr:from>
    <xdr:to>
      <xdr:col>81</xdr:col>
      <xdr:colOff>101600</xdr:colOff>
      <xdr:row>37</xdr:row>
      <xdr:rowOff>40898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93211</xdr:rowOff>
    </xdr:from>
    <xdr:to>
      <xdr:col>76</xdr:col>
      <xdr:colOff>165100</xdr:colOff>
      <xdr:row>38</xdr:row>
      <xdr:rowOff>23361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77764</xdr:rowOff>
    </xdr:from>
    <xdr:to>
      <xdr:col>72</xdr:col>
      <xdr:colOff>38100</xdr:colOff>
      <xdr:row>38</xdr:row>
      <xdr:rowOff>7914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5788</xdr:rowOff>
    </xdr:from>
    <xdr:to>
      <xdr:col>67</xdr:col>
      <xdr:colOff>101600</xdr:colOff>
      <xdr:row>37</xdr:row>
      <xdr:rowOff>107388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37986</xdr:rowOff>
    </xdr:from>
    <xdr:to>
      <xdr:col>85</xdr:col>
      <xdr:colOff>127000</xdr:colOff>
      <xdr:row>58</xdr:row>
      <xdr:rowOff>65583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82086"/>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148336</xdr:rowOff>
    </xdr:from>
    <xdr:to>
      <xdr:col>81</xdr:col>
      <xdr:colOff>50800</xdr:colOff>
      <xdr:row>58</xdr:row>
      <xdr:rowOff>65583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49536"/>
          <a:ext cx="889000" cy="2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148336</xdr:rowOff>
    </xdr:from>
    <xdr:to>
      <xdr:col>76</xdr:col>
      <xdr:colOff>114300</xdr:colOff>
      <xdr:row>57</xdr:row>
      <xdr:rowOff>110528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49536"/>
          <a:ext cx="889000" cy="1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110528</xdr:rowOff>
    </xdr:from>
    <xdr:to>
      <xdr:col>71</xdr:col>
      <xdr:colOff>177800</xdr:colOff>
      <xdr:row>57</xdr:row>
      <xdr:rowOff>145288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83178"/>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158636</xdr:rowOff>
    </xdr:from>
    <xdr:to>
      <xdr:col>85</xdr:col>
      <xdr:colOff>177800</xdr:colOff>
      <xdr:row>58</xdr:row>
      <xdr:rowOff>88786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137063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14783</xdr:rowOff>
    </xdr:from>
    <xdr:to>
      <xdr:col>81</xdr:col>
      <xdr:colOff>101600</xdr:colOff>
      <xdr:row>58</xdr:row>
      <xdr:rowOff>116383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107510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97536</xdr:rowOff>
    </xdr:from>
    <xdr:to>
      <xdr:col>76</xdr:col>
      <xdr:colOff>165100</xdr:colOff>
      <xdr:row>57</xdr:row>
      <xdr:rowOff>27686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18813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59728</xdr:rowOff>
    </xdr:from>
    <xdr:to>
      <xdr:col>72</xdr:col>
      <xdr:colOff>38100</xdr:colOff>
      <xdr:row>57</xdr:row>
      <xdr:rowOff>161328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152455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94488</xdr:rowOff>
    </xdr:from>
    <xdr:to>
      <xdr:col>67</xdr:col>
      <xdr:colOff>101600</xdr:colOff>
      <xdr:row>58</xdr:row>
      <xdr:rowOff>24638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15765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135477</xdr:rowOff>
    </xdr:from>
    <xdr:to>
      <xdr:col>85</xdr:col>
      <xdr:colOff>127000</xdr:colOff>
      <xdr:row>79</xdr:row>
      <xdr:rowOff>84139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08577"/>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135477</xdr:rowOff>
    </xdr:from>
    <xdr:to>
      <xdr:col>81</xdr:col>
      <xdr:colOff>50800</xdr:colOff>
      <xdr:row>78</xdr:row>
      <xdr:rowOff>158848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08577"/>
          <a:ext cx="8890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156573</xdr:rowOff>
    </xdr:from>
    <xdr:to>
      <xdr:col>76</xdr:col>
      <xdr:colOff>114300</xdr:colOff>
      <xdr:row>78</xdr:row>
      <xdr:rowOff>158848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29673"/>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156573</xdr:rowOff>
    </xdr:from>
    <xdr:to>
      <xdr:col>71</xdr:col>
      <xdr:colOff>177800</xdr:colOff>
      <xdr:row>79</xdr:row>
      <xdr:rowOff>29885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29673"/>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33339</xdr:rowOff>
    </xdr:from>
    <xdr:to>
      <xdr:col>85</xdr:col>
      <xdr:colOff>177800</xdr:colOff>
      <xdr:row>79</xdr:row>
      <xdr:rowOff>134939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84677</xdr:rowOff>
    </xdr:from>
    <xdr:to>
      <xdr:col>81</xdr:col>
      <xdr:colOff>101600</xdr:colOff>
      <xdr:row>79</xdr:row>
      <xdr:rowOff>14827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31354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2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108048</xdr:rowOff>
    </xdr:from>
    <xdr:to>
      <xdr:col>76</xdr:col>
      <xdr:colOff>165100</xdr:colOff>
      <xdr:row>79</xdr:row>
      <xdr:rowOff>38198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54725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2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105773</xdr:rowOff>
    </xdr:from>
    <xdr:to>
      <xdr:col>72</xdr:col>
      <xdr:colOff>38100</xdr:colOff>
      <xdr:row>79</xdr:row>
      <xdr:rowOff>35923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52450</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150535</xdr:rowOff>
    </xdr:from>
    <xdr:to>
      <xdr:col>67</xdr:col>
      <xdr:colOff>101600</xdr:colOff>
      <xdr:row>79</xdr:row>
      <xdr:rowOff>80685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97212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9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137322</xdr:rowOff>
    </xdr:from>
    <xdr:to>
      <xdr:col>85</xdr:col>
      <xdr:colOff>127000</xdr:colOff>
      <xdr:row>97</xdr:row>
      <xdr:rowOff>143061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67972"/>
          <a:ext cx="8382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143061</xdr:rowOff>
    </xdr:from>
    <xdr:to>
      <xdr:col>81</xdr:col>
      <xdr:colOff>50800</xdr:colOff>
      <xdr:row>97</xdr:row>
      <xdr:rowOff>147107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73711"/>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147107</xdr:rowOff>
    </xdr:from>
    <xdr:to>
      <xdr:col>76</xdr:col>
      <xdr:colOff>114300</xdr:colOff>
      <xdr:row>97</xdr:row>
      <xdr:rowOff>149347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777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149347</xdr:rowOff>
    </xdr:from>
    <xdr:to>
      <xdr:col>71</xdr:col>
      <xdr:colOff>177800</xdr:colOff>
      <xdr:row>98</xdr:row>
      <xdr:rowOff>1436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79997"/>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86522</xdr:rowOff>
    </xdr:from>
    <xdr:to>
      <xdr:col>85</xdr:col>
      <xdr:colOff>177800</xdr:colOff>
      <xdr:row>98</xdr:row>
      <xdr:rowOff>16672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64949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92261</xdr:rowOff>
    </xdr:from>
    <xdr:to>
      <xdr:col>81</xdr:col>
      <xdr:colOff>101600</xdr:colOff>
      <xdr:row>98</xdr:row>
      <xdr:rowOff>22411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96307</xdr:rowOff>
    </xdr:from>
    <xdr:to>
      <xdr:col>76</xdr:col>
      <xdr:colOff>165100</xdr:colOff>
      <xdr:row>98</xdr:row>
      <xdr:rowOff>26457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17584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98547</xdr:rowOff>
    </xdr:from>
    <xdr:to>
      <xdr:col>72</xdr:col>
      <xdr:colOff>38100</xdr:colOff>
      <xdr:row>98</xdr:row>
      <xdr:rowOff>28697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19824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122086</xdr:rowOff>
    </xdr:from>
    <xdr:to>
      <xdr:col>67</xdr:col>
      <xdr:colOff>101600</xdr:colOff>
      <xdr:row>98</xdr:row>
      <xdr:rowOff>52236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43363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べて、民生費がかなり低い水準で推移しているのは、町内に民間保育所がなく、民間保育所に係る扶助費が生じないことによるものであると思われる。また、町域の大部分を山林と住宅が占めており、大規模な法人もないことなどから、労働費、農林水産業費、商工費もかなり低い水準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衛生費は新型コロナウイルスワクチン接種体制確保事業の減や一部事務組合負担金の減により減少し、類似団体内平均を下回った。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教育費に関しては、町内の児童生徒数の減少などにより低い水準で推移している。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デジタル田園都市国家構想交付金を活用したスマートシティ推進事業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が終了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している。また。消防費は箕面市に委託することにより低い水準で推移していたが、元町職員の退職者の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人件費や車両、設備の更新負担の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増により増加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、平均値に近い数字となった。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今後は高齢化に伴い、医療・福祉関係の社会保障費等の民生費の増加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や、学校再編や公共施設再編にかかる公債費の増加が見込まれる。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は会計年度末時点で行うこととしており、出納整理期間中の収支見込みが厳しくなることも想定し、財政調整基金を取り崩したものの、地方交付税の増額等により実質単年度収支はプラス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と人口減少により、町税の減少傾向はこれからも続くため、普通交付税や交付金などの金額次第で収支が左右される状況が続くと考えられる。そのため、人口増加等による安定した収入確保と歳出削減を継続することが、今後の課題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本町の特別会計は全ての会計において黒字の状態が続いているが、一般会計からの繰入金で黒字を維持している状況である。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本町は面積の大部分を山間部が占めており、家々が点在する集落も多い。結果として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また、本町では高齢化が急速に進む傾向にあり、それに伴い、今後も医療給付費や介護給付費などが増加する傾向にある。繰出金の軽減を図るため、疾病予防と健康増進、介護予防に取り組む必要がある。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交付税措置のある地方債のみ発行するという方針により、公債費の抑制に努めているため、元利償還金はほぼ一定の水準で推移している。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、「組合等が起こした地方債の元利償還金に対する負担金等」は償還の終了に伴い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これらの総額は減少している。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中長期的な視点で見ると、学校再編や公共施設再編などによる起債が見込まれ、公債費が増加する見込みである。整備にかかる費用を抑制し、公債費の抑制を図りつつ、過疎債などの地方債を適切に活用することが重要とな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地方債現在高の減少により将来負担額は減少し、交付税参入予定額の減により控除する充当可能な財源等が減となったが、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分子全体がマイナスであったため、令和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年度の将来負担比率は算出されなかった。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今後については、令和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年度は財政調整基金に前年度繰越金相当額である</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405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百万円、ふるさとづくり基金にふるさと寄附金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百万円を積み立てた一方、財政調整基金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百万円、ふるさとづくり基金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百万円取り崩し、取り崩し額が積立額を下回ったことにより、残高が増加した。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年度は財政調整基金に前年度繰越金相当額である</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350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百万円、ふるさとづくり基金にふるさと寄附金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百万円を積み立てた一方、財政調整基金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百万円、ふるさとづくり基金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百万円、旧吉川財産区基金を</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39</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百万円取り崩し、取り崩し額が積立額を下回ったことにより、残高が増加した。</a:t>
          </a: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財政調整基金は引き続き前年度繰越金全額を積み立てるなど適切な運用に努めつつ、公共施設再編や効率的な人員配置などにより歳出削減の効果的な実施に努め、基金の取り崩しを可能な限り抑制していく。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・退職金等引当基金：退職手当の支給</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・ふるさとづくり基金：ふるさとづくりの推進</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・公共施設整備基金：公共施設の整備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・旧吉川財産区基金：住民福祉の増進</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・文化振興基金：文化の振興</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・森林環境譲与税基金：森林整備の促進</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年度分</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・退職金等引当基金：定年退職者等の退職金に充当するため、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百万円を取り崩したことにより、残高が減少した。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・ふるさとづくり基金：ふるさと寄附促進事業などに充当するため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百万円を取り崩したが、ふるさと寄附金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百万円を積み立てたため、残高</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が増加した。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・旧吉川財産区基金：旧吉川財産区区域における土地の購入に充当するため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39</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百万円を取り崩したことにより、残高が減少した。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・森林環境譲与税基金：森林整備事業に充当するするため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百万円を取り崩したことにより、残高が減少した。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・文化振興基金、公共施設整備基金：残高の増減なし</a:t>
          </a:r>
        </a:p>
        <a:p>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定年退職者のピークを過ぎ、退職金等引当基金の減少も落ち着くことから、更なる歳出削減の効果的な実施に努め、基金の取り崩しを可能な限り抑制していく。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年度は前年度繰越金相当額である</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405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百万円を積み立てたものの、財源不足の恐れがあったため、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百万円を取り崩したことにより、残高が増加した。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年度は前年度繰越金相当額である</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350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百万円を積み立てたものの、財源不足の恐れがあったため、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百万円を取り崩したことにより、残高が増加した。</a:t>
          </a: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会計年度末時点で基金を取り崩す必要があるため、取り崩し額の余剰金が繰越額として翌年度に積み立てられる傾向となっている。引き続き前年度繰越金全額を積み立てつつ、適切な取り崩し額の算定を行う一方、公共施設再編や効率的な人員配置などにより歳出削減の効果的な実施に努め、基金の取り崩しを可能な限り抑制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年度は増減なし。</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年度は地方交付税で令和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年度臨時財政対策債の償還費として措置された</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百万円を積み立てたため、残高が増加した。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臨時財政対策債の償還費として措置されたものであるため、積み立てた額を今後の償還の際に取り崩していく。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 thickBot="1" x14ac:dyDescent="0.25">
      <c r="B2" s="182" t="s">
        <v>77</v>
      </c>
      <c r="C2" s="182"/>
      <c r="D2" s="183"/>
    </row>
    <row r="3" spans="1:119" ht="18.75" customHeight="1" thickBot="1" x14ac:dyDescent="0.25">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7938573</v>
      </c>
      <c r="BO4" s="450"/>
      <c r="BP4" s="450"/>
      <c r="BQ4" s="450"/>
      <c r="BR4" s="450"/>
      <c r="BS4" s="450"/>
      <c r="BT4" s="450"/>
      <c r="BU4" s="451"/>
      <c r="BV4" s="449">
        <v>8817926</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8.6</v>
      </c>
      <c r="CU4" s="590"/>
      <c r="CV4" s="590"/>
      <c r="CW4" s="590"/>
      <c r="CX4" s="590"/>
      <c r="CY4" s="590"/>
      <c r="CZ4" s="590"/>
      <c r="DA4" s="591"/>
      <c r="DB4" s="589">
        <v>7.1</v>
      </c>
      <c r="DC4" s="590"/>
      <c r="DD4" s="590"/>
      <c r="DE4" s="590"/>
      <c r="DF4" s="590"/>
      <c r="DG4" s="590"/>
      <c r="DH4" s="590"/>
      <c r="DI4" s="591"/>
    </row>
    <row r="5" spans="1:119" ht="18.75" customHeight="1" x14ac:dyDescent="0.2">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7362274</v>
      </c>
      <c r="BO5" s="421"/>
      <c r="BP5" s="421"/>
      <c r="BQ5" s="421"/>
      <c r="BR5" s="421"/>
      <c r="BS5" s="421"/>
      <c r="BT5" s="421"/>
      <c r="BU5" s="422"/>
      <c r="BV5" s="420">
        <v>8339185</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92</v>
      </c>
      <c r="CU5" s="418"/>
      <c r="CV5" s="418"/>
      <c r="CW5" s="418"/>
      <c r="CX5" s="418"/>
      <c r="CY5" s="418"/>
      <c r="CZ5" s="418"/>
      <c r="DA5" s="419"/>
      <c r="DB5" s="417">
        <v>97.2</v>
      </c>
      <c r="DC5" s="418"/>
      <c r="DD5" s="418"/>
      <c r="DE5" s="418"/>
      <c r="DF5" s="418"/>
      <c r="DG5" s="418"/>
      <c r="DH5" s="418"/>
      <c r="DI5" s="419"/>
    </row>
    <row r="6" spans="1:119" ht="18.75" customHeight="1" x14ac:dyDescent="0.2">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576299</v>
      </c>
      <c r="BO6" s="421"/>
      <c r="BP6" s="421"/>
      <c r="BQ6" s="421"/>
      <c r="BR6" s="421"/>
      <c r="BS6" s="421"/>
      <c r="BT6" s="421"/>
      <c r="BU6" s="422"/>
      <c r="BV6" s="420">
        <v>478741</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92.6</v>
      </c>
      <c r="CU6" s="564"/>
      <c r="CV6" s="564"/>
      <c r="CW6" s="564"/>
      <c r="CX6" s="564"/>
      <c r="CY6" s="564"/>
      <c r="CZ6" s="564"/>
      <c r="DA6" s="565"/>
      <c r="DB6" s="563">
        <v>98.7</v>
      </c>
      <c r="DC6" s="564"/>
      <c r="DD6" s="564"/>
      <c r="DE6" s="564"/>
      <c r="DF6" s="564"/>
      <c r="DG6" s="564"/>
      <c r="DH6" s="564"/>
      <c r="DI6" s="565"/>
    </row>
    <row r="7" spans="1:119" ht="18.75" customHeight="1" x14ac:dyDescent="0.2">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137245</v>
      </c>
      <c r="BO7" s="421"/>
      <c r="BP7" s="421"/>
      <c r="BQ7" s="421"/>
      <c r="BR7" s="421"/>
      <c r="BS7" s="421"/>
      <c r="BT7" s="421"/>
      <c r="BU7" s="422"/>
      <c r="BV7" s="420">
        <v>130493</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5088160</v>
      </c>
      <c r="CU7" s="421"/>
      <c r="CV7" s="421"/>
      <c r="CW7" s="421"/>
      <c r="CX7" s="421"/>
      <c r="CY7" s="421"/>
      <c r="CZ7" s="421"/>
      <c r="DA7" s="422"/>
      <c r="DB7" s="420">
        <v>4887035</v>
      </c>
      <c r="DC7" s="421"/>
      <c r="DD7" s="421"/>
      <c r="DE7" s="421"/>
      <c r="DF7" s="421"/>
      <c r="DG7" s="421"/>
      <c r="DH7" s="421"/>
      <c r="DI7" s="422"/>
    </row>
    <row r="8" spans="1:119" ht="18.75" customHeight="1" thickBot="1" x14ac:dyDescent="0.25">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104</v>
      </c>
      <c r="AV8" s="479"/>
      <c r="AW8" s="479"/>
      <c r="AX8" s="479"/>
      <c r="AY8" s="434" t="s">
        <v>105</v>
      </c>
      <c r="AZ8" s="435"/>
      <c r="BA8" s="435"/>
      <c r="BB8" s="435"/>
      <c r="BC8" s="435"/>
      <c r="BD8" s="435"/>
      <c r="BE8" s="435"/>
      <c r="BF8" s="435"/>
      <c r="BG8" s="435"/>
      <c r="BH8" s="435"/>
      <c r="BI8" s="435"/>
      <c r="BJ8" s="435"/>
      <c r="BK8" s="435"/>
      <c r="BL8" s="435"/>
      <c r="BM8" s="436"/>
      <c r="BN8" s="420">
        <v>439054</v>
      </c>
      <c r="BO8" s="421"/>
      <c r="BP8" s="421"/>
      <c r="BQ8" s="421"/>
      <c r="BR8" s="421"/>
      <c r="BS8" s="421"/>
      <c r="BT8" s="421"/>
      <c r="BU8" s="422"/>
      <c r="BV8" s="420">
        <v>348248</v>
      </c>
      <c r="BW8" s="421"/>
      <c r="BX8" s="421"/>
      <c r="BY8" s="421"/>
      <c r="BZ8" s="421"/>
      <c r="CA8" s="421"/>
      <c r="CB8" s="421"/>
      <c r="CC8" s="422"/>
      <c r="CD8" s="460" t="s">
        <v>106</v>
      </c>
      <c r="CE8" s="380"/>
      <c r="CF8" s="380"/>
      <c r="CG8" s="380"/>
      <c r="CH8" s="380"/>
      <c r="CI8" s="380"/>
      <c r="CJ8" s="380"/>
      <c r="CK8" s="380"/>
      <c r="CL8" s="380"/>
      <c r="CM8" s="380"/>
      <c r="CN8" s="380"/>
      <c r="CO8" s="380"/>
      <c r="CP8" s="380"/>
      <c r="CQ8" s="380"/>
      <c r="CR8" s="380"/>
      <c r="CS8" s="461"/>
      <c r="CT8" s="523">
        <v>0.4</v>
      </c>
      <c r="CU8" s="524"/>
      <c r="CV8" s="524"/>
      <c r="CW8" s="524"/>
      <c r="CX8" s="524"/>
      <c r="CY8" s="524"/>
      <c r="CZ8" s="524"/>
      <c r="DA8" s="525"/>
      <c r="DB8" s="523">
        <v>0.41</v>
      </c>
      <c r="DC8" s="524"/>
      <c r="DD8" s="524"/>
      <c r="DE8" s="524"/>
      <c r="DF8" s="524"/>
      <c r="DG8" s="524"/>
      <c r="DH8" s="524"/>
      <c r="DI8" s="525"/>
    </row>
    <row r="9" spans="1:119" ht="18.75" customHeight="1" thickBot="1" x14ac:dyDescent="0.25">
      <c r="A9" s="181"/>
      <c r="B9" s="552" t="s">
        <v>107</v>
      </c>
      <c r="C9" s="553"/>
      <c r="D9" s="553"/>
      <c r="E9" s="553"/>
      <c r="F9" s="553"/>
      <c r="G9" s="553"/>
      <c r="H9" s="553"/>
      <c r="I9" s="553"/>
      <c r="J9" s="553"/>
      <c r="K9" s="471"/>
      <c r="L9" s="554" t="s">
        <v>108</v>
      </c>
      <c r="M9" s="555"/>
      <c r="N9" s="555"/>
      <c r="O9" s="555"/>
      <c r="P9" s="555"/>
      <c r="Q9" s="556"/>
      <c r="R9" s="557">
        <v>18279</v>
      </c>
      <c r="S9" s="558"/>
      <c r="T9" s="558"/>
      <c r="U9" s="558"/>
      <c r="V9" s="559"/>
      <c r="W9" s="489" t="s">
        <v>109</v>
      </c>
      <c r="X9" s="490"/>
      <c r="Y9" s="490"/>
      <c r="Z9" s="490"/>
      <c r="AA9" s="490"/>
      <c r="AB9" s="490"/>
      <c r="AC9" s="490"/>
      <c r="AD9" s="490"/>
      <c r="AE9" s="490"/>
      <c r="AF9" s="490"/>
      <c r="AG9" s="490"/>
      <c r="AH9" s="490"/>
      <c r="AI9" s="490"/>
      <c r="AJ9" s="490"/>
      <c r="AK9" s="490"/>
      <c r="AL9" s="560"/>
      <c r="AM9" s="477" t="s">
        <v>110</v>
      </c>
      <c r="AN9" s="377"/>
      <c r="AO9" s="377"/>
      <c r="AP9" s="377"/>
      <c r="AQ9" s="377"/>
      <c r="AR9" s="377"/>
      <c r="AS9" s="377"/>
      <c r="AT9" s="378"/>
      <c r="AU9" s="478" t="s">
        <v>90</v>
      </c>
      <c r="AV9" s="479"/>
      <c r="AW9" s="479"/>
      <c r="AX9" s="479"/>
      <c r="AY9" s="434" t="s">
        <v>111</v>
      </c>
      <c r="AZ9" s="435"/>
      <c r="BA9" s="435"/>
      <c r="BB9" s="435"/>
      <c r="BC9" s="435"/>
      <c r="BD9" s="435"/>
      <c r="BE9" s="435"/>
      <c r="BF9" s="435"/>
      <c r="BG9" s="435"/>
      <c r="BH9" s="435"/>
      <c r="BI9" s="435"/>
      <c r="BJ9" s="435"/>
      <c r="BK9" s="435"/>
      <c r="BL9" s="435"/>
      <c r="BM9" s="436"/>
      <c r="BN9" s="420">
        <v>90806</v>
      </c>
      <c r="BO9" s="421"/>
      <c r="BP9" s="421"/>
      <c r="BQ9" s="421"/>
      <c r="BR9" s="421"/>
      <c r="BS9" s="421"/>
      <c r="BT9" s="421"/>
      <c r="BU9" s="422"/>
      <c r="BV9" s="420">
        <v>-56856</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9.4</v>
      </c>
      <c r="CU9" s="418"/>
      <c r="CV9" s="418"/>
      <c r="CW9" s="418"/>
      <c r="CX9" s="418"/>
      <c r="CY9" s="418"/>
      <c r="CZ9" s="418"/>
      <c r="DA9" s="419"/>
      <c r="DB9" s="417">
        <v>9.1999999999999993</v>
      </c>
      <c r="DC9" s="418"/>
      <c r="DD9" s="418"/>
      <c r="DE9" s="418"/>
      <c r="DF9" s="418"/>
      <c r="DG9" s="418"/>
      <c r="DH9" s="418"/>
      <c r="DI9" s="419"/>
    </row>
    <row r="10" spans="1:119" ht="18.75" customHeight="1" thickBot="1" x14ac:dyDescent="0.25">
      <c r="A10" s="181"/>
      <c r="B10" s="552"/>
      <c r="C10" s="553"/>
      <c r="D10" s="553"/>
      <c r="E10" s="553"/>
      <c r="F10" s="553"/>
      <c r="G10" s="553"/>
      <c r="H10" s="553"/>
      <c r="I10" s="553"/>
      <c r="J10" s="553"/>
      <c r="K10" s="471"/>
      <c r="L10" s="376" t="s">
        <v>113</v>
      </c>
      <c r="M10" s="377"/>
      <c r="N10" s="377"/>
      <c r="O10" s="377"/>
      <c r="P10" s="377"/>
      <c r="Q10" s="378"/>
      <c r="R10" s="373">
        <v>19934</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104</v>
      </c>
      <c r="AV10" s="479"/>
      <c r="AW10" s="479"/>
      <c r="AX10" s="479"/>
      <c r="AY10" s="434" t="s">
        <v>115</v>
      </c>
      <c r="AZ10" s="435"/>
      <c r="BA10" s="435"/>
      <c r="BB10" s="435"/>
      <c r="BC10" s="435"/>
      <c r="BD10" s="435"/>
      <c r="BE10" s="435"/>
      <c r="BF10" s="435"/>
      <c r="BG10" s="435"/>
      <c r="BH10" s="435"/>
      <c r="BI10" s="435"/>
      <c r="BJ10" s="435"/>
      <c r="BK10" s="435"/>
      <c r="BL10" s="435"/>
      <c r="BM10" s="436"/>
      <c r="BN10" s="420">
        <v>350155</v>
      </c>
      <c r="BO10" s="421"/>
      <c r="BP10" s="421"/>
      <c r="BQ10" s="421"/>
      <c r="BR10" s="421"/>
      <c r="BS10" s="421"/>
      <c r="BT10" s="421"/>
      <c r="BU10" s="422"/>
      <c r="BV10" s="420">
        <v>406968</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1"/>
      <c r="B12" s="526" t="s">
        <v>123</v>
      </c>
      <c r="C12" s="527"/>
      <c r="D12" s="527"/>
      <c r="E12" s="527"/>
      <c r="F12" s="527"/>
      <c r="G12" s="527"/>
      <c r="H12" s="527"/>
      <c r="I12" s="527"/>
      <c r="J12" s="527"/>
      <c r="K12" s="528"/>
      <c r="L12" s="535" t="s">
        <v>124</v>
      </c>
      <c r="M12" s="536"/>
      <c r="N12" s="536"/>
      <c r="O12" s="536"/>
      <c r="P12" s="536"/>
      <c r="Q12" s="537"/>
      <c r="R12" s="538">
        <v>18183</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137600</v>
      </c>
      <c r="BO12" s="421"/>
      <c r="BP12" s="421"/>
      <c r="BQ12" s="421"/>
      <c r="BR12" s="421"/>
      <c r="BS12" s="421"/>
      <c r="BT12" s="421"/>
      <c r="BU12" s="422"/>
      <c r="BV12" s="420">
        <v>200000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1"/>
      <c r="B13" s="529"/>
      <c r="C13" s="530"/>
      <c r="D13" s="530"/>
      <c r="E13" s="530"/>
      <c r="F13" s="530"/>
      <c r="G13" s="530"/>
      <c r="H13" s="530"/>
      <c r="I13" s="530"/>
      <c r="J13" s="530"/>
      <c r="K13" s="531"/>
      <c r="L13" s="190"/>
      <c r="M13" s="504" t="s">
        <v>130</v>
      </c>
      <c r="N13" s="505"/>
      <c r="O13" s="505"/>
      <c r="P13" s="505"/>
      <c r="Q13" s="506"/>
      <c r="R13" s="507">
        <v>18046</v>
      </c>
      <c r="S13" s="508"/>
      <c r="T13" s="508"/>
      <c r="U13" s="508"/>
      <c r="V13" s="509"/>
      <c r="W13" s="510" t="s">
        <v>131</v>
      </c>
      <c r="X13" s="406"/>
      <c r="Y13" s="406"/>
      <c r="Z13" s="406"/>
      <c r="AA13" s="406"/>
      <c r="AB13" s="407"/>
      <c r="AC13" s="373">
        <v>169</v>
      </c>
      <c r="AD13" s="374"/>
      <c r="AE13" s="374"/>
      <c r="AF13" s="374"/>
      <c r="AG13" s="375"/>
      <c r="AH13" s="373">
        <v>184</v>
      </c>
      <c r="AI13" s="374"/>
      <c r="AJ13" s="374"/>
      <c r="AK13" s="374"/>
      <c r="AL13" s="433"/>
      <c r="AM13" s="477" t="s">
        <v>132</v>
      </c>
      <c r="AN13" s="377"/>
      <c r="AO13" s="377"/>
      <c r="AP13" s="377"/>
      <c r="AQ13" s="377"/>
      <c r="AR13" s="377"/>
      <c r="AS13" s="377"/>
      <c r="AT13" s="378"/>
      <c r="AU13" s="478" t="s">
        <v>104</v>
      </c>
      <c r="AV13" s="479"/>
      <c r="AW13" s="479"/>
      <c r="AX13" s="479"/>
      <c r="AY13" s="434" t="s">
        <v>133</v>
      </c>
      <c r="AZ13" s="435"/>
      <c r="BA13" s="435"/>
      <c r="BB13" s="435"/>
      <c r="BC13" s="435"/>
      <c r="BD13" s="435"/>
      <c r="BE13" s="435"/>
      <c r="BF13" s="435"/>
      <c r="BG13" s="435"/>
      <c r="BH13" s="435"/>
      <c r="BI13" s="435"/>
      <c r="BJ13" s="435"/>
      <c r="BK13" s="435"/>
      <c r="BL13" s="435"/>
      <c r="BM13" s="436"/>
      <c r="BN13" s="420">
        <v>303361</v>
      </c>
      <c r="BO13" s="421"/>
      <c r="BP13" s="421"/>
      <c r="BQ13" s="421"/>
      <c r="BR13" s="421"/>
      <c r="BS13" s="421"/>
      <c r="BT13" s="421"/>
      <c r="BU13" s="422"/>
      <c r="BV13" s="420">
        <v>150112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5.5</v>
      </c>
      <c r="CU13" s="418"/>
      <c r="CV13" s="418"/>
      <c r="CW13" s="418"/>
      <c r="CX13" s="418"/>
      <c r="CY13" s="418"/>
      <c r="CZ13" s="418"/>
      <c r="DA13" s="419"/>
      <c r="DB13" s="417">
        <v>5.8</v>
      </c>
      <c r="DC13" s="418"/>
      <c r="DD13" s="418"/>
      <c r="DE13" s="418"/>
      <c r="DF13" s="418"/>
      <c r="DG13" s="418"/>
      <c r="DH13" s="418"/>
      <c r="DI13" s="419"/>
    </row>
    <row r="14" spans="1:119" ht="18.75" customHeight="1" thickBot="1" x14ac:dyDescent="0.25">
      <c r="A14" s="181"/>
      <c r="B14" s="529"/>
      <c r="C14" s="530"/>
      <c r="D14" s="530"/>
      <c r="E14" s="530"/>
      <c r="F14" s="530"/>
      <c r="G14" s="530"/>
      <c r="H14" s="530"/>
      <c r="I14" s="530"/>
      <c r="J14" s="530"/>
      <c r="K14" s="531"/>
      <c r="L14" s="494" t="s">
        <v>135</v>
      </c>
      <c r="M14" s="547"/>
      <c r="N14" s="547"/>
      <c r="O14" s="547"/>
      <c r="P14" s="547"/>
      <c r="Q14" s="548"/>
      <c r="R14" s="507">
        <v>18526</v>
      </c>
      <c r="S14" s="508"/>
      <c r="T14" s="508"/>
      <c r="U14" s="508"/>
      <c r="V14" s="509"/>
      <c r="W14" s="511"/>
      <c r="X14" s="409"/>
      <c r="Y14" s="409"/>
      <c r="Z14" s="409"/>
      <c r="AA14" s="409"/>
      <c r="AB14" s="410"/>
      <c r="AC14" s="500">
        <v>2.4</v>
      </c>
      <c r="AD14" s="501"/>
      <c r="AE14" s="501"/>
      <c r="AF14" s="501"/>
      <c r="AG14" s="502"/>
      <c r="AH14" s="500">
        <v>2.2999999999999998</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2">
      <c r="A15" s="181"/>
      <c r="B15" s="529"/>
      <c r="C15" s="530"/>
      <c r="D15" s="530"/>
      <c r="E15" s="530"/>
      <c r="F15" s="530"/>
      <c r="G15" s="530"/>
      <c r="H15" s="530"/>
      <c r="I15" s="530"/>
      <c r="J15" s="530"/>
      <c r="K15" s="531"/>
      <c r="L15" s="190"/>
      <c r="M15" s="504" t="s">
        <v>130</v>
      </c>
      <c r="N15" s="505"/>
      <c r="O15" s="505"/>
      <c r="P15" s="505"/>
      <c r="Q15" s="506"/>
      <c r="R15" s="507">
        <v>18388</v>
      </c>
      <c r="S15" s="508"/>
      <c r="T15" s="508"/>
      <c r="U15" s="508"/>
      <c r="V15" s="509"/>
      <c r="W15" s="510" t="s">
        <v>137</v>
      </c>
      <c r="X15" s="406"/>
      <c r="Y15" s="406"/>
      <c r="Z15" s="406"/>
      <c r="AA15" s="406"/>
      <c r="AB15" s="407"/>
      <c r="AC15" s="373">
        <v>1235</v>
      </c>
      <c r="AD15" s="374"/>
      <c r="AE15" s="374"/>
      <c r="AF15" s="374"/>
      <c r="AG15" s="375"/>
      <c r="AH15" s="373">
        <v>1473</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1781988</v>
      </c>
      <c r="BO15" s="450"/>
      <c r="BP15" s="450"/>
      <c r="BQ15" s="450"/>
      <c r="BR15" s="450"/>
      <c r="BS15" s="450"/>
      <c r="BT15" s="450"/>
      <c r="BU15" s="451"/>
      <c r="BV15" s="449">
        <v>1762371</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17.3</v>
      </c>
      <c r="AD16" s="501"/>
      <c r="AE16" s="501"/>
      <c r="AF16" s="501"/>
      <c r="AG16" s="502"/>
      <c r="AH16" s="500">
        <v>18.3</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4558885</v>
      </c>
      <c r="BO16" s="421"/>
      <c r="BP16" s="421"/>
      <c r="BQ16" s="421"/>
      <c r="BR16" s="421"/>
      <c r="BS16" s="421"/>
      <c r="BT16" s="421"/>
      <c r="BU16" s="422"/>
      <c r="BV16" s="420">
        <v>4388113</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1"/>
      <c r="B17" s="532"/>
      <c r="C17" s="533"/>
      <c r="D17" s="533"/>
      <c r="E17" s="533"/>
      <c r="F17" s="533"/>
      <c r="G17" s="533"/>
      <c r="H17" s="533"/>
      <c r="I17" s="533"/>
      <c r="J17" s="533"/>
      <c r="K17" s="534"/>
      <c r="L17" s="195"/>
      <c r="M17" s="513" t="s">
        <v>143</v>
      </c>
      <c r="N17" s="514"/>
      <c r="O17" s="514"/>
      <c r="P17" s="514"/>
      <c r="Q17" s="515"/>
      <c r="R17" s="497" t="s">
        <v>141</v>
      </c>
      <c r="S17" s="498"/>
      <c r="T17" s="498"/>
      <c r="U17" s="498"/>
      <c r="V17" s="499"/>
      <c r="W17" s="510" t="s">
        <v>144</v>
      </c>
      <c r="X17" s="406"/>
      <c r="Y17" s="406"/>
      <c r="Z17" s="406"/>
      <c r="AA17" s="406"/>
      <c r="AB17" s="407"/>
      <c r="AC17" s="373">
        <v>5755</v>
      </c>
      <c r="AD17" s="374"/>
      <c r="AE17" s="374"/>
      <c r="AF17" s="374"/>
      <c r="AG17" s="375"/>
      <c r="AH17" s="373">
        <v>6394</v>
      </c>
      <c r="AI17" s="374"/>
      <c r="AJ17" s="374"/>
      <c r="AK17" s="374"/>
      <c r="AL17" s="433"/>
      <c r="AM17" s="477"/>
      <c r="AN17" s="377"/>
      <c r="AO17" s="377"/>
      <c r="AP17" s="377"/>
      <c r="AQ17" s="377"/>
      <c r="AR17" s="377"/>
      <c r="AS17" s="377"/>
      <c r="AT17" s="378"/>
      <c r="AU17" s="478"/>
      <c r="AV17" s="479"/>
      <c r="AW17" s="479"/>
      <c r="AX17" s="479"/>
      <c r="AY17" s="434" t="s">
        <v>145</v>
      </c>
      <c r="AZ17" s="435"/>
      <c r="BA17" s="435"/>
      <c r="BB17" s="435"/>
      <c r="BC17" s="435"/>
      <c r="BD17" s="435"/>
      <c r="BE17" s="435"/>
      <c r="BF17" s="435"/>
      <c r="BG17" s="435"/>
      <c r="BH17" s="435"/>
      <c r="BI17" s="435"/>
      <c r="BJ17" s="435"/>
      <c r="BK17" s="435"/>
      <c r="BL17" s="435"/>
      <c r="BM17" s="436"/>
      <c r="BN17" s="420">
        <v>2220865</v>
      </c>
      <c r="BO17" s="421"/>
      <c r="BP17" s="421"/>
      <c r="BQ17" s="421"/>
      <c r="BR17" s="421"/>
      <c r="BS17" s="421"/>
      <c r="BT17" s="421"/>
      <c r="BU17" s="422"/>
      <c r="BV17" s="420">
        <v>2194161</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1"/>
      <c r="B18" s="470" t="s">
        <v>146</v>
      </c>
      <c r="C18" s="471"/>
      <c r="D18" s="471"/>
      <c r="E18" s="472"/>
      <c r="F18" s="472"/>
      <c r="G18" s="472"/>
      <c r="H18" s="472"/>
      <c r="I18" s="472"/>
      <c r="J18" s="472"/>
      <c r="K18" s="472"/>
      <c r="L18" s="473">
        <v>34.340000000000003</v>
      </c>
      <c r="M18" s="473"/>
      <c r="N18" s="473"/>
      <c r="O18" s="473"/>
      <c r="P18" s="473"/>
      <c r="Q18" s="473"/>
      <c r="R18" s="474"/>
      <c r="S18" s="474"/>
      <c r="T18" s="474"/>
      <c r="U18" s="474"/>
      <c r="V18" s="475"/>
      <c r="W18" s="491"/>
      <c r="X18" s="492"/>
      <c r="Y18" s="492"/>
      <c r="Z18" s="492"/>
      <c r="AA18" s="492"/>
      <c r="AB18" s="516"/>
      <c r="AC18" s="390">
        <v>80.400000000000006</v>
      </c>
      <c r="AD18" s="391"/>
      <c r="AE18" s="391"/>
      <c r="AF18" s="391"/>
      <c r="AG18" s="476"/>
      <c r="AH18" s="390">
        <v>79.400000000000006</v>
      </c>
      <c r="AI18" s="391"/>
      <c r="AJ18" s="391"/>
      <c r="AK18" s="391"/>
      <c r="AL18" s="392"/>
      <c r="AM18" s="477"/>
      <c r="AN18" s="377"/>
      <c r="AO18" s="377"/>
      <c r="AP18" s="377"/>
      <c r="AQ18" s="377"/>
      <c r="AR18" s="377"/>
      <c r="AS18" s="377"/>
      <c r="AT18" s="378"/>
      <c r="AU18" s="478"/>
      <c r="AV18" s="479"/>
      <c r="AW18" s="479"/>
      <c r="AX18" s="479"/>
      <c r="AY18" s="434" t="s">
        <v>147</v>
      </c>
      <c r="AZ18" s="435"/>
      <c r="BA18" s="435"/>
      <c r="BB18" s="435"/>
      <c r="BC18" s="435"/>
      <c r="BD18" s="435"/>
      <c r="BE18" s="435"/>
      <c r="BF18" s="435"/>
      <c r="BG18" s="435"/>
      <c r="BH18" s="435"/>
      <c r="BI18" s="435"/>
      <c r="BJ18" s="435"/>
      <c r="BK18" s="435"/>
      <c r="BL18" s="435"/>
      <c r="BM18" s="436"/>
      <c r="BN18" s="420">
        <v>4717948</v>
      </c>
      <c r="BO18" s="421"/>
      <c r="BP18" s="421"/>
      <c r="BQ18" s="421"/>
      <c r="BR18" s="421"/>
      <c r="BS18" s="421"/>
      <c r="BT18" s="421"/>
      <c r="BU18" s="422"/>
      <c r="BV18" s="420">
        <v>4791913</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1"/>
      <c r="B19" s="470" t="s">
        <v>148</v>
      </c>
      <c r="C19" s="471"/>
      <c r="D19" s="471"/>
      <c r="E19" s="472"/>
      <c r="F19" s="472"/>
      <c r="G19" s="472"/>
      <c r="H19" s="472"/>
      <c r="I19" s="472"/>
      <c r="J19" s="472"/>
      <c r="K19" s="472"/>
      <c r="L19" s="480">
        <v>532</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149</v>
      </c>
      <c r="AZ19" s="435"/>
      <c r="BA19" s="435"/>
      <c r="BB19" s="435"/>
      <c r="BC19" s="435"/>
      <c r="BD19" s="435"/>
      <c r="BE19" s="435"/>
      <c r="BF19" s="435"/>
      <c r="BG19" s="435"/>
      <c r="BH19" s="435"/>
      <c r="BI19" s="435"/>
      <c r="BJ19" s="435"/>
      <c r="BK19" s="435"/>
      <c r="BL19" s="435"/>
      <c r="BM19" s="436"/>
      <c r="BN19" s="420">
        <v>6328857</v>
      </c>
      <c r="BO19" s="421"/>
      <c r="BP19" s="421"/>
      <c r="BQ19" s="421"/>
      <c r="BR19" s="421"/>
      <c r="BS19" s="421"/>
      <c r="BT19" s="421"/>
      <c r="BU19" s="422"/>
      <c r="BV19" s="420">
        <v>6425529</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1"/>
      <c r="B20" s="470" t="s">
        <v>150</v>
      </c>
      <c r="C20" s="471"/>
      <c r="D20" s="471"/>
      <c r="E20" s="472"/>
      <c r="F20" s="472"/>
      <c r="G20" s="472"/>
      <c r="H20" s="472"/>
      <c r="I20" s="472"/>
      <c r="J20" s="472"/>
      <c r="K20" s="472"/>
      <c r="L20" s="480">
        <v>7580</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1"/>
      <c r="B21" s="467" t="s">
        <v>151</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1"/>
      <c r="B22" s="396" t="s">
        <v>152</v>
      </c>
      <c r="C22" s="397"/>
      <c r="D22" s="398"/>
      <c r="E22" s="405" t="s">
        <v>1</v>
      </c>
      <c r="F22" s="406"/>
      <c r="G22" s="406"/>
      <c r="H22" s="406"/>
      <c r="I22" s="406"/>
      <c r="J22" s="406"/>
      <c r="K22" s="407"/>
      <c r="L22" s="405" t="s">
        <v>153</v>
      </c>
      <c r="M22" s="406"/>
      <c r="N22" s="406"/>
      <c r="O22" s="406"/>
      <c r="P22" s="407"/>
      <c r="Q22" s="411" t="s">
        <v>154</v>
      </c>
      <c r="R22" s="412"/>
      <c r="S22" s="412"/>
      <c r="T22" s="412"/>
      <c r="U22" s="412"/>
      <c r="V22" s="413"/>
      <c r="W22" s="462" t="s">
        <v>155</v>
      </c>
      <c r="X22" s="397"/>
      <c r="Y22" s="398"/>
      <c r="Z22" s="405" t="s">
        <v>1</v>
      </c>
      <c r="AA22" s="406"/>
      <c r="AB22" s="406"/>
      <c r="AC22" s="406"/>
      <c r="AD22" s="406"/>
      <c r="AE22" s="406"/>
      <c r="AF22" s="406"/>
      <c r="AG22" s="407"/>
      <c r="AH22" s="423" t="s">
        <v>156</v>
      </c>
      <c r="AI22" s="406"/>
      <c r="AJ22" s="406"/>
      <c r="AK22" s="406"/>
      <c r="AL22" s="407"/>
      <c r="AM22" s="423" t="s">
        <v>157</v>
      </c>
      <c r="AN22" s="424"/>
      <c r="AO22" s="424"/>
      <c r="AP22" s="424"/>
      <c r="AQ22" s="424"/>
      <c r="AR22" s="425"/>
      <c r="AS22" s="411" t="s">
        <v>154</v>
      </c>
      <c r="AT22" s="412"/>
      <c r="AU22" s="412"/>
      <c r="AV22" s="412"/>
      <c r="AW22" s="412"/>
      <c r="AX22" s="429"/>
      <c r="AY22" s="446" t="s">
        <v>158</v>
      </c>
      <c r="AZ22" s="447"/>
      <c r="BA22" s="447"/>
      <c r="BB22" s="447"/>
      <c r="BC22" s="447"/>
      <c r="BD22" s="447"/>
      <c r="BE22" s="447"/>
      <c r="BF22" s="447"/>
      <c r="BG22" s="447"/>
      <c r="BH22" s="447"/>
      <c r="BI22" s="447"/>
      <c r="BJ22" s="447"/>
      <c r="BK22" s="447"/>
      <c r="BL22" s="447"/>
      <c r="BM22" s="448"/>
      <c r="BN22" s="449">
        <v>5159699</v>
      </c>
      <c r="BO22" s="450"/>
      <c r="BP22" s="450"/>
      <c r="BQ22" s="450"/>
      <c r="BR22" s="450"/>
      <c r="BS22" s="450"/>
      <c r="BT22" s="450"/>
      <c r="BU22" s="451"/>
      <c r="BV22" s="449">
        <v>5507052</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159</v>
      </c>
      <c r="AZ23" s="435"/>
      <c r="BA23" s="435"/>
      <c r="BB23" s="435"/>
      <c r="BC23" s="435"/>
      <c r="BD23" s="435"/>
      <c r="BE23" s="435"/>
      <c r="BF23" s="435"/>
      <c r="BG23" s="435"/>
      <c r="BH23" s="435"/>
      <c r="BI23" s="435"/>
      <c r="BJ23" s="435"/>
      <c r="BK23" s="435"/>
      <c r="BL23" s="435"/>
      <c r="BM23" s="436"/>
      <c r="BN23" s="420">
        <v>4829797</v>
      </c>
      <c r="BO23" s="421"/>
      <c r="BP23" s="421"/>
      <c r="BQ23" s="421"/>
      <c r="BR23" s="421"/>
      <c r="BS23" s="421"/>
      <c r="BT23" s="421"/>
      <c r="BU23" s="422"/>
      <c r="BV23" s="420">
        <v>5116497</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1"/>
      <c r="B24" s="399"/>
      <c r="C24" s="400"/>
      <c r="D24" s="401"/>
      <c r="E24" s="376" t="s">
        <v>160</v>
      </c>
      <c r="F24" s="377"/>
      <c r="G24" s="377"/>
      <c r="H24" s="377"/>
      <c r="I24" s="377"/>
      <c r="J24" s="377"/>
      <c r="K24" s="378"/>
      <c r="L24" s="373">
        <v>1</v>
      </c>
      <c r="M24" s="374"/>
      <c r="N24" s="374"/>
      <c r="O24" s="374"/>
      <c r="P24" s="375"/>
      <c r="Q24" s="373">
        <v>5740</v>
      </c>
      <c r="R24" s="374"/>
      <c r="S24" s="374"/>
      <c r="T24" s="374"/>
      <c r="U24" s="374"/>
      <c r="V24" s="375"/>
      <c r="W24" s="463"/>
      <c r="X24" s="400"/>
      <c r="Y24" s="401"/>
      <c r="Z24" s="376" t="s">
        <v>161</v>
      </c>
      <c r="AA24" s="377"/>
      <c r="AB24" s="377"/>
      <c r="AC24" s="377"/>
      <c r="AD24" s="377"/>
      <c r="AE24" s="377"/>
      <c r="AF24" s="377"/>
      <c r="AG24" s="378"/>
      <c r="AH24" s="373">
        <v>133</v>
      </c>
      <c r="AI24" s="374"/>
      <c r="AJ24" s="374"/>
      <c r="AK24" s="374"/>
      <c r="AL24" s="375"/>
      <c r="AM24" s="373">
        <v>437038</v>
      </c>
      <c r="AN24" s="374"/>
      <c r="AO24" s="374"/>
      <c r="AP24" s="374"/>
      <c r="AQ24" s="374"/>
      <c r="AR24" s="375"/>
      <c r="AS24" s="373">
        <v>3286</v>
      </c>
      <c r="AT24" s="374"/>
      <c r="AU24" s="374"/>
      <c r="AV24" s="374"/>
      <c r="AW24" s="374"/>
      <c r="AX24" s="433"/>
      <c r="AY24" s="393" t="s">
        <v>162</v>
      </c>
      <c r="AZ24" s="394"/>
      <c r="BA24" s="394"/>
      <c r="BB24" s="394"/>
      <c r="BC24" s="394"/>
      <c r="BD24" s="394"/>
      <c r="BE24" s="394"/>
      <c r="BF24" s="394"/>
      <c r="BG24" s="394"/>
      <c r="BH24" s="394"/>
      <c r="BI24" s="394"/>
      <c r="BJ24" s="394"/>
      <c r="BK24" s="394"/>
      <c r="BL24" s="394"/>
      <c r="BM24" s="395"/>
      <c r="BN24" s="420">
        <v>1837708</v>
      </c>
      <c r="BO24" s="421"/>
      <c r="BP24" s="421"/>
      <c r="BQ24" s="421"/>
      <c r="BR24" s="421"/>
      <c r="BS24" s="421"/>
      <c r="BT24" s="421"/>
      <c r="BU24" s="422"/>
      <c r="BV24" s="420">
        <v>1852941</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1"/>
      <c r="B25" s="399"/>
      <c r="C25" s="400"/>
      <c r="D25" s="401"/>
      <c r="E25" s="376" t="s">
        <v>163</v>
      </c>
      <c r="F25" s="377"/>
      <c r="G25" s="377"/>
      <c r="H25" s="377"/>
      <c r="I25" s="377"/>
      <c r="J25" s="377"/>
      <c r="K25" s="378"/>
      <c r="L25" s="373">
        <v>2</v>
      </c>
      <c r="M25" s="374"/>
      <c r="N25" s="374"/>
      <c r="O25" s="374"/>
      <c r="P25" s="375"/>
      <c r="Q25" s="373">
        <v>5760</v>
      </c>
      <c r="R25" s="374"/>
      <c r="S25" s="374"/>
      <c r="T25" s="374"/>
      <c r="U25" s="374"/>
      <c r="V25" s="375"/>
      <c r="W25" s="463"/>
      <c r="X25" s="400"/>
      <c r="Y25" s="401"/>
      <c r="Z25" s="376" t="s">
        <v>164</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165</v>
      </c>
      <c r="AZ25" s="447"/>
      <c r="BA25" s="447"/>
      <c r="BB25" s="447"/>
      <c r="BC25" s="447"/>
      <c r="BD25" s="447"/>
      <c r="BE25" s="447"/>
      <c r="BF25" s="447"/>
      <c r="BG25" s="447"/>
      <c r="BH25" s="447"/>
      <c r="BI25" s="447"/>
      <c r="BJ25" s="447"/>
      <c r="BK25" s="447"/>
      <c r="BL25" s="447"/>
      <c r="BM25" s="448"/>
      <c r="BN25" s="449">
        <v>1252670</v>
      </c>
      <c r="BO25" s="450"/>
      <c r="BP25" s="450"/>
      <c r="BQ25" s="450"/>
      <c r="BR25" s="450"/>
      <c r="BS25" s="450"/>
      <c r="BT25" s="450"/>
      <c r="BU25" s="451"/>
      <c r="BV25" s="449">
        <v>996690</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1"/>
      <c r="B26" s="399"/>
      <c r="C26" s="400"/>
      <c r="D26" s="401"/>
      <c r="E26" s="376" t="s">
        <v>166</v>
      </c>
      <c r="F26" s="377"/>
      <c r="G26" s="377"/>
      <c r="H26" s="377"/>
      <c r="I26" s="377"/>
      <c r="J26" s="377"/>
      <c r="K26" s="378"/>
      <c r="L26" s="373">
        <v>1</v>
      </c>
      <c r="M26" s="374"/>
      <c r="N26" s="374"/>
      <c r="O26" s="374"/>
      <c r="P26" s="375"/>
      <c r="Q26" s="373">
        <v>5850</v>
      </c>
      <c r="R26" s="374"/>
      <c r="S26" s="374"/>
      <c r="T26" s="374"/>
      <c r="U26" s="374"/>
      <c r="V26" s="375"/>
      <c r="W26" s="463"/>
      <c r="X26" s="400"/>
      <c r="Y26" s="401"/>
      <c r="Z26" s="376" t="s">
        <v>167</v>
      </c>
      <c r="AA26" s="431"/>
      <c r="AB26" s="431"/>
      <c r="AC26" s="431"/>
      <c r="AD26" s="431"/>
      <c r="AE26" s="431"/>
      <c r="AF26" s="431"/>
      <c r="AG26" s="432"/>
      <c r="AH26" s="373">
        <v>11</v>
      </c>
      <c r="AI26" s="374"/>
      <c r="AJ26" s="374"/>
      <c r="AK26" s="374"/>
      <c r="AL26" s="375"/>
      <c r="AM26" s="373">
        <v>34650</v>
      </c>
      <c r="AN26" s="374"/>
      <c r="AO26" s="374"/>
      <c r="AP26" s="374"/>
      <c r="AQ26" s="374"/>
      <c r="AR26" s="375"/>
      <c r="AS26" s="373">
        <v>3150</v>
      </c>
      <c r="AT26" s="374"/>
      <c r="AU26" s="374"/>
      <c r="AV26" s="374"/>
      <c r="AW26" s="374"/>
      <c r="AX26" s="433"/>
      <c r="AY26" s="460" t="s">
        <v>168</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1"/>
      <c r="B27" s="399"/>
      <c r="C27" s="400"/>
      <c r="D27" s="401"/>
      <c r="E27" s="376" t="s">
        <v>169</v>
      </c>
      <c r="F27" s="377"/>
      <c r="G27" s="377"/>
      <c r="H27" s="377"/>
      <c r="I27" s="377"/>
      <c r="J27" s="377"/>
      <c r="K27" s="378"/>
      <c r="L27" s="373">
        <v>1</v>
      </c>
      <c r="M27" s="374"/>
      <c r="N27" s="374"/>
      <c r="O27" s="374"/>
      <c r="P27" s="375"/>
      <c r="Q27" s="373">
        <v>3800</v>
      </c>
      <c r="R27" s="374"/>
      <c r="S27" s="374"/>
      <c r="T27" s="374"/>
      <c r="U27" s="374"/>
      <c r="V27" s="375"/>
      <c r="W27" s="463"/>
      <c r="X27" s="400"/>
      <c r="Y27" s="401"/>
      <c r="Z27" s="376" t="s">
        <v>170</v>
      </c>
      <c r="AA27" s="377"/>
      <c r="AB27" s="377"/>
      <c r="AC27" s="377"/>
      <c r="AD27" s="377"/>
      <c r="AE27" s="377"/>
      <c r="AF27" s="377"/>
      <c r="AG27" s="378"/>
      <c r="AH27" s="373">
        <v>16</v>
      </c>
      <c r="AI27" s="374"/>
      <c r="AJ27" s="374"/>
      <c r="AK27" s="374"/>
      <c r="AL27" s="375"/>
      <c r="AM27" s="373">
        <v>54876</v>
      </c>
      <c r="AN27" s="374"/>
      <c r="AO27" s="374"/>
      <c r="AP27" s="374"/>
      <c r="AQ27" s="374"/>
      <c r="AR27" s="375"/>
      <c r="AS27" s="373">
        <v>3430</v>
      </c>
      <c r="AT27" s="374"/>
      <c r="AU27" s="374"/>
      <c r="AV27" s="374"/>
      <c r="AW27" s="374"/>
      <c r="AX27" s="433"/>
      <c r="AY27" s="457" t="s">
        <v>171</v>
      </c>
      <c r="AZ27" s="458"/>
      <c r="BA27" s="458"/>
      <c r="BB27" s="458"/>
      <c r="BC27" s="458"/>
      <c r="BD27" s="458"/>
      <c r="BE27" s="458"/>
      <c r="BF27" s="458"/>
      <c r="BG27" s="458"/>
      <c r="BH27" s="458"/>
      <c r="BI27" s="458"/>
      <c r="BJ27" s="458"/>
      <c r="BK27" s="458"/>
      <c r="BL27" s="458"/>
      <c r="BM27" s="459"/>
      <c r="BN27" s="454">
        <v>75200</v>
      </c>
      <c r="BO27" s="455"/>
      <c r="BP27" s="455"/>
      <c r="BQ27" s="455"/>
      <c r="BR27" s="455"/>
      <c r="BS27" s="455"/>
      <c r="BT27" s="455"/>
      <c r="BU27" s="456"/>
      <c r="BV27" s="454" t="s">
        <v>122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1"/>
      <c r="B28" s="399"/>
      <c r="C28" s="400"/>
      <c r="D28" s="401"/>
      <c r="E28" s="376" t="s">
        <v>172</v>
      </c>
      <c r="F28" s="377"/>
      <c r="G28" s="377"/>
      <c r="H28" s="377"/>
      <c r="I28" s="377"/>
      <c r="J28" s="377"/>
      <c r="K28" s="378"/>
      <c r="L28" s="373">
        <v>1</v>
      </c>
      <c r="M28" s="374"/>
      <c r="N28" s="374"/>
      <c r="O28" s="374"/>
      <c r="P28" s="375"/>
      <c r="Q28" s="373">
        <v>3300</v>
      </c>
      <c r="R28" s="374"/>
      <c r="S28" s="374"/>
      <c r="T28" s="374"/>
      <c r="U28" s="374"/>
      <c r="V28" s="375"/>
      <c r="W28" s="463"/>
      <c r="X28" s="400"/>
      <c r="Y28" s="401"/>
      <c r="Z28" s="376" t="s">
        <v>173</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174</v>
      </c>
      <c r="AZ28" s="438"/>
      <c r="BA28" s="438"/>
      <c r="BB28" s="439"/>
      <c r="BC28" s="446" t="s">
        <v>46</v>
      </c>
      <c r="BD28" s="447"/>
      <c r="BE28" s="447"/>
      <c r="BF28" s="447"/>
      <c r="BG28" s="447"/>
      <c r="BH28" s="447"/>
      <c r="BI28" s="447"/>
      <c r="BJ28" s="447"/>
      <c r="BK28" s="447"/>
      <c r="BL28" s="447"/>
      <c r="BM28" s="448"/>
      <c r="BN28" s="449">
        <v>1744239</v>
      </c>
      <c r="BO28" s="450"/>
      <c r="BP28" s="450"/>
      <c r="BQ28" s="450"/>
      <c r="BR28" s="450"/>
      <c r="BS28" s="450"/>
      <c r="BT28" s="450"/>
      <c r="BU28" s="451"/>
      <c r="BV28" s="449">
        <v>1531684</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1"/>
      <c r="B29" s="399"/>
      <c r="C29" s="400"/>
      <c r="D29" s="401"/>
      <c r="E29" s="376" t="s">
        <v>175</v>
      </c>
      <c r="F29" s="377"/>
      <c r="G29" s="377"/>
      <c r="H29" s="377"/>
      <c r="I29" s="377"/>
      <c r="J29" s="377"/>
      <c r="K29" s="378"/>
      <c r="L29" s="373">
        <v>10</v>
      </c>
      <c r="M29" s="374"/>
      <c r="N29" s="374"/>
      <c r="O29" s="374"/>
      <c r="P29" s="375"/>
      <c r="Q29" s="373">
        <v>3000</v>
      </c>
      <c r="R29" s="374"/>
      <c r="S29" s="374"/>
      <c r="T29" s="374"/>
      <c r="U29" s="374"/>
      <c r="V29" s="375"/>
      <c r="W29" s="464"/>
      <c r="X29" s="465"/>
      <c r="Y29" s="466"/>
      <c r="Z29" s="376" t="s">
        <v>176</v>
      </c>
      <c r="AA29" s="377"/>
      <c r="AB29" s="377"/>
      <c r="AC29" s="377"/>
      <c r="AD29" s="377"/>
      <c r="AE29" s="377"/>
      <c r="AF29" s="377"/>
      <c r="AG29" s="378"/>
      <c r="AH29" s="373">
        <v>149</v>
      </c>
      <c r="AI29" s="374"/>
      <c r="AJ29" s="374"/>
      <c r="AK29" s="374"/>
      <c r="AL29" s="375"/>
      <c r="AM29" s="373">
        <v>491914</v>
      </c>
      <c r="AN29" s="374"/>
      <c r="AO29" s="374"/>
      <c r="AP29" s="374"/>
      <c r="AQ29" s="374"/>
      <c r="AR29" s="375"/>
      <c r="AS29" s="373">
        <v>3301</v>
      </c>
      <c r="AT29" s="374"/>
      <c r="AU29" s="374"/>
      <c r="AV29" s="374"/>
      <c r="AW29" s="374"/>
      <c r="AX29" s="433"/>
      <c r="AY29" s="440"/>
      <c r="AZ29" s="441"/>
      <c r="BA29" s="441"/>
      <c r="BB29" s="442"/>
      <c r="BC29" s="434" t="s">
        <v>177</v>
      </c>
      <c r="BD29" s="435"/>
      <c r="BE29" s="435"/>
      <c r="BF29" s="435"/>
      <c r="BG29" s="435"/>
      <c r="BH29" s="435"/>
      <c r="BI29" s="435"/>
      <c r="BJ29" s="435"/>
      <c r="BK29" s="435"/>
      <c r="BL29" s="435"/>
      <c r="BM29" s="436"/>
      <c r="BN29" s="420">
        <v>102315</v>
      </c>
      <c r="BO29" s="421"/>
      <c r="BP29" s="421"/>
      <c r="BQ29" s="421"/>
      <c r="BR29" s="421"/>
      <c r="BS29" s="421"/>
      <c r="BT29" s="421"/>
      <c r="BU29" s="422"/>
      <c r="BV29" s="420">
        <v>76269</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178</v>
      </c>
      <c r="X30" s="388"/>
      <c r="Y30" s="388"/>
      <c r="Z30" s="388"/>
      <c r="AA30" s="388"/>
      <c r="AB30" s="388"/>
      <c r="AC30" s="388"/>
      <c r="AD30" s="388"/>
      <c r="AE30" s="388"/>
      <c r="AF30" s="388"/>
      <c r="AG30" s="389"/>
      <c r="AH30" s="390">
        <v>98.1</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695662</v>
      </c>
      <c r="BO30" s="455"/>
      <c r="BP30" s="455"/>
      <c r="BQ30" s="455"/>
      <c r="BR30" s="455"/>
      <c r="BS30" s="455"/>
      <c r="BT30" s="455"/>
      <c r="BU30" s="456"/>
      <c r="BV30" s="454">
        <v>747779</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9" t="s">
        <v>179</v>
      </c>
      <c r="D32" s="379"/>
      <c r="E32" s="379"/>
      <c r="F32" s="379"/>
      <c r="G32" s="379"/>
      <c r="H32" s="379"/>
      <c r="I32" s="379"/>
      <c r="J32" s="379"/>
      <c r="K32" s="379"/>
      <c r="L32" s="379"/>
      <c r="M32" s="379"/>
      <c r="N32" s="379"/>
      <c r="O32" s="379"/>
      <c r="P32" s="379"/>
      <c r="Q32" s="379"/>
      <c r="R32" s="379"/>
      <c r="S32" s="379"/>
      <c r="U32" s="380" t="s">
        <v>180</v>
      </c>
      <c r="V32" s="380"/>
      <c r="W32" s="380"/>
      <c r="X32" s="380"/>
      <c r="Y32" s="380"/>
      <c r="Z32" s="380"/>
      <c r="AA32" s="380"/>
      <c r="AB32" s="380"/>
      <c r="AC32" s="380"/>
      <c r="AD32" s="380"/>
      <c r="AE32" s="380"/>
      <c r="AF32" s="380"/>
      <c r="AG32" s="380"/>
      <c r="AH32" s="380"/>
      <c r="AI32" s="380"/>
      <c r="AJ32" s="380"/>
      <c r="AK32" s="380"/>
      <c r="AM32" s="380" t="s">
        <v>181</v>
      </c>
      <c r="AN32" s="380"/>
      <c r="AO32" s="380"/>
      <c r="AP32" s="380"/>
      <c r="AQ32" s="380"/>
      <c r="AR32" s="380"/>
      <c r="AS32" s="380"/>
      <c r="AT32" s="380"/>
      <c r="AU32" s="380"/>
      <c r="AV32" s="380"/>
      <c r="AW32" s="380"/>
      <c r="AX32" s="380"/>
      <c r="AY32" s="380"/>
      <c r="AZ32" s="380"/>
      <c r="BA32" s="380"/>
      <c r="BB32" s="380"/>
      <c r="BC32" s="380"/>
      <c r="BE32" s="380" t="s">
        <v>182</v>
      </c>
      <c r="BF32" s="380"/>
      <c r="BG32" s="380"/>
      <c r="BH32" s="380"/>
      <c r="BI32" s="380"/>
      <c r="BJ32" s="380"/>
      <c r="BK32" s="380"/>
      <c r="BL32" s="380"/>
      <c r="BM32" s="380"/>
      <c r="BN32" s="380"/>
      <c r="BO32" s="380"/>
      <c r="BP32" s="380"/>
      <c r="BQ32" s="380"/>
      <c r="BR32" s="380"/>
      <c r="BS32" s="380"/>
      <c r="BT32" s="380"/>
      <c r="BU32" s="380"/>
      <c r="BW32" s="380" t="s">
        <v>183</v>
      </c>
      <c r="BX32" s="380"/>
      <c r="BY32" s="380"/>
      <c r="BZ32" s="380"/>
      <c r="CA32" s="380"/>
      <c r="CB32" s="380"/>
      <c r="CC32" s="380"/>
      <c r="CD32" s="380"/>
      <c r="CE32" s="380"/>
      <c r="CF32" s="380"/>
      <c r="CG32" s="380"/>
      <c r="CH32" s="380"/>
      <c r="CI32" s="380"/>
      <c r="CJ32" s="380"/>
      <c r="CK32" s="380"/>
      <c r="CL32" s="380"/>
      <c r="CM32" s="380"/>
      <c r="CO32" s="380" t="s">
        <v>184</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2">
      <c r="A33" s="181"/>
      <c r="B33" s="205"/>
      <c r="C33" s="372" t="s">
        <v>185</v>
      </c>
      <c r="D33" s="372"/>
      <c r="E33" s="371" t="s">
        <v>186</v>
      </c>
      <c r="F33" s="371"/>
      <c r="G33" s="371"/>
      <c r="H33" s="371"/>
      <c r="I33" s="371"/>
      <c r="J33" s="371"/>
      <c r="K33" s="371"/>
      <c r="L33" s="371"/>
      <c r="M33" s="371"/>
      <c r="N33" s="371"/>
      <c r="O33" s="371"/>
      <c r="P33" s="371"/>
      <c r="Q33" s="371"/>
      <c r="R33" s="371"/>
      <c r="S33" s="371"/>
      <c r="T33" s="206"/>
      <c r="U33" s="372" t="s">
        <v>185</v>
      </c>
      <c r="V33" s="372"/>
      <c r="W33" s="371" t="s">
        <v>186</v>
      </c>
      <c r="X33" s="371"/>
      <c r="Y33" s="371"/>
      <c r="Z33" s="371"/>
      <c r="AA33" s="371"/>
      <c r="AB33" s="371"/>
      <c r="AC33" s="371"/>
      <c r="AD33" s="371"/>
      <c r="AE33" s="371"/>
      <c r="AF33" s="371"/>
      <c r="AG33" s="371"/>
      <c r="AH33" s="371"/>
      <c r="AI33" s="371"/>
      <c r="AJ33" s="371"/>
      <c r="AK33" s="371"/>
      <c r="AL33" s="206"/>
      <c r="AM33" s="372" t="s">
        <v>185</v>
      </c>
      <c r="AN33" s="372"/>
      <c r="AO33" s="371" t="s">
        <v>186</v>
      </c>
      <c r="AP33" s="371"/>
      <c r="AQ33" s="371"/>
      <c r="AR33" s="371"/>
      <c r="AS33" s="371"/>
      <c r="AT33" s="371"/>
      <c r="AU33" s="371"/>
      <c r="AV33" s="371"/>
      <c r="AW33" s="371"/>
      <c r="AX33" s="371"/>
      <c r="AY33" s="371"/>
      <c r="AZ33" s="371"/>
      <c r="BA33" s="371"/>
      <c r="BB33" s="371"/>
      <c r="BC33" s="371"/>
      <c r="BD33" s="207"/>
      <c r="BE33" s="371" t="s">
        <v>187</v>
      </c>
      <c r="BF33" s="371"/>
      <c r="BG33" s="371" t="s">
        <v>188</v>
      </c>
      <c r="BH33" s="371"/>
      <c r="BI33" s="371"/>
      <c r="BJ33" s="371"/>
      <c r="BK33" s="371"/>
      <c r="BL33" s="371"/>
      <c r="BM33" s="371"/>
      <c r="BN33" s="371"/>
      <c r="BO33" s="371"/>
      <c r="BP33" s="371"/>
      <c r="BQ33" s="371"/>
      <c r="BR33" s="371"/>
      <c r="BS33" s="371"/>
      <c r="BT33" s="371"/>
      <c r="BU33" s="371"/>
      <c r="BV33" s="207"/>
      <c r="BW33" s="372" t="s">
        <v>187</v>
      </c>
      <c r="BX33" s="372"/>
      <c r="BY33" s="371" t="s">
        <v>189</v>
      </c>
      <c r="BZ33" s="371"/>
      <c r="CA33" s="371"/>
      <c r="CB33" s="371"/>
      <c r="CC33" s="371"/>
      <c r="CD33" s="371"/>
      <c r="CE33" s="371"/>
      <c r="CF33" s="371"/>
      <c r="CG33" s="371"/>
      <c r="CH33" s="371"/>
      <c r="CI33" s="371"/>
      <c r="CJ33" s="371"/>
      <c r="CK33" s="371"/>
      <c r="CL33" s="371"/>
      <c r="CM33" s="371"/>
      <c r="CN33" s="206"/>
      <c r="CO33" s="372" t="s">
        <v>185</v>
      </c>
      <c r="CP33" s="372"/>
      <c r="CQ33" s="371" t="s">
        <v>190</v>
      </c>
      <c r="CR33" s="371"/>
      <c r="CS33" s="371"/>
      <c r="CT33" s="371"/>
      <c r="CU33" s="371"/>
      <c r="CV33" s="371"/>
      <c r="CW33" s="371"/>
      <c r="CX33" s="371"/>
      <c r="CY33" s="371"/>
      <c r="CZ33" s="371"/>
      <c r="DA33" s="371"/>
      <c r="DB33" s="371"/>
      <c r="DC33" s="371"/>
      <c r="DD33" s="371"/>
      <c r="DE33" s="371"/>
      <c r="DF33" s="206"/>
      <c r="DG33" s="370" t="s">
        <v>191</v>
      </c>
      <c r="DH33" s="370"/>
      <c r="DI33" s="208"/>
    </row>
    <row r="34" spans="1:113" ht="32.25" customHeight="1" x14ac:dyDescent="0.2">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2</v>
      </c>
      <c r="V34" s="368"/>
      <c r="W34" s="369" t="str">
        <f>IF('各会計、関係団体の財政状況及び健全化判断比率'!B28="","",'各会計、関係団体の財政状況及び健全化判断比率'!B28)</f>
        <v>国民健康保険特別会計事業勘定</v>
      </c>
      <c r="X34" s="369"/>
      <c r="Y34" s="369"/>
      <c r="Z34" s="369"/>
      <c r="AA34" s="369"/>
      <c r="AB34" s="369"/>
      <c r="AC34" s="369"/>
      <c r="AD34" s="369"/>
      <c r="AE34" s="369"/>
      <c r="AF34" s="369"/>
      <c r="AG34" s="369"/>
      <c r="AH34" s="369"/>
      <c r="AI34" s="369"/>
      <c r="AJ34" s="369"/>
      <c r="AK34" s="369"/>
      <c r="AL34" s="181"/>
      <c r="AM34" s="368" t="str">
        <f>IF(AO34="","",MAX(C34:D43,U34:V43)+1)</f>
        <v/>
      </c>
      <c r="AN34" s="368"/>
      <c r="AO34" s="369"/>
      <c r="AP34" s="369"/>
      <c r="AQ34" s="369"/>
      <c r="AR34" s="369"/>
      <c r="AS34" s="369"/>
      <c r="AT34" s="369"/>
      <c r="AU34" s="369"/>
      <c r="AV34" s="369"/>
      <c r="AW34" s="369"/>
      <c r="AX34" s="369"/>
      <c r="AY34" s="369"/>
      <c r="AZ34" s="369"/>
      <c r="BA34" s="369"/>
      <c r="BB34" s="369"/>
      <c r="BC34" s="369"/>
      <c r="BD34" s="181"/>
      <c r="BE34" s="368">
        <f>IF(BG34="","",MAX(C34:D43,U34:V43,AM34:AN43)+1)</f>
        <v>6</v>
      </c>
      <c r="BF34" s="368"/>
      <c r="BG34" s="369" t="str">
        <f>IF('各会計、関係団体の財政状況及び健全化判断比率'!B32="","",'各会計、関係団体の財政状況及び健全化判断比率'!B32)</f>
        <v>下水道事業特別会計</v>
      </c>
      <c r="BH34" s="369"/>
      <c r="BI34" s="369"/>
      <c r="BJ34" s="369"/>
      <c r="BK34" s="369"/>
      <c r="BL34" s="369"/>
      <c r="BM34" s="369"/>
      <c r="BN34" s="369"/>
      <c r="BO34" s="369"/>
      <c r="BP34" s="369"/>
      <c r="BQ34" s="369"/>
      <c r="BR34" s="369"/>
      <c r="BS34" s="369"/>
      <c r="BT34" s="369"/>
      <c r="BU34" s="369"/>
      <c r="BV34" s="181"/>
      <c r="BW34" s="368">
        <f>IF(BY34="","",MAX(C34:D43,U34:V43,AM34:AN43,BE34:BF43)+1)</f>
        <v>7</v>
      </c>
      <c r="BX34" s="368"/>
      <c r="BY34" s="369" t="str">
        <f>IF('各会計、関係団体の財政状況及び健全化判断比率'!B68="","",'各会計、関係団体の財政状況及び健全化判断比率'!B68)</f>
        <v>豊能郡環境施設組合（一般会計）</v>
      </c>
      <c r="BZ34" s="369"/>
      <c r="CA34" s="369"/>
      <c r="CB34" s="369"/>
      <c r="CC34" s="369"/>
      <c r="CD34" s="369"/>
      <c r="CE34" s="369"/>
      <c r="CF34" s="369"/>
      <c r="CG34" s="369"/>
      <c r="CH34" s="369"/>
      <c r="CI34" s="369"/>
      <c r="CJ34" s="369"/>
      <c r="CK34" s="369"/>
      <c r="CL34" s="369"/>
      <c r="CM34" s="369"/>
      <c r="CN34" s="181"/>
      <c r="CO34" s="368" t="str">
        <f>IF(CQ34="","",MAX(C34:D43,U34:V43,AM34:AN43,BE34:BF43,BW34:BX43)+1)</f>
        <v/>
      </c>
      <c r="CP34" s="368"/>
      <c r="CQ34" s="369" t="str">
        <f>IF('各会計、関係団体の財政状況及び健全化判断比率'!BS7="","",'各会計、関係団体の財政状況及び健全化判断比率'!BS7)</f>
        <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2">
      <c r="A35" s="181"/>
      <c r="B35" s="205"/>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1"/>
      <c r="U35" s="368">
        <f>IF(W35="","",U34+1)</f>
        <v>3</v>
      </c>
      <c r="V35" s="368"/>
      <c r="W35" s="369" t="str">
        <f>IF('各会計、関係団体の財政状況及び健全化判断比率'!B29="","",'各会計、関係団体の財政状況及び健全化判断比率'!B29)</f>
        <v>国民健康保険特別会計診療所施設勘定</v>
      </c>
      <c r="X35" s="369"/>
      <c r="Y35" s="369"/>
      <c r="Z35" s="369"/>
      <c r="AA35" s="369"/>
      <c r="AB35" s="369"/>
      <c r="AC35" s="369"/>
      <c r="AD35" s="369"/>
      <c r="AE35" s="369"/>
      <c r="AF35" s="369"/>
      <c r="AG35" s="369"/>
      <c r="AH35" s="369"/>
      <c r="AI35" s="369"/>
      <c r="AJ35" s="369"/>
      <c r="AK35" s="369"/>
      <c r="AL35" s="181"/>
      <c r="AM35" s="368" t="str">
        <f t="shared" ref="AM35:AM43" si="0">IF(AO35="","",AM34+1)</f>
        <v/>
      </c>
      <c r="AN35" s="368"/>
      <c r="AO35" s="369"/>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8</v>
      </c>
      <c r="BX35" s="368"/>
      <c r="BY35" s="369" t="str">
        <f>IF('各会計、関係団体の財政状況及び健全化判断比率'!B69="","",'各会計、関係団体の財政状況及び健全化判断比率'!B69)</f>
        <v>猪名川上流広域ごみ処理施設組合（一般会計）</v>
      </c>
      <c r="BZ35" s="369"/>
      <c r="CA35" s="369"/>
      <c r="CB35" s="369"/>
      <c r="CC35" s="369"/>
      <c r="CD35" s="369"/>
      <c r="CE35" s="369"/>
      <c r="CF35" s="369"/>
      <c r="CG35" s="369"/>
      <c r="CH35" s="369"/>
      <c r="CI35" s="369"/>
      <c r="CJ35" s="369"/>
      <c r="CK35" s="369"/>
      <c r="CL35" s="369"/>
      <c r="CM35" s="369"/>
      <c r="CN35" s="181"/>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2">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4</v>
      </c>
      <c r="V36" s="368"/>
      <c r="W36" s="369" t="str">
        <f>IF('各会計、関係団体の財政状況及び健全化判断比率'!B30="","",'各会計、関係団体の財政状況及び健全化判断比率'!B30)</f>
        <v>介護保険特別会計事業勘定</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9</v>
      </c>
      <c r="BX36" s="368"/>
      <c r="BY36" s="369" t="str">
        <f>IF('各会計、関係団体の財政状況及び健全化判断比率'!B70="","",'各会計、関係団体の財政状況及び健全化判断比率'!B70)</f>
        <v>大阪府後期高齢者医療広域連合
（一般会計）</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2">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f t="shared" si="4"/>
        <v>5</v>
      </c>
      <c r="V37" s="368"/>
      <c r="W37" s="369" t="str">
        <f>IF('各会計、関係団体の財政状況及び健全化判断比率'!B31="","",'各会計、関係団体の財政状況及び健全化判断比率'!B31)</f>
        <v>後期高齢者医療特別会計</v>
      </c>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10</v>
      </c>
      <c r="BX37" s="368"/>
      <c r="BY37" s="369" t="str">
        <f>IF('各会計、関係団体の財政状況及び健全化判断比率'!B71="","",'各会計、関係団体の財政状況及び健全化判断比率'!B71)</f>
        <v>大阪府後期高齢者医療広域連合
（後期高齢者医療特別会計）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2">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11</v>
      </c>
      <c r="BX38" s="368"/>
      <c r="BY38" s="369" t="str">
        <f>IF('各会計、関係団体の財政状況及び健全化判断比率'!B72="","",'各会計、関係団体の財政状況及び健全化判断比率'!B72)</f>
        <v>大阪広域水道企業団
水道事業会計（水道用水供給事業）</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2">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12</v>
      </c>
      <c r="BX39" s="368"/>
      <c r="BY39" s="369" t="str">
        <f>IF('各会計、関係団体の財政状況及び健全化判断比率'!B73="","",'各会計、関係団体の財政状況及び健全化判断比率'!B73)</f>
        <v>大阪広域水道企業団
水道事業会計（市町村域水道事業）
豊能水道事業</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2">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13</v>
      </c>
      <c r="BX40" s="368"/>
      <c r="BY40" s="369" t="str">
        <f>IF('各会計、関係団体の財政状況及び健全化判断比率'!B74="","",'各会計、関係団体の財政状況及び健全化判断比率'!B74)</f>
        <v>大阪広域水道企業団
（工業用水道事業会計）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2">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2">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2">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5" t="s">
        <v>193</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194</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195</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196</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197</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198</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199</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rDXGOuJcK8zUtuywMuPVLVn22gzAelIEXai2su0Oa5h04/n77zEyjktAuu2NCLRWFMG5wKxXeaWNAuw5rqijXA==" saltValue="uxJ3rpxstE5TfvpW6NVo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201</v>
      </c>
      <c r="DI1" s="719"/>
      <c r="DJ1" s="719"/>
      <c r="DK1" s="719"/>
      <c r="DL1" s="719"/>
      <c r="DM1" s="719"/>
      <c r="DN1" s="720"/>
      <c r="DO1" s="214"/>
      <c r="DP1" s="718" t="s">
        <v>202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4" t="s">
        <v>204</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205</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206</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207</v>
      </c>
      <c r="S4" s="675"/>
      <c r="T4" s="675"/>
      <c r="U4" s="675"/>
      <c r="V4" s="675"/>
      <c r="W4" s="675"/>
      <c r="X4" s="675"/>
      <c r="Y4" s="676"/>
      <c r="Z4" s="674" t="s">
        <v>208</v>
      </c>
      <c r="AA4" s="675"/>
      <c r="AB4" s="675"/>
      <c r="AC4" s="676"/>
      <c r="AD4" s="674" t="s">
        <v>209</v>
      </c>
      <c r="AE4" s="675"/>
      <c r="AF4" s="675"/>
      <c r="AG4" s="675"/>
      <c r="AH4" s="675"/>
      <c r="AI4" s="675"/>
      <c r="AJ4" s="675"/>
      <c r="AK4" s="676"/>
      <c r="AL4" s="674" t="s">
        <v>208</v>
      </c>
      <c r="AM4" s="675"/>
      <c r="AN4" s="675"/>
      <c r="AO4" s="676"/>
      <c r="AP4" s="721" t="s">
        <v>210</v>
      </c>
      <c r="AQ4" s="721"/>
      <c r="AR4" s="721"/>
      <c r="AS4" s="721"/>
      <c r="AT4" s="721"/>
      <c r="AU4" s="721"/>
      <c r="AV4" s="721"/>
      <c r="AW4" s="721"/>
      <c r="AX4" s="721"/>
      <c r="AY4" s="721"/>
      <c r="AZ4" s="721"/>
      <c r="BA4" s="721"/>
      <c r="BB4" s="721"/>
      <c r="BC4" s="721"/>
      <c r="BD4" s="721"/>
      <c r="BE4" s="721"/>
      <c r="BF4" s="721"/>
      <c r="BG4" s="721" t="s">
        <v>211</v>
      </c>
      <c r="BH4" s="721"/>
      <c r="BI4" s="721"/>
      <c r="BJ4" s="721"/>
      <c r="BK4" s="721"/>
      <c r="BL4" s="721"/>
      <c r="BM4" s="721"/>
      <c r="BN4" s="721"/>
      <c r="BO4" s="721" t="s">
        <v>208</v>
      </c>
      <c r="BP4" s="721"/>
      <c r="BQ4" s="721"/>
      <c r="BR4" s="721"/>
      <c r="BS4" s="721" t="s">
        <v>212</v>
      </c>
      <c r="BT4" s="721"/>
      <c r="BU4" s="721"/>
      <c r="BV4" s="721"/>
      <c r="BW4" s="721"/>
      <c r="BX4" s="721"/>
      <c r="BY4" s="721"/>
      <c r="BZ4" s="721"/>
      <c r="CA4" s="721"/>
      <c r="CB4" s="721"/>
      <c r="CD4" s="674" t="s">
        <v>213</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214</v>
      </c>
      <c r="C5" s="681"/>
      <c r="D5" s="681"/>
      <c r="E5" s="681"/>
      <c r="F5" s="681"/>
      <c r="G5" s="681"/>
      <c r="H5" s="681"/>
      <c r="I5" s="681"/>
      <c r="J5" s="681"/>
      <c r="K5" s="681"/>
      <c r="L5" s="681"/>
      <c r="M5" s="681"/>
      <c r="N5" s="681"/>
      <c r="O5" s="681"/>
      <c r="P5" s="681"/>
      <c r="Q5" s="682"/>
      <c r="R5" s="677">
        <v>1687608</v>
      </c>
      <c r="S5" s="678"/>
      <c r="T5" s="678"/>
      <c r="U5" s="678"/>
      <c r="V5" s="678"/>
      <c r="W5" s="678"/>
      <c r="X5" s="678"/>
      <c r="Y5" s="703"/>
      <c r="Z5" s="716">
        <v>21.3</v>
      </c>
      <c r="AA5" s="716"/>
      <c r="AB5" s="716"/>
      <c r="AC5" s="716"/>
      <c r="AD5" s="717">
        <v>1687608</v>
      </c>
      <c r="AE5" s="717"/>
      <c r="AF5" s="717"/>
      <c r="AG5" s="717"/>
      <c r="AH5" s="717"/>
      <c r="AI5" s="717"/>
      <c r="AJ5" s="717"/>
      <c r="AK5" s="717"/>
      <c r="AL5" s="704">
        <v>33.1</v>
      </c>
      <c r="AM5" s="686"/>
      <c r="AN5" s="686"/>
      <c r="AO5" s="705"/>
      <c r="AP5" s="680" t="s">
        <v>215</v>
      </c>
      <c r="AQ5" s="681"/>
      <c r="AR5" s="681"/>
      <c r="AS5" s="681"/>
      <c r="AT5" s="681"/>
      <c r="AU5" s="681"/>
      <c r="AV5" s="681"/>
      <c r="AW5" s="681"/>
      <c r="AX5" s="681"/>
      <c r="AY5" s="681"/>
      <c r="AZ5" s="681"/>
      <c r="BA5" s="681"/>
      <c r="BB5" s="681"/>
      <c r="BC5" s="681"/>
      <c r="BD5" s="681"/>
      <c r="BE5" s="681"/>
      <c r="BF5" s="682"/>
      <c r="BG5" s="622">
        <v>1687608</v>
      </c>
      <c r="BH5" s="623"/>
      <c r="BI5" s="623"/>
      <c r="BJ5" s="623"/>
      <c r="BK5" s="623"/>
      <c r="BL5" s="623"/>
      <c r="BM5" s="623"/>
      <c r="BN5" s="624"/>
      <c r="BO5" s="660">
        <v>100</v>
      </c>
      <c r="BP5" s="660"/>
      <c r="BQ5" s="660"/>
      <c r="BR5" s="660"/>
      <c r="BS5" s="661">
        <v>5575</v>
      </c>
      <c r="BT5" s="661"/>
      <c r="BU5" s="661"/>
      <c r="BV5" s="661"/>
      <c r="BW5" s="661"/>
      <c r="BX5" s="661"/>
      <c r="BY5" s="661"/>
      <c r="BZ5" s="661"/>
      <c r="CA5" s="661"/>
      <c r="CB5" s="701"/>
      <c r="CD5" s="674" t="s">
        <v>210</v>
      </c>
      <c r="CE5" s="675"/>
      <c r="CF5" s="675"/>
      <c r="CG5" s="675"/>
      <c r="CH5" s="675"/>
      <c r="CI5" s="675"/>
      <c r="CJ5" s="675"/>
      <c r="CK5" s="675"/>
      <c r="CL5" s="675"/>
      <c r="CM5" s="675"/>
      <c r="CN5" s="675"/>
      <c r="CO5" s="675"/>
      <c r="CP5" s="675"/>
      <c r="CQ5" s="676"/>
      <c r="CR5" s="674" t="s">
        <v>216</v>
      </c>
      <c r="CS5" s="675"/>
      <c r="CT5" s="675"/>
      <c r="CU5" s="675"/>
      <c r="CV5" s="675"/>
      <c r="CW5" s="675"/>
      <c r="CX5" s="675"/>
      <c r="CY5" s="676"/>
      <c r="CZ5" s="674" t="s">
        <v>208</v>
      </c>
      <c r="DA5" s="675"/>
      <c r="DB5" s="675"/>
      <c r="DC5" s="676"/>
      <c r="DD5" s="674" t="s">
        <v>217</v>
      </c>
      <c r="DE5" s="675"/>
      <c r="DF5" s="675"/>
      <c r="DG5" s="675"/>
      <c r="DH5" s="675"/>
      <c r="DI5" s="675"/>
      <c r="DJ5" s="675"/>
      <c r="DK5" s="675"/>
      <c r="DL5" s="675"/>
      <c r="DM5" s="675"/>
      <c r="DN5" s="675"/>
      <c r="DO5" s="675"/>
      <c r="DP5" s="676"/>
      <c r="DQ5" s="674" t="s">
        <v>218</v>
      </c>
      <c r="DR5" s="675"/>
      <c r="DS5" s="675"/>
      <c r="DT5" s="675"/>
      <c r="DU5" s="675"/>
      <c r="DV5" s="675"/>
      <c r="DW5" s="675"/>
      <c r="DX5" s="675"/>
      <c r="DY5" s="675"/>
      <c r="DZ5" s="675"/>
      <c r="EA5" s="675"/>
      <c r="EB5" s="675"/>
      <c r="EC5" s="676"/>
    </row>
    <row r="6" spans="2:143" ht="11.25" customHeight="1" x14ac:dyDescent="0.2">
      <c r="B6" s="619" t="s">
        <v>219</v>
      </c>
      <c r="C6" s="620"/>
      <c r="D6" s="620"/>
      <c r="E6" s="620"/>
      <c r="F6" s="620"/>
      <c r="G6" s="620"/>
      <c r="H6" s="620"/>
      <c r="I6" s="620"/>
      <c r="J6" s="620"/>
      <c r="K6" s="620"/>
      <c r="L6" s="620"/>
      <c r="M6" s="620"/>
      <c r="N6" s="620"/>
      <c r="O6" s="620"/>
      <c r="P6" s="620"/>
      <c r="Q6" s="621"/>
      <c r="R6" s="622">
        <v>59788</v>
      </c>
      <c r="S6" s="623"/>
      <c r="T6" s="623"/>
      <c r="U6" s="623"/>
      <c r="V6" s="623"/>
      <c r="W6" s="623"/>
      <c r="X6" s="623"/>
      <c r="Y6" s="624"/>
      <c r="Z6" s="660">
        <v>0.8</v>
      </c>
      <c r="AA6" s="660"/>
      <c r="AB6" s="660"/>
      <c r="AC6" s="660"/>
      <c r="AD6" s="661">
        <v>59788</v>
      </c>
      <c r="AE6" s="661"/>
      <c r="AF6" s="661"/>
      <c r="AG6" s="661"/>
      <c r="AH6" s="661"/>
      <c r="AI6" s="661"/>
      <c r="AJ6" s="661"/>
      <c r="AK6" s="661"/>
      <c r="AL6" s="625">
        <v>1.2</v>
      </c>
      <c r="AM6" s="626"/>
      <c r="AN6" s="626"/>
      <c r="AO6" s="662"/>
      <c r="AP6" s="619" t="s">
        <v>220</v>
      </c>
      <c r="AQ6" s="620"/>
      <c r="AR6" s="620"/>
      <c r="AS6" s="620"/>
      <c r="AT6" s="620"/>
      <c r="AU6" s="620"/>
      <c r="AV6" s="620"/>
      <c r="AW6" s="620"/>
      <c r="AX6" s="620"/>
      <c r="AY6" s="620"/>
      <c r="AZ6" s="620"/>
      <c r="BA6" s="620"/>
      <c r="BB6" s="620"/>
      <c r="BC6" s="620"/>
      <c r="BD6" s="620"/>
      <c r="BE6" s="620"/>
      <c r="BF6" s="621"/>
      <c r="BG6" s="622">
        <v>1687608</v>
      </c>
      <c r="BH6" s="623"/>
      <c r="BI6" s="623"/>
      <c r="BJ6" s="623"/>
      <c r="BK6" s="623"/>
      <c r="BL6" s="623"/>
      <c r="BM6" s="623"/>
      <c r="BN6" s="624"/>
      <c r="BO6" s="660">
        <v>100</v>
      </c>
      <c r="BP6" s="660"/>
      <c r="BQ6" s="660"/>
      <c r="BR6" s="660"/>
      <c r="BS6" s="661">
        <v>5575</v>
      </c>
      <c r="BT6" s="661"/>
      <c r="BU6" s="661"/>
      <c r="BV6" s="661"/>
      <c r="BW6" s="661"/>
      <c r="BX6" s="661"/>
      <c r="BY6" s="661"/>
      <c r="BZ6" s="661"/>
      <c r="CA6" s="661"/>
      <c r="CB6" s="701"/>
      <c r="CD6" s="680" t="s">
        <v>221</v>
      </c>
      <c r="CE6" s="681"/>
      <c r="CF6" s="681"/>
      <c r="CG6" s="681"/>
      <c r="CH6" s="681"/>
      <c r="CI6" s="681"/>
      <c r="CJ6" s="681"/>
      <c r="CK6" s="681"/>
      <c r="CL6" s="681"/>
      <c r="CM6" s="681"/>
      <c r="CN6" s="681"/>
      <c r="CO6" s="681"/>
      <c r="CP6" s="681"/>
      <c r="CQ6" s="682"/>
      <c r="CR6" s="622">
        <v>107342</v>
      </c>
      <c r="CS6" s="623"/>
      <c r="CT6" s="623"/>
      <c r="CU6" s="623"/>
      <c r="CV6" s="623"/>
      <c r="CW6" s="623"/>
      <c r="CX6" s="623"/>
      <c r="CY6" s="624"/>
      <c r="CZ6" s="704">
        <v>1.5</v>
      </c>
      <c r="DA6" s="686"/>
      <c r="DB6" s="686"/>
      <c r="DC6" s="706"/>
      <c r="DD6" s="628">
        <v>300</v>
      </c>
      <c r="DE6" s="623"/>
      <c r="DF6" s="623"/>
      <c r="DG6" s="623"/>
      <c r="DH6" s="623"/>
      <c r="DI6" s="623"/>
      <c r="DJ6" s="623"/>
      <c r="DK6" s="623"/>
      <c r="DL6" s="623"/>
      <c r="DM6" s="623"/>
      <c r="DN6" s="623"/>
      <c r="DO6" s="623"/>
      <c r="DP6" s="624"/>
      <c r="DQ6" s="628">
        <v>107340</v>
      </c>
      <c r="DR6" s="623"/>
      <c r="DS6" s="623"/>
      <c r="DT6" s="623"/>
      <c r="DU6" s="623"/>
      <c r="DV6" s="623"/>
      <c r="DW6" s="623"/>
      <c r="DX6" s="623"/>
      <c r="DY6" s="623"/>
      <c r="DZ6" s="623"/>
      <c r="EA6" s="623"/>
      <c r="EB6" s="623"/>
      <c r="EC6" s="659"/>
    </row>
    <row r="7" spans="2:143" ht="11.25" customHeight="1" x14ac:dyDescent="0.2">
      <c r="B7" s="619" t="s">
        <v>222</v>
      </c>
      <c r="C7" s="620"/>
      <c r="D7" s="620"/>
      <c r="E7" s="620"/>
      <c r="F7" s="620"/>
      <c r="G7" s="620"/>
      <c r="H7" s="620"/>
      <c r="I7" s="620"/>
      <c r="J7" s="620"/>
      <c r="K7" s="620"/>
      <c r="L7" s="620"/>
      <c r="M7" s="620"/>
      <c r="N7" s="620"/>
      <c r="O7" s="620"/>
      <c r="P7" s="620"/>
      <c r="Q7" s="621"/>
      <c r="R7" s="622">
        <v>2297</v>
      </c>
      <c r="S7" s="623"/>
      <c r="T7" s="623"/>
      <c r="U7" s="623"/>
      <c r="V7" s="623"/>
      <c r="W7" s="623"/>
      <c r="X7" s="623"/>
      <c r="Y7" s="624"/>
      <c r="Z7" s="660">
        <v>0</v>
      </c>
      <c r="AA7" s="660"/>
      <c r="AB7" s="660"/>
      <c r="AC7" s="660"/>
      <c r="AD7" s="661">
        <v>2297</v>
      </c>
      <c r="AE7" s="661"/>
      <c r="AF7" s="661"/>
      <c r="AG7" s="661"/>
      <c r="AH7" s="661"/>
      <c r="AI7" s="661"/>
      <c r="AJ7" s="661"/>
      <c r="AK7" s="661"/>
      <c r="AL7" s="625">
        <v>0</v>
      </c>
      <c r="AM7" s="626"/>
      <c r="AN7" s="626"/>
      <c r="AO7" s="662"/>
      <c r="AP7" s="619" t="s">
        <v>223</v>
      </c>
      <c r="AQ7" s="620"/>
      <c r="AR7" s="620"/>
      <c r="AS7" s="620"/>
      <c r="AT7" s="620"/>
      <c r="AU7" s="620"/>
      <c r="AV7" s="620"/>
      <c r="AW7" s="620"/>
      <c r="AX7" s="620"/>
      <c r="AY7" s="620"/>
      <c r="AZ7" s="620"/>
      <c r="BA7" s="620"/>
      <c r="BB7" s="620"/>
      <c r="BC7" s="620"/>
      <c r="BD7" s="620"/>
      <c r="BE7" s="620"/>
      <c r="BF7" s="621"/>
      <c r="BG7" s="622">
        <v>989863</v>
      </c>
      <c r="BH7" s="623"/>
      <c r="BI7" s="623"/>
      <c r="BJ7" s="623"/>
      <c r="BK7" s="623"/>
      <c r="BL7" s="623"/>
      <c r="BM7" s="623"/>
      <c r="BN7" s="624"/>
      <c r="BO7" s="660">
        <v>58.7</v>
      </c>
      <c r="BP7" s="660"/>
      <c r="BQ7" s="660"/>
      <c r="BR7" s="660"/>
      <c r="BS7" s="661">
        <v>5575</v>
      </c>
      <c r="BT7" s="661"/>
      <c r="BU7" s="661"/>
      <c r="BV7" s="661"/>
      <c r="BW7" s="661"/>
      <c r="BX7" s="661"/>
      <c r="BY7" s="661"/>
      <c r="BZ7" s="661"/>
      <c r="CA7" s="661"/>
      <c r="CB7" s="701"/>
      <c r="CD7" s="619" t="s">
        <v>224</v>
      </c>
      <c r="CE7" s="620"/>
      <c r="CF7" s="620"/>
      <c r="CG7" s="620"/>
      <c r="CH7" s="620"/>
      <c r="CI7" s="620"/>
      <c r="CJ7" s="620"/>
      <c r="CK7" s="620"/>
      <c r="CL7" s="620"/>
      <c r="CM7" s="620"/>
      <c r="CN7" s="620"/>
      <c r="CO7" s="620"/>
      <c r="CP7" s="620"/>
      <c r="CQ7" s="621"/>
      <c r="CR7" s="622">
        <v>1341444</v>
      </c>
      <c r="CS7" s="623"/>
      <c r="CT7" s="623"/>
      <c r="CU7" s="623"/>
      <c r="CV7" s="623"/>
      <c r="CW7" s="623"/>
      <c r="CX7" s="623"/>
      <c r="CY7" s="624"/>
      <c r="CZ7" s="660">
        <v>18.2</v>
      </c>
      <c r="DA7" s="660"/>
      <c r="DB7" s="660"/>
      <c r="DC7" s="660"/>
      <c r="DD7" s="628">
        <v>8138</v>
      </c>
      <c r="DE7" s="623"/>
      <c r="DF7" s="623"/>
      <c r="DG7" s="623"/>
      <c r="DH7" s="623"/>
      <c r="DI7" s="623"/>
      <c r="DJ7" s="623"/>
      <c r="DK7" s="623"/>
      <c r="DL7" s="623"/>
      <c r="DM7" s="623"/>
      <c r="DN7" s="623"/>
      <c r="DO7" s="623"/>
      <c r="DP7" s="624"/>
      <c r="DQ7" s="628">
        <v>1130612</v>
      </c>
      <c r="DR7" s="623"/>
      <c r="DS7" s="623"/>
      <c r="DT7" s="623"/>
      <c r="DU7" s="623"/>
      <c r="DV7" s="623"/>
      <c r="DW7" s="623"/>
      <c r="DX7" s="623"/>
      <c r="DY7" s="623"/>
      <c r="DZ7" s="623"/>
      <c r="EA7" s="623"/>
      <c r="EB7" s="623"/>
      <c r="EC7" s="659"/>
    </row>
    <row r="8" spans="2:143" ht="11.25" customHeight="1" x14ac:dyDescent="0.2">
      <c r="B8" s="619" t="s">
        <v>225</v>
      </c>
      <c r="C8" s="620"/>
      <c r="D8" s="620"/>
      <c r="E8" s="620"/>
      <c r="F8" s="620"/>
      <c r="G8" s="620"/>
      <c r="H8" s="620"/>
      <c r="I8" s="620"/>
      <c r="J8" s="620"/>
      <c r="K8" s="620"/>
      <c r="L8" s="620"/>
      <c r="M8" s="620"/>
      <c r="N8" s="620"/>
      <c r="O8" s="620"/>
      <c r="P8" s="620"/>
      <c r="Q8" s="621"/>
      <c r="R8" s="622">
        <v>22825</v>
      </c>
      <c r="S8" s="623"/>
      <c r="T8" s="623"/>
      <c r="U8" s="623"/>
      <c r="V8" s="623"/>
      <c r="W8" s="623"/>
      <c r="X8" s="623"/>
      <c r="Y8" s="624"/>
      <c r="Z8" s="660">
        <v>0.3</v>
      </c>
      <c r="AA8" s="660"/>
      <c r="AB8" s="660"/>
      <c r="AC8" s="660"/>
      <c r="AD8" s="661">
        <v>22825</v>
      </c>
      <c r="AE8" s="661"/>
      <c r="AF8" s="661"/>
      <c r="AG8" s="661"/>
      <c r="AH8" s="661"/>
      <c r="AI8" s="661"/>
      <c r="AJ8" s="661"/>
      <c r="AK8" s="661"/>
      <c r="AL8" s="625">
        <v>0.4</v>
      </c>
      <c r="AM8" s="626"/>
      <c r="AN8" s="626"/>
      <c r="AO8" s="662"/>
      <c r="AP8" s="619" t="s">
        <v>226</v>
      </c>
      <c r="AQ8" s="620"/>
      <c r="AR8" s="620"/>
      <c r="AS8" s="620"/>
      <c r="AT8" s="620"/>
      <c r="AU8" s="620"/>
      <c r="AV8" s="620"/>
      <c r="AW8" s="620"/>
      <c r="AX8" s="620"/>
      <c r="AY8" s="620"/>
      <c r="AZ8" s="620"/>
      <c r="BA8" s="620"/>
      <c r="BB8" s="620"/>
      <c r="BC8" s="620"/>
      <c r="BD8" s="620"/>
      <c r="BE8" s="620"/>
      <c r="BF8" s="621"/>
      <c r="BG8" s="622">
        <v>33458</v>
      </c>
      <c r="BH8" s="623"/>
      <c r="BI8" s="623"/>
      <c r="BJ8" s="623"/>
      <c r="BK8" s="623"/>
      <c r="BL8" s="623"/>
      <c r="BM8" s="623"/>
      <c r="BN8" s="624"/>
      <c r="BO8" s="660">
        <v>2</v>
      </c>
      <c r="BP8" s="660"/>
      <c r="BQ8" s="660"/>
      <c r="BR8" s="660"/>
      <c r="BS8" s="661" t="s">
        <v>122</v>
      </c>
      <c r="BT8" s="661"/>
      <c r="BU8" s="661"/>
      <c r="BV8" s="661"/>
      <c r="BW8" s="661"/>
      <c r="BX8" s="661"/>
      <c r="BY8" s="661"/>
      <c r="BZ8" s="661"/>
      <c r="CA8" s="661"/>
      <c r="CB8" s="701"/>
      <c r="CD8" s="619" t="s">
        <v>227</v>
      </c>
      <c r="CE8" s="620"/>
      <c r="CF8" s="620"/>
      <c r="CG8" s="620"/>
      <c r="CH8" s="620"/>
      <c r="CI8" s="620"/>
      <c r="CJ8" s="620"/>
      <c r="CK8" s="620"/>
      <c r="CL8" s="620"/>
      <c r="CM8" s="620"/>
      <c r="CN8" s="620"/>
      <c r="CO8" s="620"/>
      <c r="CP8" s="620"/>
      <c r="CQ8" s="621"/>
      <c r="CR8" s="622">
        <v>2482474</v>
      </c>
      <c r="CS8" s="623"/>
      <c r="CT8" s="623"/>
      <c r="CU8" s="623"/>
      <c r="CV8" s="623"/>
      <c r="CW8" s="623"/>
      <c r="CX8" s="623"/>
      <c r="CY8" s="624"/>
      <c r="CZ8" s="660">
        <v>33.700000000000003</v>
      </c>
      <c r="DA8" s="660"/>
      <c r="DB8" s="660"/>
      <c r="DC8" s="660"/>
      <c r="DD8" s="628">
        <v>4349</v>
      </c>
      <c r="DE8" s="623"/>
      <c r="DF8" s="623"/>
      <c r="DG8" s="623"/>
      <c r="DH8" s="623"/>
      <c r="DI8" s="623"/>
      <c r="DJ8" s="623"/>
      <c r="DK8" s="623"/>
      <c r="DL8" s="623"/>
      <c r="DM8" s="623"/>
      <c r="DN8" s="623"/>
      <c r="DO8" s="623"/>
      <c r="DP8" s="624"/>
      <c r="DQ8" s="628">
        <v>1750745</v>
      </c>
      <c r="DR8" s="623"/>
      <c r="DS8" s="623"/>
      <c r="DT8" s="623"/>
      <c r="DU8" s="623"/>
      <c r="DV8" s="623"/>
      <c r="DW8" s="623"/>
      <c r="DX8" s="623"/>
      <c r="DY8" s="623"/>
      <c r="DZ8" s="623"/>
      <c r="EA8" s="623"/>
      <c r="EB8" s="623"/>
      <c r="EC8" s="659"/>
    </row>
    <row r="9" spans="2:143" ht="11.25" customHeight="1" x14ac:dyDescent="0.2">
      <c r="B9" s="619" t="s">
        <v>228</v>
      </c>
      <c r="C9" s="620"/>
      <c r="D9" s="620"/>
      <c r="E9" s="620"/>
      <c r="F9" s="620"/>
      <c r="G9" s="620"/>
      <c r="H9" s="620"/>
      <c r="I9" s="620"/>
      <c r="J9" s="620"/>
      <c r="K9" s="620"/>
      <c r="L9" s="620"/>
      <c r="M9" s="620"/>
      <c r="N9" s="620"/>
      <c r="O9" s="620"/>
      <c r="P9" s="620"/>
      <c r="Q9" s="621"/>
      <c r="R9" s="622">
        <v>24359</v>
      </c>
      <c r="S9" s="623"/>
      <c r="T9" s="623"/>
      <c r="U9" s="623"/>
      <c r="V9" s="623"/>
      <c r="W9" s="623"/>
      <c r="X9" s="623"/>
      <c r="Y9" s="624"/>
      <c r="Z9" s="660">
        <v>0.3</v>
      </c>
      <c r="AA9" s="660"/>
      <c r="AB9" s="660"/>
      <c r="AC9" s="660"/>
      <c r="AD9" s="661">
        <v>24359</v>
      </c>
      <c r="AE9" s="661"/>
      <c r="AF9" s="661"/>
      <c r="AG9" s="661"/>
      <c r="AH9" s="661"/>
      <c r="AI9" s="661"/>
      <c r="AJ9" s="661"/>
      <c r="AK9" s="661"/>
      <c r="AL9" s="625">
        <v>0.5</v>
      </c>
      <c r="AM9" s="626"/>
      <c r="AN9" s="626"/>
      <c r="AO9" s="662"/>
      <c r="AP9" s="619" t="s">
        <v>229</v>
      </c>
      <c r="AQ9" s="620"/>
      <c r="AR9" s="620"/>
      <c r="AS9" s="620"/>
      <c r="AT9" s="620"/>
      <c r="AU9" s="620"/>
      <c r="AV9" s="620"/>
      <c r="AW9" s="620"/>
      <c r="AX9" s="620"/>
      <c r="AY9" s="620"/>
      <c r="AZ9" s="620"/>
      <c r="BA9" s="620"/>
      <c r="BB9" s="620"/>
      <c r="BC9" s="620"/>
      <c r="BD9" s="620"/>
      <c r="BE9" s="620"/>
      <c r="BF9" s="621"/>
      <c r="BG9" s="622">
        <v>916594</v>
      </c>
      <c r="BH9" s="623"/>
      <c r="BI9" s="623"/>
      <c r="BJ9" s="623"/>
      <c r="BK9" s="623"/>
      <c r="BL9" s="623"/>
      <c r="BM9" s="623"/>
      <c r="BN9" s="624"/>
      <c r="BO9" s="660">
        <v>54.3</v>
      </c>
      <c r="BP9" s="660"/>
      <c r="BQ9" s="660"/>
      <c r="BR9" s="660"/>
      <c r="BS9" s="661" t="s">
        <v>122</v>
      </c>
      <c r="BT9" s="661"/>
      <c r="BU9" s="661"/>
      <c r="BV9" s="661"/>
      <c r="BW9" s="661"/>
      <c r="BX9" s="661"/>
      <c r="BY9" s="661"/>
      <c r="BZ9" s="661"/>
      <c r="CA9" s="661"/>
      <c r="CB9" s="701"/>
      <c r="CD9" s="619" t="s">
        <v>230</v>
      </c>
      <c r="CE9" s="620"/>
      <c r="CF9" s="620"/>
      <c r="CG9" s="620"/>
      <c r="CH9" s="620"/>
      <c r="CI9" s="620"/>
      <c r="CJ9" s="620"/>
      <c r="CK9" s="620"/>
      <c r="CL9" s="620"/>
      <c r="CM9" s="620"/>
      <c r="CN9" s="620"/>
      <c r="CO9" s="620"/>
      <c r="CP9" s="620"/>
      <c r="CQ9" s="621"/>
      <c r="CR9" s="622">
        <v>880402</v>
      </c>
      <c r="CS9" s="623"/>
      <c r="CT9" s="623"/>
      <c r="CU9" s="623"/>
      <c r="CV9" s="623"/>
      <c r="CW9" s="623"/>
      <c r="CX9" s="623"/>
      <c r="CY9" s="624"/>
      <c r="CZ9" s="660">
        <v>12</v>
      </c>
      <c r="DA9" s="660"/>
      <c r="DB9" s="660"/>
      <c r="DC9" s="660"/>
      <c r="DD9" s="628">
        <v>9320</v>
      </c>
      <c r="DE9" s="623"/>
      <c r="DF9" s="623"/>
      <c r="DG9" s="623"/>
      <c r="DH9" s="623"/>
      <c r="DI9" s="623"/>
      <c r="DJ9" s="623"/>
      <c r="DK9" s="623"/>
      <c r="DL9" s="623"/>
      <c r="DM9" s="623"/>
      <c r="DN9" s="623"/>
      <c r="DO9" s="623"/>
      <c r="DP9" s="624"/>
      <c r="DQ9" s="628">
        <v>602468</v>
      </c>
      <c r="DR9" s="623"/>
      <c r="DS9" s="623"/>
      <c r="DT9" s="623"/>
      <c r="DU9" s="623"/>
      <c r="DV9" s="623"/>
      <c r="DW9" s="623"/>
      <c r="DX9" s="623"/>
      <c r="DY9" s="623"/>
      <c r="DZ9" s="623"/>
      <c r="EA9" s="623"/>
      <c r="EB9" s="623"/>
      <c r="EC9" s="659"/>
    </row>
    <row r="10" spans="2:143" ht="11.25" customHeight="1" x14ac:dyDescent="0.2">
      <c r="B10" s="619" t="s">
        <v>231</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232</v>
      </c>
      <c r="AQ10" s="620"/>
      <c r="AR10" s="620"/>
      <c r="AS10" s="620"/>
      <c r="AT10" s="620"/>
      <c r="AU10" s="620"/>
      <c r="AV10" s="620"/>
      <c r="AW10" s="620"/>
      <c r="AX10" s="620"/>
      <c r="AY10" s="620"/>
      <c r="AZ10" s="620"/>
      <c r="BA10" s="620"/>
      <c r="BB10" s="620"/>
      <c r="BC10" s="620"/>
      <c r="BD10" s="620"/>
      <c r="BE10" s="620"/>
      <c r="BF10" s="621"/>
      <c r="BG10" s="622">
        <v>22052</v>
      </c>
      <c r="BH10" s="623"/>
      <c r="BI10" s="623"/>
      <c r="BJ10" s="623"/>
      <c r="BK10" s="623"/>
      <c r="BL10" s="623"/>
      <c r="BM10" s="623"/>
      <c r="BN10" s="624"/>
      <c r="BO10" s="660">
        <v>1.3</v>
      </c>
      <c r="BP10" s="660"/>
      <c r="BQ10" s="660"/>
      <c r="BR10" s="660"/>
      <c r="BS10" s="661" t="s">
        <v>122</v>
      </c>
      <c r="BT10" s="661"/>
      <c r="BU10" s="661"/>
      <c r="BV10" s="661"/>
      <c r="BW10" s="661"/>
      <c r="BX10" s="661"/>
      <c r="BY10" s="661"/>
      <c r="BZ10" s="661"/>
      <c r="CA10" s="661"/>
      <c r="CB10" s="701"/>
      <c r="CD10" s="619" t="s">
        <v>233</v>
      </c>
      <c r="CE10" s="620"/>
      <c r="CF10" s="620"/>
      <c r="CG10" s="620"/>
      <c r="CH10" s="620"/>
      <c r="CI10" s="620"/>
      <c r="CJ10" s="620"/>
      <c r="CK10" s="620"/>
      <c r="CL10" s="620"/>
      <c r="CM10" s="620"/>
      <c r="CN10" s="620"/>
      <c r="CO10" s="620"/>
      <c r="CP10" s="620"/>
      <c r="CQ10" s="621"/>
      <c r="CR10" s="622">
        <v>6132</v>
      </c>
      <c r="CS10" s="623"/>
      <c r="CT10" s="623"/>
      <c r="CU10" s="623"/>
      <c r="CV10" s="623"/>
      <c r="CW10" s="623"/>
      <c r="CX10" s="623"/>
      <c r="CY10" s="624"/>
      <c r="CZ10" s="660">
        <v>0.1</v>
      </c>
      <c r="DA10" s="660"/>
      <c r="DB10" s="660"/>
      <c r="DC10" s="660"/>
      <c r="DD10" s="628" t="s">
        <v>122</v>
      </c>
      <c r="DE10" s="623"/>
      <c r="DF10" s="623"/>
      <c r="DG10" s="623"/>
      <c r="DH10" s="623"/>
      <c r="DI10" s="623"/>
      <c r="DJ10" s="623"/>
      <c r="DK10" s="623"/>
      <c r="DL10" s="623"/>
      <c r="DM10" s="623"/>
      <c r="DN10" s="623"/>
      <c r="DO10" s="623"/>
      <c r="DP10" s="624"/>
      <c r="DQ10" s="628">
        <v>4052</v>
      </c>
      <c r="DR10" s="623"/>
      <c r="DS10" s="623"/>
      <c r="DT10" s="623"/>
      <c r="DU10" s="623"/>
      <c r="DV10" s="623"/>
      <c r="DW10" s="623"/>
      <c r="DX10" s="623"/>
      <c r="DY10" s="623"/>
      <c r="DZ10" s="623"/>
      <c r="EA10" s="623"/>
      <c r="EB10" s="623"/>
      <c r="EC10" s="659"/>
    </row>
    <row r="11" spans="2:143" ht="11.25" customHeight="1" x14ac:dyDescent="0.2">
      <c r="B11" s="619" t="s">
        <v>234</v>
      </c>
      <c r="C11" s="620"/>
      <c r="D11" s="620"/>
      <c r="E11" s="620"/>
      <c r="F11" s="620"/>
      <c r="G11" s="620"/>
      <c r="H11" s="620"/>
      <c r="I11" s="620"/>
      <c r="J11" s="620"/>
      <c r="K11" s="620"/>
      <c r="L11" s="620"/>
      <c r="M11" s="620"/>
      <c r="N11" s="620"/>
      <c r="O11" s="620"/>
      <c r="P11" s="620"/>
      <c r="Q11" s="621"/>
      <c r="R11" s="622">
        <v>374956</v>
      </c>
      <c r="S11" s="623"/>
      <c r="T11" s="623"/>
      <c r="U11" s="623"/>
      <c r="V11" s="623"/>
      <c r="W11" s="623"/>
      <c r="X11" s="623"/>
      <c r="Y11" s="624"/>
      <c r="Z11" s="625">
        <v>4.7</v>
      </c>
      <c r="AA11" s="626"/>
      <c r="AB11" s="626"/>
      <c r="AC11" s="627"/>
      <c r="AD11" s="628">
        <v>374956</v>
      </c>
      <c r="AE11" s="623"/>
      <c r="AF11" s="623"/>
      <c r="AG11" s="623"/>
      <c r="AH11" s="623"/>
      <c r="AI11" s="623"/>
      <c r="AJ11" s="623"/>
      <c r="AK11" s="624"/>
      <c r="AL11" s="625">
        <v>7.4</v>
      </c>
      <c r="AM11" s="626"/>
      <c r="AN11" s="626"/>
      <c r="AO11" s="662"/>
      <c r="AP11" s="619" t="s">
        <v>235</v>
      </c>
      <c r="AQ11" s="620"/>
      <c r="AR11" s="620"/>
      <c r="AS11" s="620"/>
      <c r="AT11" s="620"/>
      <c r="AU11" s="620"/>
      <c r="AV11" s="620"/>
      <c r="AW11" s="620"/>
      <c r="AX11" s="620"/>
      <c r="AY11" s="620"/>
      <c r="AZ11" s="620"/>
      <c r="BA11" s="620"/>
      <c r="BB11" s="620"/>
      <c r="BC11" s="620"/>
      <c r="BD11" s="620"/>
      <c r="BE11" s="620"/>
      <c r="BF11" s="621"/>
      <c r="BG11" s="622">
        <v>17759</v>
      </c>
      <c r="BH11" s="623"/>
      <c r="BI11" s="623"/>
      <c r="BJ11" s="623"/>
      <c r="BK11" s="623"/>
      <c r="BL11" s="623"/>
      <c r="BM11" s="623"/>
      <c r="BN11" s="624"/>
      <c r="BO11" s="660">
        <v>1.1000000000000001</v>
      </c>
      <c r="BP11" s="660"/>
      <c r="BQ11" s="660"/>
      <c r="BR11" s="660"/>
      <c r="BS11" s="661">
        <v>5575</v>
      </c>
      <c r="BT11" s="661"/>
      <c r="BU11" s="661"/>
      <c r="BV11" s="661"/>
      <c r="BW11" s="661"/>
      <c r="BX11" s="661"/>
      <c r="BY11" s="661"/>
      <c r="BZ11" s="661"/>
      <c r="CA11" s="661"/>
      <c r="CB11" s="701"/>
      <c r="CD11" s="619" t="s">
        <v>236</v>
      </c>
      <c r="CE11" s="620"/>
      <c r="CF11" s="620"/>
      <c r="CG11" s="620"/>
      <c r="CH11" s="620"/>
      <c r="CI11" s="620"/>
      <c r="CJ11" s="620"/>
      <c r="CK11" s="620"/>
      <c r="CL11" s="620"/>
      <c r="CM11" s="620"/>
      <c r="CN11" s="620"/>
      <c r="CO11" s="620"/>
      <c r="CP11" s="620"/>
      <c r="CQ11" s="621"/>
      <c r="CR11" s="622">
        <v>117817</v>
      </c>
      <c r="CS11" s="623"/>
      <c r="CT11" s="623"/>
      <c r="CU11" s="623"/>
      <c r="CV11" s="623"/>
      <c r="CW11" s="623"/>
      <c r="CX11" s="623"/>
      <c r="CY11" s="624"/>
      <c r="CZ11" s="660">
        <v>1.6</v>
      </c>
      <c r="DA11" s="660"/>
      <c r="DB11" s="660"/>
      <c r="DC11" s="660"/>
      <c r="DD11" s="628">
        <v>27956</v>
      </c>
      <c r="DE11" s="623"/>
      <c r="DF11" s="623"/>
      <c r="DG11" s="623"/>
      <c r="DH11" s="623"/>
      <c r="DI11" s="623"/>
      <c r="DJ11" s="623"/>
      <c r="DK11" s="623"/>
      <c r="DL11" s="623"/>
      <c r="DM11" s="623"/>
      <c r="DN11" s="623"/>
      <c r="DO11" s="623"/>
      <c r="DP11" s="624"/>
      <c r="DQ11" s="628">
        <v>84152</v>
      </c>
      <c r="DR11" s="623"/>
      <c r="DS11" s="623"/>
      <c r="DT11" s="623"/>
      <c r="DU11" s="623"/>
      <c r="DV11" s="623"/>
      <c r="DW11" s="623"/>
      <c r="DX11" s="623"/>
      <c r="DY11" s="623"/>
      <c r="DZ11" s="623"/>
      <c r="EA11" s="623"/>
      <c r="EB11" s="623"/>
      <c r="EC11" s="659"/>
    </row>
    <row r="12" spans="2:143" ht="11.25" customHeight="1" x14ac:dyDescent="0.2">
      <c r="B12" s="619" t="s">
        <v>237</v>
      </c>
      <c r="C12" s="620"/>
      <c r="D12" s="620"/>
      <c r="E12" s="620"/>
      <c r="F12" s="620"/>
      <c r="G12" s="620"/>
      <c r="H12" s="620"/>
      <c r="I12" s="620"/>
      <c r="J12" s="620"/>
      <c r="K12" s="620"/>
      <c r="L12" s="620"/>
      <c r="M12" s="620"/>
      <c r="N12" s="620"/>
      <c r="O12" s="620"/>
      <c r="P12" s="620"/>
      <c r="Q12" s="621"/>
      <c r="R12" s="622">
        <v>7659</v>
      </c>
      <c r="S12" s="623"/>
      <c r="T12" s="623"/>
      <c r="U12" s="623"/>
      <c r="V12" s="623"/>
      <c r="W12" s="623"/>
      <c r="X12" s="623"/>
      <c r="Y12" s="624"/>
      <c r="Z12" s="660">
        <v>0.1</v>
      </c>
      <c r="AA12" s="660"/>
      <c r="AB12" s="660"/>
      <c r="AC12" s="660"/>
      <c r="AD12" s="661">
        <v>7659</v>
      </c>
      <c r="AE12" s="661"/>
      <c r="AF12" s="661"/>
      <c r="AG12" s="661"/>
      <c r="AH12" s="661"/>
      <c r="AI12" s="661"/>
      <c r="AJ12" s="661"/>
      <c r="AK12" s="661"/>
      <c r="AL12" s="625">
        <v>0.2</v>
      </c>
      <c r="AM12" s="626"/>
      <c r="AN12" s="626"/>
      <c r="AO12" s="662"/>
      <c r="AP12" s="619" t="s">
        <v>238</v>
      </c>
      <c r="AQ12" s="620"/>
      <c r="AR12" s="620"/>
      <c r="AS12" s="620"/>
      <c r="AT12" s="620"/>
      <c r="AU12" s="620"/>
      <c r="AV12" s="620"/>
      <c r="AW12" s="620"/>
      <c r="AX12" s="620"/>
      <c r="AY12" s="620"/>
      <c r="AZ12" s="620"/>
      <c r="BA12" s="620"/>
      <c r="BB12" s="620"/>
      <c r="BC12" s="620"/>
      <c r="BD12" s="620"/>
      <c r="BE12" s="620"/>
      <c r="BF12" s="621"/>
      <c r="BG12" s="622">
        <v>607419</v>
      </c>
      <c r="BH12" s="623"/>
      <c r="BI12" s="623"/>
      <c r="BJ12" s="623"/>
      <c r="BK12" s="623"/>
      <c r="BL12" s="623"/>
      <c r="BM12" s="623"/>
      <c r="BN12" s="624"/>
      <c r="BO12" s="660">
        <v>36</v>
      </c>
      <c r="BP12" s="660"/>
      <c r="BQ12" s="660"/>
      <c r="BR12" s="660"/>
      <c r="BS12" s="661" t="s">
        <v>122</v>
      </c>
      <c r="BT12" s="661"/>
      <c r="BU12" s="661"/>
      <c r="BV12" s="661"/>
      <c r="BW12" s="661"/>
      <c r="BX12" s="661"/>
      <c r="BY12" s="661"/>
      <c r="BZ12" s="661"/>
      <c r="CA12" s="661"/>
      <c r="CB12" s="701"/>
      <c r="CD12" s="619" t="s">
        <v>239</v>
      </c>
      <c r="CE12" s="620"/>
      <c r="CF12" s="620"/>
      <c r="CG12" s="620"/>
      <c r="CH12" s="620"/>
      <c r="CI12" s="620"/>
      <c r="CJ12" s="620"/>
      <c r="CK12" s="620"/>
      <c r="CL12" s="620"/>
      <c r="CM12" s="620"/>
      <c r="CN12" s="620"/>
      <c r="CO12" s="620"/>
      <c r="CP12" s="620"/>
      <c r="CQ12" s="621"/>
      <c r="CR12" s="622">
        <v>71330</v>
      </c>
      <c r="CS12" s="623"/>
      <c r="CT12" s="623"/>
      <c r="CU12" s="623"/>
      <c r="CV12" s="623"/>
      <c r="CW12" s="623"/>
      <c r="CX12" s="623"/>
      <c r="CY12" s="624"/>
      <c r="CZ12" s="660">
        <v>1</v>
      </c>
      <c r="DA12" s="660"/>
      <c r="DB12" s="660"/>
      <c r="DC12" s="660"/>
      <c r="DD12" s="628" t="s">
        <v>122</v>
      </c>
      <c r="DE12" s="623"/>
      <c r="DF12" s="623"/>
      <c r="DG12" s="623"/>
      <c r="DH12" s="623"/>
      <c r="DI12" s="623"/>
      <c r="DJ12" s="623"/>
      <c r="DK12" s="623"/>
      <c r="DL12" s="623"/>
      <c r="DM12" s="623"/>
      <c r="DN12" s="623"/>
      <c r="DO12" s="623"/>
      <c r="DP12" s="624"/>
      <c r="DQ12" s="628">
        <v>70754</v>
      </c>
      <c r="DR12" s="623"/>
      <c r="DS12" s="623"/>
      <c r="DT12" s="623"/>
      <c r="DU12" s="623"/>
      <c r="DV12" s="623"/>
      <c r="DW12" s="623"/>
      <c r="DX12" s="623"/>
      <c r="DY12" s="623"/>
      <c r="DZ12" s="623"/>
      <c r="EA12" s="623"/>
      <c r="EB12" s="623"/>
      <c r="EC12" s="659"/>
    </row>
    <row r="13" spans="2:143" ht="11.25" customHeight="1" x14ac:dyDescent="0.2">
      <c r="B13" s="619" t="s">
        <v>240</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241</v>
      </c>
      <c r="AQ13" s="620"/>
      <c r="AR13" s="620"/>
      <c r="AS13" s="620"/>
      <c r="AT13" s="620"/>
      <c r="AU13" s="620"/>
      <c r="AV13" s="620"/>
      <c r="AW13" s="620"/>
      <c r="AX13" s="620"/>
      <c r="AY13" s="620"/>
      <c r="AZ13" s="620"/>
      <c r="BA13" s="620"/>
      <c r="BB13" s="620"/>
      <c r="BC13" s="620"/>
      <c r="BD13" s="620"/>
      <c r="BE13" s="620"/>
      <c r="BF13" s="621"/>
      <c r="BG13" s="622">
        <v>607419</v>
      </c>
      <c r="BH13" s="623"/>
      <c r="BI13" s="623"/>
      <c r="BJ13" s="623"/>
      <c r="BK13" s="623"/>
      <c r="BL13" s="623"/>
      <c r="BM13" s="623"/>
      <c r="BN13" s="624"/>
      <c r="BO13" s="660">
        <v>36</v>
      </c>
      <c r="BP13" s="660"/>
      <c r="BQ13" s="660"/>
      <c r="BR13" s="660"/>
      <c r="BS13" s="661" t="s">
        <v>122</v>
      </c>
      <c r="BT13" s="661"/>
      <c r="BU13" s="661"/>
      <c r="BV13" s="661"/>
      <c r="BW13" s="661"/>
      <c r="BX13" s="661"/>
      <c r="BY13" s="661"/>
      <c r="BZ13" s="661"/>
      <c r="CA13" s="661"/>
      <c r="CB13" s="701"/>
      <c r="CD13" s="619" t="s">
        <v>242</v>
      </c>
      <c r="CE13" s="620"/>
      <c r="CF13" s="620"/>
      <c r="CG13" s="620"/>
      <c r="CH13" s="620"/>
      <c r="CI13" s="620"/>
      <c r="CJ13" s="620"/>
      <c r="CK13" s="620"/>
      <c r="CL13" s="620"/>
      <c r="CM13" s="620"/>
      <c r="CN13" s="620"/>
      <c r="CO13" s="620"/>
      <c r="CP13" s="620"/>
      <c r="CQ13" s="621"/>
      <c r="CR13" s="622">
        <v>529504</v>
      </c>
      <c r="CS13" s="623"/>
      <c r="CT13" s="623"/>
      <c r="CU13" s="623"/>
      <c r="CV13" s="623"/>
      <c r="CW13" s="623"/>
      <c r="CX13" s="623"/>
      <c r="CY13" s="624"/>
      <c r="CZ13" s="660">
        <v>7.2</v>
      </c>
      <c r="DA13" s="660"/>
      <c r="DB13" s="660"/>
      <c r="DC13" s="660"/>
      <c r="DD13" s="628">
        <v>159275</v>
      </c>
      <c r="DE13" s="623"/>
      <c r="DF13" s="623"/>
      <c r="DG13" s="623"/>
      <c r="DH13" s="623"/>
      <c r="DI13" s="623"/>
      <c r="DJ13" s="623"/>
      <c r="DK13" s="623"/>
      <c r="DL13" s="623"/>
      <c r="DM13" s="623"/>
      <c r="DN13" s="623"/>
      <c r="DO13" s="623"/>
      <c r="DP13" s="624"/>
      <c r="DQ13" s="628">
        <v>368312</v>
      </c>
      <c r="DR13" s="623"/>
      <c r="DS13" s="623"/>
      <c r="DT13" s="623"/>
      <c r="DU13" s="623"/>
      <c r="DV13" s="623"/>
      <c r="DW13" s="623"/>
      <c r="DX13" s="623"/>
      <c r="DY13" s="623"/>
      <c r="DZ13" s="623"/>
      <c r="EA13" s="623"/>
      <c r="EB13" s="623"/>
      <c r="EC13" s="659"/>
    </row>
    <row r="14" spans="2:143" ht="11.25" customHeight="1" x14ac:dyDescent="0.2">
      <c r="B14" s="619" t="s">
        <v>243</v>
      </c>
      <c r="C14" s="620"/>
      <c r="D14" s="620"/>
      <c r="E14" s="620"/>
      <c r="F14" s="620"/>
      <c r="G14" s="620"/>
      <c r="H14" s="620"/>
      <c r="I14" s="620"/>
      <c r="J14" s="620"/>
      <c r="K14" s="620"/>
      <c r="L14" s="620"/>
      <c r="M14" s="620"/>
      <c r="N14" s="620"/>
      <c r="O14" s="620"/>
      <c r="P14" s="620"/>
      <c r="Q14" s="621"/>
      <c r="R14" s="622">
        <v>692</v>
      </c>
      <c r="S14" s="623"/>
      <c r="T14" s="623"/>
      <c r="U14" s="623"/>
      <c r="V14" s="623"/>
      <c r="W14" s="623"/>
      <c r="X14" s="623"/>
      <c r="Y14" s="624"/>
      <c r="Z14" s="660">
        <v>0</v>
      </c>
      <c r="AA14" s="660"/>
      <c r="AB14" s="660"/>
      <c r="AC14" s="660"/>
      <c r="AD14" s="661">
        <v>692</v>
      </c>
      <c r="AE14" s="661"/>
      <c r="AF14" s="661"/>
      <c r="AG14" s="661"/>
      <c r="AH14" s="661"/>
      <c r="AI14" s="661"/>
      <c r="AJ14" s="661"/>
      <c r="AK14" s="661"/>
      <c r="AL14" s="625">
        <v>0</v>
      </c>
      <c r="AM14" s="626"/>
      <c r="AN14" s="626"/>
      <c r="AO14" s="662"/>
      <c r="AP14" s="619" t="s">
        <v>244</v>
      </c>
      <c r="AQ14" s="620"/>
      <c r="AR14" s="620"/>
      <c r="AS14" s="620"/>
      <c r="AT14" s="620"/>
      <c r="AU14" s="620"/>
      <c r="AV14" s="620"/>
      <c r="AW14" s="620"/>
      <c r="AX14" s="620"/>
      <c r="AY14" s="620"/>
      <c r="AZ14" s="620"/>
      <c r="BA14" s="620"/>
      <c r="BB14" s="620"/>
      <c r="BC14" s="620"/>
      <c r="BD14" s="620"/>
      <c r="BE14" s="620"/>
      <c r="BF14" s="621"/>
      <c r="BG14" s="622">
        <v>41658</v>
      </c>
      <c r="BH14" s="623"/>
      <c r="BI14" s="623"/>
      <c r="BJ14" s="623"/>
      <c r="BK14" s="623"/>
      <c r="BL14" s="623"/>
      <c r="BM14" s="623"/>
      <c r="BN14" s="624"/>
      <c r="BO14" s="660">
        <v>2.5</v>
      </c>
      <c r="BP14" s="660"/>
      <c r="BQ14" s="660"/>
      <c r="BR14" s="660"/>
      <c r="BS14" s="661" t="s">
        <v>122</v>
      </c>
      <c r="BT14" s="661"/>
      <c r="BU14" s="661"/>
      <c r="BV14" s="661"/>
      <c r="BW14" s="661"/>
      <c r="BX14" s="661"/>
      <c r="BY14" s="661"/>
      <c r="BZ14" s="661"/>
      <c r="CA14" s="661"/>
      <c r="CB14" s="701"/>
      <c r="CD14" s="619" t="s">
        <v>245</v>
      </c>
      <c r="CE14" s="620"/>
      <c r="CF14" s="620"/>
      <c r="CG14" s="620"/>
      <c r="CH14" s="620"/>
      <c r="CI14" s="620"/>
      <c r="CJ14" s="620"/>
      <c r="CK14" s="620"/>
      <c r="CL14" s="620"/>
      <c r="CM14" s="620"/>
      <c r="CN14" s="620"/>
      <c r="CO14" s="620"/>
      <c r="CP14" s="620"/>
      <c r="CQ14" s="621"/>
      <c r="CR14" s="622">
        <v>404371</v>
      </c>
      <c r="CS14" s="623"/>
      <c r="CT14" s="623"/>
      <c r="CU14" s="623"/>
      <c r="CV14" s="623"/>
      <c r="CW14" s="623"/>
      <c r="CX14" s="623"/>
      <c r="CY14" s="624"/>
      <c r="CZ14" s="660">
        <v>5.5</v>
      </c>
      <c r="DA14" s="660"/>
      <c r="DB14" s="660"/>
      <c r="DC14" s="660"/>
      <c r="DD14" s="628">
        <v>63611</v>
      </c>
      <c r="DE14" s="623"/>
      <c r="DF14" s="623"/>
      <c r="DG14" s="623"/>
      <c r="DH14" s="623"/>
      <c r="DI14" s="623"/>
      <c r="DJ14" s="623"/>
      <c r="DK14" s="623"/>
      <c r="DL14" s="623"/>
      <c r="DM14" s="623"/>
      <c r="DN14" s="623"/>
      <c r="DO14" s="623"/>
      <c r="DP14" s="624"/>
      <c r="DQ14" s="628">
        <v>301654</v>
      </c>
      <c r="DR14" s="623"/>
      <c r="DS14" s="623"/>
      <c r="DT14" s="623"/>
      <c r="DU14" s="623"/>
      <c r="DV14" s="623"/>
      <c r="DW14" s="623"/>
      <c r="DX14" s="623"/>
      <c r="DY14" s="623"/>
      <c r="DZ14" s="623"/>
      <c r="EA14" s="623"/>
      <c r="EB14" s="623"/>
      <c r="EC14" s="659"/>
    </row>
    <row r="15" spans="2:143" ht="11.25" customHeight="1" x14ac:dyDescent="0.2">
      <c r="B15" s="619" t="s">
        <v>246</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247</v>
      </c>
      <c r="AQ15" s="620"/>
      <c r="AR15" s="620"/>
      <c r="AS15" s="620"/>
      <c r="AT15" s="620"/>
      <c r="AU15" s="620"/>
      <c r="AV15" s="620"/>
      <c r="AW15" s="620"/>
      <c r="AX15" s="620"/>
      <c r="AY15" s="620"/>
      <c r="AZ15" s="620"/>
      <c r="BA15" s="620"/>
      <c r="BB15" s="620"/>
      <c r="BC15" s="620"/>
      <c r="BD15" s="620"/>
      <c r="BE15" s="620"/>
      <c r="BF15" s="621"/>
      <c r="BG15" s="622">
        <v>48668</v>
      </c>
      <c r="BH15" s="623"/>
      <c r="BI15" s="623"/>
      <c r="BJ15" s="623"/>
      <c r="BK15" s="623"/>
      <c r="BL15" s="623"/>
      <c r="BM15" s="623"/>
      <c r="BN15" s="624"/>
      <c r="BO15" s="660">
        <v>2.9</v>
      </c>
      <c r="BP15" s="660"/>
      <c r="BQ15" s="660"/>
      <c r="BR15" s="660"/>
      <c r="BS15" s="661" t="s">
        <v>122</v>
      </c>
      <c r="BT15" s="661"/>
      <c r="BU15" s="661"/>
      <c r="BV15" s="661"/>
      <c r="BW15" s="661"/>
      <c r="BX15" s="661"/>
      <c r="BY15" s="661"/>
      <c r="BZ15" s="661"/>
      <c r="CA15" s="661"/>
      <c r="CB15" s="701"/>
      <c r="CD15" s="619" t="s">
        <v>248</v>
      </c>
      <c r="CE15" s="620"/>
      <c r="CF15" s="620"/>
      <c r="CG15" s="620"/>
      <c r="CH15" s="620"/>
      <c r="CI15" s="620"/>
      <c r="CJ15" s="620"/>
      <c r="CK15" s="620"/>
      <c r="CL15" s="620"/>
      <c r="CM15" s="620"/>
      <c r="CN15" s="620"/>
      <c r="CO15" s="620"/>
      <c r="CP15" s="620"/>
      <c r="CQ15" s="621"/>
      <c r="CR15" s="622">
        <v>800216</v>
      </c>
      <c r="CS15" s="623"/>
      <c r="CT15" s="623"/>
      <c r="CU15" s="623"/>
      <c r="CV15" s="623"/>
      <c r="CW15" s="623"/>
      <c r="CX15" s="623"/>
      <c r="CY15" s="624"/>
      <c r="CZ15" s="660">
        <v>10.9</v>
      </c>
      <c r="DA15" s="660"/>
      <c r="DB15" s="660"/>
      <c r="DC15" s="660"/>
      <c r="DD15" s="628">
        <v>28417</v>
      </c>
      <c r="DE15" s="623"/>
      <c r="DF15" s="623"/>
      <c r="DG15" s="623"/>
      <c r="DH15" s="623"/>
      <c r="DI15" s="623"/>
      <c r="DJ15" s="623"/>
      <c r="DK15" s="623"/>
      <c r="DL15" s="623"/>
      <c r="DM15" s="623"/>
      <c r="DN15" s="623"/>
      <c r="DO15" s="623"/>
      <c r="DP15" s="624"/>
      <c r="DQ15" s="628">
        <v>733398</v>
      </c>
      <c r="DR15" s="623"/>
      <c r="DS15" s="623"/>
      <c r="DT15" s="623"/>
      <c r="DU15" s="623"/>
      <c r="DV15" s="623"/>
      <c r="DW15" s="623"/>
      <c r="DX15" s="623"/>
      <c r="DY15" s="623"/>
      <c r="DZ15" s="623"/>
      <c r="EA15" s="623"/>
      <c r="EB15" s="623"/>
      <c r="EC15" s="659"/>
    </row>
    <row r="16" spans="2:143" ht="11.25" customHeight="1" x14ac:dyDescent="0.2">
      <c r="B16" s="619" t="s">
        <v>249</v>
      </c>
      <c r="C16" s="620"/>
      <c r="D16" s="620"/>
      <c r="E16" s="620"/>
      <c r="F16" s="620"/>
      <c r="G16" s="620"/>
      <c r="H16" s="620"/>
      <c r="I16" s="620"/>
      <c r="J16" s="620"/>
      <c r="K16" s="620"/>
      <c r="L16" s="620"/>
      <c r="M16" s="620"/>
      <c r="N16" s="620"/>
      <c r="O16" s="620"/>
      <c r="P16" s="620"/>
      <c r="Q16" s="621"/>
      <c r="R16" s="622">
        <v>15205</v>
      </c>
      <c r="S16" s="623"/>
      <c r="T16" s="623"/>
      <c r="U16" s="623"/>
      <c r="V16" s="623"/>
      <c r="W16" s="623"/>
      <c r="X16" s="623"/>
      <c r="Y16" s="624"/>
      <c r="Z16" s="660">
        <v>0.2</v>
      </c>
      <c r="AA16" s="660"/>
      <c r="AB16" s="660"/>
      <c r="AC16" s="660"/>
      <c r="AD16" s="661">
        <v>15205</v>
      </c>
      <c r="AE16" s="661"/>
      <c r="AF16" s="661"/>
      <c r="AG16" s="661"/>
      <c r="AH16" s="661"/>
      <c r="AI16" s="661"/>
      <c r="AJ16" s="661"/>
      <c r="AK16" s="661"/>
      <c r="AL16" s="625">
        <v>0.3</v>
      </c>
      <c r="AM16" s="626"/>
      <c r="AN16" s="626"/>
      <c r="AO16" s="662"/>
      <c r="AP16" s="619" t="s">
        <v>250</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701"/>
      <c r="CD16" s="619" t="s">
        <v>251</v>
      </c>
      <c r="CE16" s="620"/>
      <c r="CF16" s="620"/>
      <c r="CG16" s="620"/>
      <c r="CH16" s="620"/>
      <c r="CI16" s="620"/>
      <c r="CJ16" s="620"/>
      <c r="CK16" s="620"/>
      <c r="CL16" s="620"/>
      <c r="CM16" s="620"/>
      <c r="CN16" s="620"/>
      <c r="CO16" s="620"/>
      <c r="CP16" s="620"/>
      <c r="CQ16" s="621"/>
      <c r="CR16" s="622">
        <v>24617</v>
      </c>
      <c r="CS16" s="623"/>
      <c r="CT16" s="623"/>
      <c r="CU16" s="623"/>
      <c r="CV16" s="623"/>
      <c r="CW16" s="623"/>
      <c r="CX16" s="623"/>
      <c r="CY16" s="624"/>
      <c r="CZ16" s="660">
        <v>0.3</v>
      </c>
      <c r="DA16" s="660"/>
      <c r="DB16" s="660"/>
      <c r="DC16" s="660"/>
      <c r="DD16" s="628" t="s">
        <v>122</v>
      </c>
      <c r="DE16" s="623"/>
      <c r="DF16" s="623"/>
      <c r="DG16" s="623"/>
      <c r="DH16" s="623"/>
      <c r="DI16" s="623"/>
      <c r="DJ16" s="623"/>
      <c r="DK16" s="623"/>
      <c r="DL16" s="623"/>
      <c r="DM16" s="623"/>
      <c r="DN16" s="623"/>
      <c r="DO16" s="623"/>
      <c r="DP16" s="624"/>
      <c r="DQ16" s="628">
        <v>2446</v>
      </c>
      <c r="DR16" s="623"/>
      <c r="DS16" s="623"/>
      <c r="DT16" s="623"/>
      <c r="DU16" s="623"/>
      <c r="DV16" s="623"/>
      <c r="DW16" s="623"/>
      <c r="DX16" s="623"/>
      <c r="DY16" s="623"/>
      <c r="DZ16" s="623"/>
      <c r="EA16" s="623"/>
      <c r="EB16" s="623"/>
      <c r="EC16" s="659"/>
    </row>
    <row r="17" spans="2:133" ht="11.25" customHeight="1" x14ac:dyDescent="0.2">
      <c r="B17" s="619" t="s">
        <v>252</v>
      </c>
      <c r="C17" s="620"/>
      <c r="D17" s="620"/>
      <c r="E17" s="620"/>
      <c r="F17" s="620"/>
      <c r="G17" s="620"/>
      <c r="H17" s="620"/>
      <c r="I17" s="620"/>
      <c r="J17" s="620"/>
      <c r="K17" s="620"/>
      <c r="L17" s="620"/>
      <c r="M17" s="620"/>
      <c r="N17" s="620"/>
      <c r="O17" s="620"/>
      <c r="P17" s="620"/>
      <c r="Q17" s="621"/>
      <c r="R17" s="622">
        <v>20417</v>
      </c>
      <c r="S17" s="623"/>
      <c r="T17" s="623"/>
      <c r="U17" s="623"/>
      <c r="V17" s="623"/>
      <c r="W17" s="623"/>
      <c r="X17" s="623"/>
      <c r="Y17" s="624"/>
      <c r="Z17" s="660">
        <v>0.3</v>
      </c>
      <c r="AA17" s="660"/>
      <c r="AB17" s="660"/>
      <c r="AC17" s="660"/>
      <c r="AD17" s="661">
        <v>20417</v>
      </c>
      <c r="AE17" s="661"/>
      <c r="AF17" s="661"/>
      <c r="AG17" s="661"/>
      <c r="AH17" s="661"/>
      <c r="AI17" s="661"/>
      <c r="AJ17" s="661"/>
      <c r="AK17" s="661"/>
      <c r="AL17" s="625">
        <v>0.4</v>
      </c>
      <c r="AM17" s="626"/>
      <c r="AN17" s="626"/>
      <c r="AO17" s="662"/>
      <c r="AP17" s="619" t="s">
        <v>253</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254</v>
      </c>
      <c r="CE17" s="620"/>
      <c r="CF17" s="620"/>
      <c r="CG17" s="620"/>
      <c r="CH17" s="620"/>
      <c r="CI17" s="620"/>
      <c r="CJ17" s="620"/>
      <c r="CK17" s="620"/>
      <c r="CL17" s="620"/>
      <c r="CM17" s="620"/>
      <c r="CN17" s="620"/>
      <c r="CO17" s="620"/>
      <c r="CP17" s="620"/>
      <c r="CQ17" s="621"/>
      <c r="CR17" s="622">
        <v>596625</v>
      </c>
      <c r="CS17" s="623"/>
      <c r="CT17" s="623"/>
      <c r="CU17" s="623"/>
      <c r="CV17" s="623"/>
      <c r="CW17" s="623"/>
      <c r="CX17" s="623"/>
      <c r="CY17" s="624"/>
      <c r="CZ17" s="660">
        <v>8.1</v>
      </c>
      <c r="DA17" s="660"/>
      <c r="DB17" s="660"/>
      <c r="DC17" s="660"/>
      <c r="DD17" s="628" t="s">
        <v>122</v>
      </c>
      <c r="DE17" s="623"/>
      <c r="DF17" s="623"/>
      <c r="DG17" s="623"/>
      <c r="DH17" s="623"/>
      <c r="DI17" s="623"/>
      <c r="DJ17" s="623"/>
      <c r="DK17" s="623"/>
      <c r="DL17" s="623"/>
      <c r="DM17" s="623"/>
      <c r="DN17" s="623"/>
      <c r="DO17" s="623"/>
      <c r="DP17" s="624"/>
      <c r="DQ17" s="628">
        <v>596625</v>
      </c>
      <c r="DR17" s="623"/>
      <c r="DS17" s="623"/>
      <c r="DT17" s="623"/>
      <c r="DU17" s="623"/>
      <c r="DV17" s="623"/>
      <c r="DW17" s="623"/>
      <c r="DX17" s="623"/>
      <c r="DY17" s="623"/>
      <c r="DZ17" s="623"/>
      <c r="EA17" s="623"/>
      <c r="EB17" s="623"/>
      <c r="EC17" s="659"/>
    </row>
    <row r="18" spans="2:133" ht="11.25" customHeight="1" x14ac:dyDescent="0.2">
      <c r="B18" s="619" t="s">
        <v>255</v>
      </c>
      <c r="C18" s="620"/>
      <c r="D18" s="620"/>
      <c r="E18" s="620"/>
      <c r="F18" s="620"/>
      <c r="G18" s="620"/>
      <c r="H18" s="620"/>
      <c r="I18" s="620"/>
      <c r="J18" s="620"/>
      <c r="K18" s="620"/>
      <c r="L18" s="620"/>
      <c r="M18" s="620"/>
      <c r="N18" s="620"/>
      <c r="O18" s="620"/>
      <c r="P18" s="620"/>
      <c r="Q18" s="621"/>
      <c r="R18" s="622">
        <v>18660</v>
      </c>
      <c r="S18" s="623"/>
      <c r="T18" s="623"/>
      <c r="U18" s="623"/>
      <c r="V18" s="623"/>
      <c r="W18" s="623"/>
      <c r="X18" s="623"/>
      <c r="Y18" s="624"/>
      <c r="Z18" s="660">
        <v>0.2</v>
      </c>
      <c r="AA18" s="660"/>
      <c r="AB18" s="660"/>
      <c r="AC18" s="660"/>
      <c r="AD18" s="661">
        <v>18660</v>
      </c>
      <c r="AE18" s="661"/>
      <c r="AF18" s="661"/>
      <c r="AG18" s="661"/>
      <c r="AH18" s="661"/>
      <c r="AI18" s="661"/>
      <c r="AJ18" s="661"/>
      <c r="AK18" s="661"/>
      <c r="AL18" s="625">
        <v>0.4</v>
      </c>
      <c r="AM18" s="626"/>
      <c r="AN18" s="626"/>
      <c r="AO18" s="662"/>
      <c r="AP18" s="619" t="s">
        <v>256</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257</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258</v>
      </c>
      <c r="C19" s="620"/>
      <c r="D19" s="620"/>
      <c r="E19" s="620"/>
      <c r="F19" s="620"/>
      <c r="G19" s="620"/>
      <c r="H19" s="620"/>
      <c r="I19" s="620"/>
      <c r="J19" s="620"/>
      <c r="K19" s="620"/>
      <c r="L19" s="620"/>
      <c r="M19" s="620"/>
      <c r="N19" s="620"/>
      <c r="O19" s="620"/>
      <c r="P19" s="620"/>
      <c r="Q19" s="621"/>
      <c r="R19" s="622">
        <v>7940</v>
      </c>
      <c r="S19" s="623"/>
      <c r="T19" s="623"/>
      <c r="U19" s="623"/>
      <c r="V19" s="623"/>
      <c r="W19" s="623"/>
      <c r="X19" s="623"/>
      <c r="Y19" s="624"/>
      <c r="Z19" s="660">
        <v>0.1</v>
      </c>
      <c r="AA19" s="660"/>
      <c r="AB19" s="660"/>
      <c r="AC19" s="660"/>
      <c r="AD19" s="661">
        <v>7940</v>
      </c>
      <c r="AE19" s="661"/>
      <c r="AF19" s="661"/>
      <c r="AG19" s="661"/>
      <c r="AH19" s="661"/>
      <c r="AI19" s="661"/>
      <c r="AJ19" s="661"/>
      <c r="AK19" s="661"/>
      <c r="AL19" s="625">
        <v>0.2</v>
      </c>
      <c r="AM19" s="626"/>
      <c r="AN19" s="626"/>
      <c r="AO19" s="662"/>
      <c r="AP19" s="619" t="s">
        <v>259</v>
      </c>
      <c r="AQ19" s="620"/>
      <c r="AR19" s="620"/>
      <c r="AS19" s="620"/>
      <c r="AT19" s="620"/>
      <c r="AU19" s="620"/>
      <c r="AV19" s="620"/>
      <c r="AW19" s="620"/>
      <c r="AX19" s="620"/>
      <c r="AY19" s="620"/>
      <c r="AZ19" s="620"/>
      <c r="BA19" s="620"/>
      <c r="BB19" s="620"/>
      <c r="BC19" s="620"/>
      <c r="BD19" s="620"/>
      <c r="BE19" s="620"/>
      <c r="BF19" s="621"/>
      <c r="BG19" s="622" t="s">
        <v>122</v>
      </c>
      <c r="BH19" s="623"/>
      <c r="BI19" s="623"/>
      <c r="BJ19" s="623"/>
      <c r="BK19" s="623"/>
      <c r="BL19" s="623"/>
      <c r="BM19" s="623"/>
      <c r="BN19" s="624"/>
      <c r="BO19" s="660" t="s">
        <v>122</v>
      </c>
      <c r="BP19" s="660"/>
      <c r="BQ19" s="660"/>
      <c r="BR19" s="660"/>
      <c r="BS19" s="661" t="s">
        <v>122</v>
      </c>
      <c r="BT19" s="661"/>
      <c r="BU19" s="661"/>
      <c r="BV19" s="661"/>
      <c r="BW19" s="661"/>
      <c r="BX19" s="661"/>
      <c r="BY19" s="661"/>
      <c r="BZ19" s="661"/>
      <c r="CA19" s="661"/>
      <c r="CB19" s="701"/>
      <c r="CD19" s="619" t="s">
        <v>260</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89" t="s">
        <v>261</v>
      </c>
      <c r="C20" s="690"/>
      <c r="D20" s="690"/>
      <c r="E20" s="690"/>
      <c r="F20" s="690"/>
      <c r="G20" s="690"/>
      <c r="H20" s="690"/>
      <c r="I20" s="690"/>
      <c r="J20" s="690"/>
      <c r="K20" s="690"/>
      <c r="L20" s="690"/>
      <c r="M20" s="690"/>
      <c r="N20" s="690"/>
      <c r="O20" s="690"/>
      <c r="P20" s="690"/>
      <c r="Q20" s="691"/>
      <c r="R20" s="622">
        <v>10720</v>
      </c>
      <c r="S20" s="623"/>
      <c r="T20" s="623"/>
      <c r="U20" s="623"/>
      <c r="V20" s="623"/>
      <c r="W20" s="623"/>
      <c r="X20" s="623"/>
      <c r="Y20" s="624"/>
      <c r="Z20" s="660">
        <v>0.1</v>
      </c>
      <c r="AA20" s="660"/>
      <c r="AB20" s="660"/>
      <c r="AC20" s="660"/>
      <c r="AD20" s="661">
        <v>10720</v>
      </c>
      <c r="AE20" s="661"/>
      <c r="AF20" s="661"/>
      <c r="AG20" s="661"/>
      <c r="AH20" s="661"/>
      <c r="AI20" s="661"/>
      <c r="AJ20" s="661"/>
      <c r="AK20" s="661"/>
      <c r="AL20" s="625">
        <v>0.2</v>
      </c>
      <c r="AM20" s="626"/>
      <c r="AN20" s="626"/>
      <c r="AO20" s="662"/>
      <c r="AP20" s="619" t="s">
        <v>262</v>
      </c>
      <c r="AQ20" s="620"/>
      <c r="AR20" s="620"/>
      <c r="AS20" s="620"/>
      <c r="AT20" s="620"/>
      <c r="AU20" s="620"/>
      <c r="AV20" s="620"/>
      <c r="AW20" s="620"/>
      <c r="AX20" s="620"/>
      <c r="AY20" s="620"/>
      <c r="AZ20" s="620"/>
      <c r="BA20" s="620"/>
      <c r="BB20" s="620"/>
      <c r="BC20" s="620"/>
      <c r="BD20" s="620"/>
      <c r="BE20" s="620"/>
      <c r="BF20" s="621"/>
      <c r="BG20" s="622" t="s">
        <v>122</v>
      </c>
      <c r="BH20" s="623"/>
      <c r="BI20" s="623"/>
      <c r="BJ20" s="623"/>
      <c r="BK20" s="623"/>
      <c r="BL20" s="623"/>
      <c r="BM20" s="623"/>
      <c r="BN20" s="624"/>
      <c r="BO20" s="660" t="s">
        <v>122</v>
      </c>
      <c r="BP20" s="660"/>
      <c r="BQ20" s="660"/>
      <c r="BR20" s="660"/>
      <c r="BS20" s="661" t="s">
        <v>122</v>
      </c>
      <c r="BT20" s="661"/>
      <c r="BU20" s="661"/>
      <c r="BV20" s="661"/>
      <c r="BW20" s="661"/>
      <c r="BX20" s="661"/>
      <c r="BY20" s="661"/>
      <c r="BZ20" s="661"/>
      <c r="CA20" s="661"/>
      <c r="CB20" s="701"/>
      <c r="CD20" s="619" t="s">
        <v>263</v>
      </c>
      <c r="CE20" s="620"/>
      <c r="CF20" s="620"/>
      <c r="CG20" s="620"/>
      <c r="CH20" s="620"/>
      <c r="CI20" s="620"/>
      <c r="CJ20" s="620"/>
      <c r="CK20" s="620"/>
      <c r="CL20" s="620"/>
      <c r="CM20" s="620"/>
      <c r="CN20" s="620"/>
      <c r="CO20" s="620"/>
      <c r="CP20" s="620"/>
      <c r="CQ20" s="621"/>
      <c r="CR20" s="622">
        <v>7362274</v>
      </c>
      <c r="CS20" s="623"/>
      <c r="CT20" s="623"/>
      <c r="CU20" s="623"/>
      <c r="CV20" s="623"/>
      <c r="CW20" s="623"/>
      <c r="CX20" s="623"/>
      <c r="CY20" s="624"/>
      <c r="CZ20" s="660">
        <v>100</v>
      </c>
      <c r="DA20" s="660"/>
      <c r="DB20" s="660"/>
      <c r="DC20" s="660"/>
      <c r="DD20" s="628">
        <v>301366</v>
      </c>
      <c r="DE20" s="623"/>
      <c r="DF20" s="623"/>
      <c r="DG20" s="623"/>
      <c r="DH20" s="623"/>
      <c r="DI20" s="623"/>
      <c r="DJ20" s="623"/>
      <c r="DK20" s="623"/>
      <c r="DL20" s="623"/>
      <c r="DM20" s="623"/>
      <c r="DN20" s="623"/>
      <c r="DO20" s="623"/>
      <c r="DP20" s="624"/>
      <c r="DQ20" s="628">
        <v>5752558</v>
      </c>
      <c r="DR20" s="623"/>
      <c r="DS20" s="623"/>
      <c r="DT20" s="623"/>
      <c r="DU20" s="623"/>
      <c r="DV20" s="623"/>
      <c r="DW20" s="623"/>
      <c r="DX20" s="623"/>
      <c r="DY20" s="623"/>
      <c r="DZ20" s="623"/>
      <c r="EA20" s="623"/>
      <c r="EB20" s="623"/>
      <c r="EC20" s="659"/>
    </row>
    <row r="21" spans="2:133" ht="11.25" customHeight="1" x14ac:dyDescent="0.2">
      <c r="B21" s="619" t="s">
        <v>264</v>
      </c>
      <c r="C21" s="620"/>
      <c r="D21" s="620"/>
      <c r="E21" s="620"/>
      <c r="F21" s="620"/>
      <c r="G21" s="620"/>
      <c r="H21" s="620"/>
      <c r="I21" s="620"/>
      <c r="J21" s="620"/>
      <c r="K21" s="620"/>
      <c r="L21" s="620"/>
      <c r="M21" s="620"/>
      <c r="N21" s="620"/>
      <c r="O21" s="620"/>
      <c r="P21" s="620"/>
      <c r="Q21" s="621"/>
      <c r="R21" s="622">
        <v>3071146</v>
      </c>
      <c r="S21" s="623"/>
      <c r="T21" s="623"/>
      <c r="U21" s="623"/>
      <c r="V21" s="623"/>
      <c r="W21" s="623"/>
      <c r="X21" s="623"/>
      <c r="Y21" s="624"/>
      <c r="Z21" s="660">
        <v>38.700000000000003</v>
      </c>
      <c r="AA21" s="660"/>
      <c r="AB21" s="660"/>
      <c r="AC21" s="660"/>
      <c r="AD21" s="661">
        <v>2834604</v>
      </c>
      <c r="AE21" s="661"/>
      <c r="AF21" s="661"/>
      <c r="AG21" s="661"/>
      <c r="AH21" s="661"/>
      <c r="AI21" s="661"/>
      <c r="AJ21" s="661"/>
      <c r="AK21" s="661"/>
      <c r="AL21" s="625">
        <v>55.6</v>
      </c>
      <c r="AM21" s="626"/>
      <c r="AN21" s="626"/>
      <c r="AO21" s="662"/>
      <c r="AP21" s="619" t="s">
        <v>265</v>
      </c>
      <c r="AQ21" s="699"/>
      <c r="AR21" s="699"/>
      <c r="AS21" s="699"/>
      <c r="AT21" s="699"/>
      <c r="AU21" s="699"/>
      <c r="AV21" s="699"/>
      <c r="AW21" s="699"/>
      <c r="AX21" s="699"/>
      <c r="AY21" s="699"/>
      <c r="AZ21" s="699"/>
      <c r="BA21" s="699"/>
      <c r="BB21" s="699"/>
      <c r="BC21" s="699"/>
      <c r="BD21" s="699"/>
      <c r="BE21" s="699"/>
      <c r="BF21" s="700"/>
      <c r="BG21" s="622" t="s">
        <v>122</v>
      </c>
      <c r="BH21" s="623"/>
      <c r="BI21" s="623"/>
      <c r="BJ21" s="623"/>
      <c r="BK21" s="623"/>
      <c r="BL21" s="623"/>
      <c r="BM21" s="623"/>
      <c r="BN21" s="624"/>
      <c r="BO21" s="660" t="s">
        <v>122</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266</v>
      </c>
      <c r="C22" s="620"/>
      <c r="D22" s="620"/>
      <c r="E22" s="620"/>
      <c r="F22" s="620"/>
      <c r="G22" s="620"/>
      <c r="H22" s="620"/>
      <c r="I22" s="620"/>
      <c r="J22" s="620"/>
      <c r="K22" s="620"/>
      <c r="L22" s="620"/>
      <c r="M22" s="620"/>
      <c r="N22" s="620"/>
      <c r="O22" s="620"/>
      <c r="P22" s="620"/>
      <c r="Q22" s="621"/>
      <c r="R22" s="622">
        <v>2834604</v>
      </c>
      <c r="S22" s="623"/>
      <c r="T22" s="623"/>
      <c r="U22" s="623"/>
      <c r="V22" s="623"/>
      <c r="W22" s="623"/>
      <c r="X22" s="623"/>
      <c r="Y22" s="624"/>
      <c r="Z22" s="660">
        <v>35.700000000000003</v>
      </c>
      <c r="AA22" s="660"/>
      <c r="AB22" s="660"/>
      <c r="AC22" s="660"/>
      <c r="AD22" s="661">
        <v>2834604</v>
      </c>
      <c r="AE22" s="661"/>
      <c r="AF22" s="661"/>
      <c r="AG22" s="661"/>
      <c r="AH22" s="661"/>
      <c r="AI22" s="661"/>
      <c r="AJ22" s="661"/>
      <c r="AK22" s="661"/>
      <c r="AL22" s="625">
        <v>55.6</v>
      </c>
      <c r="AM22" s="626"/>
      <c r="AN22" s="626"/>
      <c r="AO22" s="662"/>
      <c r="AP22" s="619" t="s">
        <v>267</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268</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269</v>
      </c>
      <c r="C23" s="620"/>
      <c r="D23" s="620"/>
      <c r="E23" s="620"/>
      <c r="F23" s="620"/>
      <c r="G23" s="620"/>
      <c r="H23" s="620"/>
      <c r="I23" s="620"/>
      <c r="J23" s="620"/>
      <c r="K23" s="620"/>
      <c r="L23" s="620"/>
      <c r="M23" s="620"/>
      <c r="N23" s="620"/>
      <c r="O23" s="620"/>
      <c r="P23" s="620"/>
      <c r="Q23" s="621"/>
      <c r="R23" s="622">
        <v>236542</v>
      </c>
      <c r="S23" s="623"/>
      <c r="T23" s="623"/>
      <c r="U23" s="623"/>
      <c r="V23" s="623"/>
      <c r="W23" s="623"/>
      <c r="X23" s="623"/>
      <c r="Y23" s="624"/>
      <c r="Z23" s="660">
        <v>3</v>
      </c>
      <c r="AA23" s="660"/>
      <c r="AB23" s="660"/>
      <c r="AC23" s="660"/>
      <c r="AD23" s="661" t="s">
        <v>122</v>
      </c>
      <c r="AE23" s="661"/>
      <c r="AF23" s="661"/>
      <c r="AG23" s="661"/>
      <c r="AH23" s="661"/>
      <c r="AI23" s="661"/>
      <c r="AJ23" s="661"/>
      <c r="AK23" s="661"/>
      <c r="AL23" s="625" t="s">
        <v>122</v>
      </c>
      <c r="AM23" s="626"/>
      <c r="AN23" s="626"/>
      <c r="AO23" s="662"/>
      <c r="AP23" s="619" t="s">
        <v>270</v>
      </c>
      <c r="AQ23" s="699"/>
      <c r="AR23" s="699"/>
      <c r="AS23" s="699"/>
      <c r="AT23" s="699"/>
      <c r="AU23" s="699"/>
      <c r="AV23" s="699"/>
      <c r="AW23" s="699"/>
      <c r="AX23" s="699"/>
      <c r="AY23" s="699"/>
      <c r="AZ23" s="699"/>
      <c r="BA23" s="699"/>
      <c r="BB23" s="699"/>
      <c r="BC23" s="699"/>
      <c r="BD23" s="699"/>
      <c r="BE23" s="699"/>
      <c r="BF23" s="700"/>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701"/>
      <c r="CD23" s="674" t="s">
        <v>210</v>
      </c>
      <c r="CE23" s="675"/>
      <c r="CF23" s="675"/>
      <c r="CG23" s="675"/>
      <c r="CH23" s="675"/>
      <c r="CI23" s="675"/>
      <c r="CJ23" s="675"/>
      <c r="CK23" s="675"/>
      <c r="CL23" s="675"/>
      <c r="CM23" s="675"/>
      <c r="CN23" s="675"/>
      <c r="CO23" s="675"/>
      <c r="CP23" s="675"/>
      <c r="CQ23" s="676"/>
      <c r="CR23" s="674" t="s">
        <v>271</v>
      </c>
      <c r="CS23" s="675"/>
      <c r="CT23" s="675"/>
      <c r="CU23" s="675"/>
      <c r="CV23" s="675"/>
      <c r="CW23" s="675"/>
      <c r="CX23" s="675"/>
      <c r="CY23" s="676"/>
      <c r="CZ23" s="674" t="s">
        <v>272</v>
      </c>
      <c r="DA23" s="675"/>
      <c r="DB23" s="675"/>
      <c r="DC23" s="676"/>
      <c r="DD23" s="674" t="s">
        <v>273</v>
      </c>
      <c r="DE23" s="675"/>
      <c r="DF23" s="675"/>
      <c r="DG23" s="675"/>
      <c r="DH23" s="675"/>
      <c r="DI23" s="675"/>
      <c r="DJ23" s="675"/>
      <c r="DK23" s="676"/>
      <c r="DL23" s="712" t="s">
        <v>274</v>
      </c>
      <c r="DM23" s="713"/>
      <c r="DN23" s="713"/>
      <c r="DO23" s="713"/>
      <c r="DP23" s="713"/>
      <c r="DQ23" s="713"/>
      <c r="DR23" s="713"/>
      <c r="DS23" s="713"/>
      <c r="DT23" s="713"/>
      <c r="DU23" s="713"/>
      <c r="DV23" s="714"/>
      <c r="DW23" s="674" t="s">
        <v>275</v>
      </c>
      <c r="DX23" s="675"/>
      <c r="DY23" s="675"/>
      <c r="DZ23" s="675"/>
      <c r="EA23" s="675"/>
      <c r="EB23" s="675"/>
      <c r="EC23" s="676"/>
    </row>
    <row r="24" spans="2:133" ht="11.25" customHeight="1" x14ac:dyDescent="0.2">
      <c r="B24" s="619" t="s">
        <v>276</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277</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278</v>
      </c>
      <c r="CE24" s="681"/>
      <c r="CF24" s="681"/>
      <c r="CG24" s="681"/>
      <c r="CH24" s="681"/>
      <c r="CI24" s="681"/>
      <c r="CJ24" s="681"/>
      <c r="CK24" s="681"/>
      <c r="CL24" s="681"/>
      <c r="CM24" s="681"/>
      <c r="CN24" s="681"/>
      <c r="CO24" s="681"/>
      <c r="CP24" s="681"/>
      <c r="CQ24" s="682"/>
      <c r="CR24" s="677">
        <v>3158343</v>
      </c>
      <c r="CS24" s="678"/>
      <c r="CT24" s="678"/>
      <c r="CU24" s="678"/>
      <c r="CV24" s="678"/>
      <c r="CW24" s="678"/>
      <c r="CX24" s="678"/>
      <c r="CY24" s="703"/>
      <c r="CZ24" s="704">
        <v>42.9</v>
      </c>
      <c r="DA24" s="686"/>
      <c r="DB24" s="686"/>
      <c r="DC24" s="706"/>
      <c r="DD24" s="702">
        <v>2492038</v>
      </c>
      <c r="DE24" s="678"/>
      <c r="DF24" s="678"/>
      <c r="DG24" s="678"/>
      <c r="DH24" s="678"/>
      <c r="DI24" s="678"/>
      <c r="DJ24" s="678"/>
      <c r="DK24" s="703"/>
      <c r="DL24" s="702">
        <v>2303903</v>
      </c>
      <c r="DM24" s="678"/>
      <c r="DN24" s="678"/>
      <c r="DO24" s="678"/>
      <c r="DP24" s="678"/>
      <c r="DQ24" s="678"/>
      <c r="DR24" s="678"/>
      <c r="DS24" s="678"/>
      <c r="DT24" s="678"/>
      <c r="DU24" s="678"/>
      <c r="DV24" s="703"/>
      <c r="DW24" s="704">
        <v>44.9</v>
      </c>
      <c r="DX24" s="686"/>
      <c r="DY24" s="686"/>
      <c r="DZ24" s="686"/>
      <c r="EA24" s="686"/>
      <c r="EB24" s="686"/>
      <c r="EC24" s="705"/>
    </row>
    <row r="25" spans="2:133" ht="11.25" customHeight="1" x14ac:dyDescent="0.2">
      <c r="B25" s="619" t="s">
        <v>279</v>
      </c>
      <c r="C25" s="620"/>
      <c r="D25" s="620"/>
      <c r="E25" s="620"/>
      <c r="F25" s="620"/>
      <c r="G25" s="620"/>
      <c r="H25" s="620"/>
      <c r="I25" s="620"/>
      <c r="J25" s="620"/>
      <c r="K25" s="620"/>
      <c r="L25" s="620"/>
      <c r="M25" s="620"/>
      <c r="N25" s="620"/>
      <c r="O25" s="620"/>
      <c r="P25" s="620"/>
      <c r="Q25" s="621"/>
      <c r="R25" s="622">
        <v>5305612</v>
      </c>
      <c r="S25" s="623"/>
      <c r="T25" s="623"/>
      <c r="U25" s="623"/>
      <c r="V25" s="623"/>
      <c r="W25" s="623"/>
      <c r="X25" s="623"/>
      <c r="Y25" s="624"/>
      <c r="Z25" s="660">
        <v>66.8</v>
      </c>
      <c r="AA25" s="660"/>
      <c r="AB25" s="660"/>
      <c r="AC25" s="660"/>
      <c r="AD25" s="661">
        <v>5069070</v>
      </c>
      <c r="AE25" s="661"/>
      <c r="AF25" s="661"/>
      <c r="AG25" s="661"/>
      <c r="AH25" s="661"/>
      <c r="AI25" s="661"/>
      <c r="AJ25" s="661"/>
      <c r="AK25" s="661"/>
      <c r="AL25" s="625">
        <v>99.5</v>
      </c>
      <c r="AM25" s="626"/>
      <c r="AN25" s="626"/>
      <c r="AO25" s="662"/>
      <c r="AP25" s="619" t="s">
        <v>280</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281</v>
      </c>
      <c r="CE25" s="620"/>
      <c r="CF25" s="620"/>
      <c r="CG25" s="620"/>
      <c r="CH25" s="620"/>
      <c r="CI25" s="620"/>
      <c r="CJ25" s="620"/>
      <c r="CK25" s="620"/>
      <c r="CL25" s="620"/>
      <c r="CM25" s="620"/>
      <c r="CN25" s="620"/>
      <c r="CO25" s="620"/>
      <c r="CP25" s="620"/>
      <c r="CQ25" s="621"/>
      <c r="CR25" s="622">
        <v>1709338</v>
      </c>
      <c r="CS25" s="635"/>
      <c r="CT25" s="635"/>
      <c r="CU25" s="635"/>
      <c r="CV25" s="635"/>
      <c r="CW25" s="635"/>
      <c r="CX25" s="635"/>
      <c r="CY25" s="636"/>
      <c r="CZ25" s="625">
        <v>23.2</v>
      </c>
      <c r="DA25" s="637"/>
      <c r="DB25" s="637"/>
      <c r="DC25" s="638"/>
      <c r="DD25" s="628">
        <v>1518005</v>
      </c>
      <c r="DE25" s="635"/>
      <c r="DF25" s="635"/>
      <c r="DG25" s="635"/>
      <c r="DH25" s="635"/>
      <c r="DI25" s="635"/>
      <c r="DJ25" s="635"/>
      <c r="DK25" s="636"/>
      <c r="DL25" s="628">
        <v>1516220</v>
      </c>
      <c r="DM25" s="635"/>
      <c r="DN25" s="635"/>
      <c r="DO25" s="635"/>
      <c r="DP25" s="635"/>
      <c r="DQ25" s="635"/>
      <c r="DR25" s="635"/>
      <c r="DS25" s="635"/>
      <c r="DT25" s="635"/>
      <c r="DU25" s="635"/>
      <c r="DV25" s="636"/>
      <c r="DW25" s="625">
        <v>29.6</v>
      </c>
      <c r="DX25" s="637"/>
      <c r="DY25" s="637"/>
      <c r="DZ25" s="637"/>
      <c r="EA25" s="637"/>
      <c r="EB25" s="637"/>
      <c r="EC25" s="649"/>
    </row>
    <row r="26" spans="2:133" ht="11.25" customHeight="1" x14ac:dyDescent="0.2">
      <c r="B26" s="619" t="s">
        <v>282</v>
      </c>
      <c r="C26" s="620"/>
      <c r="D26" s="620"/>
      <c r="E26" s="620"/>
      <c r="F26" s="620"/>
      <c r="G26" s="620"/>
      <c r="H26" s="620"/>
      <c r="I26" s="620"/>
      <c r="J26" s="620"/>
      <c r="K26" s="620"/>
      <c r="L26" s="620"/>
      <c r="M26" s="620"/>
      <c r="N26" s="620"/>
      <c r="O26" s="620"/>
      <c r="P26" s="620"/>
      <c r="Q26" s="621"/>
      <c r="R26" s="622">
        <v>2223</v>
      </c>
      <c r="S26" s="623"/>
      <c r="T26" s="623"/>
      <c r="U26" s="623"/>
      <c r="V26" s="623"/>
      <c r="W26" s="623"/>
      <c r="X26" s="623"/>
      <c r="Y26" s="624"/>
      <c r="Z26" s="660">
        <v>0</v>
      </c>
      <c r="AA26" s="660"/>
      <c r="AB26" s="660"/>
      <c r="AC26" s="660"/>
      <c r="AD26" s="661">
        <v>2223</v>
      </c>
      <c r="AE26" s="661"/>
      <c r="AF26" s="661"/>
      <c r="AG26" s="661"/>
      <c r="AH26" s="661"/>
      <c r="AI26" s="661"/>
      <c r="AJ26" s="661"/>
      <c r="AK26" s="661"/>
      <c r="AL26" s="625">
        <v>0</v>
      </c>
      <c r="AM26" s="626"/>
      <c r="AN26" s="626"/>
      <c r="AO26" s="662"/>
      <c r="AP26" s="619" t="s">
        <v>283</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284</v>
      </c>
      <c r="CE26" s="620"/>
      <c r="CF26" s="620"/>
      <c r="CG26" s="620"/>
      <c r="CH26" s="620"/>
      <c r="CI26" s="620"/>
      <c r="CJ26" s="620"/>
      <c r="CK26" s="620"/>
      <c r="CL26" s="620"/>
      <c r="CM26" s="620"/>
      <c r="CN26" s="620"/>
      <c r="CO26" s="620"/>
      <c r="CP26" s="620"/>
      <c r="CQ26" s="621"/>
      <c r="CR26" s="622">
        <v>988179</v>
      </c>
      <c r="CS26" s="623"/>
      <c r="CT26" s="623"/>
      <c r="CU26" s="623"/>
      <c r="CV26" s="623"/>
      <c r="CW26" s="623"/>
      <c r="CX26" s="623"/>
      <c r="CY26" s="624"/>
      <c r="CZ26" s="625">
        <v>13.4</v>
      </c>
      <c r="DA26" s="637"/>
      <c r="DB26" s="637"/>
      <c r="DC26" s="638"/>
      <c r="DD26" s="628">
        <v>897436</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285</v>
      </c>
      <c r="C27" s="620"/>
      <c r="D27" s="620"/>
      <c r="E27" s="620"/>
      <c r="F27" s="620"/>
      <c r="G27" s="620"/>
      <c r="H27" s="620"/>
      <c r="I27" s="620"/>
      <c r="J27" s="620"/>
      <c r="K27" s="620"/>
      <c r="L27" s="620"/>
      <c r="M27" s="620"/>
      <c r="N27" s="620"/>
      <c r="O27" s="620"/>
      <c r="P27" s="620"/>
      <c r="Q27" s="621"/>
      <c r="R27" s="622">
        <v>45787</v>
      </c>
      <c r="S27" s="623"/>
      <c r="T27" s="623"/>
      <c r="U27" s="623"/>
      <c r="V27" s="623"/>
      <c r="W27" s="623"/>
      <c r="X27" s="623"/>
      <c r="Y27" s="624"/>
      <c r="Z27" s="660">
        <v>0.6</v>
      </c>
      <c r="AA27" s="660"/>
      <c r="AB27" s="660"/>
      <c r="AC27" s="660"/>
      <c r="AD27" s="661" t="s">
        <v>122</v>
      </c>
      <c r="AE27" s="661"/>
      <c r="AF27" s="661"/>
      <c r="AG27" s="661"/>
      <c r="AH27" s="661"/>
      <c r="AI27" s="661"/>
      <c r="AJ27" s="661"/>
      <c r="AK27" s="661"/>
      <c r="AL27" s="625" t="s">
        <v>122</v>
      </c>
      <c r="AM27" s="626"/>
      <c r="AN27" s="626"/>
      <c r="AO27" s="662"/>
      <c r="AP27" s="619" t="s">
        <v>286</v>
      </c>
      <c r="AQ27" s="620"/>
      <c r="AR27" s="620"/>
      <c r="AS27" s="620"/>
      <c r="AT27" s="620"/>
      <c r="AU27" s="620"/>
      <c r="AV27" s="620"/>
      <c r="AW27" s="620"/>
      <c r="AX27" s="620"/>
      <c r="AY27" s="620"/>
      <c r="AZ27" s="620"/>
      <c r="BA27" s="620"/>
      <c r="BB27" s="620"/>
      <c r="BC27" s="620"/>
      <c r="BD27" s="620"/>
      <c r="BE27" s="620"/>
      <c r="BF27" s="621"/>
      <c r="BG27" s="622">
        <v>1687608</v>
      </c>
      <c r="BH27" s="623"/>
      <c r="BI27" s="623"/>
      <c r="BJ27" s="623"/>
      <c r="BK27" s="623"/>
      <c r="BL27" s="623"/>
      <c r="BM27" s="623"/>
      <c r="BN27" s="624"/>
      <c r="BO27" s="660">
        <v>100</v>
      </c>
      <c r="BP27" s="660"/>
      <c r="BQ27" s="660"/>
      <c r="BR27" s="660"/>
      <c r="BS27" s="661">
        <v>5575</v>
      </c>
      <c r="BT27" s="661"/>
      <c r="BU27" s="661"/>
      <c r="BV27" s="661"/>
      <c r="BW27" s="661"/>
      <c r="BX27" s="661"/>
      <c r="BY27" s="661"/>
      <c r="BZ27" s="661"/>
      <c r="CA27" s="661"/>
      <c r="CB27" s="701"/>
      <c r="CD27" s="619" t="s">
        <v>287</v>
      </c>
      <c r="CE27" s="620"/>
      <c r="CF27" s="620"/>
      <c r="CG27" s="620"/>
      <c r="CH27" s="620"/>
      <c r="CI27" s="620"/>
      <c r="CJ27" s="620"/>
      <c r="CK27" s="620"/>
      <c r="CL27" s="620"/>
      <c r="CM27" s="620"/>
      <c r="CN27" s="620"/>
      <c r="CO27" s="620"/>
      <c r="CP27" s="620"/>
      <c r="CQ27" s="621"/>
      <c r="CR27" s="622">
        <v>852380</v>
      </c>
      <c r="CS27" s="635"/>
      <c r="CT27" s="635"/>
      <c r="CU27" s="635"/>
      <c r="CV27" s="635"/>
      <c r="CW27" s="635"/>
      <c r="CX27" s="635"/>
      <c r="CY27" s="636"/>
      <c r="CZ27" s="625">
        <v>11.6</v>
      </c>
      <c r="DA27" s="637"/>
      <c r="DB27" s="637"/>
      <c r="DC27" s="638"/>
      <c r="DD27" s="628">
        <v>377408</v>
      </c>
      <c r="DE27" s="635"/>
      <c r="DF27" s="635"/>
      <c r="DG27" s="635"/>
      <c r="DH27" s="635"/>
      <c r="DI27" s="635"/>
      <c r="DJ27" s="635"/>
      <c r="DK27" s="636"/>
      <c r="DL27" s="628">
        <v>191058</v>
      </c>
      <c r="DM27" s="635"/>
      <c r="DN27" s="635"/>
      <c r="DO27" s="635"/>
      <c r="DP27" s="635"/>
      <c r="DQ27" s="635"/>
      <c r="DR27" s="635"/>
      <c r="DS27" s="635"/>
      <c r="DT27" s="635"/>
      <c r="DU27" s="635"/>
      <c r="DV27" s="636"/>
      <c r="DW27" s="625">
        <v>3.7</v>
      </c>
      <c r="DX27" s="637"/>
      <c r="DY27" s="637"/>
      <c r="DZ27" s="637"/>
      <c r="EA27" s="637"/>
      <c r="EB27" s="637"/>
      <c r="EC27" s="649"/>
    </row>
    <row r="28" spans="2:133" ht="11.25" customHeight="1" x14ac:dyDescent="0.2">
      <c r="B28" s="619" t="s">
        <v>288</v>
      </c>
      <c r="C28" s="620"/>
      <c r="D28" s="620"/>
      <c r="E28" s="620"/>
      <c r="F28" s="620"/>
      <c r="G28" s="620"/>
      <c r="H28" s="620"/>
      <c r="I28" s="620"/>
      <c r="J28" s="620"/>
      <c r="K28" s="620"/>
      <c r="L28" s="620"/>
      <c r="M28" s="620"/>
      <c r="N28" s="620"/>
      <c r="O28" s="620"/>
      <c r="P28" s="620"/>
      <c r="Q28" s="621"/>
      <c r="R28" s="622">
        <v>40482</v>
      </c>
      <c r="S28" s="623"/>
      <c r="T28" s="623"/>
      <c r="U28" s="623"/>
      <c r="V28" s="623"/>
      <c r="W28" s="623"/>
      <c r="X28" s="623"/>
      <c r="Y28" s="624"/>
      <c r="Z28" s="660">
        <v>0.5</v>
      </c>
      <c r="AA28" s="660"/>
      <c r="AB28" s="660"/>
      <c r="AC28" s="660"/>
      <c r="AD28" s="661">
        <v>21374</v>
      </c>
      <c r="AE28" s="661"/>
      <c r="AF28" s="661"/>
      <c r="AG28" s="661"/>
      <c r="AH28" s="661"/>
      <c r="AI28" s="661"/>
      <c r="AJ28" s="661"/>
      <c r="AK28" s="661"/>
      <c r="AL28" s="625">
        <v>0.4</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289</v>
      </c>
      <c r="CE28" s="620"/>
      <c r="CF28" s="620"/>
      <c r="CG28" s="620"/>
      <c r="CH28" s="620"/>
      <c r="CI28" s="620"/>
      <c r="CJ28" s="620"/>
      <c r="CK28" s="620"/>
      <c r="CL28" s="620"/>
      <c r="CM28" s="620"/>
      <c r="CN28" s="620"/>
      <c r="CO28" s="620"/>
      <c r="CP28" s="620"/>
      <c r="CQ28" s="621"/>
      <c r="CR28" s="622">
        <v>596625</v>
      </c>
      <c r="CS28" s="623"/>
      <c r="CT28" s="623"/>
      <c r="CU28" s="623"/>
      <c r="CV28" s="623"/>
      <c r="CW28" s="623"/>
      <c r="CX28" s="623"/>
      <c r="CY28" s="624"/>
      <c r="CZ28" s="625">
        <v>8.1</v>
      </c>
      <c r="DA28" s="637"/>
      <c r="DB28" s="637"/>
      <c r="DC28" s="638"/>
      <c r="DD28" s="628">
        <v>596625</v>
      </c>
      <c r="DE28" s="623"/>
      <c r="DF28" s="623"/>
      <c r="DG28" s="623"/>
      <c r="DH28" s="623"/>
      <c r="DI28" s="623"/>
      <c r="DJ28" s="623"/>
      <c r="DK28" s="624"/>
      <c r="DL28" s="628">
        <v>596625</v>
      </c>
      <c r="DM28" s="623"/>
      <c r="DN28" s="623"/>
      <c r="DO28" s="623"/>
      <c r="DP28" s="623"/>
      <c r="DQ28" s="623"/>
      <c r="DR28" s="623"/>
      <c r="DS28" s="623"/>
      <c r="DT28" s="623"/>
      <c r="DU28" s="623"/>
      <c r="DV28" s="624"/>
      <c r="DW28" s="625">
        <v>11.6</v>
      </c>
      <c r="DX28" s="637"/>
      <c r="DY28" s="637"/>
      <c r="DZ28" s="637"/>
      <c r="EA28" s="637"/>
      <c r="EB28" s="637"/>
      <c r="EC28" s="649"/>
    </row>
    <row r="29" spans="2:133" ht="11.25" customHeight="1" x14ac:dyDescent="0.2">
      <c r="B29" s="619" t="s">
        <v>290</v>
      </c>
      <c r="C29" s="620"/>
      <c r="D29" s="620"/>
      <c r="E29" s="620"/>
      <c r="F29" s="620"/>
      <c r="G29" s="620"/>
      <c r="H29" s="620"/>
      <c r="I29" s="620"/>
      <c r="J29" s="620"/>
      <c r="K29" s="620"/>
      <c r="L29" s="620"/>
      <c r="M29" s="620"/>
      <c r="N29" s="620"/>
      <c r="O29" s="620"/>
      <c r="P29" s="620"/>
      <c r="Q29" s="621"/>
      <c r="R29" s="622">
        <v>11914</v>
      </c>
      <c r="S29" s="623"/>
      <c r="T29" s="623"/>
      <c r="U29" s="623"/>
      <c r="V29" s="623"/>
      <c r="W29" s="623"/>
      <c r="X29" s="623"/>
      <c r="Y29" s="624"/>
      <c r="Z29" s="660">
        <v>0.2</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291</v>
      </c>
      <c r="CE29" s="642"/>
      <c r="CF29" s="619" t="s">
        <v>66</v>
      </c>
      <c r="CG29" s="620"/>
      <c r="CH29" s="620"/>
      <c r="CI29" s="620"/>
      <c r="CJ29" s="620"/>
      <c r="CK29" s="620"/>
      <c r="CL29" s="620"/>
      <c r="CM29" s="620"/>
      <c r="CN29" s="620"/>
      <c r="CO29" s="620"/>
      <c r="CP29" s="620"/>
      <c r="CQ29" s="621"/>
      <c r="CR29" s="622">
        <v>596625</v>
      </c>
      <c r="CS29" s="635"/>
      <c r="CT29" s="635"/>
      <c r="CU29" s="635"/>
      <c r="CV29" s="635"/>
      <c r="CW29" s="635"/>
      <c r="CX29" s="635"/>
      <c r="CY29" s="636"/>
      <c r="CZ29" s="625">
        <v>8.1</v>
      </c>
      <c r="DA29" s="637"/>
      <c r="DB29" s="637"/>
      <c r="DC29" s="638"/>
      <c r="DD29" s="628">
        <v>596625</v>
      </c>
      <c r="DE29" s="635"/>
      <c r="DF29" s="635"/>
      <c r="DG29" s="635"/>
      <c r="DH29" s="635"/>
      <c r="DI29" s="635"/>
      <c r="DJ29" s="635"/>
      <c r="DK29" s="636"/>
      <c r="DL29" s="628">
        <v>596625</v>
      </c>
      <c r="DM29" s="635"/>
      <c r="DN29" s="635"/>
      <c r="DO29" s="635"/>
      <c r="DP29" s="635"/>
      <c r="DQ29" s="635"/>
      <c r="DR29" s="635"/>
      <c r="DS29" s="635"/>
      <c r="DT29" s="635"/>
      <c r="DU29" s="635"/>
      <c r="DV29" s="636"/>
      <c r="DW29" s="625">
        <v>11.6</v>
      </c>
      <c r="DX29" s="637"/>
      <c r="DY29" s="637"/>
      <c r="DZ29" s="637"/>
      <c r="EA29" s="637"/>
      <c r="EB29" s="637"/>
      <c r="EC29" s="649"/>
    </row>
    <row r="30" spans="2:133" ht="11.25" customHeight="1" x14ac:dyDescent="0.2">
      <c r="B30" s="619" t="s">
        <v>292</v>
      </c>
      <c r="C30" s="620"/>
      <c r="D30" s="620"/>
      <c r="E30" s="620"/>
      <c r="F30" s="620"/>
      <c r="G30" s="620"/>
      <c r="H30" s="620"/>
      <c r="I30" s="620"/>
      <c r="J30" s="620"/>
      <c r="K30" s="620"/>
      <c r="L30" s="620"/>
      <c r="M30" s="620"/>
      <c r="N30" s="620"/>
      <c r="O30" s="620"/>
      <c r="P30" s="620"/>
      <c r="Q30" s="621"/>
      <c r="R30" s="622">
        <v>987929</v>
      </c>
      <c r="S30" s="623"/>
      <c r="T30" s="623"/>
      <c r="U30" s="623"/>
      <c r="V30" s="623"/>
      <c r="W30" s="623"/>
      <c r="X30" s="623"/>
      <c r="Y30" s="624"/>
      <c r="Z30" s="660">
        <v>12.4</v>
      </c>
      <c r="AA30" s="660"/>
      <c r="AB30" s="660"/>
      <c r="AC30" s="660"/>
      <c r="AD30" s="661" t="s">
        <v>122</v>
      </c>
      <c r="AE30" s="661"/>
      <c r="AF30" s="661"/>
      <c r="AG30" s="661"/>
      <c r="AH30" s="661"/>
      <c r="AI30" s="661"/>
      <c r="AJ30" s="661"/>
      <c r="AK30" s="661"/>
      <c r="AL30" s="625" t="s">
        <v>122</v>
      </c>
      <c r="AM30" s="626"/>
      <c r="AN30" s="626"/>
      <c r="AO30" s="662"/>
      <c r="AP30" s="674" t="s">
        <v>210</v>
      </c>
      <c r="AQ30" s="675"/>
      <c r="AR30" s="675"/>
      <c r="AS30" s="675"/>
      <c r="AT30" s="675"/>
      <c r="AU30" s="675"/>
      <c r="AV30" s="675"/>
      <c r="AW30" s="675"/>
      <c r="AX30" s="675"/>
      <c r="AY30" s="675"/>
      <c r="AZ30" s="675"/>
      <c r="BA30" s="675"/>
      <c r="BB30" s="675"/>
      <c r="BC30" s="675"/>
      <c r="BD30" s="675"/>
      <c r="BE30" s="675"/>
      <c r="BF30" s="676"/>
      <c r="BG30" s="674" t="s">
        <v>293</v>
      </c>
      <c r="BH30" s="692"/>
      <c r="BI30" s="692"/>
      <c r="BJ30" s="692"/>
      <c r="BK30" s="692"/>
      <c r="BL30" s="692"/>
      <c r="BM30" s="692"/>
      <c r="BN30" s="692"/>
      <c r="BO30" s="692"/>
      <c r="BP30" s="692"/>
      <c r="BQ30" s="693"/>
      <c r="BR30" s="674" t="s">
        <v>294</v>
      </c>
      <c r="BS30" s="692"/>
      <c r="BT30" s="692"/>
      <c r="BU30" s="692"/>
      <c r="BV30" s="692"/>
      <c r="BW30" s="692"/>
      <c r="BX30" s="692"/>
      <c r="BY30" s="692"/>
      <c r="BZ30" s="692"/>
      <c r="CA30" s="692"/>
      <c r="CB30" s="693"/>
      <c r="CD30" s="643"/>
      <c r="CE30" s="644"/>
      <c r="CF30" s="619" t="s">
        <v>295</v>
      </c>
      <c r="CG30" s="620"/>
      <c r="CH30" s="620"/>
      <c r="CI30" s="620"/>
      <c r="CJ30" s="620"/>
      <c r="CK30" s="620"/>
      <c r="CL30" s="620"/>
      <c r="CM30" s="620"/>
      <c r="CN30" s="620"/>
      <c r="CO30" s="620"/>
      <c r="CP30" s="620"/>
      <c r="CQ30" s="621"/>
      <c r="CR30" s="622">
        <v>577344</v>
      </c>
      <c r="CS30" s="623"/>
      <c r="CT30" s="623"/>
      <c r="CU30" s="623"/>
      <c r="CV30" s="623"/>
      <c r="CW30" s="623"/>
      <c r="CX30" s="623"/>
      <c r="CY30" s="624"/>
      <c r="CZ30" s="625">
        <v>7.8</v>
      </c>
      <c r="DA30" s="637"/>
      <c r="DB30" s="637"/>
      <c r="DC30" s="638"/>
      <c r="DD30" s="628">
        <v>577344</v>
      </c>
      <c r="DE30" s="623"/>
      <c r="DF30" s="623"/>
      <c r="DG30" s="623"/>
      <c r="DH30" s="623"/>
      <c r="DI30" s="623"/>
      <c r="DJ30" s="623"/>
      <c r="DK30" s="624"/>
      <c r="DL30" s="628">
        <v>577344</v>
      </c>
      <c r="DM30" s="623"/>
      <c r="DN30" s="623"/>
      <c r="DO30" s="623"/>
      <c r="DP30" s="623"/>
      <c r="DQ30" s="623"/>
      <c r="DR30" s="623"/>
      <c r="DS30" s="623"/>
      <c r="DT30" s="623"/>
      <c r="DU30" s="623"/>
      <c r="DV30" s="624"/>
      <c r="DW30" s="625">
        <v>11.3</v>
      </c>
      <c r="DX30" s="637"/>
      <c r="DY30" s="637"/>
      <c r="DZ30" s="637"/>
      <c r="EA30" s="637"/>
      <c r="EB30" s="637"/>
      <c r="EC30" s="649"/>
    </row>
    <row r="31" spans="2:133" ht="11.25" customHeight="1" x14ac:dyDescent="0.2">
      <c r="B31" s="689" t="s">
        <v>296</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4" t="s">
        <v>297</v>
      </c>
      <c r="AQ31" s="695"/>
      <c r="AR31" s="695"/>
      <c r="AS31" s="695"/>
      <c r="AT31" s="696" t="s">
        <v>298</v>
      </c>
      <c r="AU31" s="218"/>
      <c r="AV31" s="218"/>
      <c r="AW31" s="218"/>
      <c r="AX31" s="680" t="s">
        <v>176</v>
      </c>
      <c r="AY31" s="681"/>
      <c r="AZ31" s="681"/>
      <c r="BA31" s="681"/>
      <c r="BB31" s="681"/>
      <c r="BC31" s="681"/>
      <c r="BD31" s="681"/>
      <c r="BE31" s="681"/>
      <c r="BF31" s="682"/>
      <c r="BG31" s="684">
        <v>99.2</v>
      </c>
      <c r="BH31" s="685"/>
      <c r="BI31" s="685"/>
      <c r="BJ31" s="685"/>
      <c r="BK31" s="685"/>
      <c r="BL31" s="685"/>
      <c r="BM31" s="686">
        <v>97.4</v>
      </c>
      <c r="BN31" s="685"/>
      <c r="BO31" s="685"/>
      <c r="BP31" s="685"/>
      <c r="BQ31" s="687"/>
      <c r="BR31" s="684">
        <v>99.4</v>
      </c>
      <c r="BS31" s="685"/>
      <c r="BT31" s="685"/>
      <c r="BU31" s="685"/>
      <c r="BV31" s="685"/>
      <c r="BW31" s="685"/>
      <c r="BX31" s="686">
        <v>97.6</v>
      </c>
      <c r="BY31" s="685"/>
      <c r="BZ31" s="685"/>
      <c r="CA31" s="685"/>
      <c r="CB31" s="687"/>
      <c r="CD31" s="643"/>
      <c r="CE31" s="644"/>
      <c r="CF31" s="619" t="s">
        <v>299</v>
      </c>
      <c r="CG31" s="620"/>
      <c r="CH31" s="620"/>
      <c r="CI31" s="620"/>
      <c r="CJ31" s="620"/>
      <c r="CK31" s="620"/>
      <c r="CL31" s="620"/>
      <c r="CM31" s="620"/>
      <c r="CN31" s="620"/>
      <c r="CO31" s="620"/>
      <c r="CP31" s="620"/>
      <c r="CQ31" s="621"/>
      <c r="CR31" s="622">
        <v>19281</v>
      </c>
      <c r="CS31" s="635"/>
      <c r="CT31" s="635"/>
      <c r="CU31" s="635"/>
      <c r="CV31" s="635"/>
      <c r="CW31" s="635"/>
      <c r="CX31" s="635"/>
      <c r="CY31" s="636"/>
      <c r="CZ31" s="625">
        <v>0.3</v>
      </c>
      <c r="DA31" s="637"/>
      <c r="DB31" s="637"/>
      <c r="DC31" s="638"/>
      <c r="DD31" s="628">
        <v>19281</v>
      </c>
      <c r="DE31" s="635"/>
      <c r="DF31" s="635"/>
      <c r="DG31" s="635"/>
      <c r="DH31" s="635"/>
      <c r="DI31" s="635"/>
      <c r="DJ31" s="635"/>
      <c r="DK31" s="636"/>
      <c r="DL31" s="628">
        <v>19281</v>
      </c>
      <c r="DM31" s="635"/>
      <c r="DN31" s="635"/>
      <c r="DO31" s="635"/>
      <c r="DP31" s="635"/>
      <c r="DQ31" s="635"/>
      <c r="DR31" s="635"/>
      <c r="DS31" s="635"/>
      <c r="DT31" s="635"/>
      <c r="DU31" s="635"/>
      <c r="DV31" s="636"/>
      <c r="DW31" s="625">
        <v>0.4</v>
      </c>
      <c r="DX31" s="637"/>
      <c r="DY31" s="637"/>
      <c r="DZ31" s="637"/>
      <c r="EA31" s="637"/>
      <c r="EB31" s="637"/>
      <c r="EC31" s="649"/>
    </row>
    <row r="32" spans="2:133" ht="11.25" customHeight="1" x14ac:dyDescent="0.2">
      <c r="B32" s="619" t="s">
        <v>300</v>
      </c>
      <c r="C32" s="620"/>
      <c r="D32" s="620"/>
      <c r="E32" s="620"/>
      <c r="F32" s="620"/>
      <c r="G32" s="620"/>
      <c r="H32" s="620"/>
      <c r="I32" s="620"/>
      <c r="J32" s="620"/>
      <c r="K32" s="620"/>
      <c r="L32" s="620"/>
      <c r="M32" s="620"/>
      <c r="N32" s="620"/>
      <c r="O32" s="620"/>
      <c r="P32" s="620"/>
      <c r="Q32" s="621"/>
      <c r="R32" s="622">
        <v>502816</v>
      </c>
      <c r="S32" s="623"/>
      <c r="T32" s="623"/>
      <c r="U32" s="623"/>
      <c r="V32" s="623"/>
      <c r="W32" s="623"/>
      <c r="X32" s="623"/>
      <c r="Y32" s="624"/>
      <c r="Z32" s="660">
        <v>6.3</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7"/>
      <c r="AU32" s="214" t="s">
        <v>301</v>
      </c>
      <c r="AX32" s="619" t="s">
        <v>302</v>
      </c>
      <c r="AY32" s="620"/>
      <c r="AZ32" s="620"/>
      <c r="BA32" s="620"/>
      <c r="BB32" s="620"/>
      <c r="BC32" s="620"/>
      <c r="BD32" s="620"/>
      <c r="BE32" s="620"/>
      <c r="BF32" s="621"/>
      <c r="BG32" s="688">
        <v>99.3</v>
      </c>
      <c r="BH32" s="635"/>
      <c r="BI32" s="635"/>
      <c r="BJ32" s="635"/>
      <c r="BK32" s="635"/>
      <c r="BL32" s="635"/>
      <c r="BM32" s="626">
        <v>97.8</v>
      </c>
      <c r="BN32" s="635"/>
      <c r="BO32" s="635"/>
      <c r="BP32" s="635"/>
      <c r="BQ32" s="658"/>
      <c r="BR32" s="688">
        <v>99.4</v>
      </c>
      <c r="BS32" s="635"/>
      <c r="BT32" s="635"/>
      <c r="BU32" s="635"/>
      <c r="BV32" s="635"/>
      <c r="BW32" s="635"/>
      <c r="BX32" s="626">
        <v>97.9</v>
      </c>
      <c r="BY32" s="635"/>
      <c r="BZ32" s="635"/>
      <c r="CA32" s="635"/>
      <c r="CB32" s="658"/>
      <c r="CD32" s="645"/>
      <c r="CE32" s="646"/>
      <c r="CF32" s="619" t="s">
        <v>303</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2">
      <c r="B33" s="619" t="s">
        <v>304</v>
      </c>
      <c r="C33" s="620"/>
      <c r="D33" s="620"/>
      <c r="E33" s="620"/>
      <c r="F33" s="620"/>
      <c r="G33" s="620"/>
      <c r="H33" s="620"/>
      <c r="I33" s="620"/>
      <c r="J33" s="620"/>
      <c r="K33" s="620"/>
      <c r="L33" s="620"/>
      <c r="M33" s="620"/>
      <c r="N33" s="620"/>
      <c r="O33" s="620"/>
      <c r="P33" s="620"/>
      <c r="Q33" s="621"/>
      <c r="R33" s="622">
        <v>7378</v>
      </c>
      <c r="S33" s="623"/>
      <c r="T33" s="623"/>
      <c r="U33" s="623"/>
      <c r="V33" s="623"/>
      <c r="W33" s="623"/>
      <c r="X33" s="623"/>
      <c r="Y33" s="624"/>
      <c r="Z33" s="660">
        <v>0.1</v>
      </c>
      <c r="AA33" s="660"/>
      <c r="AB33" s="660"/>
      <c r="AC33" s="660"/>
      <c r="AD33" s="661" t="s">
        <v>122</v>
      </c>
      <c r="AE33" s="661"/>
      <c r="AF33" s="661"/>
      <c r="AG33" s="661"/>
      <c r="AH33" s="661"/>
      <c r="AI33" s="661"/>
      <c r="AJ33" s="661"/>
      <c r="AK33" s="661"/>
      <c r="AL33" s="625" t="s">
        <v>122</v>
      </c>
      <c r="AM33" s="626"/>
      <c r="AN33" s="626"/>
      <c r="AO33" s="662"/>
      <c r="AP33" s="665"/>
      <c r="AQ33" s="666"/>
      <c r="AR33" s="666"/>
      <c r="AS33" s="666"/>
      <c r="AT33" s="698"/>
      <c r="AU33" s="219"/>
      <c r="AV33" s="219"/>
      <c r="AW33" s="219"/>
      <c r="AX33" s="603" t="s">
        <v>305</v>
      </c>
      <c r="AY33" s="604"/>
      <c r="AZ33" s="604"/>
      <c r="BA33" s="604"/>
      <c r="BB33" s="604"/>
      <c r="BC33" s="604"/>
      <c r="BD33" s="604"/>
      <c r="BE33" s="604"/>
      <c r="BF33" s="605"/>
      <c r="BG33" s="683">
        <v>98.9</v>
      </c>
      <c r="BH33" s="607"/>
      <c r="BI33" s="607"/>
      <c r="BJ33" s="607"/>
      <c r="BK33" s="607"/>
      <c r="BL33" s="607"/>
      <c r="BM33" s="653">
        <v>96.8</v>
      </c>
      <c r="BN33" s="607"/>
      <c r="BO33" s="607"/>
      <c r="BP33" s="607"/>
      <c r="BQ33" s="670"/>
      <c r="BR33" s="683">
        <v>99.2</v>
      </c>
      <c r="BS33" s="607"/>
      <c r="BT33" s="607"/>
      <c r="BU33" s="607"/>
      <c r="BV33" s="607"/>
      <c r="BW33" s="607"/>
      <c r="BX33" s="653">
        <v>97.1</v>
      </c>
      <c r="BY33" s="607"/>
      <c r="BZ33" s="607"/>
      <c r="CA33" s="607"/>
      <c r="CB33" s="670"/>
      <c r="CD33" s="619" t="s">
        <v>306</v>
      </c>
      <c r="CE33" s="620"/>
      <c r="CF33" s="620"/>
      <c r="CG33" s="620"/>
      <c r="CH33" s="620"/>
      <c r="CI33" s="620"/>
      <c r="CJ33" s="620"/>
      <c r="CK33" s="620"/>
      <c r="CL33" s="620"/>
      <c r="CM33" s="620"/>
      <c r="CN33" s="620"/>
      <c r="CO33" s="620"/>
      <c r="CP33" s="620"/>
      <c r="CQ33" s="621"/>
      <c r="CR33" s="622">
        <v>3877948</v>
      </c>
      <c r="CS33" s="635"/>
      <c r="CT33" s="635"/>
      <c r="CU33" s="635"/>
      <c r="CV33" s="635"/>
      <c r="CW33" s="635"/>
      <c r="CX33" s="635"/>
      <c r="CY33" s="636"/>
      <c r="CZ33" s="625">
        <v>52.7</v>
      </c>
      <c r="DA33" s="637"/>
      <c r="DB33" s="637"/>
      <c r="DC33" s="638"/>
      <c r="DD33" s="628">
        <v>3214557</v>
      </c>
      <c r="DE33" s="635"/>
      <c r="DF33" s="635"/>
      <c r="DG33" s="635"/>
      <c r="DH33" s="635"/>
      <c r="DI33" s="635"/>
      <c r="DJ33" s="635"/>
      <c r="DK33" s="636"/>
      <c r="DL33" s="628">
        <v>2414045</v>
      </c>
      <c r="DM33" s="635"/>
      <c r="DN33" s="635"/>
      <c r="DO33" s="635"/>
      <c r="DP33" s="635"/>
      <c r="DQ33" s="635"/>
      <c r="DR33" s="635"/>
      <c r="DS33" s="635"/>
      <c r="DT33" s="635"/>
      <c r="DU33" s="635"/>
      <c r="DV33" s="636"/>
      <c r="DW33" s="625">
        <v>47.1</v>
      </c>
      <c r="DX33" s="637"/>
      <c r="DY33" s="637"/>
      <c r="DZ33" s="637"/>
      <c r="EA33" s="637"/>
      <c r="EB33" s="637"/>
      <c r="EC33" s="649"/>
    </row>
    <row r="34" spans="2:133" ht="11.25" customHeight="1" x14ac:dyDescent="0.2">
      <c r="B34" s="619" t="s">
        <v>307</v>
      </c>
      <c r="C34" s="620"/>
      <c r="D34" s="620"/>
      <c r="E34" s="620"/>
      <c r="F34" s="620"/>
      <c r="G34" s="620"/>
      <c r="H34" s="620"/>
      <c r="I34" s="620"/>
      <c r="J34" s="620"/>
      <c r="K34" s="620"/>
      <c r="L34" s="620"/>
      <c r="M34" s="620"/>
      <c r="N34" s="620"/>
      <c r="O34" s="620"/>
      <c r="P34" s="620"/>
      <c r="Q34" s="621"/>
      <c r="R34" s="622">
        <v>13721</v>
      </c>
      <c r="S34" s="623"/>
      <c r="T34" s="623"/>
      <c r="U34" s="623"/>
      <c r="V34" s="623"/>
      <c r="W34" s="623"/>
      <c r="X34" s="623"/>
      <c r="Y34" s="624"/>
      <c r="Z34" s="660">
        <v>0.2</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308</v>
      </c>
      <c r="CE34" s="620"/>
      <c r="CF34" s="620"/>
      <c r="CG34" s="620"/>
      <c r="CH34" s="620"/>
      <c r="CI34" s="620"/>
      <c r="CJ34" s="620"/>
      <c r="CK34" s="620"/>
      <c r="CL34" s="620"/>
      <c r="CM34" s="620"/>
      <c r="CN34" s="620"/>
      <c r="CO34" s="620"/>
      <c r="CP34" s="620"/>
      <c r="CQ34" s="621"/>
      <c r="CR34" s="622">
        <v>1215867</v>
      </c>
      <c r="CS34" s="623"/>
      <c r="CT34" s="623"/>
      <c r="CU34" s="623"/>
      <c r="CV34" s="623"/>
      <c r="CW34" s="623"/>
      <c r="CX34" s="623"/>
      <c r="CY34" s="624"/>
      <c r="CZ34" s="625">
        <v>16.5</v>
      </c>
      <c r="DA34" s="637"/>
      <c r="DB34" s="637"/>
      <c r="DC34" s="638"/>
      <c r="DD34" s="628">
        <v>912542</v>
      </c>
      <c r="DE34" s="623"/>
      <c r="DF34" s="623"/>
      <c r="DG34" s="623"/>
      <c r="DH34" s="623"/>
      <c r="DI34" s="623"/>
      <c r="DJ34" s="623"/>
      <c r="DK34" s="624"/>
      <c r="DL34" s="628">
        <v>742323</v>
      </c>
      <c r="DM34" s="623"/>
      <c r="DN34" s="623"/>
      <c r="DO34" s="623"/>
      <c r="DP34" s="623"/>
      <c r="DQ34" s="623"/>
      <c r="DR34" s="623"/>
      <c r="DS34" s="623"/>
      <c r="DT34" s="623"/>
      <c r="DU34" s="623"/>
      <c r="DV34" s="624"/>
      <c r="DW34" s="625">
        <v>14.5</v>
      </c>
      <c r="DX34" s="637"/>
      <c r="DY34" s="637"/>
      <c r="DZ34" s="637"/>
      <c r="EA34" s="637"/>
      <c r="EB34" s="637"/>
      <c r="EC34" s="649"/>
    </row>
    <row r="35" spans="2:133" ht="11.25" customHeight="1" x14ac:dyDescent="0.2">
      <c r="B35" s="619" t="s">
        <v>309</v>
      </c>
      <c r="C35" s="620"/>
      <c r="D35" s="620"/>
      <c r="E35" s="620"/>
      <c r="F35" s="620"/>
      <c r="G35" s="620"/>
      <c r="H35" s="620"/>
      <c r="I35" s="620"/>
      <c r="J35" s="620"/>
      <c r="K35" s="620"/>
      <c r="L35" s="620"/>
      <c r="M35" s="620"/>
      <c r="N35" s="620"/>
      <c r="O35" s="620"/>
      <c r="P35" s="620"/>
      <c r="Q35" s="621"/>
      <c r="R35" s="622">
        <v>228115</v>
      </c>
      <c r="S35" s="623"/>
      <c r="T35" s="623"/>
      <c r="U35" s="623"/>
      <c r="V35" s="623"/>
      <c r="W35" s="623"/>
      <c r="X35" s="623"/>
      <c r="Y35" s="624"/>
      <c r="Z35" s="660">
        <v>2.9</v>
      </c>
      <c r="AA35" s="660"/>
      <c r="AB35" s="660"/>
      <c r="AC35" s="660"/>
      <c r="AD35" s="661" t="s">
        <v>122</v>
      </c>
      <c r="AE35" s="661"/>
      <c r="AF35" s="661"/>
      <c r="AG35" s="661"/>
      <c r="AH35" s="661"/>
      <c r="AI35" s="661"/>
      <c r="AJ35" s="661"/>
      <c r="AK35" s="661"/>
      <c r="AL35" s="625" t="s">
        <v>122</v>
      </c>
      <c r="AM35" s="626"/>
      <c r="AN35" s="626"/>
      <c r="AO35" s="662"/>
      <c r="AP35" s="222"/>
      <c r="AQ35" s="674" t="s">
        <v>310</v>
      </c>
      <c r="AR35" s="675"/>
      <c r="AS35" s="675"/>
      <c r="AT35" s="675"/>
      <c r="AU35" s="675"/>
      <c r="AV35" s="675"/>
      <c r="AW35" s="675"/>
      <c r="AX35" s="675"/>
      <c r="AY35" s="675"/>
      <c r="AZ35" s="675"/>
      <c r="BA35" s="675"/>
      <c r="BB35" s="675"/>
      <c r="BC35" s="675"/>
      <c r="BD35" s="675"/>
      <c r="BE35" s="675"/>
      <c r="BF35" s="676"/>
      <c r="BG35" s="674" t="s">
        <v>311</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312</v>
      </c>
      <c r="CE35" s="620"/>
      <c r="CF35" s="620"/>
      <c r="CG35" s="620"/>
      <c r="CH35" s="620"/>
      <c r="CI35" s="620"/>
      <c r="CJ35" s="620"/>
      <c r="CK35" s="620"/>
      <c r="CL35" s="620"/>
      <c r="CM35" s="620"/>
      <c r="CN35" s="620"/>
      <c r="CO35" s="620"/>
      <c r="CP35" s="620"/>
      <c r="CQ35" s="621"/>
      <c r="CR35" s="622">
        <v>156872</v>
      </c>
      <c r="CS35" s="635"/>
      <c r="CT35" s="635"/>
      <c r="CU35" s="635"/>
      <c r="CV35" s="635"/>
      <c r="CW35" s="635"/>
      <c r="CX35" s="635"/>
      <c r="CY35" s="636"/>
      <c r="CZ35" s="625">
        <v>2.1</v>
      </c>
      <c r="DA35" s="637"/>
      <c r="DB35" s="637"/>
      <c r="DC35" s="638"/>
      <c r="DD35" s="628">
        <v>124621</v>
      </c>
      <c r="DE35" s="635"/>
      <c r="DF35" s="635"/>
      <c r="DG35" s="635"/>
      <c r="DH35" s="635"/>
      <c r="DI35" s="635"/>
      <c r="DJ35" s="635"/>
      <c r="DK35" s="636"/>
      <c r="DL35" s="628">
        <v>124621</v>
      </c>
      <c r="DM35" s="635"/>
      <c r="DN35" s="635"/>
      <c r="DO35" s="635"/>
      <c r="DP35" s="635"/>
      <c r="DQ35" s="635"/>
      <c r="DR35" s="635"/>
      <c r="DS35" s="635"/>
      <c r="DT35" s="635"/>
      <c r="DU35" s="635"/>
      <c r="DV35" s="636"/>
      <c r="DW35" s="625">
        <v>2.4</v>
      </c>
      <c r="DX35" s="637"/>
      <c r="DY35" s="637"/>
      <c r="DZ35" s="637"/>
      <c r="EA35" s="637"/>
      <c r="EB35" s="637"/>
      <c r="EC35" s="649"/>
    </row>
    <row r="36" spans="2:133" ht="11.25" customHeight="1" x14ac:dyDescent="0.2">
      <c r="B36" s="619" t="s">
        <v>313</v>
      </c>
      <c r="C36" s="620"/>
      <c r="D36" s="620"/>
      <c r="E36" s="620"/>
      <c r="F36" s="620"/>
      <c r="G36" s="620"/>
      <c r="H36" s="620"/>
      <c r="I36" s="620"/>
      <c r="J36" s="620"/>
      <c r="K36" s="620"/>
      <c r="L36" s="620"/>
      <c r="M36" s="620"/>
      <c r="N36" s="620"/>
      <c r="O36" s="620"/>
      <c r="P36" s="620"/>
      <c r="Q36" s="621"/>
      <c r="R36" s="622">
        <v>478741</v>
      </c>
      <c r="S36" s="623"/>
      <c r="T36" s="623"/>
      <c r="U36" s="623"/>
      <c r="V36" s="623"/>
      <c r="W36" s="623"/>
      <c r="X36" s="623"/>
      <c r="Y36" s="624"/>
      <c r="Z36" s="660">
        <v>6</v>
      </c>
      <c r="AA36" s="660"/>
      <c r="AB36" s="660"/>
      <c r="AC36" s="660"/>
      <c r="AD36" s="661" t="s">
        <v>122</v>
      </c>
      <c r="AE36" s="661"/>
      <c r="AF36" s="661"/>
      <c r="AG36" s="661"/>
      <c r="AH36" s="661"/>
      <c r="AI36" s="661"/>
      <c r="AJ36" s="661"/>
      <c r="AK36" s="661"/>
      <c r="AL36" s="625" t="s">
        <v>122</v>
      </c>
      <c r="AM36" s="626"/>
      <c r="AN36" s="626"/>
      <c r="AO36" s="662"/>
      <c r="AP36" s="222"/>
      <c r="AQ36" s="671" t="s">
        <v>314</v>
      </c>
      <c r="AR36" s="672"/>
      <c r="AS36" s="672"/>
      <c r="AT36" s="672"/>
      <c r="AU36" s="672"/>
      <c r="AV36" s="672"/>
      <c r="AW36" s="672"/>
      <c r="AX36" s="672"/>
      <c r="AY36" s="673"/>
      <c r="AZ36" s="677">
        <v>1232935</v>
      </c>
      <c r="BA36" s="678"/>
      <c r="BB36" s="678"/>
      <c r="BC36" s="678"/>
      <c r="BD36" s="678"/>
      <c r="BE36" s="678"/>
      <c r="BF36" s="679"/>
      <c r="BG36" s="680" t="s">
        <v>315</v>
      </c>
      <c r="BH36" s="681"/>
      <c r="BI36" s="681"/>
      <c r="BJ36" s="681"/>
      <c r="BK36" s="681"/>
      <c r="BL36" s="681"/>
      <c r="BM36" s="681"/>
      <c r="BN36" s="681"/>
      <c r="BO36" s="681"/>
      <c r="BP36" s="681"/>
      <c r="BQ36" s="681"/>
      <c r="BR36" s="681"/>
      <c r="BS36" s="681"/>
      <c r="BT36" s="681"/>
      <c r="BU36" s="682"/>
      <c r="BV36" s="677">
        <v>19514</v>
      </c>
      <c r="BW36" s="678"/>
      <c r="BX36" s="678"/>
      <c r="BY36" s="678"/>
      <c r="BZ36" s="678"/>
      <c r="CA36" s="678"/>
      <c r="CB36" s="679"/>
      <c r="CD36" s="619" t="s">
        <v>316</v>
      </c>
      <c r="CE36" s="620"/>
      <c r="CF36" s="620"/>
      <c r="CG36" s="620"/>
      <c r="CH36" s="620"/>
      <c r="CI36" s="620"/>
      <c r="CJ36" s="620"/>
      <c r="CK36" s="620"/>
      <c r="CL36" s="620"/>
      <c r="CM36" s="620"/>
      <c r="CN36" s="620"/>
      <c r="CO36" s="620"/>
      <c r="CP36" s="620"/>
      <c r="CQ36" s="621"/>
      <c r="CR36" s="622">
        <v>855075</v>
      </c>
      <c r="CS36" s="623"/>
      <c r="CT36" s="623"/>
      <c r="CU36" s="623"/>
      <c r="CV36" s="623"/>
      <c r="CW36" s="623"/>
      <c r="CX36" s="623"/>
      <c r="CY36" s="624"/>
      <c r="CZ36" s="625">
        <v>11.6</v>
      </c>
      <c r="DA36" s="637"/>
      <c r="DB36" s="637"/>
      <c r="DC36" s="638"/>
      <c r="DD36" s="628">
        <v>743957</v>
      </c>
      <c r="DE36" s="623"/>
      <c r="DF36" s="623"/>
      <c r="DG36" s="623"/>
      <c r="DH36" s="623"/>
      <c r="DI36" s="623"/>
      <c r="DJ36" s="623"/>
      <c r="DK36" s="624"/>
      <c r="DL36" s="628">
        <v>640869</v>
      </c>
      <c r="DM36" s="623"/>
      <c r="DN36" s="623"/>
      <c r="DO36" s="623"/>
      <c r="DP36" s="623"/>
      <c r="DQ36" s="623"/>
      <c r="DR36" s="623"/>
      <c r="DS36" s="623"/>
      <c r="DT36" s="623"/>
      <c r="DU36" s="623"/>
      <c r="DV36" s="624"/>
      <c r="DW36" s="625">
        <v>12.5</v>
      </c>
      <c r="DX36" s="637"/>
      <c r="DY36" s="637"/>
      <c r="DZ36" s="637"/>
      <c r="EA36" s="637"/>
      <c r="EB36" s="637"/>
      <c r="EC36" s="649"/>
    </row>
    <row r="37" spans="2:133" ht="11.25" customHeight="1" x14ac:dyDescent="0.2">
      <c r="B37" s="619" t="s">
        <v>317</v>
      </c>
      <c r="C37" s="620"/>
      <c r="D37" s="620"/>
      <c r="E37" s="620"/>
      <c r="F37" s="620"/>
      <c r="G37" s="620"/>
      <c r="H37" s="620"/>
      <c r="I37" s="620"/>
      <c r="J37" s="620"/>
      <c r="K37" s="620"/>
      <c r="L37" s="620"/>
      <c r="M37" s="620"/>
      <c r="N37" s="620"/>
      <c r="O37" s="620"/>
      <c r="P37" s="620"/>
      <c r="Q37" s="621"/>
      <c r="R37" s="622">
        <v>83864</v>
      </c>
      <c r="S37" s="623"/>
      <c r="T37" s="623"/>
      <c r="U37" s="623"/>
      <c r="V37" s="623"/>
      <c r="W37" s="623"/>
      <c r="X37" s="623"/>
      <c r="Y37" s="624"/>
      <c r="Z37" s="660">
        <v>1.1000000000000001</v>
      </c>
      <c r="AA37" s="660"/>
      <c r="AB37" s="660"/>
      <c r="AC37" s="660"/>
      <c r="AD37" s="661">
        <v>3247</v>
      </c>
      <c r="AE37" s="661"/>
      <c r="AF37" s="661"/>
      <c r="AG37" s="661"/>
      <c r="AH37" s="661"/>
      <c r="AI37" s="661"/>
      <c r="AJ37" s="661"/>
      <c r="AK37" s="661"/>
      <c r="AL37" s="625">
        <v>0.1</v>
      </c>
      <c r="AM37" s="626"/>
      <c r="AN37" s="626"/>
      <c r="AO37" s="662"/>
      <c r="AQ37" s="655" t="s">
        <v>318</v>
      </c>
      <c r="AR37" s="656"/>
      <c r="AS37" s="656"/>
      <c r="AT37" s="656"/>
      <c r="AU37" s="656"/>
      <c r="AV37" s="656"/>
      <c r="AW37" s="656"/>
      <c r="AX37" s="656"/>
      <c r="AY37" s="657"/>
      <c r="AZ37" s="622">
        <v>162910</v>
      </c>
      <c r="BA37" s="623"/>
      <c r="BB37" s="623"/>
      <c r="BC37" s="623"/>
      <c r="BD37" s="635"/>
      <c r="BE37" s="635"/>
      <c r="BF37" s="658"/>
      <c r="BG37" s="619" t="s">
        <v>319</v>
      </c>
      <c r="BH37" s="620"/>
      <c r="BI37" s="620"/>
      <c r="BJ37" s="620"/>
      <c r="BK37" s="620"/>
      <c r="BL37" s="620"/>
      <c r="BM37" s="620"/>
      <c r="BN37" s="620"/>
      <c r="BO37" s="620"/>
      <c r="BP37" s="620"/>
      <c r="BQ37" s="620"/>
      <c r="BR37" s="620"/>
      <c r="BS37" s="620"/>
      <c r="BT37" s="620"/>
      <c r="BU37" s="621"/>
      <c r="BV37" s="622">
        <v>8257</v>
      </c>
      <c r="BW37" s="623"/>
      <c r="BX37" s="623"/>
      <c r="BY37" s="623"/>
      <c r="BZ37" s="623"/>
      <c r="CA37" s="623"/>
      <c r="CB37" s="659"/>
      <c r="CD37" s="619" t="s">
        <v>320</v>
      </c>
      <c r="CE37" s="620"/>
      <c r="CF37" s="620"/>
      <c r="CG37" s="620"/>
      <c r="CH37" s="620"/>
      <c r="CI37" s="620"/>
      <c r="CJ37" s="620"/>
      <c r="CK37" s="620"/>
      <c r="CL37" s="620"/>
      <c r="CM37" s="620"/>
      <c r="CN37" s="620"/>
      <c r="CO37" s="620"/>
      <c r="CP37" s="620"/>
      <c r="CQ37" s="621"/>
      <c r="CR37" s="622">
        <v>251050</v>
      </c>
      <c r="CS37" s="635"/>
      <c r="CT37" s="635"/>
      <c r="CU37" s="635"/>
      <c r="CV37" s="635"/>
      <c r="CW37" s="635"/>
      <c r="CX37" s="635"/>
      <c r="CY37" s="636"/>
      <c r="CZ37" s="625">
        <v>3.4</v>
      </c>
      <c r="DA37" s="637"/>
      <c r="DB37" s="637"/>
      <c r="DC37" s="638"/>
      <c r="DD37" s="628">
        <v>221550</v>
      </c>
      <c r="DE37" s="635"/>
      <c r="DF37" s="635"/>
      <c r="DG37" s="635"/>
      <c r="DH37" s="635"/>
      <c r="DI37" s="635"/>
      <c r="DJ37" s="635"/>
      <c r="DK37" s="636"/>
      <c r="DL37" s="628">
        <v>211870</v>
      </c>
      <c r="DM37" s="635"/>
      <c r="DN37" s="635"/>
      <c r="DO37" s="635"/>
      <c r="DP37" s="635"/>
      <c r="DQ37" s="635"/>
      <c r="DR37" s="635"/>
      <c r="DS37" s="635"/>
      <c r="DT37" s="635"/>
      <c r="DU37" s="635"/>
      <c r="DV37" s="636"/>
      <c r="DW37" s="625">
        <v>4.0999999999999996</v>
      </c>
      <c r="DX37" s="637"/>
      <c r="DY37" s="637"/>
      <c r="DZ37" s="637"/>
      <c r="EA37" s="637"/>
      <c r="EB37" s="637"/>
      <c r="EC37" s="649"/>
    </row>
    <row r="38" spans="2:133" ht="11.25" customHeight="1" x14ac:dyDescent="0.2">
      <c r="B38" s="619" t="s">
        <v>321</v>
      </c>
      <c r="C38" s="620"/>
      <c r="D38" s="620"/>
      <c r="E38" s="620"/>
      <c r="F38" s="620"/>
      <c r="G38" s="620"/>
      <c r="H38" s="620"/>
      <c r="I38" s="620"/>
      <c r="J38" s="620"/>
      <c r="K38" s="620"/>
      <c r="L38" s="620"/>
      <c r="M38" s="620"/>
      <c r="N38" s="620"/>
      <c r="O38" s="620"/>
      <c r="P38" s="620"/>
      <c r="Q38" s="621"/>
      <c r="R38" s="622">
        <v>229991</v>
      </c>
      <c r="S38" s="623"/>
      <c r="T38" s="623"/>
      <c r="U38" s="623"/>
      <c r="V38" s="623"/>
      <c r="W38" s="623"/>
      <c r="X38" s="623"/>
      <c r="Y38" s="624"/>
      <c r="Z38" s="660">
        <v>2.9</v>
      </c>
      <c r="AA38" s="660"/>
      <c r="AB38" s="660"/>
      <c r="AC38" s="660"/>
      <c r="AD38" s="661" t="s">
        <v>122</v>
      </c>
      <c r="AE38" s="661"/>
      <c r="AF38" s="661"/>
      <c r="AG38" s="661"/>
      <c r="AH38" s="661"/>
      <c r="AI38" s="661"/>
      <c r="AJ38" s="661"/>
      <c r="AK38" s="661"/>
      <c r="AL38" s="625" t="s">
        <v>122</v>
      </c>
      <c r="AM38" s="626"/>
      <c r="AN38" s="626"/>
      <c r="AO38" s="662"/>
      <c r="AQ38" s="655" t="s">
        <v>322</v>
      </c>
      <c r="AR38" s="656"/>
      <c r="AS38" s="656"/>
      <c r="AT38" s="656"/>
      <c r="AU38" s="656"/>
      <c r="AV38" s="656"/>
      <c r="AW38" s="656"/>
      <c r="AX38" s="656"/>
      <c r="AY38" s="657"/>
      <c r="AZ38" s="622" t="s">
        <v>122</v>
      </c>
      <c r="BA38" s="623"/>
      <c r="BB38" s="623"/>
      <c r="BC38" s="623"/>
      <c r="BD38" s="635"/>
      <c r="BE38" s="635"/>
      <c r="BF38" s="658"/>
      <c r="BG38" s="619" t="s">
        <v>323</v>
      </c>
      <c r="BH38" s="620"/>
      <c r="BI38" s="620"/>
      <c r="BJ38" s="620"/>
      <c r="BK38" s="620"/>
      <c r="BL38" s="620"/>
      <c r="BM38" s="620"/>
      <c r="BN38" s="620"/>
      <c r="BO38" s="620"/>
      <c r="BP38" s="620"/>
      <c r="BQ38" s="620"/>
      <c r="BR38" s="620"/>
      <c r="BS38" s="620"/>
      <c r="BT38" s="620"/>
      <c r="BU38" s="621"/>
      <c r="BV38" s="622">
        <v>2846</v>
      </c>
      <c r="BW38" s="623"/>
      <c r="BX38" s="623"/>
      <c r="BY38" s="623"/>
      <c r="BZ38" s="623"/>
      <c r="CA38" s="623"/>
      <c r="CB38" s="659"/>
      <c r="CD38" s="619" t="s">
        <v>324</v>
      </c>
      <c r="CE38" s="620"/>
      <c r="CF38" s="620"/>
      <c r="CG38" s="620"/>
      <c r="CH38" s="620"/>
      <c r="CI38" s="620"/>
      <c r="CJ38" s="620"/>
      <c r="CK38" s="620"/>
      <c r="CL38" s="620"/>
      <c r="CM38" s="620"/>
      <c r="CN38" s="620"/>
      <c r="CO38" s="620"/>
      <c r="CP38" s="620"/>
      <c r="CQ38" s="621"/>
      <c r="CR38" s="622">
        <v>1232935</v>
      </c>
      <c r="CS38" s="623"/>
      <c r="CT38" s="623"/>
      <c r="CU38" s="623"/>
      <c r="CV38" s="623"/>
      <c r="CW38" s="623"/>
      <c r="CX38" s="623"/>
      <c r="CY38" s="624"/>
      <c r="CZ38" s="625">
        <v>16.7</v>
      </c>
      <c r="DA38" s="637"/>
      <c r="DB38" s="637"/>
      <c r="DC38" s="638"/>
      <c r="DD38" s="628">
        <v>1020799</v>
      </c>
      <c r="DE38" s="623"/>
      <c r="DF38" s="623"/>
      <c r="DG38" s="623"/>
      <c r="DH38" s="623"/>
      <c r="DI38" s="623"/>
      <c r="DJ38" s="623"/>
      <c r="DK38" s="624"/>
      <c r="DL38" s="628">
        <v>906232</v>
      </c>
      <c r="DM38" s="623"/>
      <c r="DN38" s="623"/>
      <c r="DO38" s="623"/>
      <c r="DP38" s="623"/>
      <c r="DQ38" s="623"/>
      <c r="DR38" s="623"/>
      <c r="DS38" s="623"/>
      <c r="DT38" s="623"/>
      <c r="DU38" s="623"/>
      <c r="DV38" s="624"/>
      <c r="DW38" s="625">
        <v>17.7</v>
      </c>
      <c r="DX38" s="637"/>
      <c r="DY38" s="637"/>
      <c r="DZ38" s="637"/>
      <c r="EA38" s="637"/>
      <c r="EB38" s="637"/>
      <c r="EC38" s="649"/>
    </row>
    <row r="39" spans="2:133" ht="11.25" customHeight="1" x14ac:dyDescent="0.2">
      <c r="B39" s="619" t="s">
        <v>325</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326</v>
      </c>
      <c r="AR39" s="656"/>
      <c r="AS39" s="656"/>
      <c r="AT39" s="656"/>
      <c r="AU39" s="656"/>
      <c r="AV39" s="656"/>
      <c r="AW39" s="656"/>
      <c r="AX39" s="656"/>
      <c r="AY39" s="657"/>
      <c r="AZ39" s="622" t="s">
        <v>122</v>
      </c>
      <c r="BA39" s="623"/>
      <c r="BB39" s="623"/>
      <c r="BC39" s="623"/>
      <c r="BD39" s="635"/>
      <c r="BE39" s="635"/>
      <c r="BF39" s="658"/>
      <c r="BG39" s="619" t="s">
        <v>327</v>
      </c>
      <c r="BH39" s="620"/>
      <c r="BI39" s="620"/>
      <c r="BJ39" s="620"/>
      <c r="BK39" s="620"/>
      <c r="BL39" s="620"/>
      <c r="BM39" s="620"/>
      <c r="BN39" s="620"/>
      <c r="BO39" s="620"/>
      <c r="BP39" s="620"/>
      <c r="BQ39" s="620"/>
      <c r="BR39" s="620"/>
      <c r="BS39" s="620"/>
      <c r="BT39" s="620"/>
      <c r="BU39" s="621"/>
      <c r="BV39" s="622">
        <v>4213</v>
      </c>
      <c r="BW39" s="623"/>
      <c r="BX39" s="623"/>
      <c r="BY39" s="623"/>
      <c r="BZ39" s="623"/>
      <c r="CA39" s="623"/>
      <c r="CB39" s="659"/>
      <c r="CD39" s="619" t="s">
        <v>328</v>
      </c>
      <c r="CE39" s="620"/>
      <c r="CF39" s="620"/>
      <c r="CG39" s="620"/>
      <c r="CH39" s="620"/>
      <c r="CI39" s="620"/>
      <c r="CJ39" s="620"/>
      <c r="CK39" s="620"/>
      <c r="CL39" s="620"/>
      <c r="CM39" s="620"/>
      <c r="CN39" s="620"/>
      <c r="CO39" s="620"/>
      <c r="CP39" s="620"/>
      <c r="CQ39" s="621"/>
      <c r="CR39" s="622">
        <v>414599</v>
      </c>
      <c r="CS39" s="635"/>
      <c r="CT39" s="635"/>
      <c r="CU39" s="635"/>
      <c r="CV39" s="635"/>
      <c r="CW39" s="635"/>
      <c r="CX39" s="635"/>
      <c r="CY39" s="636"/>
      <c r="CZ39" s="625">
        <v>5.6</v>
      </c>
      <c r="DA39" s="637"/>
      <c r="DB39" s="637"/>
      <c r="DC39" s="638"/>
      <c r="DD39" s="628">
        <v>412638</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329</v>
      </c>
      <c r="C40" s="620"/>
      <c r="D40" s="620"/>
      <c r="E40" s="620"/>
      <c r="F40" s="620"/>
      <c r="G40" s="620"/>
      <c r="H40" s="620"/>
      <c r="I40" s="620"/>
      <c r="J40" s="620"/>
      <c r="K40" s="620"/>
      <c r="L40" s="620"/>
      <c r="M40" s="620"/>
      <c r="N40" s="620"/>
      <c r="O40" s="620"/>
      <c r="P40" s="620"/>
      <c r="Q40" s="621"/>
      <c r="R40" s="622">
        <v>32691</v>
      </c>
      <c r="S40" s="623"/>
      <c r="T40" s="623"/>
      <c r="U40" s="623"/>
      <c r="V40" s="623"/>
      <c r="W40" s="623"/>
      <c r="X40" s="623"/>
      <c r="Y40" s="624"/>
      <c r="Z40" s="660">
        <v>0.4</v>
      </c>
      <c r="AA40" s="660"/>
      <c r="AB40" s="660"/>
      <c r="AC40" s="660"/>
      <c r="AD40" s="661" t="s">
        <v>122</v>
      </c>
      <c r="AE40" s="661"/>
      <c r="AF40" s="661"/>
      <c r="AG40" s="661"/>
      <c r="AH40" s="661"/>
      <c r="AI40" s="661"/>
      <c r="AJ40" s="661"/>
      <c r="AK40" s="661"/>
      <c r="AL40" s="625" t="s">
        <v>122</v>
      </c>
      <c r="AM40" s="626"/>
      <c r="AN40" s="626"/>
      <c r="AO40" s="662"/>
      <c r="AQ40" s="655" t="s">
        <v>330</v>
      </c>
      <c r="AR40" s="656"/>
      <c r="AS40" s="656"/>
      <c r="AT40" s="656"/>
      <c r="AU40" s="656"/>
      <c r="AV40" s="656"/>
      <c r="AW40" s="656"/>
      <c r="AX40" s="656"/>
      <c r="AY40" s="657"/>
      <c r="AZ40" s="622" t="s">
        <v>122</v>
      </c>
      <c r="BA40" s="623"/>
      <c r="BB40" s="623"/>
      <c r="BC40" s="623"/>
      <c r="BD40" s="635"/>
      <c r="BE40" s="635"/>
      <c r="BF40" s="658"/>
      <c r="BG40" s="663" t="s">
        <v>331</v>
      </c>
      <c r="BH40" s="664"/>
      <c r="BI40" s="664"/>
      <c r="BJ40" s="664"/>
      <c r="BK40" s="664"/>
      <c r="BL40" s="223"/>
      <c r="BM40" s="620" t="s">
        <v>332</v>
      </c>
      <c r="BN40" s="620"/>
      <c r="BO40" s="620"/>
      <c r="BP40" s="620"/>
      <c r="BQ40" s="620"/>
      <c r="BR40" s="620"/>
      <c r="BS40" s="620"/>
      <c r="BT40" s="620"/>
      <c r="BU40" s="621"/>
      <c r="BV40" s="622">
        <v>124</v>
      </c>
      <c r="BW40" s="623"/>
      <c r="BX40" s="623"/>
      <c r="BY40" s="623"/>
      <c r="BZ40" s="623"/>
      <c r="CA40" s="623"/>
      <c r="CB40" s="659"/>
      <c r="CD40" s="619" t="s">
        <v>333</v>
      </c>
      <c r="CE40" s="620"/>
      <c r="CF40" s="620"/>
      <c r="CG40" s="620"/>
      <c r="CH40" s="620"/>
      <c r="CI40" s="620"/>
      <c r="CJ40" s="620"/>
      <c r="CK40" s="620"/>
      <c r="CL40" s="620"/>
      <c r="CM40" s="620"/>
      <c r="CN40" s="620"/>
      <c r="CO40" s="620"/>
      <c r="CP40" s="620"/>
      <c r="CQ40" s="621"/>
      <c r="CR40" s="622">
        <v>2600</v>
      </c>
      <c r="CS40" s="623"/>
      <c r="CT40" s="623"/>
      <c r="CU40" s="623"/>
      <c r="CV40" s="623"/>
      <c r="CW40" s="623"/>
      <c r="CX40" s="623"/>
      <c r="CY40" s="624"/>
      <c r="CZ40" s="625">
        <v>0</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334</v>
      </c>
      <c r="C41" s="604"/>
      <c r="D41" s="604"/>
      <c r="E41" s="604"/>
      <c r="F41" s="604"/>
      <c r="G41" s="604"/>
      <c r="H41" s="604"/>
      <c r="I41" s="604"/>
      <c r="J41" s="604"/>
      <c r="K41" s="604"/>
      <c r="L41" s="604"/>
      <c r="M41" s="604"/>
      <c r="N41" s="604"/>
      <c r="O41" s="604"/>
      <c r="P41" s="604"/>
      <c r="Q41" s="605"/>
      <c r="R41" s="606">
        <v>7938573</v>
      </c>
      <c r="S41" s="647"/>
      <c r="T41" s="647"/>
      <c r="U41" s="647"/>
      <c r="V41" s="647"/>
      <c r="W41" s="647"/>
      <c r="X41" s="647"/>
      <c r="Y41" s="650"/>
      <c r="Z41" s="651">
        <v>100</v>
      </c>
      <c r="AA41" s="651"/>
      <c r="AB41" s="651"/>
      <c r="AC41" s="651"/>
      <c r="AD41" s="652">
        <v>5095914</v>
      </c>
      <c r="AE41" s="652"/>
      <c r="AF41" s="652"/>
      <c r="AG41" s="652"/>
      <c r="AH41" s="652"/>
      <c r="AI41" s="652"/>
      <c r="AJ41" s="652"/>
      <c r="AK41" s="652"/>
      <c r="AL41" s="609">
        <v>100</v>
      </c>
      <c r="AM41" s="653"/>
      <c r="AN41" s="653"/>
      <c r="AO41" s="654"/>
      <c r="AQ41" s="655" t="s">
        <v>335</v>
      </c>
      <c r="AR41" s="656"/>
      <c r="AS41" s="656"/>
      <c r="AT41" s="656"/>
      <c r="AU41" s="656"/>
      <c r="AV41" s="656"/>
      <c r="AW41" s="656"/>
      <c r="AX41" s="656"/>
      <c r="AY41" s="657"/>
      <c r="AZ41" s="622">
        <v>202651</v>
      </c>
      <c r="BA41" s="623"/>
      <c r="BB41" s="623"/>
      <c r="BC41" s="623"/>
      <c r="BD41" s="635"/>
      <c r="BE41" s="635"/>
      <c r="BF41" s="658"/>
      <c r="BG41" s="663"/>
      <c r="BH41" s="664"/>
      <c r="BI41" s="664"/>
      <c r="BJ41" s="664"/>
      <c r="BK41" s="664"/>
      <c r="BL41" s="223"/>
      <c r="BM41" s="620" t="s">
        <v>336</v>
      </c>
      <c r="BN41" s="620"/>
      <c r="BO41" s="620"/>
      <c r="BP41" s="620"/>
      <c r="BQ41" s="620"/>
      <c r="BR41" s="620"/>
      <c r="BS41" s="620"/>
      <c r="BT41" s="620"/>
      <c r="BU41" s="621"/>
      <c r="BV41" s="622" t="s">
        <v>122</v>
      </c>
      <c r="BW41" s="623"/>
      <c r="BX41" s="623"/>
      <c r="BY41" s="623"/>
      <c r="BZ41" s="623"/>
      <c r="CA41" s="623"/>
      <c r="CB41" s="659"/>
      <c r="CD41" s="619" t="s">
        <v>337</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338</v>
      </c>
      <c r="AR42" s="668"/>
      <c r="AS42" s="668"/>
      <c r="AT42" s="668"/>
      <c r="AU42" s="668"/>
      <c r="AV42" s="668"/>
      <c r="AW42" s="668"/>
      <c r="AX42" s="668"/>
      <c r="AY42" s="669"/>
      <c r="AZ42" s="606">
        <v>867374</v>
      </c>
      <c r="BA42" s="647"/>
      <c r="BB42" s="647"/>
      <c r="BC42" s="647"/>
      <c r="BD42" s="607"/>
      <c r="BE42" s="607"/>
      <c r="BF42" s="670"/>
      <c r="BG42" s="665"/>
      <c r="BH42" s="666"/>
      <c r="BI42" s="666"/>
      <c r="BJ42" s="666"/>
      <c r="BK42" s="666"/>
      <c r="BL42" s="224"/>
      <c r="BM42" s="604" t="s">
        <v>339</v>
      </c>
      <c r="BN42" s="604"/>
      <c r="BO42" s="604"/>
      <c r="BP42" s="604"/>
      <c r="BQ42" s="604"/>
      <c r="BR42" s="604"/>
      <c r="BS42" s="604"/>
      <c r="BT42" s="604"/>
      <c r="BU42" s="605"/>
      <c r="BV42" s="606">
        <v>448</v>
      </c>
      <c r="BW42" s="647"/>
      <c r="BX42" s="647"/>
      <c r="BY42" s="647"/>
      <c r="BZ42" s="647"/>
      <c r="CA42" s="647"/>
      <c r="CB42" s="648"/>
      <c r="CD42" s="619" t="s">
        <v>340</v>
      </c>
      <c r="CE42" s="620"/>
      <c r="CF42" s="620"/>
      <c r="CG42" s="620"/>
      <c r="CH42" s="620"/>
      <c r="CI42" s="620"/>
      <c r="CJ42" s="620"/>
      <c r="CK42" s="620"/>
      <c r="CL42" s="620"/>
      <c r="CM42" s="620"/>
      <c r="CN42" s="620"/>
      <c r="CO42" s="620"/>
      <c r="CP42" s="620"/>
      <c r="CQ42" s="621"/>
      <c r="CR42" s="622">
        <v>325983</v>
      </c>
      <c r="CS42" s="635"/>
      <c r="CT42" s="635"/>
      <c r="CU42" s="635"/>
      <c r="CV42" s="635"/>
      <c r="CW42" s="635"/>
      <c r="CX42" s="635"/>
      <c r="CY42" s="636"/>
      <c r="CZ42" s="625">
        <v>4.4000000000000004</v>
      </c>
      <c r="DA42" s="637"/>
      <c r="DB42" s="637"/>
      <c r="DC42" s="638"/>
      <c r="DD42" s="628">
        <v>45963</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4" t="s">
        <v>341</v>
      </c>
      <c r="CD43" s="619" t="s">
        <v>342</v>
      </c>
      <c r="CE43" s="620"/>
      <c r="CF43" s="620"/>
      <c r="CG43" s="620"/>
      <c r="CH43" s="620"/>
      <c r="CI43" s="620"/>
      <c r="CJ43" s="620"/>
      <c r="CK43" s="620"/>
      <c r="CL43" s="620"/>
      <c r="CM43" s="620"/>
      <c r="CN43" s="620"/>
      <c r="CO43" s="620"/>
      <c r="CP43" s="620"/>
      <c r="CQ43" s="621"/>
      <c r="CR43" s="622">
        <v>4544</v>
      </c>
      <c r="CS43" s="635"/>
      <c r="CT43" s="635"/>
      <c r="CU43" s="635"/>
      <c r="CV43" s="635"/>
      <c r="CW43" s="635"/>
      <c r="CX43" s="635"/>
      <c r="CY43" s="636"/>
      <c r="CZ43" s="625">
        <v>0.1</v>
      </c>
      <c r="DA43" s="637"/>
      <c r="DB43" s="637"/>
      <c r="DC43" s="638"/>
      <c r="DD43" s="628">
        <v>4544</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343</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291</v>
      </c>
      <c r="CE44" s="642"/>
      <c r="CF44" s="619" t="s">
        <v>344</v>
      </c>
      <c r="CG44" s="620"/>
      <c r="CH44" s="620"/>
      <c r="CI44" s="620"/>
      <c r="CJ44" s="620"/>
      <c r="CK44" s="620"/>
      <c r="CL44" s="620"/>
      <c r="CM44" s="620"/>
      <c r="CN44" s="620"/>
      <c r="CO44" s="620"/>
      <c r="CP44" s="620"/>
      <c r="CQ44" s="621"/>
      <c r="CR44" s="622">
        <v>301366</v>
      </c>
      <c r="CS44" s="623"/>
      <c r="CT44" s="623"/>
      <c r="CU44" s="623"/>
      <c r="CV44" s="623"/>
      <c r="CW44" s="623"/>
      <c r="CX44" s="623"/>
      <c r="CY44" s="624"/>
      <c r="CZ44" s="625">
        <v>4.0999999999999996</v>
      </c>
      <c r="DA44" s="626"/>
      <c r="DB44" s="626"/>
      <c r="DC44" s="627"/>
      <c r="DD44" s="628">
        <v>43517</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345</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346</v>
      </c>
      <c r="CG45" s="620"/>
      <c r="CH45" s="620"/>
      <c r="CI45" s="620"/>
      <c r="CJ45" s="620"/>
      <c r="CK45" s="620"/>
      <c r="CL45" s="620"/>
      <c r="CM45" s="620"/>
      <c r="CN45" s="620"/>
      <c r="CO45" s="620"/>
      <c r="CP45" s="620"/>
      <c r="CQ45" s="621"/>
      <c r="CR45" s="622">
        <v>131647</v>
      </c>
      <c r="CS45" s="635"/>
      <c r="CT45" s="635"/>
      <c r="CU45" s="635"/>
      <c r="CV45" s="635"/>
      <c r="CW45" s="635"/>
      <c r="CX45" s="635"/>
      <c r="CY45" s="636"/>
      <c r="CZ45" s="625">
        <v>1.8</v>
      </c>
      <c r="DA45" s="637"/>
      <c r="DB45" s="637"/>
      <c r="DC45" s="638"/>
      <c r="DD45" s="628">
        <v>10125</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5"/>
      <c r="CD46" s="643"/>
      <c r="CE46" s="644"/>
      <c r="CF46" s="619" t="s">
        <v>347</v>
      </c>
      <c r="CG46" s="620"/>
      <c r="CH46" s="620"/>
      <c r="CI46" s="620"/>
      <c r="CJ46" s="620"/>
      <c r="CK46" s="620"/>
      <c r="CL46" s="620"/>
      <c r="CM46" s="620"/>
      <c r="CN46" s="620"/>
      <c r="CO46" s="620"/>
      <c r="CP46" s="620"/>
      <c r="CQ46" s="621"/>
      <c r="CR46" s="622">
        <v>148449</v>
      </c>
      <c r="CS46" s="623"/>
      <c r="CT46" s="623"/>
      <c r="CU46" s="623"/>
      <c r="CV46" s="623"/>
      <c r="CW46" s="623"/>
      <c r="CX46" s="623"/>
      <c r="CY46" s="624"/>
      <c r="CZ46" s="625">
        <v>2</v>
      </c>
      <c r="DA46" s="626"/>
      <c r="DB46" s="626"/>
      <c r="DC46" s="627"/>
      <c r="DD46" s="628">
        <v>33330</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5"/>
      <c r="CD47" s="643"/>
      <c r="CE47" s="644"/>
      <c r="CF47" s="619" t="s">
        <v>348</v>
      </c>
      <c r="CG47" s="620"/>
      <c r="CH47" s="620"/>
      <c r="CI47" s="620"/>
      <c r="CJ47" s="620"/>
      <c r="CK47" s="620"/>
      <c r="CL47" s="620"/>
      <c r="CM47" s="620"/>
      <c r="CN47" s="620"/>
      <c r="CO47" s="620"/>
      <c r="CP47" s="620"/>
      <c r="CQ47" s="621"/>
      <c r="CR47" s="622">
        <v>24617</v>
      </c>
      <c r="CS47" s="635"/>
      <c r="CT47" s="635"/>
      <c r="CU47" s="635"/>
      <c r="CV47" s="635"/>
      <c r="CW47" s="635"/>
      <c r="CX47" s="635"/>
      <c r="CY47" s="636"/>
      <c r="CZ47" s="625">
        <v>0.3</v>
      </c>
      <c r="DA47" s="637"/>
      <c r="DB47" s="637"/>
      <c r="DC47" s="638"/>
      <c r="DD47" s="628">
        <v>2446</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0.8" x14ac:dyDescent="0.2">
      <c r="B48" s="225"/>
      <c r="CD48" s="645"/>
      <c r="CE48" s="646"/>
      <c r="CF48" s="619" t="s">
        <v>349</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5"/>
      <c r="CD49" s="603" t="s">
        <v>350</v>
      </c>
      <c r="CE49" s="604"/>
      <c r="CF49" s="604"/>
      <c r="CG49" s="604"/>
      <c r="CH49" s="604"/>
      <c r="CI49" s="604"/>
      <c r="CJ49" s="604"/>
      <c r="CK49" s="604"/>
      <c r="CL49" s="604"/>
      <c r="CM49" s="604"/>
      <c r="CN49" s="604"/>
      <c r="CO49" s="604"/>
      <c r="CP49" s="604"/>
      <c r="CQ49" s="605"/>
      <c r="CR49" s="606">
        <v>7362274</v>
      </c>
      <c r="CS49" s="607"/>
      <c r="CT49" s="607"/>
      <c r="CU49" s="607"/>
      <c r="CV49" s="607"/>
      <c r="CW49" s="607"/>
      <c r="CX49" s="607"/>
      <c r="CY49" s="608"/>
      <c r="CZ49" s="609">
        <v>100</v>
      </c>
      <c r="DA49" s="610"/>
      <c r="DB49" s="610"/>
      <c r="DC49" s="611"/>
      <c r="DD49" s="612">
        <v>5752558</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M6/aVZ6mAdkvRzmFLi3bBlTkweyABnAel4bLpKCHjl0BVH/4Xq9OFVD3xPR9he7UBoQI7Yp9upEH4ElBJJ/Iqg==" saltValue="1WQt5Oq7keuAWkrAweYX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1" t="s">
        <v>355</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2">
      <c r="A5" s="996" t="s">
        <v>356</v>
      </c>
      <c r="B5" s="997"/>
      <c r="C5" s="997"/>
      <c r="D5" s="997"/>
      <c r="E5" s="997"/>
      <c r="F5" s="997"/>
      <c r="G5" s="997"/>
      <c r="H5" s="997"/>
      <c r="I5" s="997"/>
      <c r="J5" s="997"/>
      <c r="K5" s="997"/>
      <c r="L5" s="997"/>
      <c r="M5" s="997"/>
      <c r="N5" s="997"/>
      <c r="O5" s="997"/>
      <c r="P5" s="998"/>
      <c r="Q5" s="1002" t="s">
        <v>357</v>
      </c>
      <c r="R5" s="1003"/>
      <c r="S5" s="1003"/>
      <c r="T5" s="1003"/>
      <c r="U5" s="1004"/>
      <c r="V5" s="1002" t="s">
        <v>358</v>
      </c>
      <c r="W5" s="1003"/>
      <c r="X5" s="1003"/>
      <c r="Y5" s="1003"/>
      <c r="Z5" s="1004"/>
      <c r="AA5" s="1002" t="s">
        <v>359</v>
      </c>
      <c r="AB5" s="1003"/>
      <c r="AC5" s="1003"/>
      <c r="AD5" s="1003"/>
      <c r="AE5" s="1003"/>
      <c r="AF5" s="1094" t="s">
        <v>360</v>
      </c>
      <c r="AG5" s="1003"/>
      <c r="AH5" s="1003"/>
      <c r="AI5" s="1003"/>
      <c r="AJ5" s="1016"/>
      <c r="AK5" s="1003" t="s">
        <v>361</v>
      </c>
      <c r="AL5" s="1003"/>
      <c r="AM5" s="1003"/>
      <c r="AN5" s="1003"/>
      <c r="AO5" s="1004"/>
      <c r="AP5" s="1002" t="s">
        <v>362</v>
      </c>
      <c r="AQ5" s="1003"/>
      <c r="AR5" s="1003"/>
      <c r="AS5" s="1003"/>
      <c r="AT5" s="1004"/>
      <c r="AU5" s="1002" t="s">
        <v>363</v>
      </c>
      <c r="AV5" s="1003"/>
      <c r="AW5" s="1003"/>
      <c r="AX5" s="1003"/>
      <c r="AY5" s="1016"/>
      <c r="AZ5" s="232"/>
      <c r="BA5" s="232"/>
      <c r="BB5" s="232"/>
      <c r="BC5" s="232"/>
      <c r="BD5" s="232"/>
      <c r="BE5" s="233"/>
      <c r="BF5" s="233"/>
      <c r="BG5" s="233"/>
      <c r="BH5" s="233"/>
      <c r="BI5" s="233"/>
      <c r="BJ5" s="233"/>
      <c r="BK5" s="233"/>
      <c r="BL5" s="233"/>
      <c r="BM5" s="233"/>
      <c r="BN5" s="233"/>
      <c r="BO5" s="233"/>
      <c r="BP5" s="233"/>
      <c r="BQ5" s="996" t="s">
        <v>364</v>
      </c>
      <c r="BR5" s="997"/>
      <c r="BS5" s="997"/>
      <c r="BT5" s="997"/>
      <c r="BU5" s="997"/>
      <c r="BV5" s="997"/>
      <c r="BW5" s="997"/>
      <c r="BX5" s="997"/>
      <c r="BY5" s="997"/>
      <c r="BZ5" s="997"/>
      <c r="CA5" s="997"/>
      <c r="CB5" s="997"/>
      <c r="CC5" s="997"/>
      <c r="CD5" s="997"/>
      <c r="CE5" s="997"/>
      <c r="CF5" s="997"/>
      <c r="CG5" s="998"/>
      <c r="CH5" s="1002" t="s">
        <v>365</v>
      </c>
      <c r="CI5" s="1003"/>
      <c r="CJ5" s="1003"/>
      <c r="CK5" s="1003"/>
      <c r="CL5" s="1004"/>
      <c r="CM5" s="1002" t="s">
        <v>366</v>
      </c>
      <c r="CN5" s="1003"/>
      <c r="CO5" s="1003"/>
      <c r="CP5" s="1003"/>
      <c r="CQ5" s="1004"/>
      <c r="CR5" s="1002" t="s">
        <v>367</v>
      </c>
      <c r="CS5" s="1003"/>
      <c r="CT5" s="1003"/>
      <c r="CU5" s="1003"/>
      <c r="CV5" s="1004"/>
      <c r="CW5" s="1002" t="s">
        <v>368</v>
      </c>
      <c r="CX5" s="1003"/>
      <c r="CY5" s="1003"/>
      <c r="CZ5" s="1003"/>
      <c r="DA5" s="1004"/>
      <c r="DB5" s="1002" t="s">
        <v>369</v>
      </c>
      <c r="DC5" s="1003"/>
      <c r="DD5" s="1003"/>
      <c r="DE5" s="1003"/>
      <c r="DF5" s="1004"/>
      <c r="DG5" s="1084" t="s">
        <v>370</v>
      </c>
      <c r="DH5" s="1085"/>
      <c r="DI5" s="1085"/>
      <c r="DJ5" s="1085"/>
      <c r="DK5" s="1086"/>
      <c r="DL5" s="1084" t="s">
        <v>371</v>
      </c>
      <c r="DM5" s="1085"/>
      <c r="DN5" s="1085"/>
      <c r="DO5" s="1085"/>
      <c r="DP5" s="1086"/>
      <c r="DQ5" s="1002" t="s">
        <v>372</v>
      </c>
      <c r="DR5" s="1003"/>
      <c r="DS5" s="1003"/>
      <c r="DT5" s="1003"/>
      <c r="DU5" s="1004"/>
      <c r="DV5" s="1002" t="s">
        <v>363</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5"/>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7"/>
      <c r="DH6" s="1088"/>
      <c r="DI6" s="1088"/>
      <c r="DJ6" s="1088"/>
      <c r="DK6" s="1089"/>
      <c r="DL6" s="1087"/>
      <c r="DM6" s="1088"/>
      <c r="DN6" s="1088"/>
      <c r="DO6" s="1088"/>
      <c r="DP6" s="1089"/>
      <c r="DQ6" s="1005"/>
      <c r="DR6" s="1006"/>
      <c r="DS6" s="1006"/>
      <c r="DT6" s="1006"/>
      <c r="DU6" s="1007"/>
      <c r="DV6" s="1005"/>
      <c r="DW6" s="1006"/>
      <c r="DX6" s="1006"/>
      <c r="DY6" s="1006"/>
      <c r="DZ6" s="1017"/>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7939</v>
      </c>
      <c r="R7" s="1103"/>
      <c r="S7" s="1103"/>
      <c r="T7" s="1103"/>
      <c r="U7" s="1103"/>
      <c r="V7" s="1103">
        <v>7362</v>
      </c>
      <c r="W7" s="1103"/>
      <c r="X7" s="1103"/>
      <c r="Y7" s="1103"/>
      <c r="Z7" s="1103"/>
      <c r="AA7" s="1103">
        <v>577</v>
      </c>
      <c r="AB7" s="1103"/>
      <c r="AC7" s="1103"/>
      <c r="AD7" s="1103"/>
      <c r="AE7" s="1104"/>
      <c r="AF7" s="1105">
        <v>439</v>
      </c>
      <c r="AG7" s="1106"/>
      <c r="AH7" s="1106"/>
      <c r="AI7" s="1106"/>
      <c r="AJ7" s="1107"/>
      <c r="AK7" s="1108">
        <v>228</v>
      </c>
      <c r="AL7" s="1109"/>
      <c r="AM7" s="1109"/>
      <c r="AN7" s="1109"/>
      <c r="AO7" s="1109"/>
      <c r="AP7" s="1109">
        <v>5160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3"/>
      <c r="R22" s="1074"/>
      <c r="S22" s="1074"/>
      <c r="T22" s="1074"/>
      <c r="U22" s="1074"/>
      <c r="V22" s="1074"/>
      <c r="W22" s="1074"/>
      <c r="X22" s="1074"/>
      <c r="Y22" s="1074"/>
      <c r="Z22" s="1074"/>
      <c r="AA22" s="1074"/>
      <c r="AB22" s="1074"/>
      <c r="AC22" s="1074"/>
      <c r="AD22" s="1074"/>
      <c r="AE22" s="1075"/>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9" t="s">
        <v>374</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375</v>
      </c>
      <c r="B23" s="938" t="s">
        <v>376</v>
      </c>
      <c r="C23" s="939"/>
      <c r="D23" s="939"/>
      <c r="E23" s="939"/>
      <c r="F23" s="939"/>
      <c r="G23" s="939"/>
      <c r="H23" s="939"/>
      <c r="I23" s="939"/>
      <c r="J23" s="939"/>
      <c r="K23" s="939"/>
      <c r="L23" s="939"/>
      <c r="M23" s="939"/>
      <c r="N23" s="939"/>
      <c r="O23" s="939"/>
      <c r="P23" s="949"/>
      <c r="Q23" s="1067">
        <v>7939</v>
      </c>
      <c r="R23" s="1061"/>
      <c r="S23" s="1061"/>
      <c r="T23" s="1061"/>
      <c r="U23" s="1061"/>
      <c r="V23" s="1061">
        <v>7362</v>
      </c>
      <c r="W23" s="1061"/>
      <c r="X23" s="1061"/>
      <c r="Y23" s="1061"/>
      <c r="Z23" s="1061"/>
      <c r="AA23" s="1061">
        <v>577</v>
      </c>
      <c r="AB23" s="1061"/>
      <c r="AC23" s="1061"/>
      <c r="AD23" s="1061"/>
      <c r="AE23" s="1068"/>
      <c r="AF23" s="1069">
        <v>439</v>
      </c>
      <c r="AG23" s="1061"/>
      <c r="AH23" s="1061"/>
      <c r="AI23" s="1061"/>
      <c r="AJ23" s="1070"/>
      <c r="AK23" s="1071"/>
      <c r="AL23" s="1072"/>
      <c r="AM23" s="1072"/>
      <c r="AN23" s="1072"/>
      <c r="AO23" s="1072"/>
      <c r="AP23" s="1061">
        <v>5160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356</v>
      </c>
      <c r="B26" s="997"/>
      <c r="C26" s="997"/>
      <c r="D26" s="997"/>
      <c r="E26" s="997"/>
      <c r="F26" s="997"/>
      <c r="G26" s="997"/>
      <c r="H26" s="997"/>
      <c r="I26" s="997"/>
      <c r="J26" s="997"/>
      <c r="K26" s="997"/>
      <c r="L26" s="997"/>
      <c r="M26" s="997"/>
      <c r="N26" s="997"/>
      <c r="O26" s="997"/>
      <c r="P26" s="998"/>
      <c r="Q26" s="1002" t="s">
        <v>379</v>
      </c>
      <c r="R26" s="1003"/>
      <c r="S26" s="1003"/>
      <c r="T26" s="1003"/>
      <c r="U26" s="1004"/>
      <c r="V26" s="1002" t="s">
        <v>380</v>
      </c>
      <c r="W26" s="1003"/>
      <c r="X26" s="1003"/>
      <c r="Y26" s="1003"/>
      <c r="Z26" s="1004"/>
      <c r="AA26" s="1002" t="s">
        <v>381</v>
      </c>
      <c r="AB26" s="1003"/>
      <c r="AC26" s="1003"/>
      <c r="AD26" s="1003"/>
      <c r="AE26" s="1003"/>
      <c r="AF26" s="1055" t="s">
        <v>382</v>
      </c>
      <c r="AG26" s="1009"/>
      <c r="AH26" s="1009"/>
      <c r="AI26" s="1009"/>
      <c r="AJ26" s="1056"/>
      <c r="AK26" s="1003" t="s">
        <v>383</v>
      </c>
      <c r="AL26" s="1003"/>
      <c r="AM26" s="1003"/>
      <c r="AN26" s="1003"/>
      <c r="AO26" s="1004"/>
      <c r="AP26" s="1002" t="s">
        <v>384</v>
      </c>
      <c r="AQ26" s="1003"/>
      <c r="AR26" s="1003"/>
      <c r="AS26" s="1003"/>
      <c r="AT26" s="1004"/>
      <c r="AU26" s="1002" t="s">
        <v>385</v>
      </c>
      <c r="AV26" s="1003"/>
      <c r="AW26" s="1003"/>
      <c r="AX26" s="1003"/>
      <c r="AY26" s="1004"/>
      <c r="AZ26" s="1002" t="s">
        <v>386</v>
      </c>
      <c r="BA26" s="1003"/>
      <c r="BB26" s="1003"/>
      <c r="BC26" s="1003"/>
      <c r="BD26" s="1004"/>
      <c r="BE26" s="1002" t="s">
        <v>363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7"/>
      <c r="AG27" s="1012"/>
      <c r="AH27" s="1012"/>
      <c r="AI27" s="1012"/>
      <c r="AJ27" s="1058"/>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2715</v>
      </c>
      <c r="R28" s="1051"/>
      <c r="S28" s="1051"/>
      <c r="T28" s="1051"/>
      <c r="U28" s="1051"/>
      <c r="V28" s="1051">
        <v>2695</v>
      </c>
      <c r="W28" s="1051"/>
      <c r="X28" s="1051"/>
      <c r="Y28" s="1051"/>
      <c r="Z28" s="1051"/>
      <c r="AA28" s="1051">
        <v>20</v>
      </c>
      <c r="AB28" s="1051"/>
      <c r="AC28" s="1051"/>
      <c r="AD28" s="1051"/>
      <c r="AE28" s="1052"/>
      <c r="AF28" s="1053">
        <v>20</v>
      </c>
      <c r="AG28" s="1051"/>
      <c r="AH28" s="1051"/>
      <c r="AI28" s="1051"/>
      <c r="AJ28" s="1054"/>
      <c r="AK28" s="1043">
        <v>181</v>
      </c>
      <c r="AL28" s="1044"/>
      <c r="AM28" s="1044"/>
      <c r="AN28" s="1044"/>
      <c r="AO28" s="1044"/>
      <c r="AP28" s="1044" t="s">
        <v>549</v>
      </c>
      <c r="AQ28" s="1044"/>
      <c r="AR28" s="1044"/>
      <c r="AS28" s="1044"/>
      <c r="AT28" s="1044"/>
      <c r="AU28" s="1044" t="s">
        <v>549</v>
      </c>
      <c r="AV28" s="1044"/>
      <c r="AW28" s="1044"/>
      <c r="AX28" s="1044"/>
      <c r="AY28" s="1044"/>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388</v>
      </c>
      <c r="C29" s="1032"/>
      <c r="D29" s="1032"/>
      <c r="E29" s="1032"/>
      <c r="F29" s="1032"/>
      <c r="G29" s="1032"/>
      <c r="H29" s="1032"/>
      <c r="I29" s="1032"/>
      <c r="J29" s="1032"/>
      <c r="K29" s="1032"/>
      <c r="L29" s="1032"/>
      <c r="M29" s="1032"/>
      <c r="N29" s="1032"/>
      <c r="O29" s="1032"/>
      <c r="P29" s="1033"/>
      <c r="Q29" s="1039">
        <v>86</v>
      </c>
      <c r="R29" s="1040"/>
      <c r="S29" s="1040"/>
      <c r="T29" s="1040"/>
      <c r="U29" s="1040"/>
      <c r="V29" s="1040">
        <v>86</v>
      </c>
      <c r="W29" s="1040"/>
      <c r="X29" s="1040"/>
      <c r="Y29" s="1040"/>
      <c r="Z29" s="1040"/>
      <c r="AA29" s="1040">
        <v>0</v>
      </c>
      <c r="AB29" s="1040"/>
      <c r="AC29" s="1040"/>
      <c r="AD29" s="1040"/>
      <c r="AE29" s="1041"/>
      <c r="AF29" s="1036">
        <v>0</v>
      </c>
      <c r="AG29" s="1037"/>
      <c r="AH29" s="1037"/>
      <c r="AI29" s="1037"/>
      <c r="AJ29" s="1038"/>
      <c r="AK29" s="981">
        <v>30</v>
      </c>
      <c r="AL29" s="972"/>
      <c r="AM29" s="972"/>
      <c r="AN29" s="972"/>
      <c r="AO29" s="972"/>
      <c r="AP29" s="972" t="s">
        <v>549</v>
      </c>
      <c r="AQ29" s="972"/>
      <c r="AR29" s="972"/>
      <c r="AS29" s="972"/>
      <c r="AT29" s="972"/>
      <c r="AU29" s="972" t="s">
        <v>549</v>
      </c>
      <c r="AV29" s="972"/>
      <c r="AW29" s="972"/>
      <c r="AX29" s="972"/>
      <c r="AY29" s="972"/>
      <c r="AZ29" s="972" t="s">
        <v>549</v>
      </c>
      <c r="BA29" s="972"/>
      <c r="BB29" s="972"/>
      <c r="BC29" s="972"/>
      <c r="BD29" s="97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389</v>
      </c>
      <c r="C30" s="1032"/>
      <c r="D30" s="1032"/>
      <c r="E30" s="1032"/>
      <c r="F30" s="1032"/>
      <c r="G30" s="1032"/>
      <c r="H30" s="1032"/>
      <c r="I30" s="1032"/>
      <c r="J30" s="1032"/>
      <c r="K30" s="1032"/>
      <c r="L30" s="1032"/>
      <c r="M30" s="1032"/>
      <c r="N30" s="1032"/>
      <c r="O30" s="1032"/>
      <c r="P30" s="1033"/>
      <c r="Q30" s="1039">
        <v>2507</v>
      </c>
      <c r="R30" s="1040"/>
      <c r="S30" s="1040"/>
      <c r="T30" s="1040"/>
      <c r="U30" s="1040"/>
      <c r="V30" s="1040">
        <v>2364</v>
      </c>
      <c r="W30" s="1040"/>
      <c r="X30" s="1040"/>
      <c r="Y30" s="1040"/>
      <c r="Z30" s="1040"/>
      <c r="AA30" s="1040">
        <v>143</v>
      </c>
      <c r="AB30" s="1040"/>
      <c r="AC30" s="1040"/>
      <c r="AD30" s="1040"/>
      <c r="AE30" s="1041"/>
      <c r="AF30" s="1036">
        <v>141</v>
      </c>
      <c r="AG30" s="1037"/>
      <c r="AH30" s="1037"/>
      <c r="AI30" s="1037"/>
      <c r="AJ30" s="1038"/>
      <c r="AK30" s="981">
        <v>347</v>
      </c>
      <c r="AL30" s="972"/>
      <c r="AM30" s="972"/>
      <c r="AN30" s="972"/>
      <c r="AO30" s="972"/>
      <c r="AP30" s="972" t="s">
        <v>549</v>
      </c>
      <c r="AQ30" s="972"/>
      <c r="AR30" s="972"/>
      <c r="AS30" s="972"/>
      <c r="AT30" s="972"/>
      <c r="AU30" s="972" t="s">
        <v>549</v>
      </c>
      <c r="AV30" s="972"/>
      <c r="AW30" s="972"/>
      <c r="AX30" s="972"/>
      <c r="AY30" s="972"/>
      <c r="AZ30" s="972" t="s">
        <v>549</v>
      </c>
      <c r="BA30" s="972"/>
      <c r="BB30" s="972"/>
      <c r="BC30" s="972"/>
      <c r="BD30" s="97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390</v>
      </c>
      <c r="C31" s="1032"/>
      <c r="D31" s="1032"/>
      <c r="E31" s="1032"/>
      <c r="F31" s="1032"/>
      <c r="G31" s="1032"/>
      <c r="H31" s="1032"/>
      <c r="I31" s="1032"/>
      <c r="J31" s="1032"/>
      <c r="K31" s="1032"/>
      <c r="L31" s="1032"/>
      <c r="M31" s="1032"/>
      <c r="N31" s="1032"/>
      <c r="O31" s="1032"/>
      <c r="P31" s="1033"/>
      <c r="Q31" s="1039">
        <v>692</v>
      </c>
      <c r="R31" s="1040"/>
      <c r="S31" s="1040"/>
      <c r="T31" s="1040"/>
      <c r="U31" s="1040"/>
      <c r="V31" s="1040">
        <v>666</v>
      </c>
      <c r="W31" s="1040"/>
      <c r="X31" s="1040"/>
      <c r="Y31" s="1040"/>
      <c r="Z31" s="1040"/>
      <c r="AA31" s="1040">
        <v>26</v>
      </c>
      <c r="AB31" s="1040"/>
      <c r="AC31" s="1040"/>
      <c r="AD31" s="1040"/>
      <c r="AE31" s="1041"/>
      <c r="AF31" s="1036">
        <v>26</v>
      </c>
      <c r="AG31" s="1037"/>
      <c r="AH31" s="1037"/>
      <c r="AI31" s="1037"/>
      <c r="AJ31" s="1038"/>
      <c r="AK31" s="981">
        <v>71</v>
      </c>
      <c r="AL31" s="972"/>
      <c r="AM31" s="972"/>
      <c r="AN31" s="972"/>
      <c r="AO31" s="972"/>
      <c r="AP31" s="972" t="s">
        <v>549</v>
      </c>
      <c r="AQ31" s="972"/>
      <c r="AR31" s="972"/>
      <c r="AS31" s="972"/>
      <c r="AT31" s="972"/>
      <c r="AU31" s="972" t="s">
        <v>549</v>
      </c>
      <c r="AV31" s="972"/>
      <c r="AW31" s="972"/>
      <c r="AX31" s="972"/>
      <c r="AY31" s="972"/>
      <c r="AZ31" s="972" t="s">
        <v>549</v>
      </c>
      <c r="BA31" s="972"/>
      <c r="BB31" s="972"/>
      <c r="BC31" s="972"/>
      <c r="BD31" s="972"/>
      <c r="BE31" s="973"/>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391</v>
      </c>
      <c r="C32" s="1032"/>
      <c r="D32" s="1032"/>
      <c r="E32" s="1032"/>
      <c r="F32" s="1032"/>
      <c r="G32" s="1032"/>
      <c r="H32" s="1032"/>
      <c r="I32" s="1032"/>
      <c r="J32" s="1032"/>
      <c r="K32" s="1032"/>
      <c r="L32" s="1032"/>
      <c r="M32" s="1032"/>
      <c r="N32" s="1032"/>
      <c r="O32" s="1032"/>
      <c r="P32" s="1033"/>
      <c r="Q32" s="1039">
        <v>601</v>
      </c>
      <c r="R32" s="1040"/>
      <c r="S32" s="1040"/>
      <c r="T32" s="1040"/>
      <c r="U32" s="1040"/>
      <c r="V32" s="1040">
        <v>421</v>
      </c>
      <c r="W32" s="1040"/>
      <c r="X32" s="1040"/>
      <c r="Y32" s="1040"/>
      <c r="Z32" s="1040"/>
      <c r="AA32" s="1040">
        <v>180</v>
      </c>
      <c r="AB32" s="1040"/>
      <c r="AC32" s="1040"/>
      <c r="AD32" s="1040"/>
      <c r="AE32" s="1041"/>
      <c r="AF32" s="1036">
        <v>180</v>
      </c>
      <c r="AG32" s="1037"/>
      <c r="AH32" s="1037"/>
      <c r="AI32" s="1037"/>
      <c r="AJ32" s="1038"/>
      <c r="AK32" s="981">
        <v>196</v>
      </c>
      <c r="AL32" s="972"/>
      <c r="AM32" s="972"/>
      <c r="AN32" s="972"/>
      <c r="AO32" s="972"/>
      <c r="AP32" s="972">
        <v>1170</v>
      </c>
      <c r="AQ32" s="972"/>
      <c r="AR32" s="972"/>
      <c r="AS32" s="972"/>
      <c r="AT32" s="972"/>
      <c r="AU32" s="972">
        <v>655</v>
      </c>
      <c r="AV32" s="972"/>
      <c r="AW32" s="972"/>
      <c r="AX32" s="972"/>
      <c r="AY32" s="972"/>
      <c r="AZ32" s="1042" t="s">
        <v>549</v>
      </c>
      <c r="BA32" s="1042"/>
      <c r="BB32" s="1042"/>
      <c r="BC32" s="1042"/>
      <c r="BD32" s="1042"/>
      <c r="BE32" s="973" t="s">
        <v>392</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1"/>
      <c r="AL33" s="972"/>
      <c r="AM33" s="972"/>
      <c r="AN33" s="972"/>
      <c r="AO33" s="972"/>
      <c r="AP33" s="972"/>
      <c r="AQ33" s="972"/>
      <c r="AR33" s="972"/>
      <c r="AS33" s="972"/>
      <c r="AT33" s="972"/>
      <c r="AU33" s="972"/>
      <c r="AV33" s="972"/>
      <c r="AW33" s="972"/>
      <c r="AX33" s="972"/>
      <c r="AY33" s="972"/>
      <c r="AZ33" s="1042"/>
      <c r="BA33" s="1042"/>
      <c r="BB33" s="1042"/>
      <c r="BC33" s="1042"/>
      <c r="BD33" s="1042"/>
      <c r="BE33" s="973"/>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393</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375</v>
      </c>
      <c r="B63" s="938" t="s">
        <v>394</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367</v>
      </c>
      <c r="AG63" s="960"/>
      <c r="AH63" s="960"/>
      <c r="AI63" s="960"/>
      <c r="AJ63" s="1023"/>
      <c r="AK63" s="1024"/>
      <c r="AL63" s="964"/>
      <c r="AM63" s="964"/>
      <c r="AN63" s="964"/>
      <c r="AO63" s="964"/>
      <c r="AP63" s="960">
        <v>1170</v>
      </c>
      <c r="AQ63" s="960"/>
      <c r="AR63" s="960"/>
      <c r="AS63" s="960"/>
      <c r="AT63" s="960"/>
      <c r="AU63" s="960">
        <v>655</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396</v>
      </c>
      <c r="B66" s="997"/>
      <c r="C66" s="997"/>
      <c r="D66" s="997"/>
      <c r="E66" s="997"/>
      <c r="F66" s="997"/>
      <c r="G66" s="997"/>
      <c r="H66" s="997"/>
      <c r="I66" s="997"/>
      <c r="J66" s="997"/>
      <c r="K66" s="997"/>
      <c r="L66" s="997"/>
      <c r="M66" s="997"/>
      <c r="N66" s="997"/>
      <c r="O66" s="997"/>
      <c r="P66" s="998"/>
      <c r="Q66" s="1002" t="s">
        <v>379</v>
      </c>
      <c r="R66" s="1003"/>
      <c r="S66" s="1003"/>
      <c r="T66" s="1003"/>
      <c r="U66" s="1004"/>
      <c r="V66" s="1002" t="s">
        <v>380</v>
      </c>
      <c r="W66" s="1003"/>
      <c r="X66" s="1003"/>
      <c r="Y66" s="1003"/>
      <c r="Z66" s="1004"/>
      <c r="AA66" s="1002" t="s">
        <v>381</v>
      </c>
      <c r="AB66" s="1003"/>
      <c r="AC66" s="1003"/>
      <c r="AD66" s="1003"/>
      <c r="AE66" s="1004"/>
      <c r="AF66" s="1008" t="s">
        <v>382</v>
      </c>
      <c r="AG66" s="1009"/>
      <c r="AH66" s="1009"/>
      <c r="AI66" s="1009"/>
      <c r="AJ66" s="1010"/>
      <c r="AK66" s="1002" t="s">
        <v>383</v>
      </c>
      <c r="AL66" s="997"/>
      <c r="AM66" s="997"/>
      <c r="AN66" s="997"/>
      <c r="AO66" s="998"/>
      <c r="AP66" s="1002" t="s">
        <v>384</v>
      </c>
      <c r="AQ66" s="1003"/>
      <c r="AR66" s="1003"/>
      <c r="AS66" s="1003"/>
      <c r="AT66" s="1004"/>
      <c r="AU66" s="1002" t="s">
        <v>397</v>
      </c>
      <c r="AV66" s="1003"/>
      <c r="AW66" s="1003"/>
      <c r="AX66" s="1003"/>
      <c r="AY66" s="1004"/>
      <c r="AZ66" s="1002" t="s">
        <v>363</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2">
      <c r="A68" s="236">
        <v>1</v>
      </c>
      <c r="B68" s="986" t="s">
        <v>542</v>
      </c>
      <c r="C68" s="987"/>
      <c r="D68" s="987"/>
      <c r="E68" s="987"/>
      <c r="F68" s="987"/>
      <c r="G68" s="987"/>
      <c r="H68" s="987"/>
      <c r="I68" s="987"/>
      <c r="J68" s="987"/>
      <c r="K68" s="987"/>
      <c r="L68" s="987"/>
      <c r="M68" s="987"/>
      <c r="N68" s="987"/>
      <c r="O68" s="987"/>
      <c r="P68" s="988"/>
      <c r="Q68" s="989">
        <v>48</v>
      </c>
      <c r="R68" s="983"/>
      <c r="S68" s="983"/>
      <c r="T68" s="983"/>
      <c r="U68" s="983"/>
      <c r="V68" s="983">
        <v>27</v>
      </c>
      <c r="W68" s="983"/>
      <c r="X68" s="983"/>
      <c r="Y68" s="983"/>
      <c r="Z68" s="983"/>
      <c r="AA68" s="983">
        <v>21</v>
      </c>
      <c r="AB68" s="983"/>
      <c r="AC68" s="983"/>
      <c r="AD68" s="983"/>
      <c r="AE68" s="983"/>
      <c r="AF68" s="983">
        <v>16</v>
      </c>
      <c r="AG68" s="983"/>
      <c r="AH68" s="983"/>
      <c r="AI68" s="983"/>
      <c r="AJ68" s="983"/>
      <c r="AK68" s="983" t="s">
        <v>549</v>
      </c>
      <c r="AL68" s="983"/>
      <c r="AM68" s="983"/>
      <c r="AN68" s="983"/>
      <c r="AO68" s="983"/>
      <c r="AP68" s="983" t="s">
        <v>549</v>
      </c>
      <c r="AQ68" s="983"/>
      <c r="AR68" s="983"/>
      <c r="AS68" s="983"/>
      <c r="AT68" s="983"/>
      <c r="AU68" s="983" t="s">
        <v>549</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2">
      <c r="A69" s="238">
        <v>2</v>
      </c>
      <c r="B69" s="975" t="s">
        <v>543</v>
      </c>
      <c r="C69" s="976"/>
      <c r="D69" s="976"/>
      <c r="E69" s="976"/>
      <c r="F69" s="976"/>
      <c r="G69" s="976"/>
      <c r="H69" s="976"/>
      <c r="I69" s="976"/>
      <c r="J69" s="976"/>
      <c r="K69" s="976"/>
      <c r="L69" s="976"/>
      <c r="M69" s="976"/>
      <c r="N69" s="976"/>
      <c r="O69" s="976"/>
      <c r="P69" s="977"/>
      <c r="Q69" s="978">
        <v>2510</v>
      </c>
      <c r="R69" s="972"/>
      <c r="S69" s="972"/>
      <c r="T69" s="972"/>
      <c r="U69" s="972"/>
      <c r="V69" s="972">
        <v>2374</v>
      </c>
      <c r="W69" s="972"/>
      <c r="X69" s="972"/>
      <c r="Y69" s="972"/>
      <c r="Z69" s="972"/>
      <c r="AA69" s="972">
        <v>136</v>
      </c>
      <c r="AB69" s="972"/>
      <c r="AC69" s="972"/>
      <c r="AD69" s="972"/>
      <c r="AE69" s="972"/>
      <c r="AF69" s="972">
        <v>125</v>
      </c>
      <c r="AG69" s="972"/>
      <c r="AH69" s="972"/>
      <c r="AI69" s="972"/>
      <c r="AJ69" s="972"/>
      <c r="AK69" s="972" t="s">
        <v>549</v>
      </c>
      <c r="AL69" s="972"/>
      <c r="AM69" s="972"/>
      <c r="AN69" s="972"/>
      <c r="AO69" s="972"/>
      <c r="AP69" s="972" t="s">
        <v>549</v>
      </c>
      <c r="AQ69" s="972"/>
      <c r="AR69" s="972"/>
      <c r="AS69" s="972"/>
      <c r="AT69" s="972"/>
      <c r="AU69" s="972" t="s">
        <v>549</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2">
      <c r="A70" s="238">
        <v>3</v>
      </c>
      <c r="B70" s="975" t="s">
        <v>544</v>
      </c>
      <c r="C70" s="976"/>
      <c r="D70" s="976"/>
      <c r="E70" s="976"/>
      <c r="F70" s="976"/>
      <c r="G70" s="976"/>
      <c r="H70" s="976"/>
      <c r="I70" s="976"/>
      <c r="J70" s="976"/>
      <c r="K70" s="976"/>
      <c r="L70" s="976"/>
      <c r="M70" s="976"/>
      <c r="N70" s="976"/>
      <c r="O70" s="976"/>
      <c r="P70" s="977"/>
      <c r="Q70" s="978">
        <v>230</v>
      </c>
      <c r="R70" s="972"/>
      <c r="S70" s="972"/>
      <c r="T70" s="972"/>
      <c r="U70" s="972"/>
      <c r="V70" s="972">
        <v>195</v>
      </c>
      <c r="W70" s="972"/>
      <c r="X70" s="972"/>
      <c r="Y70" s="972"/>
      <c r="Z70" s="972"/>
      <c r="AA70" s="972">
        <v>35</v>
      </c>
      <c r="AB70" s="972"/>
      <c r="AC70" s="972"/>
      <c r="AD70" s="972"/>
      <c r="AE70" s="972"/>
      <c r="AF70" s="972">
        <v>35</v>
      </c>
      <c r="AG70" s="972"/>
      <c r="AH70" s="972"/>
      <c r="AI70" s="972"/>
      <c r="AJ70" s="972"/>
      <c r="AK70" s="972" t="s">
        <v>549</v>
      </c>
      <c r="AL70" s="972"/>
      <c r="AM70" s="972"/>
      <c r="AN70" s="972"/>
      <c r="AO70" s="972"/>
      <c r="AP70" s="972" t="s">
        <v>549</v>
      </c>
      <c r="AQ70" s="972"/>
      <c r="AR70" s="972"/>
      <c r="AS70" s="972"/>
      <c r="AT70" s="972"/>
      <c r="AU70" s="972" t="s">
        <v>549</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2">
      <c r="A71" s="238">
        <v>4</v>
      </c>
      <c r="B71" s="975" t="s">
        <v>545</v>
      </c>
      <c r="C71" s="976"/>
      <c r="D71" s="976"/>
      <c r="E71" s="976"/>
      <c r="F71" s="976"/>
      <c r="G71" s="976"/>
      <c r="H71" s="976"/>
      <c r="I71" s="976"/>
      <c r="J71" s="976"/>
      <c r="K71" s="976"/>
      <c r="L71" s="976"/>
      <c r="M71" s="976"/>
      <c r="N71" s="976"/>
      <c r="O71" s="976"/>
      <c r="P71" s="977"/>
      <c r="Q71" s="978">
        <v>1359863</v>
      </c>
      <c r="R71" s="972"/>
      <c r="S71" s="972"/>
      <c r="T71" s="972"/>
      <c r="U71" s="972"/>
      <c r="V71" s="972">
        <v>1332205</v>
      </c>
      <c r="W71" s="972"/>
      <c r="X71" s="972"/>
      <c r="Y71" s="972"/>
      <c r="Z71" s="972"/>
      <c r="AA71" s="972">
        <v>27659</v>
      </c>
      <c r="AB71" s="972"/>
      <c r="AC71" s="972"/>
      <c r="AD71" s="972"/>
      <c r="AE71" s="972"/>
      <c r="AF71" s="972">
        <v>27659</v>
      </c>
      <c r="AG71" s="972"/>
      <c r="AH71" s="972"/>
      <c r="AI71" s="972"/>
      <c r="AJ71" s="972"/>
      <c r="AK71" s="972">
        <v>9500</v>
      </c>
      <c r="AL71" s="972"/>
      <c r="AM71" s="972"/>
      <c r="AN71" s="972"/>
      <c r="AO71" s="972"/>
      <c r="AP71" s="972" t="s">
        <v>549</v>
      </c>
      <c r="AQ71" s="972"/>
      <c r="AR71" s="972"/>
      <c r="AS71" s="972"/>
      <c r="AT71" s="972"/>
      <c r="AU71" s="972" t="s">
        <v>549</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2">
      <c r="A72" s="238">
        <v>5</v>
      </c>
      <c r="B72" s="975" t="s">
        <v>546</v>
      </c>
      <c r="C72" s="976"/>
      <c r="D72" s="976"/>
      <c r="E72" s="976"/>
      <c r="F72" s="976"/>
      <c r="G72" s="976"/>
      <c r="H72" s="976"/>
      <c r="I72" s="976"/>
      <c r="J72" s="976"/>
      <c r="K72" s="976"/>
      <c r="L72" s="976"/>
      <c r="M72" s="976"/>
      <c r="N72" s="976"/>
      <c r="O72" s="976"/>
      <c r="P72" s="977"/>
      <c r="Q72" s="978">
        <v>38885</v>
      </c>
      <c r="R72" s="972"/>
      <c r="S72" s="972"/>
      <c r="T72" s="972"/>
      <c r="U72" s="972"/>
      <c r="V72" s="972">
        <v>35641</v>
      </c>
      <c r="W72" s="972"/>
      <c r="X72" s="972"/>
      <c r="Y72" s="972"/>
      <c r="Z72" s="972"/>
      <c r="AA72" s="972">
        <v>3244</v>
      </c>
      <c r="AB72" s="972"/>
      <c r="AC72" s="972"/>
      <c r="AD72" s="972"/>
      <c r="AE72" s="972"/>
      <c r="AF72" s="972">
        <v>26209</v>
      </c>
      <c r="AG72" s="972"/>
      <c r="AH72" s="972"/>
      <c r="AI72" s="972"/>
      <c r="AJ72" s="972"/>
      <c r="AK72" s="972" t="s">
        <v>549</v>
      </c>
      <c r="AL72" s="972"/>
      <c r="AM72" s="972"/>
      <c r="AN72" s="972"/>
      <c r="AO72" s="972"/>
      <c r="AP72" s="972">
        <v>94795</v>
      </c>
      <c r="AQ72" s="972"/>
      <c r="AR72" s="972"/>
      <c r="AS72" s="972"/>
      <c r="AT72" s="972"/>
      <c r="AU72" s="972" t="s">
        <v>549</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2">
      <c r="A73" s="238">
        <v>6</v>
      </c>
      <c r="B73" s="975" t="s">
        <v>547</v>
      </c>
      <c r="C73" s="976"/>
      <c r="D73" s="976"/>
      <c r="E73" s="976"/>
      <c r="F73" s="976"/>
      <c r="G73" s="976"/>
      <c r="H73" s="976"/>
      <c r="I73" s="976"/>
      <c r="J73" s="976"/>
      <c r="K73" s="976"/>
      <c r="L73" s="976"/>
      <c r="M73" s="976"/>
      <c r="N73" s="976"/>
      <c r="O73" s="976"/>
      <c r="P73" s="977"/>
      <c r="Q73" s="978">
        <v>743</v>
      </c>
      <c r="R73" s="972"/>
      <c r="S73" s="972"/>
      <c r="T73" s="972"/>
      <c r="U73" s="972"/>
      <c r="V73" s="972">
        <v>645</v>
      </c>
      <c r="W73" s="972"/>
      <c r="X73" s="972"/>
      <c r="Y73" s="972"/>
      <c r="Z73" s="972"/>
      <c r="AA73" s="972">
        <v>98</v>
      </c>
      <c r="AB73" s="972"/>
      <c r="AC73" s="972"/>
      <c r="AD73" s="972"/>
      <c r="AE73" s="972"/>
      <c r="AF73" s="972">
        <v>410</v>
      </c>
      <c r="AG73" s="972"/>
      <c r="AH73" s="972"/>
      <c r="AI73" s="972"/>
      <c r="AJ73" s="972"/>
      <c r="AK73" s="972">
        <v>68</v>
      </c>
      <c r="AL73" s="972"/>
      <c r="AM73" s="972"/>
      <c r="AN73" s="972"/>
      <c r="AO73" s="972"/>
      <c r="AP73" s="972">
        <v>1576</v>
      </c>
      <c r="AQ73" s="972"/>
      <c r="AR73" s="972"/>
      <c r="AS73" s="972"/>
      <c r="AT73" s="972"/>
      <c r="AU73" s="972">
        <v>170</v>
      </c>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2">
      <c r="A74" s="238">
        <v>7</v>
      </c>
      <c r="B74" s="975" t="s">
        <v>548</v>
      </c>
      <c r="C74" s="976"/>
      <c r="D74" s="976"/>
      <c r="E74" s="976"/>
      <c r="F74" s="976"/>
      <c r="G74" s="976"/>
      <c r="H74" s="976"/>
      <c r="I74" s="976"/>
      <c r="J74" s="976"/>
      <c r="K74" s="976"/>
      <c r="L74" s="976"/>
      <c r="M74" s="976"/>
      <c r="N74" s="976"/>
      <c r="O74" s="976"/>
      <c r="P74" s="977"/>
      <c r="Q74" s="978">
        <v>6635</v>
      </c>
      <c r="R74" s="972"/>
      <c r="S74" s="972"/>
      <c r="T74" s="972"/>
      <c r="U74" s="972"/>
      <c r="V74" s="972">
        <v>5820</v>
      </c>
      <c r="W74" s="972"/>
      <c r="X74" s="972"/>
      <c r="Y74" s="972"/>
      <c r="Z74" s="972"/>
      <c r="AA74" s="972">
        <v>815</v>
      </c>
      <c r="AB74" s="972"/>
      <c r="AC74" s="972"/>
      <c r="AD74" s="972"/>
      <c r="AE74" s="972"/>
      <c r="AF74" s="972">
        <v>19303</v>
      </c>
      <c r="AG74" s="972"/>
      <c r="AH74" s="972"/>
      <c r="AI74" s="972"/>
      <c r="AJ74" s="972"/>
      <c r="AK74" s="972" t="s">
        <v>549</v>
      </c>
      <c r="AL74" s="972"/>
      <c r="AM74" s="972"/>
      <c r="AN74" s="972"/>
      <c r="AO74" s="972"/>
      <c r="AP74" s="972">
        <v>22689</v>
      </c>
      <c r="AQ74" s="972"/>
      <c r="AR74" s="972"/>
      <c r="AS74" s="972"/>
      <c r="AT74" s="972"/>
      <c r="AU74" s="972" t="s">
        <v>549</v>
      </c>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2">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2">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2">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2">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2">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2">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2">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2">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2">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2">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2">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2">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2">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5">
      <c r="A88" s="240" t="s">
        <v>375</v>
      </c>
      <c r="B88" s="938" t="s">
        <v>398</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73757</v>
      </c>
      <c r="AG88" s="960"/>
      <c r="AH88" s="960"/>
      <c r="AI88" s="960"/>
      <c r="AJ88" s="960"/>
      <c r="AK88" s="964"/>
      <c r="AL88" s="964"/>
      <c r="AM88" s="964"/>
      <c r="AN88" s="964"/>
      <c r="AO88" s="964"/>
      <c r="AP88" s="960">
        <v>119060</v>
      </c>
      <c r="AQ88" s="960"/>
      <c r="AR88" s="960"/>
      <c r="AS88" s="960"/>
      <c r="AT88" s="960"/>
      <c r="AU88" s="960">
        <v>170</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8" t="s">
        <v>399</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3" t="s">
        <v>404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2">
      <c r="A109" s="896" t="s">
        <v>406</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407</v>
      </c>
      <c r="AB109" s="897"/>
      <c r="AC109" s="897"/>
      <c r="AD109" s="897"/>
      <c r="AE109" s="898"/>
      <c r="AF109" s="899" t="s">
        <v>408</v>
      </c>
      <c r="AG109" s="897"/>
      <c r="AH109" s="897"/>
      <c r="AI109" s="897"/>
      <c r="AJ109" s="898"/>
      <c r="AK109" s="899" t="s">
        <v>293</v>
      </c>
      <c r="AL109" s="897"/>
      <c r="AM109" s="897"/>
      <c r="AN109" s="897"/>
      <c r="AO109" s="898"/>
      <c r="AP109" s="899" t="s">
        <v>409</v>
      </c>
      <c r="AQ109" s="897"/>
      <c r="AR109" s="897"/>
      <c r="AS109" s="897"/>
      <c r="AT109" s="930"/>
      <c r="AU109" s="896" t="s">
        <v>406</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407</v>
      </c>
      <c r="BR109" s="897"/>
      <c r="BS109" s="897"/>
      <c r="BT109" s="897"/>
      <c r="BU109" s="898"/>
      <c r="BV109" s="899" t="s">
        <v>408</v>
      </c>
      <c r="BW109" s="897"/>
      <c r="BX109" s="897"/>
      <c r="BY109" s="897"/>
      <c r="BZ109" s="898"/>
      <c r="CA109" s="899" t="s">
        <v>293</v>
      </c>
      <c r="CB109" s="897"/>
      <c r="CC109" s="897"/>
      <c r="CD109" s="897"/>
      <c r="CE109" s="898"/>
      <c r="CF109" s="937" t="s">
        <v>409</v>
      </c>
      <c r="CG109" s="937"/>
      <c r="CH109" s="937"/>
      <c r="CI109" s="937"/>
      <c r="CJ109" s="937"/>
      <c r="CK109" s="899" t="s">
        <v>410</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407</v>
      </c>
      <c r="DH109" s="897"/>
      <c r="DI109" s="897"/>
      <c r="DJ109" s="897"/>
      <c r="DK109" s="898"/>
      <c r="DL109" s="899" t="s">
        <v>408</v>
      </c>
      <c r="DM109" s="897"/>
      <c r="DN109" s="897"/>
      <c r="DO109" s="897"/>
      <c r="DP109" s="898"/>
      <c r="DQ109" s="899" t="s">
        <v>293</v>
      </c>
      <c r="DR109" s="897"/>
      <c r="DS109" s="897"/>
      <c r="DT109" s="897"/>
      <c r="DU109" s="898"/>
      <c r="DV109" s="899" t="s">
        <v>409</v>
      </c>
      <c r="DW109" s="897"/>
      <c r="DX109" s="897"/>
      <c r="DY109" s="897"/>
      <c r="DZ109" s="930"/>
    </row>
    <row r="110" spans="1:131" s="230" customFormat="1" ht="26.25" customHeight="1" x14ac:dyDescent="0.2">
      <c r="A110" s="808" t="s">
        <v>411</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557526</v>
      </c>
      <c r="AB110" s="890"/>
      <c r="AC110" s="890"/>
      <c r="AD110" s="890"/>
      <c r="AE110" s="891"/>
      <c r="AF110" s="892">
        <v>593923</v>
      </c>
      <c r="AG110" s="890"/>
      <c r="AH110" s="890"/>
      <c r="AI110" s="890"/>
      <c r="AJ110" s="891"/>
      <c r="AK110" s="892">
        <v>596625</v>
      </c>
      <c r="AL110" s="890"/>
      <c r="AM110" s="890"/>
      <c r="AN110" s="890"/>
      <c r="AO110" s="891"/>
      <c r="AP110" s="893">
        <v>13.1</v>
      </c>
      <c r="AQ110" s="894"/>
      <c r="AR110" s="894"/>
      <c r="AS110" s="894"/>
      <c r="AT110" s="895"/>
      <c r="AU110" s="931" t="s">
        <v>69</v>
      </c>
      <c r="AV110" s="932"/>
      <c r="AW110" s="932"/>
      <c r="AX110" s="932"/>
      <c r="AY110" s="932"/>
      <c r="AZ110" s="861" t="s">
        <v>412</v>
      </c>
      <c r="BA110" s="809"/>
      <c r="BB110" s="809"/>
      <c r="BC110" s="809"/>
      <c r="BD110" s="809"/>
      <c r="BE110" s="809"/>
      <c r="BF110" s="809"/>
      <c r="BG110" s="809"/>
      <c r="BH110" s="809"/>
      <c r="BI110" s="809"/>
      <c r="BJ110" s="809"/>
      <c r="BK110" s="809"/>
      <c r="BL110" s="809"/>
      <c r="BM110" s="809"/>
      <c r="BN110" s="809"/>
      <c r="BO110" s="809"/>
      <c r="BP110" s="810"/>
      <c r="BQ110" s="862">
        <v>5776903</v>
      </c>
      <c r="BR110" s="843"/>
      <c r="BS110" s="843"/>
      <c r="BT110" s="843"/>
      <c r="BU110" s="843"/>
      <c r="BV110" s="843">
        <v>5507052</v>
      </c>
      <c r="BW110" s="843"/>
      <c r="BX110" s="843"/>
      <c r="BY110" s="843"/>
      <c r="BZ110" s="843"/>
      <c r="CA110" s="843">
        <v>5159699</v>
      </c>
      <c r="CB110" s="843"/>
      <c r="CC110" s="843"/>
      <c r="CD110" s="843"/>
      <c r="CE110" s="843"/>
      <c r="CF110" s="867">
        <v>113.5</v>
      </c>
      <c r="CG110" s="868"/>
      <c r="CH110" s="868"/>
      <c r="CI110" s="868"/>
      <c r="CJ110" s="868"/>
      <c r="CK110" s="927" t="s">
        <v>413</v>
      </c>
      <c r="CL110" s="820"/>
      <c r="CM110" s="861" t="s">
        <v>414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2">
      <c r="A111" s="775" t="s">
        <v>415</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416</v>
      </c>
      <c r="BA111" s="753"/>
      <c r="BB111" s="753"/>
      <c r="BC111" s="753"/>
      <c r="BD111" s="753"/>
      <c r="BE111" s="753"/>
      <c r="BF111" s="753"/>
      <c r="BG111" s="753"/>
      <c r="BH111" s="753"/>
      <c r="BI111" s="753"/>
      <c r="BJ111" s="753"/>
      <c r="BK111" s="753"/>
      <c r="BL111" s="753"/>
      <c r="BM111" s="753"/>
      <c r="BN111" s="753"/>
      <c r="BO111" s="753"/>
      <c r="BP111" s="754"/>
      <c r="BQ111" s="817" t="s">
        <v>122</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417</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2">
      <c r="A112" s="913" t="s">
        <v>418</v>
      </c>
      <c r="B112" s="914"/>
      <c r="C112" s="753" t="s">
        <v>419</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420</v>
      </c>
      <c r="BA112" s="753"/>
      <c r="BB112" s="753"/>
      <c r="BC112" s="753"/>
      <c r="BD112" s="753"/>
      <c r="BE112" s="753"/>
      <c r="BF112" s="753"/>
      <c r="BG112" s="753"/>
      <c r="BH112" s="753"/>
      <c r="BI112" s="753"/>
      <c r="BJ112" s="753"/>
      <c r="BK112" s="753"/>
      <c r="BL112" s="753"/>
      <c r="BM112" s="753"/>
      <c r="BN112" s="753"/>
      <c r="BO112" s="753"/>
      <c r="BP112" s="754"/>
      <c r="BQ112" s="817">
        <v>548784</v>
      </c>
      <c r="BR112" s="818"/>
      <c r="BS112" s="818"/>
      <c r="BT112" s="818"/>
      <c r="BU112" s="818"/>
      <c r="BV112" s="818">
        <v>523410</v>
      </c>
      <c r="BW112" s="818"/>
      <c r="BX112" s="818"/>
      <c r="BY112" s="818"/>
      <c r="BZ112" s="818"/>
      <c r="CA112" s="818">
        <v>654925</v>
      </c>
      <c r="CB112" s="818"/>
      <c r="CC112" s="818"/>
      <c r="CD112" s="818"/>
      <c r="CE112" s="818"/>
      <c r="CF112" s="876">
        <v>14.4</v>
      </c>
      <c r="CG112" s="877"/>
      <c r="CH112" s="877"/>
      <c r="CI112" s="877"/>
      <c r="CJ112" s="877"/>
      <c r="CK112" s="928"/>
      <c r="CL112" s="822"/>
      <c r="CM112" s="816" t="s">
        <v>421</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2">
      <c r="A113" s="915"/>
      <c r="B113" s="916"/>
      <c r="C113" s="753" t="s">
        <v>422</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72881</v>
      </c>
      <c r="AB113" s="920"/>
      <c r="AC113" s="920"/>
      <c r="AD113" s="920"/>
      <c r="AE113" s="921"/>
      <c r="AF113" s="922">
        <v>84026</v>
      </c>
      <c r="AG113" s="920"/>
      <c r="AH113" s="920"/>
      <c r="AI113" s="920"/>
      <c r="AJ113" s="921"/>
      <c r="AK113" s="922">
        <v>145257</v>
      </c>
      <c r="AL113" s="920"/>
      <c r="AM113" s="920"/>
      <c r="AN113" s="920"/>
      <c r="AO113" s="921"/>
      <c r="AP113" s="923">
        <v>3.2</v>
      </c>
      <c r="AQ113" s="924"/>
      <c r="AR113" s="924"/>
      <c r="AS113" s="924"/>
      <c r="AT113" s="925"/>
      <c r="AU113" s="933"/>
      <c r="AV113" s="934"/>
      <c r="AW113" s="934"/>
      <c r="AX113" s="934"/>
      <c r="AY113" s="934"/>
      <c r="AZ113" s="816" t="s">
        <v>423</v>
      </c>
      <c r="BA113" s="753"/>
      <c r="BB113" s="753"/>
      <c r="BC113" s="753"/>
      <c r="BD113" s="753"/>
      <c r="BE113" s="753"/>
      <c r="BF113" s="753"/>
      <c r="BG113" s="753"/>
      <c r="BH113" s="753"/>
      <c r="BI113" s="753"/>
      <c r="BJ113" s="753"/>
      <c r="BK113" s="753"/>
      <c r="BL113" s="753"/>
      <c r="BM113" s="753"/>
      <c r="BN113" s="753"/>
      <c r="BO113" s="753"/>
      <c r="BP113" s="754"/>
      <c r="BQ113" s="817">
        <v>336652</v>
      </c>
      <c r="BR113" s="818"/>
      <c r="BS113" s="818"/>
      <c r="BT113" s="818"/>
      <c r="BU113" s="818"/>
      <c r="BV113" s="818">
        <v>225384</v>
      </c>
      <c r="BW113" s="818"/>
      <c r="BX113" s="818"/>
      <c r="BY113" s="818"/>
      <c r="BZ113" s="818"/>
      <c r="CA113" s="818">
        <v>169572</v>
      </c>
      <c r="CB113" s="818"/>
      <c r="CC113" s="818"/>
      <c r="CD113" s="818"/>
      <c r="CE113" s="818"/>
      <c r="CF113" s="876">
        <v>3.7</v>
      </c>
      <c r="CG113" s="877"/>
      <c r="CH113" s="877"/>
      <c r="CI113" s="877"/>
      <c r="CJ113" s="877"/>
      <c r="CK113" s="928"/>
      <c r="CL113" s="822"/>
      <c r="CM113" s="816" t="s">
        <v>424</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2">
      <c r="A114" s="915"/>
      <c r="B114" s="916"/>
      <c r="C114" s="753" t="s">
        <v>425</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182897</v>
      </c>
      <c r="AB114" s="781"/>
      <c r="AC114" s="781"/>
      <c r="AD114" s="781"/>
      <c r="AE114" s="782"/>
      <c r="AF114" s="783">
        <v>140988</v>
      </c>
      <c r="AG114" s="781"/>
      <c r="AH114" s="781"/>
      <c r="AI114" s="781"/>
      <c r="AJ114" s="782"/>
      <c r="AK114" s="783">
        <v>59775</v>
      </c>
      <c r="AL114" s="781"/>
      <c r="AM114" s="781"/>
      <c r="AN114" s="781"/>
      <c r="AO114" s="782"/>
      <c r="AP114" s="825">
        <v>1.3</v>
      </c>
      <c r="AQ114" s="826"/>
      <c r="AR114" s="826"/>
      <c r="AS114" s="826"/>
      <c r="AT114" s="827"/>
      <c r="AU114" s="933"/>
      <c r="AV114" s="934"/>
      <c r="AW114" s="934"/>
      <c r="AX114" s="934"/>
      <c r="AY114" s="934"/>
      <c r="AZ114" s="816" t="s">
        <v>426</v>
      </c>
      <c r="BA114" s="753"/>
      <c r="BB114" s="753"/>
      <c r="BC114" s="753"/>
      <c r="BD114" s="753"/>
      <c r="BE114" s="753"/>
      <c r="BF114" s="753"/>
      <c r="BG114" s="753"/>
      <c r="BH114" s="753"/>
      <c r="BI114" s="753"/>
      <c r="BJ114" s="753"/>
      <c r="BK114" s="753"/>
      <c r="BL114" s="753"/>
      <c r="BM114" s="753"/>
      <c r="BN114" s="753"/>
      <c r="BO114" s="753"/>
      <c r="BP114" s="754"/>
      <c r="BQ114" s="817">
        <v>1437014</v>
      </c>
      <c r="BR114" s="818"/>
      <c r="BS114" s="818"/>
      <c r="BT114" s="818"/>
      <c r="BU114" s="818"/>
      <c r="BV114" s="818">
        <v>1401063</v>
      </c>
      <c r="BW114" s="818"/>
      <c r="BX114" s="818"/>
      <c r="BY114" s="818"/>
      <c r="BZ114" s="818"/>
      <c r="CA114" s="818">
        <v>1448604</v>
      </c>
      <c r="CB114" s="818"/>
      <c r="CC114" s="818"/>
      <c r="CD114" s="818"/>
      <c r="CE114" s="818"/>
      <c r="CF114" s="876">
        <v>31.9</v>
      </c>
      <c r="CG114" s="877"/>
      <c r="CH114" s="877"/>
      <c r="CI114" s="877"/>
      <c r="CJ114" s="877"/>
      <c r="CK114" s="928"/>
      <c r="CL114" s="822"/>
      <c r="CM114" s="816" t="s">
        <v>427</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2">
      <c r="A115" s="915"/>
      <c r="B115" s="916"/>
      <c r="C115" s="753" t="s">
        <v>428</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122</v>
      </c>
      <c r="AB115" s="920"/>
      <c r="AC115" s="920"/>
      <c r="AD115" s="920"/>
      <c r="AE115" s="921"/>
      <c r="AF115" s="922" t="s">
        <v>122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429</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430</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30" customFormat="1" ht="26.25" customHeight="1" x14ac:dyDescent="0.2">
      <c r="A116" s="917"/>
      <c r="B116" s="918"/>
      <c r="C116" s="840" t="s">
        <v>431</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432</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433</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30" customFormat="1" ht="26.25" customHeight="1" x14ac:dyDescent="0.2">
      <c r="A117" s="89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434</v>
      </c>
      <c r="Z117" s="898"/>
      <c r="AA117" s="903">
        <v>813304</v>
      </c>
      <c r="AB117" s="904"/>
      <c r="AC117" s="904"/>
      <c r="AD117" s="904"/>
      <c r="AE117" s="905"/>
      <c r="AF117" s="906">
        <v>818937</v>
      </c>
      <c r="AG117" s="904"/>
      <c r="AH117" s="904"/>
      <c r="AI117" s="904"/>
      <c r="AJ117" s="905"/>
      <c r="AK117" s="906">
        <v>801657</v>
      </c>
      <c r="AL117" s="904"/>
      <c r="AM117" s="904"/>
      <c r="AN117" s="904"/>
      <c r="AO117" s="905"/>
      <c r="AP117" s="907"/>
      <c r="AQ117" s="908"/>
      <c r="AR117" s="908"/>
      <c r="AS117" s="908"/>
      <c r="AT117" s="909"/>
      <c r="AU117" s="933"/>
      <c r="AV117" s="934"/>
      <c r="AW117" s="934"/>
      <c r="AX117" s="934"/>
      <c r="AY117" s="934"/>
      <c r="AZ117" s="864" t="s">
        <v>435</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436</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2">
      <c r="A118" s="896" t="s">
        <v>410</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407</v>
      </c>
      <c r="AB118" s="897"/>
      <c r="AC118" s="897"/>
      <c r="AD118" s="897"/>
      <c r="AE118" s="898"/>
      <c r="AF118" s="899" t="s">
        <v>408</v>
      </c>
      <c r="AG118" s="897"/>
      <c r="AH118" s="897"/>
      <c r="AI118" s="897"/>
      <c r="AJ118" s="898"/>
      <c r="AK118" s="899" t="s">
        <v>293</v>
      </c>
      <c r="AL118" s="897"/>
      <c r="AM118" s="897"/>
      <c r="AN118" s="897"/>
      <c r="AO118" s="898"/>
      <c r="AP118" s="900" t="s">
        <v>409</v>
      </c>
      <c r="AQ118" s="901"/>
      <c r="AR118" s="901"/>
      <c r="AS118" s="901"/>
      <c r="AT118" s="902"/>
      <c r="AU118" s="933"/>
      <c r="AV118" s="934"/>
      <c r="AW118" s="934"/>
      <c r="AX118" s="934"/>
      <c r="AY118" s="934"/>
      <c r="AZ118" s="839" t="s">
        <v>437</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438</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2">
      <c r="A119" s="819" t="s">
        <v>413</v>
      </c>
      <c r="B119" s="820"/>
      <c r="C119" s="861" t="s">
        <v>414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1" t="s">
        <v>176</v>
      </c>
      <c r="BA119" s="251"/>
      <c r="BB119" s="251"/>
      <c r="BC119" s="251"/>
      <c r="BD119" s="251"/>
      <c r="BE119" s="251"/>
      <c r="BF119" s="251"/>
      <c r="BG119" s="251"/>
      <c r="BH119" s="251"/>
      <c r="BI119" s="251"/>
      <c r="BJ119" s="251"/>
      <c r="BK119" s="251"/>
      <c r="BL119" s="251"/>
      <c r="BM119" s="251"/>
      <c r="BN119" s="251"/>
      <c r="BO119" s="878" t="s">
        <v>439</v>
      </c>
      <c r="BP119" s="879"/>
      <c r="BQ119" s="880">
        <v>8099353</v>
      </c>
      <c r="BR119" s="846"/>
      <c r="BS119" s="846"/>
      <c r="BT119" s="846"/>
      <c r="BU119" s="846"/>
      <c r="BV119" s="846">
        <v>7656909</v>
      </c>
      <c r="BW119" s="846"/>
      <c r="BX119" s="846"/>
      <c r="BY119" s="846"/>
      <c r="BZ119" s="846"/>
      <c r="CA119" s="846">
        <v>7432800</v>
      </c>
      <c r="CB119" s="846"/>
      <c r="CC119" s="846"/>
      <c r="CD119" s="846"/>
      <c r="CE119" s="846"/>
      <c r="CF119" s="749"/>
      <c r="CG119" s="750"/>
      <c r="CH119" s="750"/>
      <c r="CI119" s="750"/>
      <c r="CJ119" s="835"/>
      <c r="CK119" s="929"/>
      <c r="CL119" s="824"/>
      <c r="CM119" s="839" t="s">
        <v>440</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2">
      <c r="A120" s="821"/>
      <c r="B120" s="822"/>
      <c r="C120" s="816" t="s">
        <v>417</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441</v>
      </c>
      <c r="AV120" s="882"/>
      <c r="AW120" s="882"/>
      <c r="AX120" s="882"/>
      <c r="AY120" s="883"/>
      <c r="AZ120" s="861" t="s">
        <v>442</v>
      </c>
      <c r="BA120" s="809"/>
      <c r="BB120" s="809"/>
      <c r="BC120" s="809"/>
      <c r="BD120" s="809"/>
      <c r="BE120" s="809"/>
      <c r="BF120" s="809"/>
      <c r="BG120" s="809"/>
      <c r="BH120" s="809"/>
      <c r="BI120" s="809"/>
      <c r="BJ120" s="809"/>
      <c r="BK120" s="809"/>
      <c r="BL120" s="809"/>
      <c r="BM120" s="809"/>
      <c r="BN120" s="809"/>
      <c r="BO120" s="809"/>
      <c r="BP120" s="810"/>
      <c r="BQ120" s="862">
        <v>2911253</v>
      </c>
      <c r="BR120" s="843"/>
      <c r="BS120" s="843"/>
      <c r="BT120" s="843"/>
      <c r="BU120" s="843"/>
      <c r="BV120" s="843">
        <v>3207858</v>
      </c>
      <c r="BW120" s="843"/>
      <c r="BX120" s="843"/>
      <c r="BY120" s="843"/>
      <c r="BZ120" s="843"/>
      <c r="CA120" s="843">
        <v>3383781</v>
      </c>
      <c r="CB120" s="843"/>
      <c r="CC120" s="843"/>
      <c r="CD120" s="843"/>
      <c r="CE120" s="843"/>
      <c r="CF120" s="867">
        <v>74.400000000000006</v>
      </c>
      <c r="CG120" s="868"/>
      <c r="CH120" s="868"/>
      <c r="CI120" s="868"/>
      <c r="CJ120" s="868"/>
      <c r="CK120" s="869" t="s">
        <v>443</v>
      </c>
      <c r="CL120" s="853"/>
      <c r="CM120" s="853"/>
      <c r="CN120" s="853"/>
      <c r="CO120" s="854"/>
      <c r="CP120" s="873" t="s">
        <v>391</v>
      </c>
      <c r="CQ120" s="874"/>
      <c r="CR120" s="874"/>
      <c r="CS120" s="874"/>
      <c r="CT120" s="874"/>
      <c r="CU120" s="874"/>
      <c r="CV120" s="874"/>
      <c r="CW120" s="874"/>
      <c r="CX120" s="874"/>
      <c r="CY120" s="874"/>
      <c r="CZ120" s="874"/>
      <c r="DA120" s="874"/>
      <c r="DB120" s="874"/>
      <c r="DC120" s="874"/>
      <c r="DD120" s="874"/>
      <c r="DE120" s="874"/>
      <c r="DF120" s="875"/>
      <c r="DG120" s="862">
        <v>548784</v>
      </c>
      <c r="DH120" s="843"/>
      <c r="DI120" s="843"/>
      <c r="DJ120" s="843"/>
      <c r="DK120" s="843"/>
      <c r="DL120" s="843">
        <v>523410</v>
      </c>
      <c r="DM120" s="843"/>
      <c r="DN120" s="843"/>
      <c r="DO120" s="843"/>
      <c r="DP120" s="843"/>
      <c r="DQ120" s="843">
        <v>654925</v>
      </c>
      <c r="DR120" s="843"/>
      <c r="DS120" s="843"/>
      <c r="DT120" s="843"/>
      <c r="DU120" s="843"/>
      <c r="DV120" s="844">
        <v>14.4</v>
      </c>
      <c r="DW120" s="844"/>
      <c r="DX120" s="844"/>
      <c r="DY120" s="844"/>
      <c r="DZ120" s="845"/>
    </row>
    <row r="121" spans="1:130" s="230" customFormat="1" ht="26.25" customHeight="1" x14ac:dyDescent="0.2">
      <c r="A121" s="821"/>
      <c r="B121" s="822"/>
      <c r="C121" s="864" t="s">
        <v>444</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445</v>
      </c>
      <c r="BA121" s="753"/>
      <c r="BB121" s="753"/>
      <c r="BC121" s="753"/>
      <c r="BD121" s="753"/>
      <c r="BE121" s="753"/>
      <c r="BF121" s="753"/>
      <c r="BG121" s="753"/>
      <c r="BH121" s="753"/>
      <c r="BI121" s="753"/>
      <c r="BJ121" s="753"/>
      <c r="BK121" s="753"/>
      <c r="BL121" s="753"/>
      <c r="BM121" s="753"/>
      <c r="BN121" s="753"/>
      <c r="BO121" s="753"/>
      <c r="BP121" s="754"/>
      <c r="BQ121" s="817" t="s">
        <v>122</v>
      </c>
      <c r="BR121" s="818"/>
      <c r="BS121" s="818"/>
      <c r="BT121" s="818"/>
      <c r="BU121" s="818"/>
      <c r="BV121" s="818" t="s">
        <v>122</v>
      </c>
      <c r="BW121" s="818"/>
      <c r="BX121" s="818"/>
      <c r="BY121" s="818"/>
      <c r="BZ121" s="818"/>
      <c r="CA121" s="818" t="s">
        <v>122</v>
      </c>
      <c r="CB121" s="818"/>
      <c r="CC121" s="818"/>
      <c r="CD121" s="818"/>
      <c r="CE121" s="818"/>
      <c r="CF121" s="876" t="s">
        <v>122</v>
      </c>
      <c r="CG121" s="877"/>
      <c r="CH121" s="877"/>
      <c r="CI121" s="877"/>
      <c r="CJ121" s="877"/>
      <c r="CK121" s="870"/>
      <c r="CL121" s="856"/>
      <c r="CM121" s="856"/>
      <c r="CN121" s="856"/>
      <c r="CO121" s="857"/>
      <c r="CP121" s="836" t="s">
        <v>389</v>
      </c>
      <c r="CQ121" s="837"/>
      <c r="CR121" s="837"/>
      <c r="CS121" s="837"/>
      <c r="CT121" s="837"/>
      <c r="CU121" s="837"/>
      <c r="CV121" s="837"/>
      <c r="CW121" s="837"/>
      <c r="CX121" s="837"/>
      <c r="CY121" s="837"/>
      <c r="CZ121" s="837"/>
      <c r="DA121" s="837"/>
      <c r="DB121" s="837"/>
      <c r="DC121" s="837"/>
      <c r="DD121" s="837"/>
      <c r="DE121" s="837"/>
      <c r="DF121" s="838"/>
      <c r="DG121" s="817" t="s">
        <v>122</v>
      </c>
      <c r="DH121" s="818"/>
      <c r="DI121" s="818"/>
      <c r="DJ121" s="818"/>
      <c r="DK121" s="818"/>
      <c r="DL121" s="818" t="s">
        <v>122</v>
      </c>
      <c r="DM121" s="818"/>
      <c r="DN121" s="818"/>
      <c r="DO121" s="818"/>
      <c r="DP121" s="818"/>
      <c r="DQ121" s="818" t="s">
        <v>122</v>
      </c>
      <c r="DR121" s="818"/>
      <c r="DS121" s="818"/>
      <c r="DT121" s="818"/>
      <c r="DU121" s="818"/>
      <c r="DV121" s="795" t="s">
        <v>122</v>
      </c>
      <c r="DW121" s="795"/>
      <c r="DX121" s="795"/>
      <c r="DY121" s="795"/>
      <c r="DZ121" s="796"/>
    </row>
    <row r="122" spans="1:130" s="230" customFormat="1" ht="26.25" customHeight="1" x14ac:dyDescent="0.2">
      <c r="A122" s="821"/>
      <c r="B122" s="822"/>
      <c r="C122" s="816" t="s">
        <v>427</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446</v>
      </c>
      <c r="BA122" s="840"/>
      <c r="BB122" s="840"/>
      <c r="BC122" s="840"/>
      <c r="BD122" s="840"/>
      <c r="BE122" s="840"/>
      <c r="BF122" s="840"/>
      <c r="BG122" s="840"/>
      <c r="BH122" s="840"/>
      <c r="BI122" s="840"/>
      <c r="BJ122" s="840"/>
      <c r="BK122" s="840"/>
      <c r="BL122" s="840"/>
      <c r="BM122" s="840"/>
      <c r="BN122" s="840"/>
      <c r="BO122" s="840"/>
      <c r="BP122" s="841"/>
      <c r="BQ122" s="880">
        <v>5827264</v>
      </c>
      <c r="BR122" s="846"/>
      <c r="BS122" s="846"/>
      <c r="BT122" s="846"/>
      <c r="BU122" s="846"/>
      <c r="BV122" s="846">
        <v>5451004</v>
      </c>
      <c r="BW122" s="846"/>
      <c r="BX122" s="846"/>
      <c r="BY122" s="846"/>
      <c r="BZ122" s="846"/>
      <c r="CA122" s="846">
        <v>5126779</v>
      </c>
      <c r="CB122" s="846"/>
      <c r="CC122" s="846"/>
      <c r="CD122" s="846"/>
      <c r="CE122" s="846"/>
      <c r="CF122" s="847">
        <v>112.8</v>
      </c>
      <c r="CG122" s="848"/>
      <c r="CH122" s="848"/>
      <c r="CI122" s="848"/>
      <c r="CJ122" s="848"/>
      <c r="CK122" s="870"/>
      <c r="CL122" s="856"/>
      <c r="CM122" s="856"/>
      <c r="CN122" s="856"/>
      <c r="CO122" s="857"/>
      <c r="CP122" s="836" t="s">
        <v>390</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30" customFormat="1" ht="26.25" customHeight="1" x14ac:dyDescent="0.2">
      <c r="A123" s="821"/>
      <c r="B123" s="822"/>
      <c r="C123" s="816" t="s">
        <v>433</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1" t="s">
        <v>176</v>
      </c>
      <c r="BA123" s="251"/>
      <c r="BB123" s="251"/>
      <c r="BC123" s="251"/>
      <c r="BD123" s="251"/>
      <c r="BE123" s="251"/>
      <c r="BF123" s="251"/>
      <c r="BG123" s="251"/>
      <c r="BH123" s="251"/>
      <c r="BI123" s="251"/>
      <c r="BJ123" s="251"/>
      <c r="BK123" s="251"/>
      <c r="BL123" s="251"/>
      <c r="BM123" s="251"/>
      <c r="BN123" s="251"/>
      <c r="BO123" s="878" t="s">
        <v>447</v>
      </c>
      <c r="BP123" s="879"/>
      <c r="BQ123" s="833">
        <v>8738517</v>
      </c>
      <c r="BR123" s="834"/>
      <c r="BS123" s="834"/>
      <c r="BT123" s="834"/>
      <c r="BU123" s="834"/>
      <c r="BV123" s="834">
        <v>8658862</v>
      </c>
      <c r="BW123" s="834"/>
      <c r="BX123" s="834"/>
      <c r="BY123" s="834"/>
      <c r="BZ123" s="834"/>
      <c r="CA123" s="834">
        <v>8510560</v>
      </c>
      <c r="CB123" s="834"/>
      <c r="CC123" s="834"/>
      <c r="CD123" s="834"/>
      <c r="CE123" s="834"/>
      <c r="CF123" s="749"/>
      <c r="CG123" s="750"/>
      <c r="CH123" s="750"/>
      <c r="CI123" s="750"/>
      <c r="CJ123" s="835"/>
      <c r="CK123" s="870"/>
      <c r="CL123" s="856"/>
      <c r="CM123" s="856"/>
      <c r="CN123" s="856"/>
      <c r="CO123" s="857"/>
      <c r="CP123" s="836" t="s">
        <v>387</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30" customFormat="1" ht="26.25" customHeight="1" thickBot="1" x14ac:dyDescent="0.25">
      <c r="A124" s="821"/>
      <c r="B124" s="822"/>
      <c r="C124" s="816" t="s">
        <v>436</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448</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449</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2">
      <c r="A125" s="821"/>
      <c r="B125" s="822"/>
      <c r="C125" s="816" t="s">
        <v>438</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450</v>
      </c>
      <c r="CL125" s="853"/>
      <c r="CM125" s="853"/>
      <c r="CN125" s="853"/>
      <c r="CO125" s="854"/>
      <c r="CP125" s="861" t="s">
        <v>451</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5">
      <c r="A126" s="821"/>
      <c r="B126" s="822"/>
      <c r="C126" s="816" t="s">
        <v>440</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452</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2">
      <c r="A127" s="823"/>
      <c r="B127" s="824"/>
      <c r="C127" s="839" t="s">
        <v>453</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454</v>
      </c>
      <c r="AY127" s="813"/>
      <c r="AZ127" s="813"/>
      <c r="BA127" s="813"/>
      <c r="BB127" s="813"/>
      <c r="BC127" s="813"/>
      <c r="BD127" s="813"/>
      <c r="BE127" s="814"/>
      <c r="BF127" s="812" t="s">
        <v>455</v>
      </c>
      <c r="BG127" s="813"/>
      <c r="BH127" s="813"/>
      <c r="BI127" s="813"/>
      <c r="BJ127" s="813"/>
      <c r="BK127" s="813"/>
      <c r="BL127" s="814"/>
      <c r="BM127" s="812" t="s">
        <v>456</v>
      </c>
      <c r="BN127" s="813"/>
      <c r="BO127" s="813"/>
      <c r="BP127" s="813"/>
      <c r="BQ127" s="813"/>
      <c r="BR127" s="813"/>
      <c r="BS127" s="814"/>
      <c r="BT127" s="812" t="s">
        <v>457</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458</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5">
      <c r="A128" s="797" t="s">
        <v>459</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460</v>
      </c>
      <c r="X128" s="799"/>
      <c r="Y128" s="799"/>
      <c r="Z128" s="800"/>
      <c r="AA128" s="801" t="s">
        <v>122</v>
      </c>
      <c r="AB128" s="802"/>
      <c r="AC128" s="802"/>
      <c r="AD128" s="802"/>
      <c r="AE128" s="803"/>
      <c r="AF128" s="804" t="s">
        <v>122</v>
      </c>
      <c r="AG128" s="802"/>
      <c r="AH128" s="802"/>
      <c r="AI128" s="802"/>
      <c r="AJ128" s="803"/>
      <c r="AK128" s="804" t="s">
        <v>122</v>
      </c>
      <c r="AL128" s="802"/>
      <c r="AM128" s="802"/>
      <c r="AN128" s="802"/>
      <c r="AO128" s="803"/>
      <c r="AP128" s="805"/>
      <c r="AQ128" s="806"/>
      <c r="AR128" s="806"/>
      <c r="AS128" s="806"/>
      <c r="AT128" s="807"/>
      <c r="AU128" s="232"/>
      <c r="AV128" s="232"/>
      <c r="AW128" s="232"/>
      <c r="AX128" s="808" t="s">
        <v>461</v>
      </c>
      <c r="AY128" s="809"/>
      <c r="AZ128" s="809"/>
      <c r="BA128" s="809"/>
      <c r="BB128" s="809"/>
      <c r="BC128" s="809"/>
      <c r="BD128" s="809"/>
      <c r="BE128" s="810"/>
      <c r="BF128" s="787" t="s">
        <v>122</v>
      </c>
      <c r="BG128" s="788"/>
      <c r="BH128" s="788"/>
      <c r="BI128" s="788"/>
      <c r="BJ128" s="788"/>
      <c r="BK128" s="788"/>
      <c r="BL128" s="811"/>
      <c r="BM128" s="787">
        <v>14.94</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462</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30"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463</v>
      </c>
      <c r="X129" s="778"/>
      <c r="Y129" s="778"/>
      <c r="Z129" s="779"/>
      <c r="AA129" s="780">
        <v>5037579</v>
      </c>
      <c r="AB129" s="781"/>
      <c r="AC129" s="781"/>
      <c r="AD129" s="781"/>
      <c r="AE129" s="782"/>
      <c r="AF129" s="783">
        <v>4887035</v>
      </c>
      <c r="AG129" s="781"/>
      <c r="AH129" s="781"/>
      <c r="AI129" s="781"/>
      <c r="AJ129" s="782"/>
      <c r="AK129" s="783">
        <v>5088160</v>
      </c>
      <c r="AL129" s="781"/>
      <c r="AM129" s="781"/>
      <c r="AN129" s="781"/>
      <c r="AO129" s="782"/>
      <c r="AP129" s="784"/>
      <c r="AQ129" s="785"/>
      <c r="AR129" s="785"/>
      <c r="AS129" s="785"/>
      <c r="AT129" s="786"/>
      <c r="AU129" s="233"/>
      <c r="AV129" s="233"/>
      <c r="AW129" s="233"/>
      <c r="AX129" s="752" t="s">
        <v>464</v>
      </c>
      <c r="AY129" s="753"/>
      <c r="AZ129" s="753"/>
      <c r="BA129" s="753"/>
      <c r="BB129" s="753"/>
      <c r="BC129" s="753"/>
      <c r="BD129" s="753"/>
      <c r="BE129" s="754"/>
      <c r="BF129" s="771" t="s">
        <v>122</v>
      </c>
      <c r="BG129" s="772"/>
      <c r="BH129" s="772"/>
      <c r="BI129" s="772"/>
      <c r="BJ129" s="772"/>
      <c r="BK129" s="772"/>
      <c r="BL129" s="773"/>
      <c r="BM129" s="771">
        <v>19.940000000000001</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5" t="s">
        <v>465</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466</v>
      </c>
      <c r="X130" s="778"/>
      <c r="Y130" s="778"/>
      <c r="Z130" s="779"/>
      <c r="AA130" s="780">
        <v>607589</v>
      </c>
      <c r="AB130" s="781"/>
      <c r="AC130" s="781"/>
      <c r="AD130" s="781"/>
      <c r="AE130" s="782"/>
      <c r="AF130" s="783">
        <v>547380</v>
      </c>
      <c r="AG130" s="781"/>
      <c r="AH130" s="781"/>
      <c r="AI130" s="781"/>
      <c r="AJ130" s="782"/>
      <c r="AK130" s="783">
        <v>542269</v>
      </c>
      <c r="AL130" s="781"/>
      <c r="AM130" s="781"/>
      <c r="AN130" s="781"/>
      <c r="AO130" s="782"/>
      <c r="AP130" s="784"/>
      <c r="AQ130" s="785"/>
      <c r="AR130" s="785"/>
      <c r="AS130" s="785"/>
      <c r="AT130" s="786"/>
      <c r="AU130" s="233"/>
      <c r="AV130" s="233"/>
      <c r="AW130" s="233"/>
      <c r="AX130" s="752" t="s">
        <v>467</v>
      </c>
      <c r="AY130" s="753"/>
      <c r="AZ130" s="753"/>
      <c r="BA130" s="753"/>
      <c r="BB130" s="753"/>
      <c r="BC130" s="753"/>
      <c r="BD130" s="753"/>
      <c r="BE130" s="754"/>
      <c r="BF130" s="755">
        <v>5.5</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468</v>
      </c>
      <c r="X131" s="762"/>
      <c r="Y131" s="762"/>
      <c r="Z131" s="763"/>
      <c r="AA131" s="764">
        <v>4429990</v>
      </c>
      <c r="AB131" s="765"/>
      <c r="AC131" s="765"/>
      <c r="AD131" s="765"/>
      <c r="AE131" s="766"/>
      <c r="AF131" s="767">
        <v>4339655</v>
      </c>
      <c r="AG131" s="765"/>
      <c r="AH131" s="765"/>
      <c r="AI131" s="765"/>
      <c r="AJ131" s="766"/>
      <c r="AK131" s="767">
        <v>4545891</v>
      </c>
      <c r="AL131" s="765"/>
      <c r="AM131" s="765"/>
      <c r="AN131" s="765"/>
      <c r="AO131" s="766"/>
      <c r="AP131" s="768"/>
      <c r="AQ131" s="769"/>
      <c r="AR131" s="769"/>
      <c r="AS131" s="769"/>
      <c r="AT131" s="770"/>
      <c r="AU131" s="233"/>
      <c r="AV131" s="233"/>
      <c r="AW131" s="233"/>
      <c r="AX131" s="730" t="s">
        <v>469</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9" t="s">
        <v>470</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471</v>
      </c>
      <c r="W132" s="743"/>
      <c r="X132" s="743"/>
      <c r="Y132" s="743"/>
      <c r="Z132" s="744"/>
      <c r="AA132" s="745">
        <v>4.6436899409999999</v>
      </c>
      <c r="AB132" s="746"/>
      <c r="AC132" s="746"/>
      <c r="AD132" s="746"/>
      <c r="AE132" s="747"/>
      <c r="AF132" s="748">
        <v>6.257571166</v>
      </c>
      <c r="AG132" s="746"/>
      <c r="AH132" s="746"/>
      <c r="AI132" s="746"/>
      <c r="AJ132" s="747"/>
      <c r="AK132" s="748">
        <v>5.7059881109999999</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472</v>
      </c>
      <c r="W133" s="722"/>
      <c r="X133" s="722"/>
      <c r="Y133" s="722"/>
      <c r="Z133" s="723"/>
      <c r="AA133" s="724">
        <v>5.6</v>
      </c>
      <c r="AB133" s="725"/>
      <c r="AC133" s="725"/>
      <c r="AD133" s="725"/>
      <c r="AE133" s="726"/>
      <c r="AF133" s="724">
        <v>5.8</v>
      </c>
      <c r="AG133" s="725"/>
      <c r="AH133" s="725"/>
      <c r="AI133" s="725"/>
      <c r="AJ133" s="726"/>
      <c r="AK133" s="724">
        <v>5.5</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q6qJKr0s/85Q+7tAx60fr9f5/Fcb4/HJrkxjR28v1HOQhZznx9kmAUmjM20lF+gDTTLiSny288BqC6U4E7EFA==" saltValue="9sripYhA9p1qU9PaERDy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6OSs0F2MX1+/xywshOliWc856UzIafVVHSV8hZ27pTXcw/M1ngB75yGsEae+V8b6RWstWDimjoJZkDqp/SQXg==" saltValue="LH5vOQ8Bte9UvwTpnXgD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QHg7om4/uK1i7p258+EUME0lNY8a4ClDO/LQ+ckcrdXhuKUUuW2bM4sMI9kLfivEVNbWmIqoNkjnnjKGXJsmw==" saltValue="mbchnTo4Cis5IKMWycxI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1709338</v>
      </c>
      <c r="AP9" s="281">
        <v>94007</v>
      </c>
      <c r="AQ9" s="282">
        <v>93942</v>
      </c>
      <c r="AR9" s="283">
        <v>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11346</v>
      </c>
      <c r="AP10" s="284">
        <v>624</v>
      </c>
      <c r="AQ10" s="285">
        <v>12590</v>
      </c>
      <c r="AR10" s="286">
        <v>-95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461</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24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60292</v>
      </c>
      <c r="AP13" s="284">
        <v>3316</v>
      </c>
      <c r="AQ13" s="285">
        <v>3962</v>
      </c>
      <c r="AR13" s="286">
        <v>-16.3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4544</v>
      </c>
      <c r="AP14" s="284">
        <v>250</v>
      </c>
      <c r="AQ14" s="285">
        <v>1657</v>
      </c>
      <c r="AR14" s="286">
        <v>-84.9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-29368</v>
      </c>
      <c r="AP15" s="284">
        <v>-1615</v>
      </c>
      <c r="AQ15" s="285">
        <v>-5526</v>
      </c>
      <c r="AR15" s="286">
        <v>-70.8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1756152</v>
      </c>
      <c r="AP16" s="284">
        <v>96582</v>
      </c>
      <c r="AQ16" s="285">
        <v>107111</v>
      </c>
      <c r="AR16" s="286">
        <v>-9.8000000000000007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8.19</v>
      </c>
      <c r="AP21" s="298">
        <v>9.3000000000000007</v>
      </c>
      <c r="AQ21" s="299">
        <v>-1.1100000000000001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98.1</v>
      </c>
      <c r="AP22" s="303">
        <v>96.8</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596625</v>
      </c>
      <c r="AP32" s="312">
        <v>32812</v>
      </c>
      <c r="AQ32" s="313">
        <v>49869</v>
      </c>
      <c r="AR32" s="314">
        <v>-34.200000000000003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145257</v>
      </c>
      <c r="AP35" s="312">
        <v>7989</v>
      </c>
      <c r="AQ35" s="313">
        <v>14647</v>
      </c>
      <c r="AR35" s="314">
        <v>-45.5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59775</v>
      </c>
      <c r="AP36" s="312">
        <v>3287</v>
      </c>
      <c r="AQ36" s="313">
        <v>2417</v>
      </c>
      <c r="AR36" s="314">
        <v>36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490</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2</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-2755</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-542269</v>
      </c>
      <c r="AP40" s="312">
        <v>-29823</v>
      </c>
      <c r="AQ40" s="313">
        <v>-44075</v>
      </c>
      <c r="AR40" s="314">
        <v>-32.299999999999997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259388</v>
      </c>
      <c r="AP41" s="312">
        <v>14265</v>
      </c>
      <c r="AQ41" s="313">
        <v>20595</v>
      </c>
      <c r="AR41" s="314">
        <v>-30.7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484947</v>
      </c>
      <c r="AN51" s="334">
        <v>25076</v>
      </c>
      <c r="AO51" s="335">
        <v>43.9</v>
      </c>
      <c r="AP51" s="336">
        <v>87464</v>
      </c>
      <c r="AQ51" s="337">
        <v>19</v>
      </c>
      <c r="AR51" s="338">
        <v>24.9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339047</v>
      </c>
      <c r="AN52" s="342">
        <v>17532</v>
      </c>
      <c r="AO52" s="343">
        <v>13.1</v>
      </c>
      <c r="AP52" s="344">
        <v>47479</v>
      </c>
      <c r="AQ52" s="345">
        <v>10.199999999999999</v>
      </c>
      <c r="AR52" s="346">
        <v>2.9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342333</v>
      </c>
      <c r="AN53" s="334">
        <v>17930</v>
      </c>
      <c r="AO53" s="335">
        <v>-28.5</v>
      </c>
      <c r="AP53" s="336">
        <v>96248</v>
      </c>
      <c r="AQ53" s="337">
        <v>10</v>
      </c>
      <c r="AR53" s="338">
        <v>-38.5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225388</v>
      </c>
      <c r="AN54" s="342">
        <v>11805</v>
      </c>
      <c r="AO54" s="343">
        <v>-32.700000000000003</v>
      </c>
      <c r="AP54" s="344">
        <v>55768</v>
      </c>
      <c r="AQ54" s="345">
        <v>17.5</v>
      </c>
      <c r="AR54" s="346">
        <v>-50.2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643998</v>
      </c>
      <c r="AN55" s="334">
        <v>34213</v>
      </c>
      <c r="AO55" s="335">
        <v>90.8</v>
      </c>
      <c r="AP55" s="336">
        <v>76413</v>
      </c>
      <c r="AQ55" s="337">
        <v>-20.6</v>
      </c>
      <c r="AR55" s="338">
        <v>111.4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387101</v>
      </c>
      <c r="AN56" s="342">
        <v>20565</v>
      </c>
      <c r="AO56" s="343">
        <v>74.2</v>
      </c>
      <c r="AP56" s="344">
        <v>39658</v>
      </c>
      <c r="AQ56" s="345">
        <v>-28.9</v>
      </c>
      <c r="AR56" s="346">
        <v>103.1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371911</v>
      </c>
      <c r="AN57" s="334">
        <v>20075</v>
      </c>
      <c r="AO57" s="335">
        <v>-41.3</v>
      </c>
      <c r="AP57" s="336">
        <v>66481</v>
      </c>
      <c r="AQ57" s="337">
        <v>-13</v>
      </c>
      <c r="AR57" s="338">
        <v>-28.3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269173</v>
      </c>
      <c r="AN58" s="342">
        <v>14529</v>
      </c>
      <c r="AO58" s="343">
        <v>-29.4</v>
      </c>
      <c r="AP58" s="344">
        <v>36120</v>
      </c>
      <c r="AQ58" s="345">
        <v>-8.9</v>
      </c>
      <c r="AR58" s="346">
        <v>-20.5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301366</v>
      </c>
      <c r="AN59" s="334">
        <v>16574</v>
      </c>
      <c r="AO59" s="335">
        <v>-17.399999999999999</v>
      </c>
      <c r="AP59" s="336">
        <v>67825</v>
      </c>
      <c r="AQ59" s="337">
        <v>2</v>
      </c>
      <c r="AR59" s="338">
        <v>-19.399999999999999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148449</v>
      </c>
      <c r="AN60" s="342">
        <v>8164</v>
      </c>
      <c r="AO60" s="343">
        <v>-43.8</v>
      </c>
      <c r="AP60" s="344">
        <v>39417</v>
      </c>
      <c r="AQ60" s="345">
        <v>9.1</v>
      </c>
      <c r="AR60" s="346">
        <v>-52.9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428911</v>
      </c>
      <c r="AN61" s="349">
        <v>22774</v>
      </c>
      <c r="AO61" s="350">
        <v>9.5</v>
      </c>
      <c r="AP61" s="351">
        <v>78886</v>
      </c>
      <c r="AQ61" s="352">
        <v>-0.5</v>
      </c>
      <c r="AR61" s="338">
        <v>10</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273832</v>
      </c>
      <c r="AN62" s="342">
        <v>14519</v>
      </c>
      <c r="AO62" s="343">
        <v>-3.7</v>
      </c>
      <c r="AP62" s="344">
        <v>43688</v>
      </c>
      <c r="AQ62" s="345">
        <v>-0.2</v>
      </c>
      <c r="AR62" s="346">
        <v>-3.5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lDRusehiRuUmUnwOePfX+UkeHo/h4LyUoYQm3hZKUoU47fblIHx25SaptrT8YbPexp4ryszDl9WT+Pj4fXMew==" saltValue="H8jB8COlpK++JsVcchsm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y4NXyO3cAfJ0BSbs3YottkDV2A1tX8B7hxGvB2jTOSvuX7bfDoTIAt7MlvhyzXCXUIhIg9pnCe2vKpqULfmQAQ==" saltValue="qU5HIkT6K3QQP1ZEoB6F9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lN2fRpA9te78ifRwWCry/saymWw9xHkWf/BkWLtAD1vmcmxhloaUxYKpAdcmRzt7QmPEtcuhQ8Fsh/ACxT/Rg==" saltValue="D9HNBMJIwIe30GWaZIJtc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33.130000000000003</v>
      </c>
      <c r="G47" s="12">
        <v>29.92</v>
      </c>
      <c r="H47" s="12">
        <v>26.3</v>
      </c>
      <c r="I47" s="12">
        <v>31.34</v>
      </c>
      <c r="J47" s="13">
        <v>34.28</v>
      </c>
    </row>
    <row r="48" spans="2:10" ht="57.75" customHeight="1" x14ac:dyDescent="0.2">
      <c r="B48" s="14"/>
      <c r="C48" s="1141" t="s">
        <v>4</v>
      </c>
      <c r="D48" s="1141"/>
      <c r="E48" s="1142"/>
      <c r="F48" s="15">
        <v>1.44</v>
      </c>
      <c r="G48" s="16">
        <v>3.94</v>
      </c>
      <c r="H48" s="16">
        <v>8.0399999999999991</v>
      </c>
      <c r="I48" s="16">
        <v>7.13</v>
      </c>
      <c r="J48" s="17">
        <v>8.6300000000000008</v>
      </c>
    </row>
    <row r="49" spans="2:10" ht="57.75" customHeight="1" thickBot="1" x14ac:dyDescent="0.25">
      <c r="B49" s="18"/>
      <c r="C49" s="1143" t="s">
        <v>5</v>
      </c>
      <c r="D49" s="1143"/>
      <c r="E49" s="1144"/>
      <c r="F49" s="19" t="s">
        <v>528</v>
      </c>
      <c r="G49" s="20">
        <v>1.1599999999999999</v>
      </c>
      <c r="H49" s="20">
        <v>2.23</v>
      </c>
      <c r="I49" s="20">
        <v>3.07</v>
      </c>
      <c r="J49" s="21">
        <v>5.96</v>
      </c>
    </row>
    <row r="50" spans="2:10" ht="13.2" x14ac:dyDescent="0.2"/>
  </sheetData>
  <sheetProtection algorithmName="SHA-512" hashValue="NFU/WmDxIuLJC90WBBSWEHTfFpCk9/PK9EeuPElQ3omUXoFZ8Z1VXYTei7UrMkVyG06VZFZbstGXgB2kF0Fa/g==" saltValue="Bx4Nvr8M5cM+HKqBYEE9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1.43</v>
      </c>
      <c r="G34" s="33">
        <v>3.93</v>
      </c>
      <c r="H34" s="33">
        <v>8.0399999999999991</v>
      </c>
      <c r="I34" s="33">
        <v>7.12</v>
      </c>
      <c r="J34" s="34">
        <v>8.6199999999999992</v>
      </c>
      <c r="K34" s="22"/>
      <c r="L34" s="22"/>
      <c r="M34" s="22"/>
      <c r="N34" s="22"/>
      <c r="O34" s="22"/>
      <c r="P34" s="22"/>
    </row>
    <row r="35" spans="1:16" ht="39" customHeight="1" x14ac:dyDescent="0.2">
      <c r="A35" s="22"/>
      <c r="B35" s="35"/>
      <c r="C35" s="1145" t="s">
        <v>530</v>
      </c>
      <c r="D35" s="1146"/>
      <c r="E35" s="1147"/>
      <c r="F35" s="36">
        <v>0.63</v>
      </c>
      <c r="G35" s="37">
        <v>0.54</v>
      </c>
      <c r="H35" s="37">
        <v>0.72</v>
      </c>
      <c r="I35" s="37">
        <v>1.23</v>
      </c>
      <c r="J35" s="38">
        <v>3.54</v>
      </c>
      <c r="K35" s="22"/>
      <c r="L35" s="22"/>
      <c r="M35" s="22"/>
      <c r="N35" s="22"/>
      <c r="O35" s="22"/>
      <c r="P35" s="22"/>
    </row>
    <row r="36" spans="1:16" ht="39" customHeight="1" x14ac:dyDescent="0.2">
      <c r="A36" s="22"/>
      <c r="B36" s="35"/>
      <c r="C36" s="1145" t="s">
        <v>531</v>
      </c>
      <c r="D36" s="1146"/>
      <c r="E36" s="1147"/>
      <c r="F36" s="36">
        <v>2.15</v>
      </c>
      <c r="G36" s="37">
        <v>2.92</v>
      </c>
      <c r="H36" s="37">
        <v>2.98</v>
      </c>
      <c r="I36" s="37">
        <v>3.35</v>
      </c>
      <c r="J36" s="38">
        <v>2.76</v>
      </c>
      <c r="K36" s="22"/>
      <c r="L36" s="22"/>
      <c r="M36" s="22"/>
      <c r="N36" s="22"/>
      <c r="O36" s="22"/>
      <c r="P36" s="22"/>
    </row>
    <row r="37" spans="1:16" ht="39" customHeight="1" x14ac:dyDescent="0.2">
      <c r="A37" s="22"/>
      <c r="B37" s="35"/>
      <c r="C37" s="1145" t="s">
        <v>532</v>
      </c>
      <c r="D37" s="1146"/>
      <c r="E37" s="1147"/>
      <c r="F37" s="36">
        <v>0.38</v>
      </c>
      <c r="G37" s="37">
        <v>0.38</v>
      </c>
      <c r="H37" s="37">
        <v>0.4</v>
      </c>
      <c r="I37" s="37">
        <v>0.54</v>
      </c>
      <c r="J37" s="38">
        <v>0.5</v>
      </c>
      <c r="K37" s="22"/>
      <c r="L37" s="22"/>
      <c r="M37" s="22"/>
      <c r="N37" s="22"/>
      <c r="O37" s="22"/>
      <c r="P37" s="22"/>
    </row>
    <row r="38" spans="1:16" ht="39" customHeight="1" x14ac:dyDescent="0.2">
      <c r="A38" s="22"/>
      <c r="B38" s="35"/>
      <c r="C38" s="1145" t="s">
        <v>533</v>
      </c>
      <c r="D38" s="1146"/>
      <c r="E38" s="1147"/>
      <c r="F38" s="36">
        <v>1.84</v>
      </c>
      <c r="G38" s="37">
        <v>1.37</v>
      </c>
      <c r="H38" s="37">
        <v>1.37</v>
      </c>
      <c r="I38" s="37">
        <v>0.85</v>
      </c>
      <c r="J38" s="38">
        <v>0.38</v>
      </c>
      <c r="K38" s="22"/>
      <c r="L38" s="22"/>
      <c r="M38" s="22"/>
      <c r="N38" s="22"/>
      <c r="O38" s="22"/>
      <c r="P38" s="22"/>
    </row>
    <row r="39" spans="1:16" ht="39" customHeight="1" x14ac:dyDescent="0.2">
      <c r="A39" s="22"/>
      <c r="B39" s="35"/>
      <c r="C39" s="1145" t="s">
        <v>534</v>
      </c>
      <c r="D39" s="1146"/>
      <c r="E39" s="1147"/>
      <c r="F39" s="36">
        <v>0.18</v>
      </c>
      <c r="G39" s="37">
        <v>0.16</v>
      </c>
      <c r="H39" s="37">
        <v>0.15</v>
      </c>
      <c r="I39" s="37">
        <v>0.02</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DF8GdnaPgPpoRZwHxyggUWn/Q7qZG8bmtM3a3+nwWnKw+9iOnGoIALDcvmsaNbpecTWqvo48EdltWj4BKCd5w==" saltValue="hn5xQAcvZLwdChwJ+GI/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544</v>
      </c>
      <c r="L45" s="60">
        <v>596</v>
      </c>
      <c r="M45" s="60">
        <v>558</v>
      </c>
      <c r="N45" s="60">
        <v>594</v>
      </c>
      <c r="O45" s="61">
        <v>597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81</v>
      </c>
      <c r="L48" s="64">
        <v>78</v>
      </c>
      <c r="M48" s="64">
        <v>73</v>
      </c>
      <c r="N48" s="64">
        <v>84</v>
      </c>
      <c r="O48" s="65">
        <v>145</v>
      </c>
      <c r="P48" s="48"/>
      <c r="Q48" s="48"/>
      <c r="R48" s="48"/>
      <c r="S48" s="48"/>
      <c r="T48" s="48"/>
      <c r="U48" s="48"/>
    </row>
    <row r="49" spans="1:21" ht="30.75" customHeight="1" x14ac:dyDescent="0.2">
      <c r="A49" s="48"/>
      <c r="B49" s="1178"/>
      <c r="C49" s="1179"/>
      <c r="D49" s="62"/>
      <c r="E49" s="1155" t="s">
        <v>14</v>
      </c>
      <c r="F49" s="1155"/>
      <c r="G49" s="1155"/>
      <c r="H49" s="1155"/>
      <c r="I49" s="1155"/>
      <c r="J49" s="1156"/>
      <c r="K49" s="63">
        <v>185</v>
      </c>
      <c r="L49" s="64">
        <v>201</v>
      </c>
      <c r="M49" s="64">
        <v>183</v>
      </c>
      <c r="N49" s="64">
        <v>141</v>
      </c>
      <c r="O49" s="65">
        <v>60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597</v>
      </c>
      <c r="L52" s="64">
        <v>595</v>
      </c>
      <c r="M52" s="64">
        <v>608</v>
      </c>
      <c r="N52" s="64">
        <v>548</v>
      </c>
      <c r="O52" s="65">
        <v>543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213</v>
      </c>
      <c r="L53" s="69">
        <v>280</v>
      </c>
      <c r="M53" s="69">
        <v>206</v>
      </c>
      <c r="N53" s="69">
        <v>271</v>
      </c>
      <c r="O53" s="70">
        <v>259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VZfZoJUS4yqwqNFCCD/+zQrq7JSJeqfJC53VIMZ8E1homsumVVlNrf+lpE/G3Q+MPwe8TgSvf60KieZWmCpYA==" saltValue="P/2eRUB8rQNpPM+gSNGf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5857</v>
      </c>
      <c r="J41" s="356">
        <v>5696</v>
      </c>
      <c r="K41" s="356">
        <v>5777</v>
      </c>
      <c r="L41" s="356">
        <v>5507</v>
      </c>
      <c r="M41" s="357">
        <v>5160</v>
      </c>
    </row>
    <row r="42" spans="2:13" ht="27.75" customHeight="1" x14ac:dyDescent="0.2">
      <c r="B42" s="1186"/>
      <c r="C42" s="1187"/>
      <c r="D42" s="106"/>
      <c r="E42" s="1190" t="s">
        <v>32</v>
      </c>
      <c r="F42" s="1190"/>
      <c r="G42" s="1190"/>
      <c r="H42" s="1191"/>
      <c r="I42" s="358" t="s">
        <v>484</v>
      </c>
      <c r="J42" s="359" t="s">
        <v>484</v>
      </c>
      <c r="K42" s="359" t="s">
        <v>484</v>
      </c>
      <c r="L42" s="359" t="s">
        <v>484</v>
      </c>
      <c r="M42" s="360" t="s">
        <v>484</v>
      </c>
    </row>
    <row r="43" spans="2:13" ht="27.75" customHeight="1" x14ac:dyDescent="0.2">
      <c r="B43" s="1186"/>
      <c r="C43" s="1187"/>
      <c r="D43" s="106"/>
      <c r="E43" s="1190" t="s">
        <v>33</v>
      </c>
      <c r="F43" s="1190"/>
      <c r="G43" s="1190"/>
      <c r="H43" s="1191"/>
      <c r="I43" s="358">
        <v>806</v>
      </c>
      <c r="J43" s="359">
        <v>658</v>
      </c>
      <c r="K43" s="359">
        <v>549</v>
      </c>
      <c r="L43" s="359">
        <v>523</v>
      </c>
      <c r="M43" s="360">
        <v>655</v>
      </c>
    </row>
    <row r="44" spans="2:13" ht="27.75" customHeight="1" x14ac:dyDescent="0.2">
      <c r="B44" s="1186"/>
      <c r="C44" s="1187"/>
      <c r="D44" s="106"/>
      <c r="E44" s="1190" t="s">
        <v>34</v>
      </c>
      <c r="F44" s="1190"/>
      <c r="G44" s="1190"/>
      <c r="H44" s="1191"/>
      <c r="I44" s="358">
        <v>682</v>
      </c>
      <c r="J44" s="359">
        <v>502</v>
      </c>
      <c r="K44" s="359">
        <v>337</v>
      </c>
      <c r="L44" s="359">
        <v>225</v>
      </c>
      <c r="M44" s="360">
        <v>170</v>
      </c>
    </row>
    <row r="45" spans="2:13" ht="27.75" customHeight="1" x14ac:dyDescent="0.2">
      <c r="B45" s="1186"/>
      <c r="C45" s="1187"/>
      <c r="D45" s="106"/>
      <c r="E45" s="1190" t="s">
        <v>35</v>
      </c>
      <c r="F45" s="1190"/>
      <c r="G45" s="1190"/>
      <c r="H45" s="1191"/>
      <c r="I45" s="358">
        <v>1619</v>
      </c>
      <c r="J45" s="359">
        <v>1502</v>
      </c>
      <c r="K45" s="359">
        <v>1437</v>
      </c>
      <c r="L45" s="359">
        <v>1401</v>
      </c>
      <c r="M45" s="360">
        <v>1449</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3046</v>
      </c>
      <c r="J50" s="359">
        <v>2802</v>
      </c>
      <c r="K50" s="359">
        <v>2911</v>
      </c>
      <c r="L50" s="359">
        <v>3208</v>
      </c>
      <c r="M50" s="360">
        <v>3384</v>
      </c>
    </row>
    <row r="51" spans="2:13" ht="27.75" customHeight="1" x14ac:dyDescent="0.2">
      <c r="B51" s="1186"/>
      <c r="C51" s="1187"/>
      <c r="D51" s="106"/>
      <c r="E51" s="1190" t="s">
        <v>42</v>
      </c>
      <c r="F51" s="1190"/>
      <c r="G51" s="1190"/>
      <c r="H51" s="1191"/>
      <c r="I51" s="358" t="s">
        <v>484</v>
      </c>
      <c r="J51" s="359" t="s">
        <v>484</v>
      </c>
      <c r="K51" s="359" t="s">
        <v>484</v>
      </c>
      <c r="L51" s="359" t="s">
        <v>484</v>
      </c>
      <c r="M51" s="360" t="s">
        <v>484</v>
      </c>
    </row>
    <row r="52" spans="2:13" ht="27.75" customHeight="1" x14ac:dyDescent="0.2">
      <c r="B52" s="1188"/>
      <c r="C52" s="1189"/>
      <c r="D52" s="106"/>
      <c r="E52" s="1190" t="s">
        <v>43</v>
      </c>
      <c r="F52" s="1190"/>
      <c r="G52" s="1190"/>
      <c r="H52" s="1191"/>
      <c r="I52" s="358">
        <v>6137</v>
      </c>
      <c r="J52" s="359">
        <v>5822</v>
      </c>
      <c r="K52" s="359">
        <v>5827</v>
      </c>
      <c r="L52" s="359">
        <v>5451</v>
      </c>
      <c r="M52" s="360">
        <v>5127</v>
      </c>
    </row>
    <row r="53" spans="2:13" ht="27.75" customHeight="1" thickBot="1" x14ac:dyDescent="0.25">
      <c r="B53" s="1192" t="s">
        <v>19</v>
      </c>
      <c r="C53" s="1193"/>
      <c r="D53" s="110"/>
      <c r="E53" s="1194" t="s">
        <v>44</v>
      </c>
      <c r="F53" s="1194"/>
      <c r="G53" s="1194"/>
      <c r="H53" s="1195"/>
      <c r="I53" s="361">
        <v>-218</v>
      </c>
      <c r="J53" s="362">
        <v>-266</v>
      </c>
      <c r="K53" s="362">
        <v>-639</v>
      </c>
      <c r="L53" s="362">
        <v>-1002</v>
      </c>
      <c r="M53" s="363">
        <v>-1078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he183OTY3FUXxZ/pzuEeGvKwrsZzcIBKc6NhJsnAH5o8zLzbNYuywkbuVEv95BObzaoOtqDLXEf9EZOmkk6dQ==" saltValue="DxbFZhJd9oDxOlRQJ2Kh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1325</v>
      </c>
      <c r="G55" s="122">
        <v>1532</v>
      </c>
      <c r="H55" s="123">
        <v>1744</v>
      </c>
    </row>
    <row r="56" spans="2:8" ht="52.5" customHeight="1" x14ac:dyDescent="0.2">
      <c r="B56" s="124"/>
      <c r="C56" s="1213" t="s">
        <v>47</v>
      </c>
      <c r="D56" s="1213"/>
      <c r="E56" s="1214"/>
      <c r="F56" s="125">
        <v>76</v>
      </c>
      <c r="G56" s="125">
        <v>76</v>
      </c>
      <c r="H56" s="126">
        <v>102</v>
      </c>
    </row>
    <row r="57" spans="2:8" ht="53.25" customHeight="1" x14ac:dyDescent="0.2">
      <c r="B57" s="124"/>
      <c r="C57" s="1215" t="s">
        <v>48</v>
      </c>
      <c r="D57" s="1215"/>
      <c r="E57" s="1216"/>
      <c r="F57" s="127">
        <v>747</v>
      </c>
      <c r="G57" s="127">
        <v>748</v>
      </c>
      <c r="H57" s="128">
        <v>696</v>
      </c>
    </row>
    <row r="58" spans="2:8" ht="45.75" customHeight="1" x14ac:dyDescent="0.2">
      <c r="B58" s="129"/>
      <c r="C58" s="1217" t="s">
        <v>554</v>
      </c>
      <c r="D58" s="1218"/>
      <c r="E58" s="1219"/>
      <c r="F58" s="130">
        <v>384</v>
      </c>
      <c r="G58" s="364">
        <v>366</v>
      </c>
      <c r="H58" s="131">
        <v>338</v>
      </c>
    </row>
    <row r="59" spans="2:8" ht="45.75" customHeight="1" x14ac:dyDescent="0.2">
      <c r="B59" s="129"/>
      <c r="C59" s="1203" t="s">
        <v>550</v>
      </c>
      <c r="D59" s="1204"/>
      <c r="E59" s="1205"/>
      <c r="F59" s="130">
        <v>177</v>
      </c>
      <c r="G59" s="130">
        <v>177</v>
      </c>
      <c r="H59" s="131">
        <v>177</v>
      </c>
    </row>
    <row r="60" spans="2:8" ht="45.75" customHeight="1" x14ac:dyDescent="0.2">
      <c r="B60" s="129"/>
      <c r="C60" s="1203" t="s">
        <v>551</v>
      </c>
      <c r="D60" s="1204"/>
      <c r="E60" s="1205"/>
      <c r="F60" s="130">
        <v>98</v>
      </c>
      <c r="G60" s="130">
        <v>117</v>
      </c>
      <c r="H60" s="131">
        <v>133</v>
      </c>
    </row>
    <row r="61" spans="2:8" ht="45.75" customHeight="1" x14ac:dyDescent="0.2">
      <c r="B61" s="129"/>
      <c r="C61" s="1203" t="s">
        <v>552</v>
      </c>
      <c r="D61" s="1204"/>
      <c r="E61" s="1205"/>
      <c r="F61" s="130">
        <v>76</v>
      </c>
      <c r="G61" s="130">
        <v>76</v>
      </c>
      <c r="H61" s="131">
        <v>37</v>
      </c>
    </row>
    <row r="62" spans="2:8" ht="45.75" customHeight="1" thickBot="1" x14ac:dyDescent="0.25">
      <c r="B62" s="132"/>
      <c r="C62" s="1206" t="s">
        <v>553</v>
      </c>
      <c r="D62" s="1207"/>
      <c r="E62" s="1208"/>
      <c r="F62" s="133">
        <v>6</v>
      </c>
      <c r="G62" s="133">
        <v>6</v>
      </c>
      <c r="H62" s="134">
        <v>6</v>
      </c>
    </row>
    <row r="63" spans="2:8" ht="52.5" customHeight="1" thickBot="1" x14ac:dyDescent="0.25">
      <c r="B63" s="135"/>
      <c r="C63" s="1209" t="s">
        <v>49</v>
      </c>
      <c r="D63" s="1209"/>
      <c r="E63" s="1210"/>
      <c r="F63" s="136">
        <v>2148</v>
      </c>
      <c r="G63" s="136">
        <v>2356</v>
      </c>
      <c r="H63" s="137">
        <v>2542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peWiFayEli8/E+pqm2q97x+ESaFWfkNHjjxfi/8uwimvqOJP080aLQ6ZclNNyvjsB4DbQgIEcjXxn3Z/Iwa1tQ==" saltValue="364HL7uZyIW+2bxi5mQx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25076</v>
      </c>
      <c r="E3" s="156"/>
      <c r="F3" s="157">
        <v>87464</v>
      </c>
      <c r="G3" s="158"/>
      <c r="H3" s="159"/>
    </row>
    <row r="4" spans="1:8" x14ac:dyDescent="0.2">
      <c r="A4" s="160"/>
      <c r="B4" s="161"/>
      <c r="C4" s="162"/>
      <c r="D4" s="163">
        <v>17532</v>
      </c>
      <c r="E4" s="164"/>
      <c r="F4" s="165">
        <v>47479</v>
      </c>
      <c r="G4" s="166"/>
      <c r="H4" s="167"/>
    </row>
    <row r="5" spans="1:8" x14ac:dyDescent="0.2">
      <c r="A5" s="148" t="s">
        <v>517</v>
      </c>
      <c r="B5" s="153"/>
      <c r="C5" s="154"/>
      <c r="D5" s="155">
        <v>17930</v>
      </c>
      <c r="E5" s="156"/>
      <c r="F5" s="157">
        <v>96248</v>
      </c>
      <c r="G5" s="158"/>
      <c r="H5" s="159"/>
    </row>
    <row r="6" spans="1:8" x14ac:dyDescent="0.2">
      <c r="A6" s="160"/>
      <c r="B6" s="161"/>
      <c r="C6" s="162"/>
      <c r="D6" s="163">
        <v>11805</v>
      </c>
      <c r="E6" s="164"/>
      <c r="F6" s="165">
        <v>55768</v>
      </c>
      <c r="G6" s="166"/>
      <c r="H6" s="167"/>
    </row>
    <row r="7" spans="1:8" x14ac:dyDescent="0.2">
      <c r="A7" s="148" t="s">
        <v>518</v>
      </c>
      <c r="B7" s="153"/>
      <c r="C7" s="154"/>
      <c r="D7" s="155">
        <v>34213</v>
      </c>
      <c r="E7" s="156"/>
      <c r="F7" s="157">
        <v>76413</v>
      </c>
      <c r="G7" s="158"/>
      <c r="H7" s="159"/>
    </row>
    <row r="8" spans="1:8" x14ac:dyDescent="0.2">
      <c r="A8" s="160"/>
      <c r="B8" s="161"/>
      <c r="C8" s="162"/>
      <c r="D8" s="163">
        <v>20565</v>
      </c>
      <c r="E8" s="164"/>
      <c r="F8" s="165">
        <v>39658</v>
      </c>
      <c r="G8" s="166"/>
      <c r="H8" s="167"/>
    </row>
    <row r="9" spans="1:8" x14ac:dyDescent="0.2">
      <c r="A9" s="148" t="s">
        <v>519</v>
      </c>
      <c r="B9" s="153"/>
      <c r="C9" s="154"/>
      <c r="D9" s="155">
        <v>20075</v>
      </c>
      <c r="E9" s="156"/>
      <c r="F9" s="157">
        <v>66481</v>
      </c>
      <c r="G9" s="158"/>
      <c r="H9" s="159"/>
    </row>
    <row r="10" spans="1:8" x14ac:dyDescent="0.2">
      <c r="A10" s="160"/>
      <c r="B10" s="161"/>
      <c r="C10" s="162"/>
      <c r="D10" s="163">
        <v>14529</v>
      </c>
      <c r="E10" s="164"/>
      <c r="F10" s="165">
        <v>36120</v>
      </c>
      <c r="G10" s="166"/>
      <c r="H10" s="167"/>
    </row>
    <row r="11" spans="1:8" x14ac:dyDescent="0.2">
      <c r="A11" s="148" t="s">
        <v>520</v>
      </c>
      <c r="B11" s="153"/>
      <c r="C11" s="154"/>
      <c r="D11" s="155">
        <v>16574</v>
      </c>
      <c r="E11" s="156"/>
      <c r="F11" s="157">
        <v>67825</v>
      </c>
      <c r="G11" s="158"/>
      <c r="H11" s="159"/>
    </row>
    <row r="12" spans="1:8" x14ac:dyDescent="0.2">
      <c r="A12" s="160"/>
      <c r="B12" s="161"/>
      <c r="C12" s="168"/>
      <c r="D12" s="163">
        <v>8164</v>
      </c>
      <c r="E12" s="164"/>
      <c r="F12" s="165">
        <v>39417</v>
      </c>
      <c r="G12" s="166"/>
      <c r="H12" s="167"/>
    </row>
    <row r="13" spans="1:8" x14ac:dyDescent="0.2">
      <c r="A13" s="148"/>
      <c r="B13" s="153"/>
      <c r="C13" s="169"/>
      <c r="D13" s="170">
        <v>22774</v>
      </c>
      <c r="E13" s="171"/>
      <c r="F13" s="172">
        <v>78886</v>
      </c>
      <c r="G13" s="173"/>
      <c r="H13" s="159"/>
    </row>
    <row r="14" spans="1:8" x14ac:dyDescent="0.2">
      <c r="A14" s="160"/>
      <c r="B14" s="161"/>
      <c r="C14" s="162"/>
      <c r="D14" s="163">
        <v>14519</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1.44</v>
      </c>
      <c r="C19" s="174">
        <f>ROUND(VALUE(SUBSTITUTE(実質収支比率等に係る経年分析!G$48,"▲","-")),2)</f>
        <v>3.94</v>
      </c>
      <c r="D19" s="174">
        <f>ROUND(VALUE(SUBSTITUTE(実質収支比率等に係る経年分析!H$48,"▲","-")),2)</f>
        <v>8.0399999999999991</v>
      </c>
      <c r="E19" s="174">
        <f>ROUND(VALUE(SUBSTITUTE(実質収支比率等に係る経年分析!I$48,"▲","-")),2)</f>
        <v>7.13</v>
      </c>
      <c r="F19" s="174">
        <f>ROUND(VALUE(SUBSTITUTE(実質収支比率等に係る経年分析!J$48,"▲","-")),2)</f>
        <v>8.6300000000000008</v>
      </c>
    </row>
    <row r="20" spans="1:11" x14ac:dyDescent="0.2">
      <c r="A20" s="174" t="s">
        <v>53</v>
      </c>
      <c r="B20" s="174">
        <f>ROUND(VALUE(SUBSTITUTE(実質収支比率等に係る経年分析!F$47,"▲","-")),2)</f>
        <v>33.130000000000003</v>
      </c>
      <c r="C20" s="174">
        <f>ROUND(VALUE(SUBSTITUTE(実質収支比率等に係る経年分析!G$47,"▲","-")),2)</f>
        <v>29.92</v>
      </c>
      <c r="D20" s="174">
        <f>ROUND(VALUE(SUBSTITUTE(実質収支比率等に係る経年分析!H$47,"▲","-")),2)</f>
        <v>26.3</v>
      </c>
      <c r="E20" s="174">
        <f>ROUND(VALUE(SUBSTITUTE(実質収支比率等に係る経年分析!I$47,"▲","-")),2)</f>
        <v>31.34</v>
      </c>
      <c r="F20" s="174">
        <f>ROUND(VALUE(SUBSTITUTE(実質収支比率等に係る経年分析!J$47,"▲","-")),2)</f>
        <v>34.28</v>
      </c>
    </row>
    <row r="21" spans="1:11" x14ac:dyDescent="0.2">
      <c r="A21" s="174" t="s">
        <v>54</v>
      </c>
      <c r="B21" s="174">
        <f>IF(ISNUMBER(VALUE(SUBSTITUTE(実質収支比率等に係る経年分析!F$49,"▲","-"))),ROUND(VALUE(SUBSTITUTE(実質収支比率等に係る経年分析!F$49,"▲","-")),2),NA())</f>
        <v>-5.05</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3.07</v>
      </c>
      <c r="F21" s="174">
        <f>IF(ISNUMBER(VALUE(SUBSTITUTE(実質収支比率等に係る経年分析!J$49,"▲","-"))),ROUND(VALUE(SUBSTITUTE(実質収支比率等に係る経年分析!J$49,"▲","-")),2),NA())</f>
        <v>5.96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国民健康保険特別会計診療所施設勘定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介護保険特別会計事業勘定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2.76</v>
      </c>
    </row>
    <row r="35" spans="1:16" x14ac:dyDescent="0.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8.6199999999999992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597</v>
      </c>
      <c r="E42" s="176"/>
      <c r="F42" s="176"/>
      <c r="G42" s="176">
        <f>'実質公債費比率（分子）の構造'!L$52</f>
        <v>595</v>
      </c>
      <c r="H42" s="176"/>
      <c r="I42" s="176"/>
      <c r="J42" s="176">
        <f>'実質公債費比率（分子）の構造'!M$52</f>
        <v>608</v>
      </c>
      <c r="K42" s="176"/>
      <c r="L42" s="176"/>
      <c r="M42" s="176">
        <f>'実質公債費比率（分子）の構造'!N$52</f>
        <v>548</v>
      </c>
      <c r="N42" s="176"/>
      <c r="O42" s="176"/>
      <c r="P42" s="176">
        <f>'実質公債費比率（分子）の構造'!O$52</f>
        <v>543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185</v>
      </c>
      <c r="C45" s="176"/>
      <c r="D45" s="176"/>
      <c r="E45" s="176">
        <f>'実質公債費比率（分子）の構造'!L$49</f>
        <v>201</v>
      </c>
      <c r="F45" s="176"/>
      <c r="G45" s="176"/>
      <c r="H45" s="176">
        <f>'実質公債費比率（分子）の構造'!M$49</f>
        <v>183</v>
      </c>
      <c r="I45" s="176"/>
      <c r="J45" s="176"/>
      <c r="K45" s="176">
        <f>'実質公債費比率（分子）の構造'!N$49</f>
        <v>141</v>
      </c>
      <c r="L45" s="176"/>
      <c r="M45" s="176"/>
      <c r="N45" s="176">
        <f>'実質公債費比率（分子）の構造'!O$49</f>
        <v>60</v>
      </c>
      <c r="O45" s="176"/>
      <c r="P45" s="176"/>
    </row>
    <row r="46" spans="1:16" x14ac:dyDescent="0.2">
      <c r="A46" s="176" t="s">
        <v>64</v>
      </c>
      <c r="B46" s="176">
        <f>'実質公債費比率（分子）の構造'!K$48</f>
        <v>81</v>
      </c>
      <c r="C46" s="176"/>
      <c r="D46" s="176"/>
      <c r="E46" s="176">
        <f>'実質公債費比率（分子）の構造'!L$48</f>
        <v>78</v>
      </c>
      <c r="F46" s="176"/>
      <c r="G46" s="176"/>
      <c r="H46" s="176">
        <f>'実質公債費比率（分子）の構造'!M$48</f>
        <v>73</v>
      </c>
      <c r="I46" s="176"/>
      <c r="J46" s="176"/>
      <c r="K46" s="176">
        <f>'実質公債費比率（分子）の構造'!N$48</f>
        <v>84</v>
      </c>
      <c r="L46" s="176"/>
      <c r="M46" s="176"/>
      <c r="N46" s="176">
        <f>'実質公債費比率（分子）の構造'!O$48</f>
        <v>145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544</v>
      </c>
      <c r="C49" s="176"/>
      <c r="D49" s="176"/>
      <c r="E49" s="176">
        <f>'実質公債費比率（分子）の構造'!L$45</f>
        <v>596</v>
      </c>
      <c r="F49" s="176"/>
      <c r="G49" s="176"/>
      <c r="H49" s="176">
        <f>'実質公債費比率（分子）の構造'!M$45</f>
        <v>558</v>
      </c>
      <c r="I49" s="176"/>
      <c r="J49" s="176"/>
      <c r="K49" s="176">
        <f>'実質公債費比率（分子）の構造'!N$45</f>
        <v>594</v>
      </c>
      <c r="L49" s="176"/>
      <c r="M49" s="176"/>
      <c r="N49" s="176">
        <f>'実質公債費比率（分子）の構造'!O$45</f>
        <v>597</v>
      </c>
      <c r="O49" s="176"/>
      <c r="P49" s="176"/>
    </row>
    <row r="50" spans="1:16" x14ac:dyDescent="0.2">
      <c r="A50" s="176" t="s">
        <v>67</v>
      </c>
      <c r="B50" s="176" t="e">
        <f>NA()</f>
        <v>#N/A</v>
      </c>
      <c r="C50" s="176">
        <f>IF(ISNUMBER('実質公債費比率（分子）の構造'!K$53),'実質公債費比率（分子）の構造'!K$53,NA())</f>
        <v>213</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206</v>
      </c>
      <c r="J50" s="176" t="e">
        <f>NA()</f>
        <v>#N/A</v>
      </c>
      <c r="K50" s="176" t="e">
        <f>NA()</f>
        <v>#N/A</v>
      </c>
      <c r="L50" s="176">
        <f>IF(ISNUMBER('実質公債費比率（分子）の構造'!N$53),'実質公債費比率（分子）の構造'!N$53,NA())</f>
        <v>271</v>
      </c>
      <c r="M50" s="176" t="e">
        <f>NA()</f>
        <v>#N/A</v>
      </c>
      <c r="N50" s="176" t="e">
        <f>NA()</f>
        <v>#N/A</v>
      </c>
      <c r="O50" s="176">
        <f>IF(ISNUMBER('実質公債費比率（分子）の構造'!O$53),'実質公債費比率（分子）の構造'!O$53,NA())</f>
        <v>259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6137</v>
      </c>
      <c r="E56" s="175"/>
      <c r="F56" s="175"/>
      <c r="G56" s="175">
        <f>'将来負担比率（分子）の構造'!J$52</f>
        <v>5822</v>
      </c>
      <c r="H56" s="175"/>
      <c r="I56" s="175"/>
      <c r="J56" s="175">
        <f>'将来負担比率（分子）の構造'!K$52</f>
        <v>5827</v>
      </c>
      <c r="K56" s="175"/>
      <c r="L56" s="175"/>
      <c r="M56" s="175">
        <f>'将来負担比率（分子）の構造'!L$52</f>
        <v>5451</v>
      </c>
      <c r="N56" s="175"/>
      <c r="O56" s="175"/>
      <c r="P56" s="175">
        <f>'将来負担比率（分子）の構造'!M$52</f>
        <v>5127</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3046</v>
      </c>
      <c r="E58" s="175"/>
      <c r="F58" s="175"/>
      <c r="G58" s="175">
        <f>'将来負担比率（分子）の構造'!J$50</f>
        <v>2802</v>
      </c>
      <c r="H58" s="175"/>
      <c r="I58" s="175"/>
      <c r="J58" s="175">
        <f>'将来負担比率（分子）の構造'!K$50</f>
        <v>2911</v>
      </c>
      <c r="K58" s="175"/>
      <c r="L58" s="175"/>
      <c r="M58" s="175">
        <f>'将来負担比率（分子）の構造'!L$50</f>
        <v>3208</v>
      </c>
      <c r="N58" s="175"/>
      <c r="O58" s="175"/>
      <c r="P58" s="175">
        <f>'将来負担比率（分子）の構造'!M$50</f>
        <v>3384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1619</v>
      </c>
      <c r="C62" s="175"/>
      <c r="D62" s="175"/>
      <c r="E62" s="175">
        <f>'将来負担比率（分子）の構造'!J$45</f>
        <v>1502</v>
      </c>
      <c r="F62" s="175"/>
      <c r="G62" s="175"/>
      <c r="H62" s="175">
        <f>'将来負担比率（分子）の構造'!K$45</f>
        <v>1437</v>
      </c>
      <c r="I62" s="175"/>
      <c r="J62" s="175"/>
      <c r="K62" s="175">
        <f>'将来負担比率（分子）の構造'!L$45</f>
        <v>1401</v>
      </c>
      <c r="L62" s="175"/>
      <c r="M62" s="175"/>
      <c r="N62" s="175">
        <f>'将来負担比率（分子）の構造'!M$45</f>
        <v>1449</v>
      </c>
      <c r="O62" s="175"/>
      <c r="P62" s="175"/>
    </row>
    <row r="63" spans="1:16" x14ac:dyDescent="0.2">
      <c r="A63" s="175" t="s">
        <v>34</v>
      </c>
      <c r="B63" s="175">
        <f>'将来負担比率（分子）の構造'!I$44</f>
        <v>682</v>
      </c>
      <c r="C63" s="175"/>
      <c r="D63" s="175"/>
      <c r="E63" s="175">
        <f>'将来負担比率（分子）の構造'!J$44</f>
        <v>502</v>
      </c>
      <c r="F63" s="175"/>
      <c r="G63" s="175"/>
      <c r="H63" s="175">
        <f>'将来負担比率（分子）の構造'!K$44</f>
        <v>337</v>
      </c>
      <c r="I63" s="175"/>
      <c r="J63" s="175"/>
      <c r="K63" s="175">
        <f>'将来負担比率（分子）の構造'!L$44</f>
        <v>225</v>
      </c>
      <c r="L63" s="175"/>
      <c r="M63" s="175"/>
      <c r="N63" s="175">
        <f>'将来負担比率（分子）の構造'!M$44</f>
        <v>170</v>
      </c>
      <c r="O63" s="175"/>
      <c r="P63" s="175"/>
    </row>
    <row r="64" spans="1:16" x14ac:dyDescent="0.2">
      <c r="A64" s="175" t="s">
        <v>33</v>
      </c>
      <c r="B64" s="175">
        <f>'将来負担比率（分子）の構造'!I$43</f>
        <v>806</v>
      </c>
      <c r="C64" s="175"/>
      <c r="D64" s="175"/>
      <c r="E64" s="175">
        <f>'将来負担比率（分子）の構造'!J$43</f>
        <v>658</v>
      </c>
      <c r="F64" s="175"/>
      <c r="G64" s="175"/>
      <c r="H64" s="175">
        <f>'将来負担比率（分子）の構造'!K$43</f>
        <v>549</v>
      </c>
      <c r="I64" s="175"/>
      <c r="J64" s="175"/>
      <c r="K64" s="175">
        <f>'将来負担比率（分子）の構造'!L$43</f>
        <v>523</v>
      </c>
      <c r="L64" s="175"/>
      <c r="M64" s="175"/>
      <c r="N64" s="175">
        <f>'将来負担比率（分子）の構造'!M$43</f>
        <v>655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5857</v>
      </c>
      <c r="C66" s="175"/>
      <c r="D66" s="175"/>
      <c r="E66" s="175">
        <f>'将来負担比率（分子）の構造'!J$41</f>
        <v>5696</v>
      </c>
      <c r="F66" s="175"/>
      <c r="G66" s="175"/>
      <c r="H66" s="175">
        <f>'将来負担比率（分子）の構造'!K$41</f>
        <v>5777</v>
      </c>
      <c r="I66" s="175"/>
      <c r="J66" s="175"/>
      <c r="K66" s="175">
        <f>'将来負担比率（分子）の構造'!L$41</f>
        <v>5507</v>
      </c>
      <c r="L66" s="175"/>
      <c r="M66" s="175"/>
      <c r="N66" s="175">
        <f>'将来負担比率（分子）の構造'!M$41</f>
        <v>5160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1325</v>
      </c>
      <c r="C72" s="179">
        <f>基金残高に係る経年分析!G55</f>
        <v>1532</v>
      </c>
      <c r="D72" s="179">
        <f>基金残高に係る経年分析!H55</f>
        <v>1744</v>
      </c>
    </row>
    <row r="73" spans="1:16" x14ac:dyDescent="0.2">
      <c r="A73" s="178" t="s">
        <v>74</v>
      </c>
      <c r="B73" s="179">
        <f>基金残高に係る経年分析!F56</f>
        <v>76</v>
      </c>
      <c r="C73" s="179">
        <f>基金残高に係る経年分析!G56</f>
        <v>76</v>
      </c>
      <c r="D73" s="179">
        <f>基金残高に係る経年分析!H56</f>
        <v>102</v>
      </c>
    </row>
    <row r="74" spans="1:16" x14ac:dyDescent="0.2">
      <c r="A74" s="178" t="s">
        <v>75</v>
      </c>
      <c r="B74" s="179">
        <f>基金残高に係る経年分析!F57</f>
        <v>747</v>
      </c>
      <c r="C74" s="179">
        <f>基金残高に係る経年分析!G57</f>
        <v>748</v>
      </c>
      <c r="D74" s="179">
        <f>基金残高に係る経年分析!H57</f>
        <v>696</v>
      </c>
    </row>
  </sheetData>
  <sheetProtection algorithmName="SHA-512" hashValue="rQSVff1st3I24ntFkWoIxIcLkDjxDmCCEldtx7dQs3HqW3gMfXNJeDWOPSFXRLygEElbZuzsFqqoVLKluiZJSg==" saltValue="UpfqZeoALVhZ3tdKFih/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2025-03-05T08:02:27Z</cp:lastPrinted>
  <dcterms:created xsi:type="dcterms:W3CDTF">2025-02-19T03:32:23Z</dcterms:created>
  <dcterms:modified xsi:type="dcterms:W3CDTF">2025-03-21T02:33:45Z</dcterms:modified>
  <cp:category/>
</cp:coreProperties>
</file>