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A71554BE-6537-42F4-A1E0-6DF6807A274F}"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O41" i="10" s="1"/>
  <c r="CQ40" i="10"/>
  <c r="CO40" i="10" s="1"/>
  <c r="CQ39" i="10"/>
  <c r="CQ38" i="10"/>
  <c r="CQ37" i="10"/>
  <c r="CO37" i="10" s="1"/>
  <c r="CQ36" i="10"/>
  <c r="CO36" i="10" s="1"/>
  <c r="CQ35" i="10"/>
  <c r="CQ34" i="10"/>
  <c r="DG43" i="10"/>
  <c r="DG42" i="10"/>
  <c r="DG41" i="10"/>
  <c r="DG40" i="10"/>
  <c r="DG39" i="10"/>
  <c r="DG38" i="10"/>
  <c r="DG37" i="10"/>
  <c r="DG36" i="10"/>
  <c r="DG35" i="10"/>
  <c r="DG34" i="10"/>
  <c r="BY43" i="10"/>
  <c r="BY42" i="10"/>
  <c r="BY41" i="10"/>
  <c r="BW41" i="10" s="1"/>
  <c r="BY40" i="10"/>
  <c r="BW40" i="10" s="1"/>
  <c r="BY39" i="10"/>
  <c r="BY38" i="10"/>
  <c r="BY37" i="10"/>
  <c r="BY36" i="10"/>
  <c r="BY35" i="10"/>
  <c r="BY34" i="10"/>
  <c r="E43" i="10"/>
  <c r="C43" i="10" s="1"/>
  <c r="E42" i="10"/>
  <c r="C42" i="10" s="1"/>
  <c r="E41" i="10"/>
  <c r="C41" i="10" s="1"/>
  <c r="E40" i="10"/>
  <c r="E39" i="10"/>
  <c r="C39" i="10" s="1"/>
  <c r="E38" i="10"/>
  <c r="E37" i="10"/>
  <c r="E36" i="10"/>
  <c r="E35" i="10"/>
  <c r="E34" i="10"/>
  <c r="C34" i="10" s="1"/>
  <c r="CO43" i="10"/>
  <c r="BW43" i="10"/>
  <c r="BE43" i="10"/>
  <c r="AM43" i="10"/>
  <c r="U43" i="10"/>
  <c r="CO42" i="10"/>
  <c r="BW42" i="10"/>
  <c r="BE42" i="10"/>
  <c r="AM42" i="10"/>
  <c r="U42" i="10"/>
  <c r="BE41" i="10"/>
  <c r="AM41" i="10"/>
  <c r="U41" i="10"/>
  <c r="BE40" i="10"/>
  <c r="AM40" i="10"/>
  <c r="U40" i="10"/>
  <c r="C40" i="10"/>
  <c r="CO39" i="10"/>
  <c r="BE39" i="10"/>
  <c r="AM39" i="10"/>
  <c r="U39" i="10"/>
  <c r="CO38" i="10"/>
  <c r="BE38" i="10"/>
  <c r="AM38" i="10"/>
  <c r="U38" i="10"/>
  <c r="C38" i="10"/>
  <c r="BE37" i="10"/>
  <c r="U37" i="10"/>
  <c r="C37" i="10"/>
  <c r="BE36" i="10"/>
  <c r="C36" i="10"/>
  <c r="BE35" i="10"/>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U34" i="10" l="1"/>
  <c r="U35" i="10" s="1"/>
  <c r="U36" i="10" s="1"/>
  <c r="AM34" i="10" l="1"/>
  <c r="AM35" i="10" l="1"/>
  <c r="AM36" i="10" s="1"/>
  <c r="AM37" i="10" s="1"/>
  <c r="BW34" i="10"/>
  <c r="BW35" i="10" s="1"/>
  <c r="BW36" i="10" s="1"/>
  <c r="BW37" i="10" s="1"/>
  <c r="BW38" i="10" s="1"/>
  <c r="BW39" i="10" s="1"/>
  <c r="CO34" i="10" l="1"/>
  <c r="CO35" i="10" s="1"/>
</calcChain>
</file>

<file path=xl/sharedStrings.xml><?xml version="1.0" encoding="utf-8"?>
<sst xmlns="http://schemas.openxmlformats.org/spreadsheetml/2006/main" count="1060" uniqueCount="562">
  <si>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</si>
  <si>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</si>
  <si>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</si>
  <si>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</si>
  <si>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</si>
  <si>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</si>
  <si>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</si>
  <si>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</si>
  <si>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</si>
  <si>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</si>
  <si>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</si>
  <si>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</si>
  <si>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</si>
  <si>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</si>
  <si>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</si>
  <si>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</si>
  <si>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</si>
  <si>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</si>
  <si>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</si>
  <si>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</si>
  <si>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</si>
  <si>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</si>
  <si>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</si>
  <si>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</si>
  <si>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</si>
  <si>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</si>
  <si>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</si>
  <si>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</si>
  <si>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</si>
  <si>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</si>
  <si>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</si>
  <si>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</si>
  <si>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</si>
  <si>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</si>
  <si>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</si>
  <si>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</si>
  <si>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</si>
  <si>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</si>
  <si>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</si>
  <si>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</si>
  <si>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</si>
  <si>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</si>
  <si>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</si>
  <si>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</si>
  <si>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</si>
  <si>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</si>
  <si>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</si>
  <si>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</si>
  <si>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</si>
  <si>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</si>
  <si>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</si>
  <si>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</si>
  <si>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</si>
  <si>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</si>
  <si>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</si>
  <si>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</si>
  <si>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</si>
  <si>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</si>
  <si>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</si>
  <si>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</si>
  <si>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</si>
  <si>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</si>
  <si>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</si>
  <si>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</si>
  <si>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</si>
  <si>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</si>
  <si>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</si>
  <si>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</si>
  <si>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</si>
  <si>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</si>
  <si>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</si>
  <si>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</si>
  <si>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</si>
  <si>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</si>
  <si>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</si>
  <si>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</si>
  <si>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</si>
  <si>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</si>
  <si>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</si>
  <si>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</si>
  <si>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</si>
  <si>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</si>
  <si>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</si>
  <si>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</si>
  <si>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</si>
  <si>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</si>
  <si>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</si>
  <si>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</si>
  <si>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</si>
  <si>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</si>
  <si>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</si>
  <si>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</si>
  <si>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</si>
  <si>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</si>
  <si>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和泉市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</si>
  <si>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</si>
  <si>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</si>
  <si>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</si>
  <si>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</si>
  <si>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</si>
  <si>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</si>
  <si>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</si>
  <si>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</si>
  <si>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</si>
  <si>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</si>
  <si>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</si>
  <si>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</si>
  <si>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</si>
  <si>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</si>
  <si>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</si>
  <si>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</si>
  <si>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</si>
  <si>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</si>
  <si>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</si>
  <si>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</si>
  <si>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</si>
  <si>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</si>
  <si>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</si>
  <si>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</si>
  <si>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</si>
  <si>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</si>
  <si>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</si>
  <si>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</si>
  <si>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</si>
  <si>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</si>
  <si>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</si>
  <si>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</si>
  <si>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</si>
  <si>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</si>
  <si>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</si>
  <si>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</si>
  <si>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</si>
  <si>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</si>
  <si>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</si>
  <si>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</si>
  <si>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</si>
  <si>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</si>
  <si>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</si>
  <si>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</si>
  <si>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</si>
  <si>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</si>
  <si>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</si>
  <si>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</si>
  <si>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</si>
  <si>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</si>
  <si>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</si>
  <si>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</si>
  <si>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</si>
  <si>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</si>
  <si>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</si>
  <si>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</si>
  <si>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</si>
  <si>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</si>
  <si>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</si>
  <si>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</si>
  <si>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</si>
  <si>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</si>
  <si>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</si>
  <si>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</si>
  <si>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</si>
  <si>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</si>
  <si>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</si>
  <si>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</si>
  <si>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</si>
  <si>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</si>
  <si>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</si>
  <si>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</si>
  <si>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</si>
  <si>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</si>
  <si>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</si>
  <si>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</si>
  <si>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</si>
  <si>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</si>
  <si>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</si>
  <si>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</si>
  <si>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</si>
  <si>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</si>
  <si>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</si>
  <si>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</si>
  <si>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</si>
  <si>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</si>
  <si>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</si>
  <si>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</si>
  <si>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</si>
  <si>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</si>
  <si>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</si>
  <si>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</si>
  <si>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</si>
  <si>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</si>
  <si>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</si>
  <si>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</si>
  <si>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</si>
  <si>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</si>
  <si>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</si>
  <si>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</si>
  <si>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</si>
  <si>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</si>
  <si>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</si>
  <si>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</si>
  <si>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</si>
  <si>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</si>
  <si>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</si>
  <si>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</si>
  <si>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大阪府和泉市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</si>
  <si>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</si>
  <si>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</si>
  <si>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</si>
  <si>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</si>
  <si>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</si>
  <si>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</si>
  <si>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</si>
  <si>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</si>
  <si>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</si>
  <si>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</si>
  <si>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</si>
  <si>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</si>
  <si>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</si>
  <si>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</si>
  <si>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</si>
  <si>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</si>
  <si>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</si>
  <si>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</si>
  <si>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</si>
  <si>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</si>
  <si>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</si>
  <si>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</si>
  <si>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</si>
  <si>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</si>
  <si>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</si>
  <si>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</si>
  <si>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</si>
  <si>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</si>
  <si>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</si>
  <si>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</si>
  <si>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</si>
  <si>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</si>
  <si>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</si>
  <si>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</si>
  <si>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</si>
  <si>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</si>
  <si>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</si>
  <si>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</si>
  <si>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</si>
  <si>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</si>
  <si>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</si>
  <si>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</si>
  <si>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</si>
  <si>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</si>
  <si>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</si>
  <si>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</si>
  <si>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</si>
  <si>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</si>
  <si>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</si>
  <si>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</si>
  <si>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</si>
  <si>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</si>
  <si>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</si>
  <si>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</si>
  <si>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</si>
  <si>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</si>
  <si>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</si>
  <si>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</si>
  <si>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</si>
  <si>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</si>
  <si>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</si>
  <si>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</si>
  <si>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</si>
  <si>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</si>
  <si>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</si>
  <si>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</si>
  <si>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</si>
  <si>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</si>
  <si>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</si>
  <si>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</si>
  <si>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</si>
  <si>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</si>
  <si>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</si>
  <si>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</si>
  <si>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</si>
  <si>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</si>
  <si>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</si>
  <si>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</si>
  <si>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</si>
  <si>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</si>
  <si>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</si>
  <si>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</si>
  <si>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</si>
  <si>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</si>
  <si>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</si>
  <si>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</si>
  <si>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</si>
  <si>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</si>
  <si>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</si>
  <si>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</si>
  <si>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</si>
  <si>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</si>
  <si>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</si>
  <si>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</si>
  <si>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</si>
  <si>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</si>
  <si>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</si>
  <si>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</si>
  <si>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</si>
  <si>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</si>
  <si>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</si>
  <si>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</si>
  <si>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</si>
  <si>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</si>
  <si>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</si>
  <si>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</si>
  <si>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</si>
  <si>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</si>
  <si>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</si>
  <si>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</si>
  <si>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</si>
  <si>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</si>
  <si>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</si>
  <si>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</si>
  <si>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</si>
  <si>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</si>
  <si>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</si>
  <si>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</si>
  <si>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</si>
  <si>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</si>
  <si>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</si>
  <si>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</si>
  <si>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</si>
  <si>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</si>
  <si>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</si>
  <si>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</si>
  <si>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</si>
  <si>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</si>
  <si>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</si>
  <si>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</si>
  <si>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</si>
  <si>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</si>
  <si>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</si>
  <si>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</si>
  <si>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</si>
  <si>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</si>
  <si>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</si>
  <si>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</si>
  <si>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</si>
  <si>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</si>
  <si>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</si>
  <si>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</si>
  <si>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</si>
  <si>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</si>
  <si>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</si>
  <si>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</si>
  <si>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</si>
  <si>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</si>
  <si>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</si>
  <si>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</si>
  <si>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大阪府和泉市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</si>
  <si>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</si>
  <si>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</si>
  <si>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</si>
  <si>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</si>
  <si>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</si>
  <si>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</si>
  <si>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</si>
  <si>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</si>
  <si>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</si>
  <si>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</si>
  <si>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</si>
  <si>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</si>
  <si>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</si>
  <si>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</si>
  <si>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</si>
  <si>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</si>
  <si>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</si>
  <si>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</si>
  <si>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</si>
  <si>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</si>
  <si>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</si>
  <si>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</si>
  <si>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</si>
  <si>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</si>
  <si>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</si>
  <si>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</si>
  <si>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</si>
  <si>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</si>
  <si>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</si>
  <si>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</si>
  <si>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</si>
  <si>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</si>
  <si>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</si>
  <si>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</si>
  <si>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</si>
  <si>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</si>
  <si>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</si>
  <si>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</si>
  <si>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</si>
  <si>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</si>
  <si>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公共浄化槽事業会計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</si>
  <si>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</si>
  <si>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</si>
  <si>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</si>
  <si>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</si>
  <si>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</si>
  <si>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</si>
  <si>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</si>
  <si>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</si>
  <si>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</si>
  <si>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</si>
  <si>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</si>
  <si>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</si>
  <si>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</si>
  <si>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</si>
  <si>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</si>
  <si>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</si>
  <si>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</si>
  <si>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</si>
  <si>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</si>
  <si>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</si>
  <si>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</si>
  <si>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</si>
  <si>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</si>
  <si>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</si>
  <si>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</si>
  <si>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</si>
  <si>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</si>
  <si>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</si>
  <si>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</si>
  <si>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</si>
  <si>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</si>
  <si>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</si>
  <si>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</si>
  <si>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</si>
  <si>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</si>
  <si>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</si>
  <si>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</si>
  <si>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</si>
  <si>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</si>
  <si>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</si>
  <si>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</si>
  <si>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</si>
  <si>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</si>
  <si>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</si>
  <si>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</si>
  <si>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</si>
  <si>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</si>
  <si>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</si>
  <si>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</si>
  <si>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</si>
  <si>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</si>
  <si>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</si>
  <si>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</si>
  <si>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</si>
  <si>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</si>
  <si>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</si>
  <si>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</si>
  <si>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</si>
  <si>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</si>
  <si>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</si>
  <si>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</si>
  <si>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</si>
  <si>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</si>
  <si>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</si>
  <si>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</si>
  <si>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</si>
  <si>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</si>
  <si>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</si>
  <si>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</si>
  <si>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</si>
  <si>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</si>
  <si>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</si>
  <si>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</si>
  <si>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</si>
  <si>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</si>
  <si>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</si>
  <si>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</si>
  <si>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</si>
  <si>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</si>
  <si>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</si>
  <si>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</si>
  <si>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</si>
  <si>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</si>
  <si>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</si>
  <si>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</si>
  <si>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</si>
  <si>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</si>
  <si>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</si>
  <si>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</si>
  <si>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</si>
  <si>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</si>
  <si>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</si>
  <si>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</si>
  <si>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</si>
  <si>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</si>
  <si>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</si>
  <si>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</si>
  <si>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</si>
  <si>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</si>
  <si>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</si>
  <si>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</si>
  <si>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</si>
  <si>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</si>
  <si>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</si>
  <si>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</si>
  <si>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</si>
  <si>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</si>
  <si>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</si>
  <si>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</si>
  <si>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</si>
  <si>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</si>
  <si>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</si>
  <si>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</si>
  <si>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</si>
  <si>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</si>
  <si>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</si>
  <si>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</si>
  <si>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</si>
  <si>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</si>
  <si>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</si>
  <si>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</si>
  <si>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</si>
  <si>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</si>
  <si>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</si>
  <si>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</si>
  <si>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</si>
  <si>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</si>
  <si>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</si>
  <si>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</si>
  <si>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</si>
  <si>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</si>
  <si>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</si>
  <si>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</si>
  <si>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</si>
  <si>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</si>
  <si>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</si>
  <si>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</si>
  <si>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水道事業会計</t>
  </si>
  <si>
    <t>公共下水道事業会計</t>
  </si>
  <si>
    <t>一般会計</t>
  </si>
  <si>
    <t>後期高齢者医療事業特別会計</t>
  </si>
  <si>
    <t>介護保険事業特別会計</t>
  </si>
  <si>
    <t>国民健康保険事業特別会計</t>
  </si>
  <si>
    <t>公共浄化槽事業会計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</si>
  <si>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</si>
  <si>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</si>
  <si>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</si>
  <si>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</si>
  <si>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</si>
  <si>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</si>
  <si>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</si>
  <si>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</si>
  <si>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</si>
  <si>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泉北環境整備施設組合（一般会計）</t>
    <rPh sb="0" eb="2">
      <t>センボク</t>
    </rPh>
    <rPh sb="2" eb="4">
      <t>カンキョウ</t>
    </rPh>
    <rPh sb="4" eb="6">
      <t>セイビ</t>
    </rPh>
    <rPh sb="6" eb="8">
      <t>シセツ</t>
    </rPh>
    <rPh sb="8" eb="10">
      <t>クミアイ</t>
    </rPh>
    <rPh sb="11" eb="13">
      <t>イッパン</t>
    </rPh>
    <rPh sb="13" eb="15">
      <t>カイケイ</t>
    </rPh>
    <phoneticPr fontId="2"/>
  </si>
  <si>
    <t>泉大津市・和泉市墓地組合</t>
    <rPh sb="0" eb="4">
      <t>イズミオオツシ</t>
    </rPh>
    <rPh sb="5" eb="8">
      <t>イズミシ</t>
    </rPh>
    <rPh sb="8" eb="10">
      <t>ボチ</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</si>
  <si>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</si>
  <si>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</si>
  <si>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</si>
  <si>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</si>
  <si>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和泉市公共施設管理公社</t>
    <rPh sb="0" eb="3">
      <t>イズミシ</t>
    </rPh>
    <rPh sb="3" eb="5">
      <t>コウキョウ</t>
    </rPh>
    <rPh sb="5" eb="7">
      <t>シセツ</t>
    </rPh>
    <rPh sb="7" eb="9">
      <t>カンリ</t>
    </rPh>
    <rPh sb="9" eb="11">
      <t>コウシャ</t>
    </rPh>
    <phoneticPr fontId="2"/>
  </si>
  <si>
    <t>和泉市文化振興財団</t>
    <rPh sb="0" eb="3">
      <t>イズミシ</t>
    </rPh>
    <rPh sb="3" eb="5">
      <t>ブンカ</t>
    </rPh>
    <rPh sb="5" eb="7">
      <t>シンコウ</t>
    </rPh>
    <rPh sb="7" eb="9">
      <t>ザイダン</t>
    </rPh>
    <phoneticPr fontId="2"/>
  </si>
  <si>
    <t>公共施設整備基金</t>
    <rPh sb="0" eb="2">
      <t>コウキョウ</t>
    </rPh>
    <rPh sb="2" eb="4">
      <t>シセツ</t>
    </rPh>
    <rPh sb="4" eb="6">
      <t>セイビ</t>
    </rPh>
    <rPh sb="6" eb="8">
      <t>キキン</t>
    </rPh>
    <phoneticPr fontId="5"/>
  </si>
  <si>
    <t>ふるさと元気基金</t>
    <rPh sb="4" eb="6">
      <t>ゲンキ</t>
    </rPh>
    <rPh sb="6" eb="8">
      <t>キキン</t>
    </rPh>
    <phoneticPr fontId="2"/>
  </si>
  <si>
    <t>子どもの夢応援奨学基金</t>
    <rPh sb="0" eb="1">
      <t>コ</t>
    </rPh>
    <rPh sb="4" eb="5">
      <t>ユメ</t>
    </rPh>
    <rPh sb="5" eb="7">
      <t>オウエン</t>
    </rPh>
    <rPh sb="7" eb="9">
      <t>ショウガク</t>
    </rPh>
    <rPh sb="9" eb="11">
      <t>キキン</t>
    </rPh>
    <phoneticPr fontId="2"/>
  </si>
  <si>
    <t>再資源化事業推進奨励基金</t>
    <rPh sb="0" eb="4">
      <t>サイシゲンカ</t>
    </rPh>
    <rPh sb="4" eb="6">
      <t>ジギョウ</t>
    </rPh>
    <rPh sb="6" eb="8">
      <t>スイシン</t>
    </rPh>
    <rPh sb="8" eb="10">
      <t>ショウレイ</t>
    </rPh>
    <rPh sb="10" eb="12">
      <t>キキン</t>
    </rPh>
    <phoneticPr fontId="2"/>
  </si>
  <si>
    <t>美術品等取得基金</t>
    <rPh sb="0" eb="2">
      <t>ビジュツ</t>
    </rPh>
    <rPh sb="2" eb="3">
      <t>ヒン</t>
    </rPh>
    <rPh sb="3" eb="4">
      <t>ナド</t>
    </rPh>
    <rPh sb="4" eb="6">
      <t>シュトク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</si>
</sst>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5E49-4734-B450-394F38524F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30294</c:v>
                </c:pt>
                <c:pt idx="1">
                  <c:v>34226</c:v>
                </c:pt>
                <c:pt idx="2">
                  <c:v>42586</c:v>
                </c:pt>
                <c:pt idx="3">
                  <c:v>36996</c:v>
                </c:pt>
                <c:pt idx="4">
                  <c:v>30702</c:v>
                </c:pt>
              </c:numCache>
            </c:numRef>
          </c:val>
          <c:smooth val="0"/>
          <c:extLst>
            <c:ext xmlns:c16="http://schemas.microsoft.com/office/drawing/2014/chart" uri="{C3380CC4-5D6E-409C-BE32-E72D297353CC}">
              <c16:uniqueId val="{00000001-5E49-4734-B450-394F38524F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0.11</c:v>
                </c:pt>
                <c:pt idx="1">
                  <c:v>0.8</c:v>
                </c:pt>
                <c:pt idx="2">
                  <c:v>1.73</c:v>
                </c:pt>
                <c:pt idx="3">
                  <c:v>0.92</c:v>
                </c:pt>
                <c:pt idx="4">
                  <c:v>0.97</c:v>
                </c:pt>
              </c:numCache>
            </c:numRef>
          </c:val>
          <c:extLst>
            <c:ext xmlns:c16="http://schemas.microsoft.com/office/drawing/2014/chart" uri="{C3380CC4-5D6E-409C-BE32-E72D297353CC}">
              <c16:uniqueId val="{00000000-FBC7-4024-9080-DAE954E75D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11.73</c:v>
                </c:pt>
                <c:pt idx="1">
                  <c:v>11.52</c:v>
                </c:pt>
                <c:pt idx="2">
                  <c:v>11.35</c:v>
                </c:pt>
                <c:pt idx="3">
                  <c:v>12.49</c:v>
                </c:pt>
                <c:pt idx="4">
                  <c:v>12.59</c:v>
                </c:pt>
              </c:numCache>
            </c:numRef>
          </c:val>
          <c:extLst>
            <c:ext xmlns:c16="http://schemas.microsoft.com/office/drawing/2014/chart" uri="{C3380CC4-5D6E-409C-BE32-E72D297353CC}">
              <c16:uniqueId val="{00000001-FBC7-4024-9080-DAE954E75D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-0.28999999999999998</c:v>
                </c:pt>
                <c:pt idx="1">
                  <c:v>0.75</c:v>
                </c:pt>
                <c:pt idx="2">
                  <c:v>1.37</c:v>
                </c:pt>
                <c:pt idx="3">
                  <c:v>0.06</c:v>
                </c:pt>
                <c:pt idx="4">
                  <c:v>0.52</c:v>
                </c:pt>
              </c:numCache>
            </c:numRef>
          </c:val>
          <c:smooth val="0"/>
          <c:extLst>
            <c:ext xmlns:c16="http://schemas.microsoft.com/office/drawing/2014/chart" uri="{C3380CC4-5D6E-409C-BE32-E72D297353CC}">
              <c16:uniqueId val="{00000002-FBC7-4024-9080-DAE954E75D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75F-4628-A6E8-C02E7BAE80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F-4628-A6E8-C02E7BAE80DA}"/>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5F-4628-A6E8-C02E7BAE80DA}"/>
            </c:ext>
          </c:extLst>
        </c:ser>
        <c:ser>
          <c:idx val="3"/>
          <c:order val="3"/>
          <c:tx>
            <c:strRef>
              <c:f>データシート!$A$30</c:f>
              <c:strCache>
                <c:ptCount val="1"/>
                <c:pt idx="0">
                  <c:v>公共浄化槽事業会計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3-975F-4628-A6E8-C02E7BAE80D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c:v>
                </c:pt>
                <c:pt idx="2">
                  <c:v>#N/A</c:v>
                </c:pt>
                <c:pt idx="3">
                  <c:v>0.78</c:v>
                </c:pt>
                <c:pt idx="4">
                  <c:v>#N/A</c:v>
                </c:pt>
                <c:pt idx="5">
                  <c:v>0.11</c:v>
                </c:pt>
                <c:pt idx="6">
                  <c:v>#N/A</c:v>
                </c:pt>
                <c:pt idx="7">
                  <c:v>0.14000000000000001</c:v>
                </c:pt>
                <c:pt idx="8">
                  <c:v>#N/A</c:v>
                </c:pt>
                <c:pt idx="9">
                  <c:v>0.1</c:v>
                </c:pt>
              </c:numCache>
            </c:numRef>
          </c:val>
          <c:extLst>
            <c:ext xmlns:c16="http://schemas.microsoft.com/office/drawing/2014/chart" uri="{C3380CC4-5D6E-409C-BE32-E72D297353CC}">
              <c16:uniqueId val="{00000004-975F-4628-A6E8-C02E7BAE80D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0.32</c:v>
                </c:pt>
                <c:pt idx="4">
                  <c:v>#N/A</c:v>
                </c:pt>
                <c:pt idx="5">
                  <c:v>0.52</c:v>
                </c:pt>
                <c:pt idx="6">
                  <c:v>#N/A</c:v>
                </c:pt>
                <c:pt idx="7">
                  <c:v>0.67</c:v>
                </c:pt>
                <c:pt idx="8">
                  <c:v>#N/A</c:v>
                </c:pt>
                <c:pt idx="9">
                  <c:v>0.22</c:v>
                </c:pt>
              </c:numCache>
            </c:numRef>
          </c:val>
          <c:extLst>
            <c:ext xmlns:c16="http://schemas.microsoft.com/office/drawing/2014/chart" uri="{C3380CC4-5D6E-409C-BE32-E72D297353CC}">
              <c16:uniqueId val="{00000005-975F-4628-A6E8-C02E7BAE80DA}"/>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0.19</c:v>
                </c:pt>
                <c:pt idx="4">
                  <c:v>#N/A</c:v>
                </c:pt>
                <c:pt idx="5">
                  <c:v>0.17</c:v>
                </c:pt>
                <c:pt idx="6">
                  <c:v>#N/A</c:v>
                </c:pt>
                <c:pt idx="7">
                  <c:v>0.22</c:v>
                </c:pt>
                <c:pt idx="8">
                  <c:v>#N/A</c:v>
                </c:pt>
                <c:pt idx="9">
                  <c:v>0.22</c:v>
                </c:pt>
              </c:numCache>
            </c:numRef>
          </c:val>
          <c:extLst>
            <c:ext xmlns:c16="http://schemas.microsoft.com/office/drawing/2014/chart" uri="{C3380CC4-5D6E-409C-BE32-E72D297353CC}">
              <c16:uniqueId val="{00000006-975F-4628-A6E8-C02E7BAE80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0.79</c:v>
                </c:pt>
                <c:pt idx="4">
                  <c:v>#N/A</c:v>
                </c:pt>
                <c:pt idx="5">
                  <c:v>1.72</c:v>
                </c:pt>
                <c:pt idx="6">
                  <c:v>#N/A</c:v>
                </c:pt>
                <c:pt idx="7">
                  <c:v>0.92</c:v>
                </c:pt>
                <c:pt idx="8">
                  <c:v>#N/A</c:v>
                </c:pt>
                <c:pt idx="9">
                  <c:v>0.96</c:v>
                </c:pt>
              </c:numCache>
            </c:numRef>
          </c:val>
          <c:extLst>
            <c:ext xmlns:c16="http://schemas.microsoft.com/office/drawing/2014/chart" uri="{C3380CC4-5D6E-409C-BE32-E72D297353CC}">
              <c16:uniqueId val="{00000007-975F-4628-A6E8-C02E7BAE80DA}"/>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1.37</c:v>
                </c:pt>
                <c:pt idx="2">
                  <c:v>#N/A</c:v>
                </c:pt>
                <c:pt idx="3">
                  <c:v>2.04</c:v>
                </c:pt>
                <c:pt idx="4">
                  <c:v>#N/A</c:v>
                </c:pt>
                <c:pt idx="5">
                  <c:v>2.4900000000000002</c:v>
                </c:pt>
                <c:pt idx="6">
                  <c:v>#N/A</c:v>
                </c:pt>
                <c:pt idx="7">
                  <c:v>3.09</c:v>
                </c:pt>
                <c:pt idx="8">
                  <c:v>#N/A</c:v>
                </c:pt>
                <c:pt idx="9">
                  <c:v>3.09</c:v>
                </c:pt>
              </c:numCache>
            </c:numRef>
          </c:val>
          <c:extLst>
            <c:ext xmlns:c16="http://schemas.microsoft.com/office/drawing/2014/chart" uri="{C3380CC4-5D6E-409C-BE32-E72D297353CC}">
              <c16:uniqueId val="{00000008-975F-4628-A6E8-C02E7BAE80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6.42</c:v>
                </c:pt>
                <c:pt idx="2">
                  <c:v>#N/A</c:v>
                </c:pt>
                <c:pt idx="3">
                  <c:v>6.69</c:v>
                </c:pt>
                <c:pt idx="4">
                  <c:v>#N/A</c:v>
                </c:pt>
                <c:pt idx="5">
                  <c:v>6.43</c:v>
                </c:pt>
                <c:pt idx="6">
                  <c:v>#N/A</c:v>
                </c:pt>
                <c:pt idx="7">
                  <c:v>6.27</c:v>
                </c:pt>
                <c:pt idx="8">
                  <c:v>#N/A</c:v>
                </c:pt>
                <c:pt idx="9">
                  <c:v>3.12</c:v>
                </c:pt>
              </c:numCache>
            </c:numRef>
          </c:val>
          <c:extLst>
            <c:ext xmlns:c16="http://schemas.microsoft.com/office/drawing/2014/chart" uri="{C3380CC4-5D6E-409C-BE32-E72D297353CC}">
              <c16:uniqueId val="{00000009-975F-4628-A6E8-C02E7BAE80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5696</c:v>
                </c:pt>
                <c:pt idx="5">
                  <c:v>5706</c:v>
                </c:pt>
                <c:pt idx="8">
                  <c:v>5825</c:v>
                </c:pt>
                <c:pt idx="11">
                  <c:v>5861</c:v>
                </c:pt>
                <c:pt idx="14">
                  <c:v>5792</c:v>
                </c:pt>
              </c:numCache>
            </c:numRef>
          </c:val>
          <c:extLst>
            <c:ext xmlns:c16="http://schemas.microsoft.com/office/drawing/2014/chart" uri="{C3380CC4-5D6E-409C-BE32-E72D297353CC}">
              <c16:uniqueId val="{00000000-5EFF-462A-8BB3-E8F497C42B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FF-462A-8BB3-E8F497C42B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275</c:v>
                </c:pt>
                <c:pt idx="3">
                  <c:v>291</c:v>
                </c:pt>
                <c:pt idx="6">
                  <c:v>291</c:v>
                </c:pt>
                <c:pt idx="9">
                  <c:v>291</c:v>
                </c:pt>
                <c:pt idx="12">
                  <c:v>93</c:v>
                </c:pt>
              </c:numCache>
            </c:numRef>
          </c:val>
          <c:extLst>
            <c:ext xmlns:c16="http://schemas.microsoft.com/office/drawing/2014/chart" uri="{C3380CC4-5D6E-409C-BE32-E72D297353CC}">
              <c16:uniqueId val="{00000002-5EFF-462A-8BB3-E8F497C42B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143</c:v>
                </c:pt>
                <c:pt idx="3">
                  <c:v>134</c:v>
                </c:pt>
                <c:pt idx="6">
                  <c:v>130</c:v>
                </c:pt>
                <c:pt idx="9">
                  <c:v>136</c:v>
                </c:pt>
                <c:pt idx="12">
                  <c:v>145</c:v>
                </c:pt>
              </c:numCache>
            </c:numRef>
          </c:val>
          <c:extLst>
            <c:ext xmlns:c16="http://schemas.microsoft.com/office/drawing/2014/chart" uri="{C3380CC4-5D6E-409C-BE32-E72D297353CC}">
              <c16:uniqueId val="{00000003-5EFF-462A-8BB3-E8F497C42B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665</c:v>
                </c:pt>
                <c:pt idx="3">
                  <c:v>633</c:v>
                </c:pt>
                <c:pt idx="6">
                  <c:v>589</c:v>
                </c:pt>
                <c:pt idx="9">
                  <c:v>581</c:v>
                </c:pt>
                <c:pt idx="12">
                  <c:v>570</c:v>
                </c:pt>
              </c:numCache>
            </c:numRef>
          </c:val>
          <c:extLst>
            <c:ext xmlns:c16="http://schemas.microsoft.com/office/drawing/2014/chart" uri="{C3380CC4-5D6E-409C-BE32-E72D297353CC}">
              <c16:uniqueId val="{00000004-5EFF-462A-8BB3-E8F497C42B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F-462A-8BB3-E8F497C42B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FF-462A-8BB3-E8F497C42B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6747</c:v>
                </c:pt>
                <c:pt idx="3">
                  <c:v>6914</c:v>
                </c:pt>
                <c:pt idx="6">
                  <c:v>7213</c:v>
                </c:pt>
                <c:pt idx="9">
                  <c:v>6972</c:v>
                </c:pt>
                <c:pt idx="12">
                  <c:v>6267</c:v>
                </c:pt>
              </c:numCache>
            </c:numRef>
          </c:val>
          <c:extLst>
            <c:ext xmlns:c16="http://schemas.microsoft.com/office/drawing/2014/chart" uri="{C3380CC4-5D6E-409C-BE32-E72D297353CC}">
              <c16:uniqueId val="{00000007-5EFF-462A-8BB3-E8F497C42B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2134</c:v>
                </c:pt>
                <c:pt idx="2">
                  <c:v>#N/A</c:v>
                </c:pt>
                <c:pt idx="3">
                  <c:v>#N/A</c:v>
                </c:pt>
                <c:pt idx="4">
                  <c:v>2266</c:v>
                </c:pt>
                <c:pt idx="5">
                  <c:v>#N/A</c:v>
                </c:pt>
                <c:pt idx="6">
                  <c:v>#N/A</c:v>
                </c:pt>
                <c:pt idx="7">
                  <c:v>2398</c:v>
                </c:pt>
                <c:pt idx="8">
                  <c:v>#N/A</c:v>
                </c:pt>
                <c:pt idx="9">
                  <c:v>#N/A</c:v>
                </c:pt>
                <c:pt idx="10">
                  <c:v>2119</c:v>
                </c:pt>
                <c:pt idx="11">
                  <c:v>#N/A</c:v>
                </c:pt>
                <c:pt idx="12">
                  <c:v>#N/A</c:v>
                </c:pt>
                <c:pt idx="13">
                  <c:v>1283</c:v>
                </c:pt>
                <c:pt idx="14">
                  <c:v>#N/A</c:v>
                </c:pt>
              </c:numCache>
            </c:numRef>
          </c:val>
          <c:smooth val="0"/>
          <c:extLst>
            <c:ext xmlns:c16="http://schemas.microsoft.com/office/drawing/2014/chart" uri="{C3380CC4-5D6E-409C-BE32-E72D297353CC}">
              <c16:uniqueId val="{00000008-5EFF-462A-8BB3-E8F497C42B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51856</c:v>
                </c:pt>
                <c:pt idx="5">
                  <c:v>52317</c:v>
                </c:pt>
                <c:pt idx="8">
                  <c:v>52918</c:v>
                </c:pt>
                <c:pt idx="11">
                  <c:v>51218</c:v>
                </c:pt>
                <c:pt idx="14">
                  <c:v>49414</c:v>
                </c:pt>
              </c:numCache>
            </c:numRef>
          </c:val>
          <c:extLst>
            <c:ext xmlns:c16="http://schemas.microsoft.com/office/drawing/2014/chart" uri="{C3380CC4-5D6E-409C-BE32-E72D297353CC}">
              <c16:uniqueId val="{00000000-B64C-45F1-9419-6DAC9EF22E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13088</c:v>
                </c:pt>
                <c:pt idx="5">
                  <c:v>12477</c:v>
                </c:pt>
                <c:pt idx="8">
                  <c:v>11373</c:v>
                </c:pt>
                <c:pt idx="11">
                  <c:v>10456</c:v>
                </c:pt>
                <c:pt idx="14">
                  <c:v>10644</c:v>
                </c:pt>
              </c:numCache>
            </c:numRef>
          </c:val>
          <c:extLst>
            <c:ext xmlns:c16="http://schemas.microsoft.com/office/drawing/2014/chart" uri="{C3380CC4-5D6E-409C-BE32-E72D297353CC}">
              <c16:uniqueId val="{00000001-B64C-45F1-9419-6DAC9EF22E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13810</c:v>
                </c:pt>
                <c:pt idx="5">
                  <c:v>15698</c:v>
                </c:pt>
                <c:pt idx="8">
                  <c:v>16598</c:v>
                </c:pt>
                <c:pt idx="11">
                  <c:v>17191</c:v>
                </c:pt>
                <c:pt idx="14">
                  <c:v>17160</c:v>
                </c:pt>
              </c:numCache>
            </c:numRef>
          </c:val>
          <c:extLst>
            <c:ext xmlns:c16="http://schemas.microsoft.com/office/drawing/2014/chart" uri="{C3380CC4-5D6E-409C-BE32-E72D297353CC}">
              <c16:uniqueId val="{00000002-B64C-45F1-9419-6DAC9EF22E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C-45F1-9419-6DAC9EF22E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4C-45F1-9419-6DAC9EF22E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C-45F1-9419-6DAC9EF22E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6623</c:v>
                </c:pt>
                <c:pt idx="3">
                  <c:v>6808</c:v>
                </c:pt>
                <c:pt idx="6">
                  <c:v>6687</c:v>
                </c:pt>
                <c:pt idx="9">
                  <c:v>6826</c:v>
                </c:pt>
                <c:pt idx="12">
                  <c:v>7052</c:v>
                </c:pt>
              </c:numCache>
            </c:numRef>
          </c:val>
          <c:extLst>
            <c:ext xmlns:c16="http://schemas.microsoft.com/office/drawing/2014/chart" uri="{C3380CC4-5D6E-409C-BE32-E72D297353CC}">
              <c16:uniqueId val="{00000006-B64C-45F1-9419-6DAC9EF22E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1446</c:v>
                </c:pt>
                <c:pt idx="3">
                  <c:v>1529</c:v>
                </c:pt>
                <c:pt idx="6">
                  <c:v>1658</c:v>
                </c:pt>
                <c:pt idx="9">
                  <c:v>1786</c:v>
                </c:pt>
                <c:pt idx="12">
                  <c:v>2033</c:v>
                </c:pt>
              </c:numCache>
            </c:numRef>
          </c:val>
          <c:extLst>
            <c:ext xmlns:c16="http://schemas.microsoft.com/office/drawing/2014/chart" uri="{C3380CC4-5D6E-409C-BE32-E72D297353CC}">
              <c16:uniqueId val="{00000007-B64C-45F1-9419-6DAC9EF22E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13605</c:v>
                </c:pt>
                <c:pt idx="3">
                  <c:v>12140</c:v>
                </c:pt>
                <c:pt idx="6">
                  <c:v>11687</c:v>
                </c:pt>
                <c:pt idx="9">
                  <c:v>10744</c:v>
                </c:pt>
                <c:pt idx="12">
                  <c:v>10093</c:v>
                </c:pt>
              </c:numCache>
            </c:numRef>
          </c:val>
          <c:extLst>
            <c:ext xmlns:c16="http://schemas.microsoft.com/office/drawing/2014/chart" uri="{C3380CC4-5D6E-409C-BE32-E72D297353CC}">
              <c16:uniqueId val="{00000008-B64C-45F1-9419-6DAC9EF22E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1630</c:v>
                </c:pt>
                <c:pt idx="3">
                  <c:v>1340</c:v>
                </c:pt>
                <c:pt idx="6">
                  <c:v>1050</c:v>
                </c:pt>
                <c:pt idx="9">
                  <c:v>756</c:v>
                </c:pt>
                <c:pt idx="12">
                  <c:v>663</c:v>
                </c:pt>
              </c:numCache>
            </c:numRef>
          </c:val>
          <c:extLst>
            <c:ext xmlns:c16="http://schemas.microsoft.com/office/drawing/2014/chart" uri="{C3380CC4-5D6E-409C-BE32-E72D297353CC}">
              <c16:uniqueId val="{00000009-B64C-45F1-9419-6DAC9EF22E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45186</c:v>
                </c:pt>
                <c:pt idx="3">
                  <c:v>45647</c:v>
                </c:pt>
                <c:pt idx="6">
                  <c:v>44052</c:v>
                </c:pt>
                <c:pt idx="9">
                  <c:v>40943</c:v>
                </c:pt>
                <c:pt idx="12">
                  <c:v>37477</c:v>
                </c:pt>
              </c:numCache>
            </c:numRef>
          </c:val>
          <c:extLst>
            <c:ext xmlns:c16="http://schemas.microsoft.com/office/drawing/2014/chart" uri="{C3380CC4-5D6E-409C-BE32-E72D297353CC}">
              <c16:uniqueId val="{0000000A-B64C-45F1-9419-6DAC9EF22E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4C-45F1-9419-6DAC9EF22E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4248</c:v>
                </c:pt>
                <c:pt idx="1">
                  <c:v>4578</c:v>
                </c:pt>
                <c:pt idx="2">
                  <c:v>4749</c:v>
                </c:pt>
              </c:numCache>
            </c:numRef>
          </c:val>
          <c:extLst>
            <c:ext xmlns:c16="http://schemas.microsoft.com/office/drawing/2014/chart" uri="{C3380CC4-5D6E-409C-BE32-E72D297353CC}">
              <c16:uniqueId val="{00000000-1BC7-42AE-8BA2-B9D0131927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1672</c:v>
                </c:pt>
                <c:pt idx="1">
                  <c:v>1597</c:v>
                </c:pt>
                <c:pt idx="2">
                  <c:v>1447</c:v>
                </c:pt>
              </c:numCache>
            </c:numRef>
          </c:val>
          <c:extLst>
            <c:ext xmlns:c16="http://schemas.microsoft.com/office/drawing/2014/chart" uri="{C3380CC4-5D6E-409C-BE32-E72D297353CC}">
              <c16:uniqueId val="{00000001-1BC7-42AE-8BA2-B9D0131927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8628</c:v>
                </c:pt>
                <c:pt idx="1">
                  <c:v>9252</c:v>
                </c:pt>
                <c:pt idx="2">
                  <c:v>10013</c:v>
                </c:pt>
              </c:numCache>
            </c:numRef>
          </c:val>
          <c:extLst>
            <c:ext xmlns:c16="http://schemas.microsoft.com/office/drawing/2014/chart" uri="{C3380CC4-5D6E-409C-BE32-E72D297353CC}">
              <c16:uniqueId val="{00000002-1BC7-42AE-8BA2-B9D0131927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税基盤が乏しいことなどから、財政力指数が</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と類似団体内平均値</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を大きく下回る結果となっている。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年度に改訂した「和泉創発プラン」による財政健全化に引き続き取り組むとともに、市税の徴収強化等により歳入確保を行い、財政基盤の強化を図る。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年度まで、「和泉躍進プラン」に基づき、人件費の削減や経常経費の見直しに取り組んできたが、公債費が多いことなどから、経常収支比率は類似団体内で下位に位置している。</a:t>
          </a:r>
        </a:p>
        <a:p>
          <a:r>
            <a:rPr kumimoji="1" lang="ja-JP" altLang="en-US" sz="1300">
              <a:latin typeface="ＭＳ Ｐゴシック" panose="020B0600070205080204" pitchFamily="50" charset="-128"/>
              <a:ea typeface="ＭＳ Ｐゴシック" panose="020B0600070205080204" pitchFamily="50" charset="-128"/>
            </a:rPr>
            <a:t>　今後は、「和泉創発プラン」による経常経費の見直しなどに取り組むとともに、歳入面においても、市税収入の確保を図る。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6668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267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6668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448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24765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448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69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人当たりの職員数が類似団体内平均値より少ないことなどから、人口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人当たりの人件費・物件費等決算額は類似団体内平均値に比べて下回っている。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年度は新型コロナウイルスワクチン接種事業などが前年度に比べて減少したものの、国の臨時交付金を活用した物価高騰対策事業などの実施により、前年度と比べて増加した。</a:t>
          </a:r>
        </a:p>
        <a:p>
          <a:r>
            <a:rPr kumimoji="1" lang="ja-JP" altLang="en-US" sz="1300">
              <a:latin typeface="ＭＳ Ｐゴシック" panose="020B0600070205080204" pitchFamily="50" charset="-128"/>
              <a:ea typeface="ＭＳ Ｐゴシック" panose="020B0600070205080204" pitchFamily="50" charset="-128"/>
            </a:rPr>
            <a:t>　今後は、既存事業の見直しなどによる事業費削減を進めることにより、人件費・物件費の抑制に努める。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141901</xdr:rowOff>
    </xdr:from>
    <xdr:to>
      <xdr:col>23</xdr:col>
      <xdr:colOff>133350</xdr:colOff>
      <xdr:row>82</xdr:row>
      <xdr:rowOff>30952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9351"/>
          <a:ext cx="838200" cy="6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139784</xdr:rowOff>
    </xdr:from>
    <xdr:to>
      <xdr:col>19</xdr:col>
      <xdr:colOff>133350</xdr:colOff>
      <xdr:row>81</xdr:row>
      <xdr:rowOff>141901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7234"/>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59511</xdr:rowOff>
    </xdr:from>
    <xdr:to>
      <xdr:col>15</xdr:col>
      <xdr:colOff>82550</xdr:colOff>
      <xdr:row>81</xdr:row>
      <xdr:rowOff>139784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6961"/>
          <a:ext cx="889000" cy="8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113609</xdr:rowOff>
    </xdr:from>
    <xdr:to>
      <xdr:col>11</xdr:col>
      <xdr:colOff>31750</xdr:colOff>
      <xdr:row>81</xdr:row>
      <xdr:rowOff>59511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29609"/>
          <a:ext cx="889000" cy="1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151602</xdr:rowOff>
    </xdr:from>
    <xdr:to>
      <xdr:col>23</xdr:col>
      <xdr:colOff>184150</xdr:colOff>
      <xdr:row>82</xdr:row>
      <xdr:rowOff>81752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168129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91101</xdr:rowOff>
    </xdr:from>
    <xdr:to>
      <xdr:col>19</xdr:col>
      <xdr:colOff>184150</xdr:colOff>
      <xdr:row>82</xdr:row>
      <xdr:rowOff>21251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31428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88984</xdr:rowOff>
    </xdr:from>
    <xdr:to>
      <xdr:col>15</xdr:col>
      <xdr:colOff>133350</xdr:colOff>
      <xdr:row>82</xdr:row>
      <xdr:rowOff>19134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29311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8711</xdr:rowOff>
    </xdr:from>
    <xdr:to>
      <xdr:col>11</xdr:col>
      <xdr:colOff>82550</xdr:colOff>
      <xdr:row>81</xdr:row>
      <xdr:rowOff>110311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120488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62809</xdr:rowOff>
    </xdr:from>
    <xdr:to>
      <xdr:col>7</xdr:col>
      <xdr:colOff>31750</xdr:colOff>
      <xdr:row>80</xdr:row>
      <xdr:rowOff>164409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年度から給料表を国に準拠することなどにより給与制度の適正化を図っていることから、類似団体内平均値と比較して高順位となっている。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82</xdr:row>
      <xdr:rowOff>23284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0419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83609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821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82</xdr:row>
      <xdr:rowOff>164041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425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82</xdr:row>
      <xdr:rowOff>164041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028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24993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113241</xdr:rowOff>
    </xdr:from>
    <xdr:to>
      <xdr:col>68</xdr:col>
      <xdr:colOff>203200</xdr:colOff>
      <xdr:row>83</xdr:row>
      <xdr:rowOff>43391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53568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過去に実施した勧奨退職の取り組みなどにより、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年度においても類似団体内平均値より少ない職員数を維持している。引き続き適正な定員管理に取り組む。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78015</xdr:rowOff>
    </xdr:from>
    <xdr:to>
      <xdr:col>81</xdr:col>
      <xdr:colOff>44450</xdr:colOff>
      <xdr:row>61</xdr:row>
      <xdr:rowOff>88356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646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78015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5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46990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40096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67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54083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27215</xdr:rowOff>
    </xdr:from>
    <xdr:to>
      <xdr:col>77</xdr:col>
      <xdr:colOff>95250</xdr:colOff>
      <xdr:row>61</xdr:row>
      <xdr:rowOff>128815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138992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101073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70049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市域が南北に広いことで多くの公共施設や道路が整備されたため、元利償還金が多くなっており、類似団体内平均値よりも高い比率となっている。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今後も公共施設の維持、更新が発生するため市債の発行・償還が想定されるが、事業費縮減に努めることで公債費の抑制を図る。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59872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437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71362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71362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以前は多額の地方債発行に伴う公債費の影響により、類似団体内平均値を大きく上回っていたが、近年では公営企業等への繰出や一部事務組合への負担、退職手当などの将来負担が減少傾向にあり、低比率で推移し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人当たりの職員数が類似団体内平均値より少ないため、類似団体内平均値を下回っている。引き続き適正な定員管理に取り組む。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87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38</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38</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5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155320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歳出予算額を抑えるために、対前年度同額を予算要求限度額に設定したことなどにより、類似団体内平均値よりも低比率となっている。引き続き事業費の抑制に努める。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8890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8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障がい者介護等給付や保育所施設型給付費が増加傾向であることなどから、類似団体内平均値を引き続き大幅に上回っている。</a:t>
          </a:r>
        </a:p>
        <a:p>
          <a:r>
            <a:rPr kumimoji="1" lang="ja-JP" altLang="en-US" sz="1300">
              <a:latin typeface="ＭＳ Ｐゴシック" panose="020B0600070205080204" pitchFamily="50" charset="-128"/>
              <a:ea typeface="ＭＳ Ｐゴシック" panose="020B0600070205080204" pitchFamily="50" charset="-128"/>
            </a:rPr>
            <a:t>　市単独補助制度の見直しなどにより、扶助費の抑制に努める。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62</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14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94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62</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90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0</xdr:rowOff>
    </xdr:from>
    <xdr:to>
      <xdr:col>24</xdr:col>
      <xdr:colOff>76200</xdr:colOff>
      <xdr:row>62</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152400</xdr:rowOff>
    </xdr:from>
    <xdr:to>
      <xdr:col>6</xdr:col>
      <xdr:colOff>171450</xdr:colOff>
      <xdr:row>62</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高齢化による被保険者の増加により、後期高齢者医療事業特別会計・介護保険事業特別会計への繰出金が増加傾向にある。</a:t>
          </a:r>
        </a:p>
        <a:p>
          <a:r>
            <a:rPr kumimoji="1" lang="ja-JP" altLang="en-US" sz="1300">
              <a:latin typeface="ＭＳ Ｐゴシック" panose="020B0600070205080204" pitchFamily="50" charset="-128"/>
              <a:ea typeface="ＭＳ Ｐゴシック" panose="020B0600070205080204" pitchFamily="50" charset="-128"/>
            </a:rPr>
            <a:t>　また、公共施設の老朽化等により維持補修費が多くなっていることから、引き続き事業費の抑制に努める。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25400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25400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過去に発行した地方債の一部償還終了等により、一部事務組合の分担金が減少したことなどから、類似団体内平均値を下回っている。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市単独事業補助金について見直しを図るなど、引き続き事業費の抑制に努める。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140607</xdr:rowOff>
    </xdr:from>
    <xdr:to>
      <xdr:col>73</xdr:col>
      <xdr:colOff>180975</xdr:colOff>
      <xdr:row>35</xdr:row>
      <xdr:rowOff>151493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4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140607</xdr:rowOff>
    </xdr:from>
    <xdr:to>
      <xdr:col>69</xdr:col>
      <xdr:colOff>92075</xdr:colOff>
      <xdr:row>36</xdr:row>
      <xdr:rowOff>45357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89807</xdr:rowOff>
    </xdr:from>
    <xdr:to>
      <xdr:col>69</xdr:col>
      <xdr:colOff>142875</xdr:colOff>
      <xdr:row>36</xdr:row>
      <xdr:rowOff>19957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30134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将来的な財政負担を考慮して、地方債の早期償還に取り組んでいることから、類似団体内平均値を上回っているが、将来負担比率は類似団体内平均値を下回っている。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今後も将来負担の軽減に努める。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113937</xdr:rowOff>
    </xdr:from>
    <xdr:to>
      <xdr:col>24</xdr:col>
      <xdr:colOff>25400</xdr:colOff>
      <xdr:row>79</xdr:row>
      <xdr:rowOff>86179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487037"/>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125368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125368</xdr:rowOff>
    </xdr:from>
    <xdr:to>
      <xdr:col>15</xdr:col>
      <xdr:colOff>98425</xdr:colOff>
      <xdr:row>79</xdr:row>
      <xdr:rowOff>138430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6699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105773</xdr:rowOff>
    </xdr:from>
    <xdr:to>
      <xdr:col>11</xdr:col>
      <xdr:colOff>9525</xdr:colOff>
      <xdr:row>79</xdr:row>
      <xdr:rowOff>138430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650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63137</xdr:rowOff>
    </xdr:from>
    <xdr:to>
      <xdr:col>24</xdr:col>
      <xdr:colOff>76200</xdr:colOff>
      <xdr:row>78</xdr:row>
      <xdr:rowOff>164737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74568</xdr:rowOff>
    </xdr:from>
    <xdr:to>
      <xdr:col>15</xdr:col>
      <xdr:colOff>149225</xdr:colOff>
      <xdr:row>80</xdr:row>
      <xdr:rowOff>4718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160945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54973</xdr:rowOff>
    </xdr:from>
    <xdr:to>
      <xdr:col>6</xdr:col>
      <xdr:colOff>171450</xdr:colOff>
      <xdr:row>79</xdr:row>
      <xdr:rowOff>156573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141350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歳出予算額を抑えるために、対前年度同額を予算要求限度額に設定したことなどにより、類似団体内平均値を下回っている。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「和泉創発プラン」による財政健全化に引き続き取り組み、事業費の抑制を図る。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67129</xdr:rowOff>
    </xdr:from>
    <xdr:to>
      <xdr:col>82</xdr:col>
      <xdr:colOff>107950</xdr:colOff>
      <xdr:row>77</xdr:row>
      <xdr:rowOff>91621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973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162379</xdr:rowOff>
    </xdr:from>
    <xdr:to>
      <xdr:col>78</xdr:col>
      <xdr:colOff>69850</xdr:colOff>
      <xdr:row>76</xdr:row>
      <xdr:rowOff>67129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21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162379</xdr:rowOff>
    </xdr:from>
    <xdr:to>
      <xdr:col>73</xdr:col>
      <xdr:colOff>180975</xdr:colOff>
      <xdr:row>76</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21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132443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042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57348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16329</xdr:rowOff>
    </xdr:from>
    <xdr:to>
      <xdr:col>78</xdr:col>
      <xdr:colOff>120650</xdr:colOff>
      <xdr:row>76</xdr:row>
      <xdr:rowOff>117929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128105</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111578</xdr:rowOff>
    </xdr:from>
    <xdr:to>
      <xdr:col>74</xdr:col>
      <xdr:colOff>31750</xdr:colOff>
      <xdr:row>76</xdr:row>
      <xdr:rowOff>41728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51905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21970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108902</xdr:rowOff>
    </xdr:from>
    <xdr:to>
      <xdr:col>29</xdr:col>
      <xdr:colOff>127000</xdr:colOff>
      <xdr:row>19</xdr:row>
      <xdr:rowOff>17843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627"/>
          <a:ext cx="647700" cy="8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17843</xdr:rowOff>
    </xdr:from>
    <xdr:to>
      <xdr:col>26</xdr:col>
      <xdr:colOff>50800</xdr:colOff>
      <xdr:row>19</xdr:row>
      <xdr:rowOff>30721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3018"/>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30721</xdr:rowOff>
    </xdr:from>
    <xdr:to>
      <xdr:col>22</xdr:col>
      <xdr:colOff>114300</xdr:colOff>
      <xdr:row>19</xdr:row>
      <xdr:rowOff>75374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5896"/>
          <a:ext cx="6985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75374</xdr:rowOff>
    </xdr:from>
    <xdr:to>
      <xdr:col>18</xdr:col>
      <xdr:colOff>177800</xdr:colOff>
      <xdr:row>19</xdr:row>
      <xdr:rowOff>145517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0549"/>
          <a:ext cx="698500" cy="7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58102</xdr:rowOff>
    </xdr:from>
    <xdr:to>
      <xdr:col>29</xdr:col>
      <xdr:colOff>177800</xdr:colOff>
      <xdr:row>18</xdr:row>
      <xdr:rowOff>159703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8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30179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138493</xdr:rowOff>
    </xdr:from>
    <xdr:to>
      <xdr:col>26</xdr:col>
      <xdr:colOff>101600</xdr:colOff>
      <xdr:row>19</xdr:row>
      <xdr:rowOff>68643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53420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5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151371</xdr:rowOff>
    </xdr:from>
    <xdr:to>
      <xdr:col>22</xdr:col>
      <xdr:colOff>165100</xdr:colOff>
      <xdr:row>19</xdr:row>
      <xdr:rowOff>81521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66298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24574</xdr:rowOff>
    </xdr:from>
    <xdr:to>
      <xdr:col>19</xdr:col>
      <xdr:colOff>38100</xdr:colOff>
      <xdr:row>19</xdr:row>
      <xdr:rowOff>126174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110951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94717</xdr:rowOff>
    </xdr:from>
    <xdr:to>
      <xdr:col>15</xdr:col>
      <xdr:colOff>101600</xdr:colOff>
      <xdr:row>20</xdr:row>
      <xdr:rowOff>24867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125781</xdr:rowOff>
    </xdr:from>
    <xdr:to>
      <xdr:col>29</xdr:col>
      <xdr:colOff>127000</xdr:colOff>
      <xdr:row>35</xdr:row>
      <xdr:rowOff>297802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6131"/>
          <a:ext cx="647700" cy="17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70231</xdr:rowOff>
    </xdr:from>
    <xdr:to>
      <xdr:col>26</xdr:col>
      <xdr:colOff>50800</xdr:colOff>
      <xdr:row>35</xdr:row>
      <xdr:rowOff>125781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80581"/>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70231</xdr:rowOff>
    </xdr:from>
    <xdr:to>
      <xdr:col>22</xdr:col>
      <xdr:colOff>114300</xdr:colOff>
      <xdr:row>35</xdr:row>
      <xdr:rowOff>99034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80581"/>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99034</xdr:rowOff>
    </xdr:from>
    <xdr:to>
      <xdr:col>18</xdr:col>
      <xdr:colOff>177800</xdr:colOff>
      <xdr:row>35</xdr:row>
      <xdr:rowOff>127876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09384"/>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247002</xdr:rowOff>
    </xdr:from>
    <xdr:to>
      <xdr:col>29</xdr:col>
      <xdr:colOff>177800</xdr:colOff>
      <xdr:row>36</xdr:row>
      <xdr:rowOff>5702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219079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74981</xdr:rowOff>
    </xdr:from>
    <xdr:to>
      <xdr:col>26</xdr:col>
      <xdr:colOff>101600</xdr:colOff>
      <xdr:row>35</xdr:row>
      <xdr:rowOff>176581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186758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19431</xdr:rowOff>
    </xdr:from>
    <xdr:to>
      <xdr:col>22</xdr:col>
      <xdr:colOff>165100</xdr:colOff>
      <xdr:row>35</xdr:row>
      <xdr:rowOff>121031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2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131208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9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48234</xdr:rowOff>
    </xdr:from>
    <xdr:to>
      <xdr:col>19</xdr:col>
      <xdr:colOff>38100</xdr:colOff>
      <xdr:row>35</xdr:row>
      <xdr:rowOff>149834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5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77076</xdr:rowOff>
    </xdr:from>
    <xdr:to>
      <xdr:col>15</xdr:col>
      <xdr:colOff>101600</xdr:colOff>
      <xdr:row>35</xdr:row>
      <xdr:rowOff>178676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188853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127127</xdr:rowOff>
    </xdr:from>
    <xdr:to>
      <xdr:col>24</xdr:col>
      <xdr:colOff>63500</xdr:colOff>
      <xdr:row>38</xdr:row>
      <xdr:rowOff>15913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0777"/>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1474</xdr:rowOff>
    </xdr:from>
    <xdr:to>
      <xdr:col>19</xdr:col>
      <xdr:colOff>177800</xdr:colOff>
      <xdr:row>38</xdr:row>
      <xdr:rowOff>15913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16574"/>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1474</xdr:rowOff>
    </xdr:from>
    <xdr:to>
      <xdr:col>15</xdr:col>
      <xdr:colOff>50800</xdr:colOff>
      <xdr:row>38</xdr:row>
      <xdr:rowOff>117031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6574"/>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117031</xdr:rowOff>
    </xdr:from>
    <xdr:to>
      <xdr:col>10</xdr:col>
      <xdr:colOff>114300</xdr:colOff>
      <xdr:row>39</xdr:row>
      <xdr:rowOff>95428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2131"/>
          <a:ext cx="8890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76327</xdr:rowOff>
    </xdr:from>
    <xdr:to>
      <xdr:col>24</xdr:col>
      <xdr:colOff>114300</xdr:colOff>
      <xdr:row>38</xdr:row>
      <xdr:rowOff>6477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136563</xdr:rowOff>
    </xdr:from>
    <xdr:to>
      <xdr:col>20</xdr:col>
      <xdr:colOff>38100</xdr:colOff>
      <xdr:row>38</xdr:row>
      <xdr:rowOff>66713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57840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122123</xdr:rowOff>
    </xdr:from>
    <xdr:to>
      <xdr:col>15</xdr:col>
      <xdr:colOff>101600</xdr:colOff>
      <xdr:row>38</xdr:row>
      <xdr:rowOff>52273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43401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66231</xdr:rowOff>
    </xdr:from>
    <xdr:to>
      <xdr:col>10</xdr:col>
      <xdr:colOff>165100</xdr:colOff>
      <xdr:row>38</xdr:row>
      <xdr:rowOff>167831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158958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44628</xdr:rowOff>
    </xdr:from>
    <xdr:to>
      <xdr:col>6</xdr:col>
      <xdr:colOff>38100</xdr:colOff>
      <xdr:row>39</xdr:row>
      <xdr:rowOff>146228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137355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126936</xdr:rowOff>
    </xdr:from>
    <xdr:to>
      <xdr:col>24</xdr:col>
      <xdr:colOff>63500</xdr:colOff>
      <xdr:row>57</xdr:row>
      <xdr:rowOff>166351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9586"/>
          <a:ext cx="8382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154407</xdr:rowOff>
    </xdr:from>
    <xdr:to>
      <xdr:col>19</xdr:col>
      <xdr:colOff>177800</xdr:colOff>
      <xdr:row>57</xdr:row>
      <xdr:rowOff>166351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27057"/>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154407</xdr:rowOff>
    </xdr:from>
    <xdr:to>
      <xdr:col>15</xdr:col>
      <xdr:colOff>50800</xdr:colOff>
      <xdr:row>58</xdr:row>
      <xdr:rowOff>83331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7057"/>
          <a:ext cx="889000" cy="1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83331</xdr:rowOff>
    </xdr:from>
    <xdr:to>
      <xdr:col>10</xdr:col>
      <xdr:colOff>114300</xdr:colOff>
      <xdr:row>58</xdr:row>
      <xdr:rowOff>157779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7431"/>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76136</xdr:rowOff>
    </xdr:from>
    <xdr:to>
      <xdr:col>24</xdr:col>
      <xdr:colOff>114300</xdr:colOff>
      <xdr:row>58</xdr:row>
      <xdr:rowOff>6286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54563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115551</xdr:rowOff>
    </xdr:from>
    <xdr:to>
      <xdr:col>20</xdr:col>
      <xdr:colOff>38100</xdr:colOff>
      <xdr:row>58</xdr:row>
      <xdr:rowOff>45701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103607</xdr:rowOff>
    </xdr:from>
    <xdr:to>
      <xdr:col>15</xdr:col>
      <xdr:colOff>101600</xdr:colOff>
      <xdr:row>58</xdr:row>
      <xdr:rowOff>33757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24884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32531</xdr:rowOff>
    </xdr:from>
    <xdr:to>
      <xdr:col>10</xdr:col>
      <xdr:colOff>165100</xdr:colOff>
      <xdr:row>58</xdr:row>
      <xdr:rowOff>134131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125258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106979</xdr:rowOff>
    </xdr:from>
    <xdr:to>
      <xdr:col>6</xdr:col>
      <xdr:colOff>38100</xdr:colOff>
      <xdr:row>59</xdr:row>
      <xdr:rowOff>37129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46126</xdr:rowOff>
    </xdr:from>
    <xdr:to>
      <xdr:col>24</xdr:col>
      <xdr:colOff>63500</xdr:colOff>
      <xdr:row>78</xdr:row>
      <xdr:rowOff>74473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922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74473</xdr:rowOff>
    </xdr:from>
    <xdr:to>
      <xdr:col>19</xdr:col>
      <xdr:colOff>177800</xdr:colOff>
      <xdr:row>78</xdr:row>
      <xdr:rowOff>74701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757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59843</xdr:rowOff>
    </xdr:from>
    <xdr:to>
      <xdr:col>15</xdr:col>
      <xdr:colOff>50800</xdr:colOff>
      <xdr:row>78</xdr:row>
      <xdr:rowOff>74701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294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59843</xdr:rowOff>
    </xdr:from>
    <xdr:to>
      <xdr:col>10</xdr:col>
      <xdr:colOff>114300</xdr:colOff>
      <xdr:row>78</xdr:row>
      <xdr:rowOff>80569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294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166776</xdr:rowOff>
    </xdr:from>
    <xdr:to>
      <xdr:col>24</xdr:col>
      <xdr:colOff>114300</xdr:colOff>
      <xdr:row>78</xdr:row>
      <xdr:rowOff>96926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145203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23673</xdr:rowOff>
    </xdr:from>
    <xdr:to>
      <xdr:col>20</xdr:col>
      <xdr:colOff>38100</xdr:colOff>
      <xdr:row>78</xdr:row>
      <xdr:rowOff>125273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23901</xdr:rowOff>
    </xdr:from>
    <xdr:to>
      <xdr:col>15</xdr:col>
      <xdr:colOff>101600</xdr:colOff>
      <xdr:row>78</xdr:row>
      <xdr:rowOff>125501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9043</xdr:rowOff>
    </xdr:from>
    <xdr:to>
      <xdr:col>10</xdr:col>
      <xdr:colOff>165100</xdr:colOff>
      <xdr:row>78</xdr:row>
      <xdr:rowOff>110643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101770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29769</xdr:rowOff>
    </xdr:from>
    <xdr:to>
      <xdr:col>6</xdr:col>
      <xdr:colOff>38100</xdr:colOff>
      <xdr:row>78</xdr:row>
      <xdr:rowOff>131369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122496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25133</xdr:rowOff>
    </xdr:from>
    <xdr:to>
      <xdr:col>24</xdr:col>
      <xdr:colOff>63500</xdr:colOff>
      <xdr:row>95</xdr:row>
      <xdr:rowOff>171310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12883"/>
          <a:ext cx="8382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12281</xdr:rowOff>
    </xdr:from>
    <xdr:to>
      <xdr:col>19</xdr:col>
      <xdr:colOff>177800</xdr:colOff>
      <xdr:row>95</xdr:row>
      <xdr:rowOff>171310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00031"/>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12281</xdr:rowOff>
    </xdr:from>
    <xdr:to>
      <xdr:col>15</xdr:col>
      <xdr:colOff>50800</xdr:colOff>
      <xdr:row>97</xdr:row>
      <xdr:rowOff>1626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00031"/>
          <a:ext cx="889000" cy="3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1626</xdr:rowOff>
    </xdr:from>
    <xdr:to>
      <xdr:col>10</xdr:col>
      <xdr:colOff>114300</xdr:colOff>
      <xdr:row>97</xdr:row>
      <xdr:rowOff>38570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2276"/>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145783</xdr:rowOff>
    </xdr:from>
    <xdr:to>
      <xdr:col>24</xdr:col>
      <xdr:colOff>114300</xdr:colOff>
      <xdr:row>95</xdr:row>
      <xdr:rowOff>75933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168660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1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120510</xdr:rowOff>
    </xdr:from>
    <xdr:to>
      <xdr:col>20</xdr:col>
      <xdr:colOff>38100</xdr:colOff>
      <xdr:row>96</xdr:row>
      <xdr:rowOff>50660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67187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8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132931</xdr:rowOff>
    </xdr:from>
    <xdr:to>
      <xdr:col>15</xdr:col>
      <xdr:colOff>101600</xdr:colOff>
      <xdr:row>95</xdr:row>
      <xdr:rowOff>63081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79608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122276</xdr:rowOff>
    </xdr:from>
    <xdr:to>
      <xdr:col>10</xdr:col>
      <xdr:colOff>165100</xdr:colOff>
      <xdr:row>97</xdr:row>
      <xdr:rowOff>52426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68953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159220</xdr:rowOff>
    </xdr:from>
    <xdr:to>
      <xdr:col>6</xdr:col>
      <xdr:colOff>38100</xdr:colOff>
      <xdr:row>97</xdr:row>
      <xdr:rowOff>89370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105897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61192</xdr:rowOff>
    </xdr:from>
    <xdr:to>
      <xdr:col>55</xdr:col>
      <xdr:colOff>0</xdr:colOff>
      <xdr:row>37</xdr:row>
      <xdr:rowOff>134464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04842"/>
          <a:ext cx="838200" cy="7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61192</xdr:rowOff>
    </xdr:from>
    <xdr:to>
      <xdr:col>50</xdr:col>
      <xdr:colOff>114300</xdr:colOff>
      <xdr:row>37</xdr:row>
      <xdr:rowOff>159370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04842"/>
          <a:ext cx="889000" cy="9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17965</xdr:rowOff>
    </xdr:from>
    <xdr:to>
      <xdr:col>45</xdr:col>
      <xdr:colOff>177800</xdr:colOff>
      <xdr:row>37</xdr:row>
      <xdr:rowOff>159370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32915"/>
          <a:ext cx="889000" cy="11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17965</xdr:rowOff>
    </xdr:from>
    <xdr:to>
      <xdr:col>41</xdr:col>
      <xdr:colOff>50800</xdr:colOff>
      <xdr:row>37</xdr:row>
      <xdr:rowOff>134333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32915"/>
          <a:ext cx="889000" cy="11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83664</xdr:rowOff>
    </xdr:from>
    <xdr:to>
      <xdr:col>55</xdr:col>
      <xdr:colOff>50800</xdr:colOff>
      <xdr:row>38</xdr:row>
      <xdr:rowOff>13814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62091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10392</xdr:rowOff>
    </xdr:from>
    <xdr:to>
      <xdr:col>50</xdr:col>
      <xdr:colOff>165100</xdr:colOff>
      <xdr:row>37</xdr:row>
      <xdr:rowOff>111992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103119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108571</xdr:rowOff>
    </xdr:from>
    <xdr:to>
      <xdr:col>46</xdr:col>
      <xdr:colOff>38100</xdr:colOff>
      <xdr:row>38</xdr:row>
      <xdr:rowOff>38720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22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29847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138615</xdr:rowOff>
    </xdr:from>
    <xdr:to>
      <xdr:col>41</xdr:col>
      <xdr:colOff>101600</xdr:colOff>
      <xdr:row>31</xdr:row>
      <xdr:rowOff>68765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59892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37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83533</xdr:rowOff>
    </xdr:from>
    <xdr:to>
      <xdr:col>36</xdr:col>
      <xdr:colOff>165100</xdr:colOff>
      <xdr:row>38</xdr:row>
      <xdr:rowOff>13683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63576</xdr:rowOff>
    </xdr:from>
    <xdr:to>
      <xdr:col>55</xdr:col>
      <xdr:colOff>0</xdr:colOff>
      <xdr:row>58</xdr:row>
      <xdr:rowOff>12027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36226"/>
          <a:ext cx="8382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128536</xdr:rowOff>
    </xdr:from>
    <xdr:to>
      <xdr:col>50</xdr:col>
      <xdr:colOff>114300</xdr:colOff>
      <xdr:row>57</xdr:row>
      <xdr:rowOff>63576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9736"/>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128536</xdr:rowOff>
    </xdr:from>
    <xdr:to>
      <xdr:col>45</xdr:col>
      <xdr:colOff>177800</xdr:colOff>
      <xdr:row>57</xdr:row>
      <xdr:rowOff>116345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9736"/>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116345</xdr:rowOff>
    </xdr:from>
    <xdr:to>
      <xdr:col>41</xdr:col>
      <xdr:colOff>50800</xdr:colOff>
      <xdr:row>58</xdr:row>
      <xdr:rowOff>19800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88995"/>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132677</xdr:rowOff>
    </xdr:from>
    <xdr:to>
      <xdr:col>55</xdr:col>
      <xdr:colOff>50800</xdr:colOff>
      <xdr:row>58</xdr:row>
      <xdr:rowOff>62827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111104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12776</xdr:rowOff>
    </xdr:from>
    <xdr:to>
      <xdr:col>50</xdr:col>
      <xdr:colOff>165100</xdr:colOff>
      <xdr:row>57</xdr:row>
      <xdr:rowOff>114376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130903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77736</xdr:rowOff>
    </xdr:from>
    <xdr:to>
      <xdr:col>46</xdr:col>
      <xdr:colOff>38100</xdr:colOff>
      <xdr:row>57</xdr:row>
      <xdr:rowOff>7886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24413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65545</xdr:rowOff>
    </xdr:from>
    <xdr:to>
      <xdr:col>41</xdr:col>
      <xdr:colOff>101600</xdr:colOff>
      <xdr:row>57</xdr:row>
      <xdr:rowOff>167145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140450</xdr:rowOff>
    </xdr:from>
    <xdr:to>
      <xdr:col>36</xdr:col>
      <xdr:colOff>165100</xdr:colOff>
      <xdr:row>58</xdr:row>
      <xdr:rowOff>70600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61727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31077</xdr:rowOff>
    </xdr:from>
    <xdr:to>
      <xdr:col>55</xdr:col>
      <xdr:colOff>0</xdr:colOff>
      <xdr:row>78</xdr:row>
      <xdr:rowOff>108877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04177"/>
          <a:ext cx="8382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123241</xdr:rowOff>
    </xdr:from>
    <xdr:to>
      <xdr:col>50</xdr:col>
      <xdr:colOff>114300</xdr:colOff>
      <xdr:row>78</xdr:row>
      <xdr:rowOff>31077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4891"/>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123241</xdr:rowOff>
    </xdr:from>
    <xdr:to>
      <xdr:col>45</xdr:col>
      <xdr:colOff>177800</xdr:colOff>
      <xdr:row>78</xdr:row>
      <xdr:rowOff>25285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24891"/>
          <a:ext cx="889000" cy="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31686</xdr:rowOff>
    </xdr:from>
    <xdr:to>
      <xdr:col>41</xdr:col>
      <xdr:colOff>50800</xdr:colOff>
      <xdr:row>78</xdr:row>
      <xdr:rowOff>25285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61886"/>
          <a:ext cx="8890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58077</xdr:rowOff>
    </xdr:from>
    <xdr:to>
      <xdr:col>55</xdr:col>
      <xdr:colOff>50800</xdr:colOff>
      <xdr:row>78</xdr:row>
      <xdr:rowOff>159677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144454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151727</xdr:rowOff>
    </xdr:from>
    <xdr:to>
      <xdr:col>50</xdr:col>
      <xdr:colOff>165100</xdr:colOff>
      <xdr:row>78</xdr:row>
      <xdr:rowOff>81877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73004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72441</xdr:rowOff>
    </xdr:from>
    <xdr:to>
      <xdr:col>46</xdr:col>
      <xdr:colOff>38100</xdr:colOff>
      <xdr:row>78</xdr:row>
      <xdr:rowOff>2591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165168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145935</xdr:rowOff>
    </xdr:from>
    <xdr:to>
      <xdr:col>41</xdr:col>
      <xdr:colOff>101600</xdr:colOff>
      <xdr:row>78</xdr:row>
      <xdr:rowOff>76085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67212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21103</xdr:rowOff>
    </xdr:from>
    <xdr:to>
      <xdr:col>55</xdr:col>
      <xdr:colOff>0</xdr:colOff>
      <xdr:row>95</xdr:row>
      <xdr:rowOff>167681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08853"/>
          <a:ext cx="8382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110531</xdr:rowOff>
    </xdr:from>
    <xdr:to>
      <xdr:col>50</xdr:col>
      <xdr:colOff>114300</xdr:colOff>
      <xdr:row>95</xdr:row>
      <xdr:rowOff>21103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2683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110531</xdr:rowOff>
    </xdr:from>
    <xdr:to>
      <xdr:col>45</xdr:col>
      <xdr:colOff>177800</xdr:colOff>
      <xdr:row>96</xdr:row>
      <xdr:rowOff>45929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26831"/>
          <a:ext cx="889000" cy="27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45929</xdr:rowOff>
    </xdr:from>
    <xdr:to>
      <xdr:col>41</xdr:col>
      <xdr:colOff>50800</xdr:colOff>
      <xdr:row>97</xdr:row>
      <xdr:rowOff>68239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05129"/>
          <a:ext cx="889000" cy="19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116881</xdr:rowOff>
    </xdr:from>
    <xdr:to>
      <xdr:col>55</xdr:col>
      <xdr:colOff>50800</xdr:colOff>
      <xdr:row>96</xdr:row>
      <xdr:rowOff>47031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95308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8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141753</xdr:rowOff>
    </xdr:from>
    <xdr:to>
      <xdr:col>50</xdr:col>
      <xdr:colOff>165100</xdr:colOff>
      <xdr:row>95</xdr:row>
      <xdr:rowOff>71903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88430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59731</xdr:rowOff>
    </xdr:from>
    <xdr:to>
      <xdr:col>46</xdr:col>
      <xdr:colOff>38100</xdr:colOff>
      <xdr:row>94</xdr:row>
      <xdr:rowOff>161331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166579</xdr:rowOff>
    </xdr:from>
    <xdr:to>
      <xdr:col>41</xdr:col>
      <xdr:colOff>101600</xdr:colOff>
      <xdr:row>96</xdr:row>
      <xdr:rowOff>96729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87856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5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17439</xdr:rowOff>
    </xdr:from>
    <xdr:to>
      <xdr:col>36</xdr:col>
      <xdr:colOff>165100</xdr:colOff>
      <xdr:row>97</xdr:row>
      <xdr:rowOff>119039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110166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111125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6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70434</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85534"/>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60325</xdr:rowOff>
    </xdr:from>
    <xdr:to>
      <xdr:col>85</xdr:col>
      <xdr:colOff>177800</xdr:colOff>
      <xdr:row>38</xdr:row>
      <xdr:rowOff>161925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19634</xdr:rowOff>
    </xdr:from>
    <xdr:to>
      <xdr:col>67</xdr:col>
      <xdr:colOff>101600</xdr:colOff>
      <xdr:row>38</xdr:row>
      <xdr:rowOff>121234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137761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30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7512</xdr:rowOff>
    </xdr:from>
    <xdr:to>
      <xdr:col>85</xdr:col>
      <xdr:colOff>127000</xdr:colOff>
      <xdr:row>75</xdr:row>
      <xdr:rowOff>77350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866262"/>
          <a:ext cx="8382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100267</xdr:rowOff>
    </xdr:from>
    <xdr:to>
      <xdr:col>81</xdr:col>
      <xdr:colOff>50800</xdr:colOff>
      <xdr:row>75</xdr:row>
      <xdr:rowOff>7512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87567"/>
          <a:ext cx="889000" cy="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100267</xdr:rowOff>
    </xdr:from>
    <xdr:to>
      <xdr:col>76</xdr:col>
      <xdr:colOff>114300</xdr:colOff>
      <xdr:row>75</xdr:row>
      <xdr:rowOff>18999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787567"/>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18999</xdr:rowOff>
    </xdr:from>
    <xdr:to>
      <xdr:col>71</xdr:col>
      <xdr:colOff>177800</xdr:colOff>
      <xdr:row>75</xdr:row>
      <xdr:rowOff>39535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77749"/>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26550</xdr:rowOff>
    </xdr:from>
    <xdr:to>
      <xdr:col>85</xdr:col>
      <xdr:colOff>177800</xdr:colOff>
      <xdr:row>75</xdr:row>
      <xdr:rowOff>128150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49427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128162</xdr:rowOff>
    </xdr:from>
    <xdr:to>
      <xdr:col>81</xdr:col>
      <xdr:colOff>101600</xdr:colOff>
      <xdr:row>75</xdr:row>
      <xdr:rowOff>58312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74839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5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49467</xdr:rowOff>
    </xdr:from>
    <xdr:to>
      <xdr:col>76</xdr:col>
      <xdr:colOff>165100</xdr:colOff>
      <xdr:row>74</xdr:row>
      <xdr:rowOff>151067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167594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139649</xdr:rowOff>
    </xdr:from>
    <xdr:to>
      <xdr:col>72</xdr:col>
      <xdr:colOff>38100</xdr:colOff>
      <xdr:row>75</xdr:row>
      <xdr:rowOff>69799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86326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160185</xdr:rowOff>
    </xdr:from>
    <xdr:to>
      <xdr:col>67</xdr:col>
      <xdr:colOff>101600</xdr:colOff>
      <xdr:row>75</xdr:row>
      <xdr:rowOff>90335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106862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36406</xdr:rowOff>
    </xdr:from>
    <xdr:to>
      <xdr:col>85</xdr:col>
      <xdr:colOff>127000</xdr:colOff>
      <xdr:row>97</xdr:row>
      <xdr:rowOff>160306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67056"/>
          <a:ext cx="838200" cy="1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36406</xdr:rowOff>
    </xdr:from>
    <xdr:to>
      <xdr:col>81</xdr:col>
      <xdr:colOff>50800</xdr:colOff>
      <xdr:row>97</xdr:row>
      <xdr:rowOff>150543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67056"/>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84575</xdr:rowOff>
    </xdr:from>
    <xdr:to>
      <xdr:col>76</xdr:col>
      <xdr:colOff>114300</xdr:colOff>
      <xdr:row>97</xdr:row>
      <xdr:rowOff>150543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15225"/>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84575</xdr:rowOff>
    </xdr:from>
    <xdr:to>
      <xdr:col>71</xdr:col>
      <xdr:colOff>177800</xdr:colOff>
      <xdr:row>98</xdr:row>
      <xdr:rowOff>68442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15225"/>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109506</xdr:rowOff>
    </xdr:from>
    <xdr:to>
      <xdr:col>85</xdr:col>
      <xdr:colOff>177800</xdr:colOff>
      <xdr:row>98</xdr:row>
      <xdr:rowOff>39656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87933</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157056</xdr:rowOff>
    </xdr:from>
    <xdr:to>
      <xdr:col>81</xdr:col>
      <xdr:colOff>101600</xdr:colOff>
      <xdr:row>97</xdr:row>
      <xdr:rowOff>87206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78333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99743</xdr:rowOff>
    </xdr:from>
    <xdr:to>
      <xdr:col>76</xdr:col>
      <xdr:colOff>165100</xdr:colOff>
      <xdr:row>98</xdr:row>
      <xdr:rowOff>29893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21020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33775</xdr:rowOff>
    </xdr:from>
    <xdr:to>
      <xdr:col>72</xdr:col>
      <xdr:colOff>38100</xdr:colOff>
      <xdr:row>97</xdr:row>
      <xdr:rowOff>135375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151902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17642</xdr:rowOff>
    </xdr:from>
    <xdr:to>
      <xdr:col>67</xdr:col>
      <xdr:colOff>101600</xdr:colOff>
      <xdr:row>98</xdr:row>
      <xdr:rowOff>119242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110369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85707</xdr:rowOff>
    </xdr:from>
    <xdr:to>
      <xdr:col>116</xdr:col>
      <xdr:colOff>63500</xdr:colOff>
      <xdr:row>59</xdr:row>
      <xdr:rowOff>85816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125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85816</xdr:rowOff>
    </xdr:from>
    <xdr:to>
      <xdr:col>111</xdr:col>
      <xdr:colOff>177800</xdr:colOff>
      <xdr:row>59</xdr:row>
      <xdr:rowOff>86034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013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86034</xdr:rowOff>
    </xdr:from>
    <xdr:to>
      <xdr:col>107</xdr:col>
      <xdr:colOff>50800</xdr:colOff>
      <xdr:row>59</xdr:row>
      <xdr:rowOff>86034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1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85924</xdr:rowOff>
    </xdr:from>
    <xdr:to>
      <xdr:col>102</xdr:col>
      <xdr:colOff>114300</xdr:colOff>
      <xdr:row>59</xdr:row>
      <xdr:rowOff>86034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147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34907</xdr:rowOff>
    </xdr:from>
    <xdr:to>
      <xdr:col>116</xdr:col>
      <xdr:colOff>114300</xdr:colOff>
      <xdr:row>59</xdr:row>
      <xdr:rowOff>136507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121284</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35016</xdr:rowOff>
    </xdr:from>
    <xdr:to>
      <xdr:col>112</xdr:col>
      <xdr:colOff>38100</xdr:colOff>
      <xdr:row>59</xdr:row>
      <xdr:rowOff>136616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127743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35234</xdr:rowOff>
    </xdr:from>
    <xdr:to>
      <xdr:col>107</xdr:col>
      <xdr:colOff>101600</xdr:colOff>
      <xdr:row>59</xdr:row>
      <xdr:rowOff>136834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127961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35234</xdr:rowOff>
    </xdr:from>
    <xdr:to>
      <xdr:col>102</xdr:col>
      <xdr:colOff>165100</xdr:colOff>
      <xdr:row>59</xdr:row>
      <xdr:rowOff>136834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127961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35124</xdr:rowOff>
    </xdr:from>
    <xdr:to>
      <xdr:col>98</xdr:col>
      <xdr:colOff>38100</xdr:colOff>
      <xdr:row>59</xdr:row>
      <xdr:rowOff>136724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127851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140706</xdr:rowOff>
    </xdr:from>
    <xdr:to>
      <xdr:col>116</xdr:col>
      <xdr:colOff>63500</xdr:colOff>
      <xdr:row>75</xdr:row>
      <xdr:rowOff>35870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28006"/>
          <a:ext cx="8382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35870</xdr:rowOff>
    </xdr:from>
    <xdr:to>
      <xdr:col>111</xdr:col>
      <xdr:colOff>177800</xdr:colOff>
      <xdr:row>75</xdr:row>
      <xdr:rowOff>74229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94620"/>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74229</xdr:rowOff>
    </xdr:from>
    <xdr:to>
      <xdr:col>107</xdr:col>
      <xdr:colOff>50800</xdr:colOff>
      <xdr:row>75</xdr:row>
      <xdr:rowOff>110439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32979"/>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110439</xdr:rowOff>
    </xdr:from>
    <xdr:to>
      <xdr:col>102</xdr:col>
      <xdr:colOff>114300</xdr:colOff>
      <xdr:row>75</xdr:row>
      <xdr:rowOff>152228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69189"/>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89906</xdr:rowOff>
    </xdr:from>
    <xdr:to>
      <xdr:col>116</xdr:col>
      <xdr:colOff>114300</xdr:colOff>
      <xdr:row>75</xdr:row>
      <xdr:rowOff>20056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68333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5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156520</xdr:rowOff>
    </xdr:from>
    <xdr:to>
      <xdr:col>112</xdr:col>
      <xdr:colOff>38100</xdr:colOff>
      <xdr:row>75</xdr:row>
      <xdr:rowOff>86670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77797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23429</xdr:rowOff>
    </xdr:from>
    <xdr:to>
      <xdr:col>107</xdr:col>
      <xdr:colOff>101600</xdr:colOff>
      <xdr:row>75</xdr:row>
      <xdr:rowOff>125029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116157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59639</xdr:rowOff>
    </xdr:from>
    <xdr:to>
      <xdr:col>102</xdr:col>
      <xdr:colOff>165100</xdr:colOff>
      <xdr:row>75</xdr:row>
      <xdr:rowOff>161240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152367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101427</xdr:rowOff>
    </xdr:from>
    <xdr:to>
      <xdr:col>98</xdr:col>
      <xdr:colOff>38100</xdr:colOff>
      <xdr:row>76</xdr:row>
      <xdr:rowOff>31576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22705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比較について、扶助費は、物価高騰給付金事業や低所得者支援給付事業、障がい者介護給付事業において、前年度と比べて増額したほか、生活保護費等の社会保障に要する経費が多額となっているため、類似団体の中でも順位が高くなっている。</a:t>
          </a:r>
        </a:p>
        <a:p>
          <a:r>
            <a:rPr kumimoji="1" lang="ja-JP" altLang="en-US" sz="1300">
              <a:latin typeface="ＭＳ Ｐゴシック" panose="020B0600070205080204" pitchFamily="50" charset="-128"/>
              <a:ea typeface="ＭＳ Ｐゴシック" panose="020B0600070205080204" pitchFamily="50" charset="-128"/>
            </a:rPr>
            <a:t>　普通建設事業（うち更新整備）については、槇尾学園整備事業等が前年度と比べて増額したものの、新庁舎整備事業において減額となったことから、類似団体内平均値よりも低くなっている。</a:t>
          </a:r>
        </a:p>
        <a:p>
          <a:r>
            <a:rPr kumimoji="1" lang="ja-JP" altLang="en-US" sz="1300">
              <a:latin typeface="ＭＳ Ｐゴシック" panose="020B0600070205080204" pitchFamily="50" charset="-128"/>
              <a:ea typeface="ＭＳ Ｐゴシック" panose="020B0600070205080204" pitchFamily="50" charset="-128"/>
            </a:rPr>
            <a:t>　一方、公債費においては、将来的な財政負担を考慮して、地方債の早期償還に取り組んでいることから、一人当たりのコストは</a:t>
          </a:r>
          <a:r>
            <a:rPr kumimoji="1" lang="en-US" altLang="ja-JP" sz="1300">
              <a:latin typeface="ＭＳ Ｐゴシック" panose="020B0600070205080204" pitchFamily="50" charset="-128"/>
              <a:ea typeface="ＭＳ Ｐゴシック" panose="020B0600070205080204" pitchFamily="50" charset="-128"/>
            </a:rPr>
            <a:t>34,273</a:t>
          </a:r>
          <a:r>
            <a:rPr kumimoji="1" lang="ja-JP" altLang="en-US" sz="1300">
              <a:latin typeface="ＭＳ Ｐゴシック" panose="020B0600070205080204" pitchFamily="50" charset="-128"/>
              <a:ea typeface="ＭＳ Ｐゴシック" panose="020B0600070205080204" pitchFamily="50" charset="-128"/>
            </a:rPr>
            <a:t>円と類似団体内平均値の</a:t>
          </a:r>
          <a:r>
            <a:rPr kumimoji="1" lang="en-US" altLang="ja-JP" sz="1300">
              <a:latin typeface="ＭＳ Ｐゴシック" panose="020B0600070205080204" pitchFamily="50" charset="-128"/>
              <a:ea typeface="ＭＳ Ｐゴシック" panose="020B0600070205080204" pitchFamily="50" charset="-128"/>
            </a:rPr>
            <a:t>27,084</a:t>
          </a:r>
          <a:r>
            <a:rPr kumimoji="1" lang="ja-JP" altLang="en-US" sz="1300">
              <a:latin typeface="ＭＳ Ｐゴシック" panose="020B0600070205080204" pitchFamily="50" charset="-128"/>
              <a:ea typeface="ＭＳ Ｐゴシック" panose="020B0600070205080204" pitchFamily="50" charset="-128"/>
            </a:rPr>
            <a:t>円を上回っているが、将来負担比率は類似団体内平均値を大きく下回っている。今後も将来負担の軽減に努める。</a:t>
          </a:r>
        </a:p>
        <a:p>
          <a:r>
            <a:rPr kumimoji="1" lang="ja-JP" altLang="en-US" sz="1300">
              <a:latin typeface="ＭＳ Ｐゴシック" panose="020B0600070205080204" pitchFamily="50" charset="-128"/>
              <a:ea typeface="ＭＳ Ｐゴシック" panose="020B0600070205080204" pitchFamily="50" charset="-128"/>
            </a:rPr>
            <a:t>　また、物件費については、経常的な経費に関して、対前年度同額を予算要求限度額に設定したことなどにより、一人当たりのコストは類似団体内平均値に比べて引き続き低くなっている。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182,841
179,596
84.98
72,999,646
72,276,768
365,159
37,723,011
37,477,129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38659</xdr:rowOff>
    </xdr:from>
    <xdr:to>
      <xdr:col>24</xdr:col>
      <xdr:colOff>63500</xdr:colOff>
      <xdr:row>35</xdr:row>
      <xdr:rowOff>55118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940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35001</xdr:rowOff>
    </xdr:from>
    <xdr:to>
      <xdr:col>19</xdr:col>
      <xdr:colOff>177800</xdr:colOff>
      <xdr:row>35</xdr:row>
      <xdr:rowOff>55118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575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35001</xdr:rowOff>
    </xdr:from>
    <xdr:to>
      <xdr:col>15</xdr:col>
      <xdr:colOff>50800</xdr:colOff>
      <xdr:row>35</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5751"/>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52375</xdr:rowOff>
    </xdr:from>
    <xdr:to>
      <xdr:col>10</xdr:col>
      <xdr:colOff>114300</xdr:colOff>
      <xdr:row>35</xdr:row>
      <xdr:rowOff>127356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312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159309</xdr:rowOff>
    </xdr:from>
    <xdr:to>
      <xdr:col>24</xdr:col>
      <xdr:colOff>114300</xdr:colOff>
      <xdr:row>35</xdr:row>
      <xdr:rowOff>89459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xdr:rowOff>
    </xdr:from>
    <xdr:to>
      <xdr:col>20</xdr:col>
      <xdr:colOff>38100</xdr:colOff>
      <xdr:row>35</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122445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155651</xdr:rowOff>
    </xdr:from>
    <xdr:to>
      <xdr:col>15</xdr:col>
      <xdr:colOff>101600</xdr:colOff>
      <xdr:row>35</xdr:row>
      <xdr:rowOff>85801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102328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76556</xdr:rowOff>
    </xdr:from>
    <xdr:to>
      <xdr:col>10</xdr:col>
      <xdr:colOff>165100</xdr:colOff>
      <xdr:row>36</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xdr:rowOff>
    </xdr:from>
    <xdr:to>
      <xdr:col>6</xdr:col>
      <xdr:colOff>38100</xdr:colOff>
      <xdr:row>35</xdr:row>
      <xdr:rowOff>103175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102721</xdr:rowOff>
    </xdr:from>
    <xdr:to>
      <xdr:col>24</xdr:col>
      <xdr:colOff>63500</xdr:colOff>
      <xdr:row>57</xdr:row>
      <xdr:rowOff>75365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03921"/>
          <a:ext cx="838200" cy="1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7134</xdr:rowOff>
    </xdr:from>
    <xdr:to>
      <xdr:col>19</xdr:col>
      <xdr:colOff>177800</xdr:colOff>
      <xdr:row>56</xdr:row>
      <xdr:rowOff>102721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8334"/>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62074</xdr:rowOff>
    </xdr:from>
    <xdr:to>
      <xdr:col>15</xdr:col>
      <xdr:colOff>50800</xdr:colOff>
      <xdr:row>56</xdr:row>
      <xdr:rowOff>7134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34574"/>
          <a:ext cx="889000" cy="9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62074</xdr:rowOff>
    </xdr:from>
    <xdr:to>
      <xdr:col>10</xdr:col>
      <xdr:colOff>114300</xdr:colOff>
      <xdr:row>57</xdr:row>
      <xdr:rowOff>120955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34574"/>
          <a:ext cx="889000" cy="12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24565</xdr:rowOff>
    </xdr:from>
    <xdr:to>
      <xdr:col>24</xdr:col>
      <xdr:colOff>114300</xdr:colOff>
      <xdr:row>57</xdr:row>
      <xdr:rowOff>126165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51921</xdr:rowOff>
    </xdr:from>
    <xdr:to>
      <xdr:col>20</xdr:col>
      <xdr:colOff>38100</xdr:colOff>
      <xdr:row>56</xdr:row>
      <xdr:rowOff>153521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127784</xdr:rowOff>
    </xdr:from>
    <xdr:to>
      <xdr:col>15</xdr:col>
      <xdr:colOff>101600</xdr:colOff>
      <xdr:row>56</xdr:row>
      <xdr:rowOff>57934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74461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11274</xdr:rowOff>
    </xdr:from>
    <xdr:to>
      <xdr:col>10</xdr:col>
      <xdr:colOff>165100</xdr:colOff>
      <xdr:row>50</xdr:row>
      <xdr:rowOff>112874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129401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70155</xdr:rowOff>
    </xdr:from>
    <xdr:to>
      <xdr:col>6</xdr:col>
      <xdr:colOff>38100</xdr:colOff>
      <xdr:row>58</xdr:row>
      <xdr:rowOff>305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162882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8877</xdr:rowOff>
    </xdr:from>
    <xdr:to>
      <xdr:col>24</xdr:col>
      <xdr:colOff>63500</xdr:colOff>
      <xdr:row>76</xdr:row>
      <xdr:rowOff>8953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7627"/>
          <a:ext cx="8382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83896</xdr:rowOff>
    </xdr:from>
    <xdr:to>
      <xdr:col>19</xdr:col>
      <xdr:colOff>177800</xdr:colOff>
      <xdr:row>76</xdr:row>
      <xdr:rowOff>8953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42646"/>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83896</xdr:rowOff>
    </xdr:from>
    <xdr:to>
      <xdr:col>15</xdr:col>
      <xdr:colOff>50800</xdr:colOff>
      <xdr:row>77</xdr:row>
      <xdr:rowOff>68580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2646"/>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68580</xdr:rowOff>
    </xdr:from>
    <xdr:to>
      <xdr:col>10</xdr:col>
      <xdr:colOff>114300</xdr:colOff>
      <xdr:row>77</xdr:row>
      <xdr:rowOff>145275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0230"/>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129527</xdr:rowOff>
    </xdr:from>
    <xdr:to>
      <xdr:col>24</xdr:col>
      <xdr:colOff>114300</xdr:colOff>
      <xdr:row>75</xdr:row>
      <xdr:rowOff>59677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129604</xdr:rowOff>
    </xdr:from>
    <xdr:to>
      <xdr:col>20</xdr:col>
      <xdr:colOff>38100</xdr:colOff>
      <xdr:row>76</xdr:row>
      <xdr:rowOff>59754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76281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33096</xdr:rowOff>
    </xdr:from>
    <xdr:to>
      <xdr:col>15</xdr:col>
      <xdr:colOff>101600</xdr:colOff>
      <xdr:row>75</xdr:row>
      <xdr:rowOff>134696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151223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17780</xdr:rowOff>
    </xdr:from>
    <xdr:to>
      <xdr:col>10</xdr:col>
      <xdr:colOff>165100</xdr:colOff>
      <xdr:row>77</xdr:row>
      <xdr:rowOff>119380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135907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94475</xdr:rowOff>
    </xdr:from>
    <xdr:to>
      <xdr:col>6</xdr:col>
      <xdr:colOff>38100</xdr:colOff>
      <xdr:row>78</xdr:row>
      <xdr:rowOff>24625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97115</xdr:rowOff>
    </xdr:from>
    <xdr:to>
      <xdr:col>24</xdr:col>
      <xdr:colOff>63500</xdr:colOff>
      <xdr:row>97</xdr:row>
      <xdr:rowOff>100250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7765"/>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72296</xdr:rowOff>
    </xdr:from>
    <xdr:to>
      <xdr:col>19</xdr:col>
      <xdr:colOff>177800</xdr:colOff>
      <xdr:row>97</xdr:row>
      <xdr:rowOff>100250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02946"/>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72296</xdr:rowOff>
    </xdr:from>
    <xdr:to>
      <xdr:col>15</xdr:col>
      <xdr:colOff>50800</xdr:colOff>
      <xdr:row>98</xdr:row>
      <xdr:rowOff>43002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2946"/>
          <a:ext cx="889000" cy="14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43002</xdr:rowOff>
    </xdr:from>
    <xdr:to>
      <xdr:col>10</xdr:col>
      <xdr:colOff>114300</xdr:colOff>
      <xdr:row>98</xdr:row>
      <xdr:rowOff>126278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4510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46315</xdr:rowOff>
    </xdr:from>
    <xdr:to>
      <xdr:col>24</xdr:col>
      <xdr:colOff>114300</xdr:colOff>
      <xdr:row>97</xdr:row>
      <xdr:rowOff>147915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49450</xdr:rowOff>
    </xdr:from>
    <xdr:to>
      <xdr:col>20</xdr:col>
      <xdr:colOff>38100</xdr:colOff>
      <xdr:row>97</xdr:row>
      <xdr:rowOff>151050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142177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21496</xdr:rowOff>
    </xdr:from>
    <xdr:to>
      <xdr:col>15</xdr:col>
      <xdr:colOff>101600</xdr:colOff>
      <xdr:row>97</xdr:row>
      <xdr:rowOff>123096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114223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163652</xdr:rowOff>
    </xdr:from>
    <xdr:to>
      <xdr:col>10</xdr:col>
      <xdr:colOff>165100</xdr:colOff>
      <xdr:row>98</xdr:row>
      <xdr:rowOff>93802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84929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75478</xdr:rowOff>
    </xdr:from>
    <xdr:to>
      <xdr:col>6</xdr:col>
      <xdr:colOff>38100</xdr:colOff>
      <xdr:row>99</xdr:row>
      <xdr:rowOff>5628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168205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101600</xdr:rowOff>
    </xdr:from>
    <xdr:to>
      <xdr:col>55</xdr:col>
      <xdr:colOff>0</xdr:colOff>
      <xdr:row>38</xdr:row>
      <xdr:rowOff>112268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1670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93599</xdr:rowOff>
    </xdr:from>
    <xdr:to>
      <xdr:col>50</xdr:col>
      <xdr:colOff>114300</xdr:colOff>
      <xdr:row>38</xdr:row>
      <xdr:rowOff>112268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0869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93599</xdr:rowOff>
    </xdr:from>
    <xdr:to>
      <xdr:col>45</xdr:col>
      <xdr:colOff>177800</xdr:colOff>
      <xdr:row>38</xdr:row>
      <xdr:rowOff>106172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086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94361</xdr:rowOff>
    </xdr:from>
    <xdr:to>
      <xdr:col>41</xdr:col>
      <xdr:colOff>50800</xdr:colOff>
      <xdr:row>38</xdr:row>
      <xdr:rowOff>106172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946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137177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42799</xdr:rowOff>
    </xdr:from>
    <xdr:to>
      <xdr:col>46</xdr:col>
      <xdr:colOff>38100</xdr:colOff>
      <xdr:row>38</xdr:row>
      <xdr:rowOff>144399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135526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55372</xdr:rowOff>
    </xdr:from>
    <xdr:to>
      <xdr:col>41</xdr:col>
      <xdr:colOff>101600</xdr:colOff>
      <xdr:row>38</xdr:row>
      <xdr:rowOff>156972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148099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43561</xdr:rowOff>
    </xdr:from>
    <xdr:to>
      <xdr:col>36</xdr:col>
      <xdr:colOff>165100</xdr:colOff>
      <xdr:row>38</xdr:row>
      <xdr:rowOff>145161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136288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163475</xdr:rowOff>
    </xdr:from>
    <xdr:to>
      <xdr:col>55</xdr:col>
      <xdr:colOff>0</xdr:colOff>
      <xdr:row>58</xdr:row>
      <xdr:rowOff>46812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36125"/>
          <a:ext cx="8382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148844</xdr:rowOff>
    </xdr:from>
    <xdr:to>
      <xdr:col>50</xdr:col>
      <xdr:colOff>114300</xdr:colOff>
      <xdr:row>57</xdr:row>
      <xdr:rowOff>163475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2149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148844</xdr:rowOff>
    </xdr:from>
    <xdr:to>
      <xdr:col>45</xdr:col>
      <xdr:colOff>177800</xdr:colOff>
      <xdr:row>58</xdr:row>
      <xdr:rowOff>18618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21494"/>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80569</xdr:rowOff>
    </xdr:from>
    <xdr:to>
      <xdr:col>41</xdr:col>
      <xdr:colOff>50800</xdr:colOff>
      <xdr:row>58</xdr:row>
      <xdr:rowOff>18618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53219"/>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167462</xdr:rowOff>
    </xdr:from>
    <xdr:to>
      <xdr:col>55</xdr:col>
      <xdr:colOff>50800</xdr:colOff>
      <xdr:row>58</xdr:row>
      <xdr:rowOff>97612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145889</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112675</xdr:rowOff>
    </xdr:from>
    <xdr:to>
      <xdr:col>50</xdr:col>
      <xdr:colOff>165100</xdr:colOff>
      <xdr:row>58</xdr:row>
      <xdr:rowOff>42825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59352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98044</xdr:rowOff>
    </xdr:from>
    <xdr:to>
      <xdr:col>46</xdr:col>
      <xdr:colOff>38100</xdr:colOff>
      <xdr:row>58</xdr:row>
      <xdr:rowOff>28194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44721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64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139268</xdr:rowOff>
    </xdr:from>
    <xdr:to>
      <xdr:col>41</xdr:col>
      <xdr:colOff>101600</xdr:colOff>
      <xdr:row>58</xdr:row>
      <xdr:rowOff>69418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60545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0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29769</xdr:rowOff>
    </xdr:from>
    <xdr:to>
      <xdr:col>36</xdr:col>
      <xdr:colOff>165100</xdr:colOff>
      <xdr:row>57</xdr:row>
      <xdr:rowOff>131369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147896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57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10678</xdr:rowOff>
    </xdr:from>
    <xdr:to>
      <xdr:col>55</xdr:col>
      <xdr:colOff>0</xdr:colOff>
      <xdr:row>77</xdr:row>
      <xdr:rowOff>135265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40878"/>
          <a:ext cx="838200" cy="2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10678</xdr:rowOff>
    </xdr:from>
    <xdr:to>
      <xdr:col>50</xdr:col>
      <xdr:colOff>114300</xdr:colOff>
      <xdr:row>77</xdr:row>
      <xdr:rowOff>93202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40878"/>
          <a:ext cx="889000" cy="2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161142</xdr:rowOff>
    </xdr:from>
    <xdr:to>
      <xdr:col>45</xdr:col>
      <xdr:colOff>177800</xdr:colOff>
      <xdr:row>77</xdr:row>
      <xdr:rowOff>93202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91342"/>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161142</xdr:rowOff>
    </xdr:from>
    <xdr:to>
      <xdr:col>41</xdr:col>
      <xdr:colOff>50800</xdr:colOff>
      <xdr:row>78</xdr:row>
      <xdr:rowOff>75874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91342"/>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84465</xdr:rowOff>
    </xdr:from>
    <xdr:to>
      <xdr:col>55</xdr:col>
      <xdr:colOff>50800</xdr:colOff>
      <xdr:row>78</xdr:row>
      <xdr:rowOff>14615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170842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131328</xdr:rowOff>
    </xdr:from>
    <xdr:to>
      <xdr:col>50</xdr:col>
      <xdr:colOff>165100</xdr:colOff>
      <xdr:row>76</xdr:row>
      <xdr:rowOff>61478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78005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42402</xdr:rowOff>
    </xdr:from>
    <xdr:to>
      <xdr:col>46</xdr:col>
      <xdr:colOff>38100</xdr:colOff>
      <xdr:row>77</xdr:row>
      <xdr:rowOff>144002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135129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110342</xdr:rowOff>
    </xdr:from>
    <xdr:to>
      <xdr:col>41</xdr:col>
      <xdr:colOff>101600</xdr:colOff>
      <xdr:row>77</xdr:row>
      <xdr:rowOff>40492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31619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25074</xdr:rowOff>
    </xdr:from>
    <xdr:to>
      <xdr:col>36</xdr:col>
      <xdr:colOff>165100</xdr:colOff>
      <xdr:row>78</xdr:row>
      <xdr:rowOff>126674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117801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9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4532</xdr:rowOff>
    </xdr:from>
    <xdr:to>
      <xdr:col>55</xdr:col>
      <xdr:colOff>0</xdr:colOff>
      <xdr:row>98</xdr:row>
      <xdr:rowOff>22755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06632"/>
          <a:ext cx="8382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22755</xdr:rowOff>
    </xdr:from>
    <xdr:to>
      <xdr:col>50</xdr:col>
      <xdr:colOff>114300</xdr:colOff>
      <xdr:row>98</xdr:row>
      <xdr:rowOff>84215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24855"/>
          <a:ext cx="889000" cy="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34968</xdr:rowOff>
    </xdr:from>
    <xdr:to>
      <xdr:col>45</xdr:col>
      <xdr:colOff>177800</xdr:colOff>
      <xdr:row>98</xdr:row>
      <xdr:rowOff>84215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37068"/>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34968</xdr:rowOff>
    </xdr:from>
    <xdr:to>
      <xdr:col>41</xdr:col>
      <xdr:colOff>50800</xdr:colOff>
      <xdr:row>99</xdr:row>
      <xdr:rowOff>104136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37068"/>
          <a:ext cx="889000" cy="2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125182</xdr:rowOff>
    </xdr:from>
    <xdr:to>
      <xdr:col>55</xdr:col>
      <xdr:colOff>50800</xdr:colOff>
      <xdr:row>98</xdr:row>
      <xdr:rowOff>55332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103609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143405</xdr:rowOff>
    </xdr:from>
    <xdr:to>
      <xdr:col>50</xdr:col>
      <xdr:colOff>165100</xdr:colOff>
      <xdr:row>98</xdr:row>
      <xdr:rowOff>73555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64682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33415</xdr:rowOff>
    </xdr:from>
    <xdr:to>
      <xdr:col>46</xdr:col>
      <xdr:colOff>38100</xdr:colOff>
      <xdr:row>98</xdr:row>
      <xdr:rowOff>135015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126142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155618</xdr:rowOff>
    </xdr:from>
    <xdr:to>
      <xdr:col>41</xdr:col>
      <xdr:colOff>101600</xdr:colOff>
      <xdr:row>98</xdr:row>
      <xdr:rowOff>85768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53336</xdr:rowOff>
    </xdr:from>
    <xdr:to>
      <xdr:col>36</xdr:col>
      <xdr:colOff>165100</xdr:colOff>
      <xdr:row>99</xdr:row>
      <xdr:rowOff>154936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146063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95900</xdr:rowOff>
    </xdr:from>
    <xdr:to>
      <xdr:col>85</xdr:col>
      <xdr:colOff>127000</xdr:colOff>
      <xdr:row>39</xdr:row>
      <xdr:rowOff>49449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39550"/>
          <a:ext cx="838200" cy="29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95900</xdr:rowOff>
    </xdr:from>
    <xdr:to>
      <xdr:col>81</xdr:col>
      <xdr:colOff>50800</xdr:colOff>
      <xdr:row>39</xdr:row>
      <xdr:rowOff>38476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9550"/>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38476</xdr:rowOff>
    </xdr:from>
    <xdr:to>
      <xdr:col>76</xdr:col>
      <xdr:colOff>114300</xdr:colOff>
      <xdr:row>39</xdr:row>
      <xdr:rowOff>77521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725026"/>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159726</xdr:rowOff>
    </xdr:from>
    <xdr:to>
      <xdr:col>71</xdr:col>
      <xdr:colOff>177800</xdr:colOff>
      <xdr:row>39</xdr:row>
      <xdr:rowOff>77521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31926"/>
          <a:ext cx="889000" cy="4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170099</xdr:rowOff>
    </xdr:from>
    <xdr:to>
      <xdr:col>85</xdr:col>
      <xdr:colOff>177800</xdr:colOff>
      <xdr:row>39</xdr:row>
      <xdr:rowOff>100249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85026</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60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45100</xdr:rowOff>
    </xdr:from>
    <xdr:to>
      <xdr:col>81</xdr:col>
      <xdr:colOff>101600</xdr:colOff>
      <xdr:row>37</xdr:row>
      <xdr:rowOff>146700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137827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159126</xdr:rowOff>
    </xdr:from>
    <xdr:to>
      <xdr:col>76</xdr:col>
      <xdr:colOff>165100</xdr:colOff>
      <xdr:row>39</xdr:row>
      <xdr:rowOff>89276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80403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76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26721</xdr:rowOff>
    </xdr:from>
    <xdr:to>
      <xdr:col>72</xdr:col>
      <xdr:colOff>38100</xdr:colOff>
      <xdr:row>39</xdr:row>
      <xdr:rowOff>128321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119448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80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108926</xdr:rowOff>
    </xdr:from>
    <xdr:to>
      <xdr:col>67</xdr:col>
      <xdr:colOff>101600</xdr:colOff>
      <xdr:row>37</xdr:row>
      <xdr:rowOff>39076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55603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99771</xdr:rowOff>
    </xdr:from>
    <xdr:to>
      <xdr:col>85</xdr:col>
      <xdr:colOff>127000</xdr:colOff>
      <xdr:row>57</xdr:row>
      <xdr:rowOff>111944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00971"/>
          <a:ext cx="838200" cy="1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111944</xdr:rowOff>
    </xdr:from>
    <xdr:to>
      <xdr:col>81</xdr:col>
      <xdr:colOff>50800</xdr:colOff>
      <xdr:row>57</xdr:row>
      <xdr:rowOff>134442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84594"/>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56052</xdr:rowOff>
    </xdr:from>
    <xdr:to>
      <xdr:col>76</xdr:col>
      <xdr:colOff>114300</xdr:colOff>
      <xdr:row>57</xdr:row>
      <xdr:rowOff>134442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28702"/>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129146</xdr:rowOff>
    </xdr:from>
    <xdr:to>
      <xdr:col>71</xdr:col>
      <xdr:colOff>177800</xdr:colOff>
      <xdr:row>57</xdr:row>
      <xdr:rowOff>56052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30346"/>
          <a:ext cx="889000" cy="9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48971</xdr:rowOff>
    </xdr:from>
    <xdr:to>
      <xdr:col>85</xdr:col>
      <xdr:colOff>177800</xdr:colOff>
      <xdr:row>56</xdr:row>
      <xdr:rowOff>150571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27398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61144</xdr:rowOff>
    </xdr:from>
    <xdr:to>
      <xdr:col>81</xdr:col>
      <xdr:colOff>101600</xdr:colOff>
      <xdr:row>57</xdr:row>
      <xdr:rowOff>162744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153871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83642</xdr:rowOff>
    </xdr:from>
    <xdr:to>
      <xdr:col>76</xdr:col>
      <xdr:colOff>165100</xdr:colOff>
      <xdr:row>58</xdr:row>
      <xdr:rowOff>13792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5252</xdr:rowOff>
    </xdr:from>
    <xdr:to>
      <xdr:col>72</xdr:col>
      <xdr:colOff>38100</xdr:colOff>
      <xdr:row>57</xdr:row>
      <xdr:rowOff>106852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97979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78346</xdr:rowOff>
    </xdr:from>
    <xdr:to>
      <xdr:col>67</xdr:col>
      <xdr:colOff>101600</xdr:colOff>
      <xdr:row>57</xdr:row>
      <xdr:rowOff>8496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25023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111125</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4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70434</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43534"/>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60325</xdr:rowOff>
    </xdr:from>
    <xdr:to>
      <xdr:col>85</xdr:col>
      <xdr:colOff>177800</xdr:colOff>
      <xdr:row>78</xdr:row>
      <xdr:rowOff>161925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158996</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19634</xdr:rowOff>
    </xdr:from>
    <xdr:to>
      <xdr:col>67</xdr:col>
      <xdr:colOff>101600</xdr:colOff>
      <xdr:row>78</xdr:row>
      <xdr:rowOff>121234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137761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6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7513</xdr:rowOff>
    </xdr:from>
    <xdr:to>
      <xdr:col>85</xdr:col>
      <xdr:colOff>127000</xdr:colOff>
      <xdr:row>95</xdr:row>
      <xdr:rowOff>77349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295263"/>
          <a:ext cx="838200" cy="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100267</xdr:rowOff>
    </xdr:from>
    <xdr:to>
      <xdr:col>81</xdr:col>
      <xdr:colOff>50800</xdr:colOff>
      <xdr:row>95</xdr:row>
      <xdr:rowOff>7513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216567"/>
          <a:ext cx="8890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100267</xdr:rowOff>
    </xdr:from>
    <xdr:to>
      <xdr:col>76</xdr:col>
      <xdr:colOff>114300</xdr:colOff>
      <xdr:row>95</xdr:row>
      <xdr:rowOff>18999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16567"/>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18999</xdr:rowOff>
    </xdr:from>
    <xdr:to>
      <xdr:col>71</xdr:col>
      <xdr:colOff>177800</xdr:colOff>
      <xdr:row>95</xdr:row>
      <xdr:rowOff>39536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06749"/>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26549</xdr:rowOff>
    </xdr:from>
    <xdr:to>
      <xdr:col>85</xdr:col>
      <xdr:colOff>177800</xdr:colOff>
      <xdr:row>95</xdr:row>
      <xdr:rowOff>128149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49426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128163</xdr:rowOff>
    </xdr:from>
    <xdr:to>
      <xdr:col>81</xdr:col>
      <xdr:colOff>101600</xdr:colOff>
      <xdr:row>95</xdr:row>
      <xdr:rowOff>58313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74840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49467</xdr:rowOff>
    </xdr:from>
    <xdr:to>
      <xdr:col>76</xdr:col>
      <xdr:colOff>165100</xdr:colOff>
      <xdr:row>94</xdr:row>
      <xdr:rowOff>151067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167594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139649</xdr:rowOff>
    </xdr:from>
    <xdr:to>
      <xdr:col>72</xdr:col>
      <xdr:colOff>38100</xdr:colOff>
      <xdr:row>95</xdr:row>
      <xdr:rowOff>69799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160186</xdr:rowOff>
    </xdr:from>
    <xdr:to>
      <xdr:col>67</xdr:col>
      <xdr:colOff>101600</xdr:colOff>
      <xdr:row>95</xdr:row>
      <xdr:rowOff>90336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106863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住民一人当たりのコスト比較について、民生費においては一人あたり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万円を超え、目的別費目の中で最も高い結果となっている。これは、生活保護費や児童福祉、障がい福祉、高齢者福祉といった社会保障経費に要する事業が高額となっているものである。</a:t>
          </a:r>
        </a:p>
        <a:p>
          <a:r>
            <a:rPr kumimoji="1" lang="ja-JP" altLang="en-US" sz="1300">
              <a:latin typeface="ＭＳ Ｐゴシック" panose="020B0600070205080204" pitchFamily="50" charset="-128"/>
              <a:ea typeface="ＭＳ Ｐゴシック" panose="020B0600070205080204" pitchFamily="50" charset="-128"/>
            </a:rPr>
            <a:t>　商工費については、国の臨時交付金を活用したお買い物割引チケット事業の減額により前年度と比べて大幅に減少している。</a:t>
          </a:r>
        </a:p>
        <a:p>
          <a:r>
            <a:rPr kumimoji="1" lang="ja-JP" altLang="en-US" sz="1300">
              <a:latin typeface="ＭＳ Ｐゴシック" panose="020B0600070205080204" pitchFamily="50" charset="-128"/>
              <a:ea typeface="ＭＳ Ｐゴシック" panose="020B0600070205080204" pitchFamily="50" charset="-128"/>
            </a:rPr>
            <a:t>　また、教育費においても、槇尾学園整備事業の実施などにより、前年度と比べて増額している。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公債費については、将来的な財政負担を考慮して、地方債の早期償還に取り組んでいることから、一人当たりのコストは</a:t>
          </a:r>
          <a:r>
            <a:rPr kumimoji="1" lang="en-US" altLang="ja-JP" sz="1300">
              <a:latin typeface="ＭＳ Ｐゴシック" panose="020B0600070205080204" pitchFamily="50" charset="-128"/>
              <a:ea typeface="ＭＳ Ｐゴシック" panose="020B0600070205080204" pitchFamily="50" charset="-128"/>
            </a:rPr>
            <a:t>34,273</a:t>
          </a:r>
          <a:r>
            <a:rPr kumimoji="1" lang="ja-JP" altLang="en-US" sz="1300">
              <a:latin typeface="ＭＳ Ｐゴシック" panose="020B0600070205080204" pitchFamily="50" charset="-128"/>
              <a:ea typeface="ＭＳ Ｐゴシック" panose="020B0600070205080204" pitchFamily="50" charset="-128"/>
            </a:rPr>
            <a:t>円と類似団体内平均値の</a:t>
          </a:r>
          <a:r>
            <a:rPr kumimoji="1" lang="en-US" altLang="ja-JP" sz="1300">
              <a:latin typeface="ＭＳ Ｐゴシック" panose="020B0600070205080204" pitchFamily="50" charset="-128"/>
              <a:ea typeface="ＭＳ Ｐゴシック" panose="020B0600070205080204" pitchFamily="50" charset="-128"/>
            </a:rPr>
            <a:t>27,084</a:t>
          </a:r>
          <a:r>
            <a:rPr kumimoji="1" lang="ja-JP" altLang="en-US" sz="1300">
              <a:latin typeface="ＭＳ Ｐゴシック" panose="020B0600070205080204" pitchFamily="50" charset="-128"/>
              <a:ea typeface="ＭＳ Ｐゴシック" panose="020B0600070205080204" pitchFamily="50" charset="-128"/>
            </a:rPr>
            <a:t>円を上回っているが、将来負担比率は類似団体内平均値を大きく下回っている。今後も将来負担の軽減に努める。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お買い物割引チケット事業や物価高騰緊急支援給付金などの市民の生活支援や事業者支援に加えて、「和泉創発プラン」に基づくまちづくり事業に取り組んだ一方で、地方創生臨時交付金などの国の財政措置があったことなどから、</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年度においても実質収支は黒字となっている。</a:t>
          </a:r>
        </a:p>
        <a:p>
          <a:r>
            <a:rPr kumimoji="1" lang="ja-JP" altLang="en-US" sz="1300">
              <a:latin typeface="ＭＳ Ｐゴシック" panose="020B0600070205080204" pitchFamily="50" charset="-128"/>
              <a:ea typeface="ＭＳ Ｐゴシック" panose="020B0600070205080204" pitchFamily="50" charset="-128"/>
            </a:rPr>
            <a:t>　物価高騰等の影響が長期化しており、その影響が今後も不透明であることから、</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年度に改訂した「和泉創発プラン」を着実に実施することで、安定した財政運営を行う必要がある。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全会計において黒字となっている。引き続き事業費の抑制に努め、健全な財政運営を図る。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公営企業債の一部償還終了などにより、公営企業債の元利償還金に対する繰入金が</a:t>
          </a:r>
          <a:r>
            <a:rPr kumimoji="1" lang="en-US" altLang="ja-JP" sz="1400">
              <a:latin typeface="ＭＳ Ｐゴシック" panose="020B0600070205080204" pitchFamily="50" charset="-128"/>
              <a:ea typeface="ＭＳ Ｐゴシック" panose="020B0600070205080204" pitchFamily="50" charset="-128"/>
            </a:rPr>
            <a:t>11</a:t>
          </a:r>
          <a:r>
            <a:rPr kumimoji="1" lang="ja-JP" altLang="en-US" sz="1400">
              <a:latin typeface="ＭＳ Ｐゴシック" panose="020B0600070205080204" pitchFamily="50" charset="-128"/>
              <a:ea typeface="ＭＳ Ｐゴシック" panose="020B0600070205080204" pitchFamily="50" charset="-128"/>
            </a:rPr>
            <a:t>百万円減少したことに加えて、和泉シティプラザ整備事業の一部償還終了などで元利償還金が</a:t>
          </a:r>
          <a:r>
            <a:rPr kumimoji="1" lang="en-US" altLang="ja-JP" sz="1400">
              <a:latin typeface="ＭＳ Ｐゴシック" panose="020B0600070205080204" pitchFamily="50" charset="-128"/>
              <a:ea typeface="ＭＳ Ｐゴシック" panose="020B0600070205080204" pitchFamily="50" charset="-128"/>
            </a:rPr>
            <a:t>705</a:t>
          </a:r>
          <a:r>
            <a:rPr kumimoji="1" lang="ja-JP" altLang="en-US" sz="1400">
              <a:latin typeface="ＭＳ Ｐゴシック" panose="020B0600070205080204" pitchFamily="50" charset="-128"/>
              <a:ea typeface="ＭＳ Ｐゴシック" panose="020B0600070205080204" pitchFamily="50" charset="-128"/>
            </a:rPr>
            <a:t>百万円減少したため、</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年度から分子が</a:t>
          </a:r>
          <a:r>
            <a:rPr kumimoji="1" lang="en-US" altLang="ja-JP" sz="1400">
              <a:latin typeface="ＭＳ Ｐゴシック" panose="020B0600070205080204" pitchFamily="50" charset="-128"/>
              <a:ea typeface="ＭＳ Ｐゴシック" panose="020B0600070205080204" pitchFamily="50" charset="-128"/>
            </a:rPr>
            <a:t>836</a:t>
          </a:r>
          <a:r>
            <a:rPr kumimoji="1" lang="ja-JP" altLang="en-US" sz="1400">
              <a:latin typeface="ＭＳ Ｐゴシック" panose="020B0600070205080204" pitchFamily="50" charset="-128"/>
              <a:ea typeface="ＭＳ Ｐゴシック" panose="020B0600070205080204" pitchFamily="50" charset="-128"/>
            </a:rPr>
            <a:t>百万円減少となった。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将来的な財政負担を考慮して、地方債の早期償還に取り組んだことから、地方債現在高が</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3,466</a:t>
          </a:r>
          <a:r>
            <a:rPr kumimoji="1" lang="ja-JP" altLang="en-US" sz="1400">
              <a:latin typeface="ＭＳ Ｐゴシック" panose="020B0600070205080204" pitchFamily="50" charset="-128"/>
              <a:ea typeface="ＭＳ Ｐゴシック" panose="020B0600070205080204" pitchFamily="50" charset="-128"/>
            </a:rPr>
            <a:t>百万円減少したことに加え、公営企業債の一部償還終了などにより、公営企業債等繰入見込額が</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年度より</a:t>
          </a:r>
          <a:r>
            <a:rPr kumimoji="1" lang="en-US" altLang="ja-JP" sz="1400">
              <a:latin typeface="ＭＳ Ｐゴシック" panose="020B0600070205080204" pitchFamily="50" charset="-128"/>
              <a:ea typeface="ＭＳ Ｐゴシック" panose="020B0600070205080204" pitchFamily="50" charset="-128"/>
            </a:rPr>
            <a:t>651</a:t>
          </a:r>
          <a:r>
            <a:rPr kumimoji="1" lang="ja-JP" altLang="en-US" sz="1400">
              <a:latin typeface="ＭＳ Ｐゴシック" panose="020B0600070205080204" pitchFamily="50" charset="-128"/>
              <a:ea typeface="ＭＳ Ｐゴシック" panose="020B0600070205080204" pitchFamily="50" charset="-128"/>
            </a:rPr>
            <a:t>百万円減少したことにより、</a:t>
          </a:r>
          <a:r>
            <a:rPr kumimoji="1" lang="en-US" altLang="ja-JP" sz="1400">
              <a:latin typeface="ＭＳ Ｐゴシック" panose="020B0600070205080204" pitchFamily="50" charset="-128"/>
              <a:ea typeface="ＭＳ Ｐゴシック" panose="020B0600070205080204" pitchFamily="50" charset="-128"/>
            </a:rPr>
            <a:t>R4</a:t>
          </a:r>
          <a:r>
            <a:rPr kumimoji="1" lang="ja-JP" altLang="en-US" sz="1400">
              <a:latin typeface="ＭＳ Ｐゴシック" panose="020B0600070205080204" pitchFamily="50" charset="-128"/>
              <a:ea typeface="ＭＳ Ｐゴシック" panose="020B0600070205080204" pitchFamily="50" charset="-128"/>
            </a:rPr>
            <a:t>年度から分子が</a:t>
          </a:r>
          <a:r>
            <a:rPr kumimoji="1" lang="en-US" altLang="ja-JP" sz="1400">
              <a:latin typeface="ＭＳ Ｐゴシック" panose="020B0600070205080204" pitchFamily="50" charset="-128"/>
              <a:ea typeface="ＭＳ Ｐゴシック" panose="020B0600070205080204" pitchFamily="50" charset="-128"/>
            </a:rPr>
            <a:t>2,091</a:t>
          </a:r>
          <a:r>
            <a:rPr kumimoji="1" lang="ja-JP" altLang="en-US" sz="1400">
              <a:latin typeface="ＭＳ Ｐゴシック" panose="020B0600070205080204" pitchFamily="50" charset="-128"/>
              <a:ea typeface="ＭＳ Ｐゴシック" panose="020B0600070205080204" pitchFamily="50" charset="-128"/>
            </a:rPr>
            <a:t>百万円減少となった。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大阪府和泉市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土地の売却により得た収入を公共施設整備基金に積み立てたことや、ふるさと納税の増加で積立額が増加したことから、基金全体としては約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今後は「和泉創発プラン」に基づくまちづくりの取組や公共施設マネジメントの取組により、ふるさと元気基金や公共施設整備基金を計画的に取り崩していくことから、基金全体としては減少傾向となる。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今後は、税収確保に努めるとともに、新たな歳入確保を行うことで基金の維持を目指す。</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・公共施設整備基金：公共施設の維持、改修に備えるため積み立てる。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・ふるさと元気基金：ふるさと納税による歳入を寄付者の意向に沿った事業を行うため積み立てる。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・子どもの夢応援奨学基金：教育の機会均等を図ることを目的とした事業を行うため積み立てる。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・再資源化事業推進奨励基金：環境に配慮した施策を行うため積み立てる。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・美術品等取得基金：市で運営する美術館の所蔵品を充実させるにあたり、美術品を取得するため積み立てる。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・公共施設整備基金：土地の売却により得た収入を積み立てたことから、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・ふるさと元気基金：ふるさと納税の増加で積立額が増加したことから、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・公共施設整備基金：市内には老朽化した公共施設が多く、今後の公共施設の維持・改修のため計画的に取り崩す。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・ふるさと元気基金：ふるさと納税の寄付者の意向に沿った事業を行うため、計画的に取り崩す。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・子どもの夢応援奨学基金：教育の機会均等を図ることを目的とした事業を行うため、計画的に取り崩す。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・再資源化事業推進奨励基金：環境に配慮した施策を行うため、計画的に取り崩す。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・美術品等取得基金：市の所蔵品に合致した美術品を取得するため、計画的に取り崩す。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相当額を積み立てたことから、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「和泉創発プラン」に基づく財政健全化に引き続き取り組むとともに、積極的な歳入確保を行う。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芦洗公園整備事業等に関する起債の償還の財源を取り崩したことなどから、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再取得に係る事業の実施に伴い発行した起債の償還の財源として、計画的に取り崩していく。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72999646</v>
      </c>
      <c r="BO4" s="449"/>
      <c r="BP4" s="449"/>
      <c r="BQ4" s="449"/>
      <c r="BR4" s="449"/>
      <c r="BS4" s="449"/>
      <c r="BT4" s="449"/>
      <c r="BU4" s="450"/>
      <c r="BV4" s="448">
        <v>73757759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v>
      </c>
      <c r="CU4" s="589"/>
      <c r="CV4" s="589"/>
      <c r="CW4" s="589"/>
      <c r="CX4" s="589"/>
      <c r="CY4" s="589"/>
      <c r="CZ4" s="589"/>
      <c r="DA4" s="590"/>
      <c r="DB4" s="588">
        <v>0.9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72276768</v>
      </c>
      <c r="BO5" s="420"/>
      <c r="BP5" s="420"/>
      <c r="BQ5" s="420"/>
      <c r="BR5" s="420"/>
      <c r="BS5" s="420"/>
      <c r="BT5" s="420"/>
      <c r="BU5" s="421"/>
      <c r="BV5" s="419">
        <v>73259622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95.5</v>
      </c>
      <c r="CU5" s="417"/>
      <c r="CV5" s="417"/>
      <c r="CW5" s="417"/>
      <c r="CX5" s="417"/>
      <c r="CY5" s="417"/>
      <c r="CZ5" s="417"/>
      <c r="DA5" s="418"/>
      <c r="DB5" s="416">
        <v>95.9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722878</v>
      </c>
      <c r="BO6" s="420"/>
      <c r="BP6" s="420"/>
      <c r="BQ6" s="420"/>
      <c r="BR6" s="420"/>
      <c r="BS6" s="420"/>
      <c r="BT6" s="420"/>
      <c r="BU6" s="421"/>
      <c r="BV6" s="419">
        <v>498137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v>
      </c>
      <c r="CU6" s="563"/>
      <c r="CV6" s="563"/>
      <c r="CW6" s="563"/>
      <c r="CX6" s="563"/>
      <c r="CY6" s="563"/>
      <c r="CZ6" s="563"/>
      <c r="DA6" s="564"/>
      <c r="DB6" s="562">
        <v>97.1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357719</v>
      </c>
      <c r="BO7" s="420"/>
      <c r="BP7" s="420"/>
      <c r="BQ7" s="420"/>
      <c r="BR7" s="420"/>
      <c r="BS7" s="420"/>
      <c r="BT7" s="420"/>
      <c r="BU7" s="421"/>
      <c r="BV7" s="419">
        <v>159433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37723011</v>
      </c>
      <c r="CU7" s="420"/>
      <c r="CV7" s="420"/>
      <c r="CW7" s="420"/>
      <c r="CX7" s="420"/>
      <c r="CY7" s="420"/>
      <c r="CZ7" s="420"/>
      <c r="DA7" s="421"/>
      <c r="DB7" s="419">
        <v>36656715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365159</v>
      </c>
      <c r="BO8" s="420"/>
      <c r="BP8" s="420"/>
      <c r="BQ8" s="420"/>
      <c r="BR8" s="420"/>
      <c r="BS8" s="420"/>
      <c r="BT8" s="420"/>
      <c r="BU8" s="421"/>
      <c r="BV8" s="419">
        <v>338704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184495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26455</v>
      </c>
      <c r="BO9" s="420"/>
      <c r="BP9" s="420"/>
      <c r="BQ9" s="420"/>
      <c r="BR9" s="420"/>
      <c r="BS9" s="420"/>
      <c r="BT9" s="420"/>
      <c r="BU9" s="421"/>
      <c r="BV9" s="419">
        <v>-307584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15.2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186109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171060</v>
      </c>
      <c r="BO10" s="420"/>
      <c r="BP10" s="420"/>
      <c r="BQ10" s="420"/>
      <c r="BR10" s="420"/>
      <c r="BS10" s="420"/>
      <c r="BT10" s="420"/>
      <c r="BU10" s="421"/>
      <c r="BV10" s="419">
        <v>330470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182841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179596</v>
      </c>
      <c r="S13" s="507"/>
      <c r="T13" s="507"/>
      <c r="U13" s="507"/>
      <c r="V13" s="508"/>
      <c r="W13" s="509" t="s">
        <v>131</v>
      </c>
      <c r="X13" s="405"/>
      <c r="Y13" s="405"/>
      <c r="Z13" s="405"/>
      <c r="AA13" s="405"/>
      <c r="AB13" s="406"/>
      <c r="AC13" s="372">
        <v>710</v>
      </c>
      <c r="AD13" s="373"/>
      <c r="AE13" s="373"/>
      <c r="AF13" s="373"/>
      <c r="AG13" s="374"/>
      <c r="AH13" s="372">
        <v>751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197515</v>
      </c>
      <c r="BO13" s="420"/>
      <c r="BP13" s="420"/>
      <c r="BQ13" s="420"/>
      <c r="BR13" s="420"/>
      <c r="BS13" s="420"/>
      <c r="BT13" s="420"/>
      <c r="BU13" s="421"/>
      <c r="BV13" s="419">
        <v>22886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6.9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183761</v>
      </c>
      <c r="S14" s="507"/>
      <c r="T14" s="507"/>
      <c r="U14" s="507"/>
      <c r="V14" s="508"/>
      <c r="W14" s="510"/>
      <c r="X14" s="408"/>
      <c r="Y14" s="408"/>
      <c r="Z14" s="408"/>
      <c r="AA14" s="408"/>
      <c r="AB14" s="409"/>
      <c r="AC14" s="499">
        <v>0.9</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180801</v>
      </c>
      <c r="S15" s="507"/>
      <c r="T15" s="507"/>
      <c r="U15" s="507"/>
      <c r="V15" s="508"/>
      <c r="W15" s="509" t="s">
        <v>137</v>
      </c>
      <c r="X15" s="405"/>
      <c r="Y15" s="405"/>
      <c r="Z15" s="405"/>
      <c r="AA15" s="405"/>
      <c r="AB15" s="406"/>
      <c r="AC15" s="372">
        <v>16709</v>
      </c>
      <c r="AD15" s="373"/>
      <c r="AE15" s="373"/>
      <c r="AF15" s="373"/>
      <c r="AG15" s="374"/>
      <c r="AH15" s="372">
        <v>17805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21912494</v>
      </c>
      <c r="BO15" s="449"/>
      <c r="BP15" s="449"/>
      <c r="BQ15" s="449"/>
      <c r="BR15" s="449"/>
      <c r="BS15" s="449"/>
      <c r="BT15" s="449"/>
      <c r="BU15" s="450"/>
      <c r="BV15" s="448">
        <v>21320069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22.3</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31477950</v>
      </c>
      <c r="BO16" s="420"/>
      <c r="BP16" s="420"/>
      <c r="BQ16" s="420"/>
      <c r="BR16" s="420"/>
      <c r="BS16" s="420"/>
      <c r="BT16" s="420"/>
      <c r="BU16" s="421"/>
      <c r="BV16" s="419">
        <v>30285376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57564</v>
      </c>
      <c r="AD17" s="373"/>
      <c r="AE17" s="373"/>
      <c r="AF17" s="373"/>
      <c r="AG17" s="374"/>
      <c r="AH17" s="372">
        <v>56625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27765500</v>
      </c>
      <c r="BO17" s="420"/>
      <c r="BP17" s="420"/>
      <c r="BQ17" s="420"/>
      <c r="BR17" s="420"/>
      <c r="BS17" s="420"/>
      <c r="BT17" s="420"/>
      <c r="BU17" s="421"/>
      <c r="BV17" s="419">
        <v>27004247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84.98</v>
      </c>
      <c r="M18" s="472"/>
      <c r="N18" s="472"/>
      <c r="O18" s="472"/>
      <c r="P18" s="472"/>
      <c r="Q18" s="472"/>
      <c r="R18" s="473"/>
      <c r="S18" s="473"/>
      <c r="T18" s="473"/>
      <c r="U18" s="473"/>
      <c r="V18" s="474"/>
      <c r="W18" s="490"/>
      <c r="X18" s="491"/>
      <c r="Y18" s="491"/>
      <c r="Z18" s="491"/>
      <c r="AA18" s="491"/>
      <c r="AB18" s="515"/>
      <c r="AC18" s="389">
        <v>76.8</v>
      </c>
      <c r="AD18" s="390"/>
      <c r="AE18" s="390"/>
      <c r="AF18" s="390"/>
      <c r="AG18" s="475"/>
      <c r="AH18" s="389">
        <v>75.3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36988228</v>
      </c>
      <c r="BO18" s="420"/>
      <c r="BP18" s="420"/>
      <c r="BQ18" s="420"/>
      <c r="BR18" s="420"/>
      <c r="BS18" s="420"/>
      <c r="BT18" s="420"/>
      <c r="BU18" s="421"/>
      <c r="BV18" s="419">
        <v>36313569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2171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46078153</v>
      </c>
      <c r="BO19" s="420"/>
      <c r="BP19" s="420"/>
      <c r="BQ19" s="420"/>
      <c r="BR19" s="420"/>
      <c r="BS19" s="420"/>
      <c r="BT19" s="420"/>
      <c r="BU19" s="421"/>
      <c r="BV19" s="419">
        <v>44605179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73701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37477129</v>
      </c>
      <c r="BO22" s="449"/>
      <c r="BP22" s="449"/>
      <c r="BQ22" s="449"/>
      <c r="BR22" s="449"/>
      <c r="BS22" s="449"/>
      <c r="BT22" s="449"/>
      <c r="BU22" s="450"/>
      <c r="BV22" s="448">
        <v>40942690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30576212</v>
      </c>
      <c r="BO23" s="420"/>
      <c r="BP23" s="420"/>
      <c r="BQ23" s="420"/>
      <c r="BR23" s="420"/>
      <c r="BS23" s="420"/>
      <c r="BT23" s="420"/>
      <c r="BU23" s="421"/>
      <c r="BV23" s="419">
        <v>33063591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9900</v>
      </c>
      <c r="R24" s="373"/>
      <c r="S24" s="373"/>
      <c r="T24" s="373"/>
      <c r="U24" s="373"/>
      <c r="V24" s="374"/>
      <c r="W24" s="462"/>
      <c r="X24" s="399"/>
      <c r="Y24" s="400"/>
      <c r="Z24" s="375" t="s">
        <v>162</v>
      </c>
      <c r="AA24" s="376"/>
      <c r="AB24" s="376"/>
      <c r="AC24" s="376"/>
      <c r="AD24" s="376"/>
      <c r="AE24" s="376"/>
      <c r="AF24" s="376"/>
      <c r="AG24" s="377"/>
      <c r="AH24" s="372">
        <v>1029</v>
      </c>
      <c r="AI24" s="373"/>
      <c r="AJ24" s="373"/>
      <c r="AK24" s="373"/>
      <c r="AL24" s="374"/>
      <c r="AM24" s="372">
        <v>3102435</v>
      </c>
      <c r="AN24" s="373"/>
      <c r="AO24" s="373"/>
      <c r="AP24" s="373"/>
      <c r="AQ24" s="373"/>
      <c r="AR24" s="374"/>
      <c r="AS24" s="372">
        <v>3015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23187780</v>
      </c>
      <c r="BO24" s="420"/>
      <c r="BP24" s="420"/>
      <c r="BQ24" s="420"/>
      <c r="BR24" s="420"/>
      <c r="BS24" s="420"/>
      <c r="BT24" s="420"/>
      <c r="BU24" s="421"/>
      <c r="BV24" s="419">
        <v>24203988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8500</v>
      </c>
      <c r="R25" s="373"/>
      <c r="S25" s="373"/>
      <c r="T25" s="373"/>
      <c r="U25" s="373"/>
      <c r="V25" s="374"/>
      <c r="W25" s="462"/>
      <c r="X25" s="399"/>
      <c r="Y25" s="400"/>
      <c r="Z25" s="375" t="s">
        <v>165</v>
      </c>
      <c r="AA25" s="376"/>
      <c r="AB25" s="376"/>
      <c r="AC25" s="376"/>
      <c r="AD25" s="376"/>
      <c r="AE25" s="376"/>
      <c r="AF25" s="376"/>
      <c r="AG25" s="377"/>
      <c r="AH25" s="372">
        <v>165</v>
      </c>
      <c r="AI25" s="373"/>
      <c r="AJ25" s="373"/>
      <c r="AK25" s="373"/>
      <c r="AL25" s="374"/>
      <c r="AM25" s="372">
        <v>485100</v>
      </c>
      <c r="AN25" s="373"/>
      <c r="AO25" s="373"/>
      <c r="AP25" s="373"/>
      <c r="AQ25" s="373"/>
      <c r="AR25" s="374"/>
      <c r="AS25" s="372">
        <v>2940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10354183</v>
      </c>
      <c r="BO25" s="449"/>
      <c r="BP25" s="449"/>
      <c r="BQ25" s="449"/>
      <c r="BR25" s="449"/>
      <c r="BS25" s="449"/>
      <c r="BT25" s="449"/>
      <c r="BU25" s="450"/>
      <c r="BV25" s="448">
        <v>10409248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7600</v>
      </c>
      <c r="R26" s="373"/>
      <c r="S26" s="373"/>
      <c r="T26" s="373"/>
      <c r="U26" s="373"/>
      <c r="V26" s="374"/>
      <c r="W26" s="462"/>
      <c r="X26" s="399"/>
      <c r="Y26" s="400"/>
      <c r="Z26" s="375" t="s">
        <v>168</v>
      </c>
      <c r="AA26" s="430"/>
      <c r="AB26" s="430"/>
      <c r="AC26" s="430"/>
      <c r="AD26" s="430"/>
      <c r="AE26" s="430"/>
      <c r="AF26" s="430"/>
      <c r="AG26" s="431"/>
      <c r="AH26" s="372">
        <v>71</v>
      </c>
      <c r="AI26" s="373"/>
      <c r="AJ26" s="373"/>
      <c r="AK26" s="373"/>
      <c r="AL26" s="374"/>
      <c r="AM26" s="372">
        <v>238063</v>
      </c>
      <c r="AN26" s="373"/>
      <c r="AO26" s="373"/>
      <c r="AP26" s="373"/>
      <c r="AQ26" s="373"/>
      <c r="AR26" s="374"/>
      <c r="AS26" s="372">
        <v>3353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6600</v>
      </c>
      <c r="R27" s="373"/>
      <c r="S27" s="373"/>
      <c r="T27" s="373"/>
      <c r="U27" s="373"/>
      <c r="V27" s="374"/>
      <c r="W27" s="462"/>
      <c r="X27" s="399"/>
      <c r="Y27" s="400"/>
      <c r="Z27" s="375" t="s">
        <v>171</v>
      </c>
      <c r="AA27" s="376"/>
      <c r="AB27" s="376"/>
      <c r="AC27" s="376"/>
      <c r="AD27" s="376"/>
      <c r="AE27" s="376"/>
      <c r="AF27" s="376"/>
      <c r="AG27" s="377"/>
      <c r="AH27" s="372">
        <v>27</v>
      </c>
      <c r="AI27" s="373"/>
      <c r="AJ27" s="373"/>
      <c r="AK27" s="373"/>
      <c r="AL27" s="374"/>
      <c r="AM27" s="372">
        <v>104436</v>
      </c>
      <c r="AN27" s="373"/>
      <c r="AO27" s="373"/>
      <c r="AP27" s="373"/>
      <c r="AQ27" s="373"/>
      <c r="AR27" s="374"/>
      <c r="AS27" s="372">
        <v>3868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4749200</v>
      </c>
      <c r="BO28" s="449"/>
      <c r="BP28" s="449"/>
      <c r="BQ28" s="449"/>
      <c r="BR28" s="449"/>
      <c r="BS28" s="449"/>
      <c r="BT28" s="449"/>
      <c r="BU28" s="450"/>
      <c r="BV28" s="448">
        <v>4578140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22</v>
      </c>
      <c r="M29" s="373"/>
      <c r="N29" s="373"/>
      <c r="O29" s="373"/>
      <c r="P29" s="374"/>
      <c r="Q29" s="372">
        <v>6000</v>
      </c>
      <c r="R29" s="373"/>
      <c r="S29" s="373"/>
      <c r="T29" s="373"/>
      <c r="U29" s="373"/>
      <c r="V29" s="374"/>
      <c r="W29" s="463"/>
      <c r="X29" s="464"/>
      <c r="Y29" s="465"/>
      <c r="Z29" s="375" t="s">
        <v>177</v>
      </c>
      <c r="AA29" s="376"/>
      <c r="AB29" s="376"/>
      <c r="AC29" s="376"/>
      <c r="AD29" s="376"/>
      <c r="AE29" s="376"/>
      <c r="AF29" s="376"/>
      <c r="AG29" s="377"/>
      <c r="AH29" s="372">
        <v>1056</v>
      </c>
      <c r="AI29" s="373"/>
      <c r="AJ29" s="373"/>
      <c r="AK29" s="373"/>
      <c r="AL29" s="374"/>
      <c r="AM29" s="372">
        <v>3206871</v>
      </c>
      <c r="AN29" s="373"/>
      <c r="AO29" s="373"/>
      <c r="AP29" s="373"/>
      <c r="AQ29" s="373"/>
      <c r="AR29" s="374"/>
      <c r="AS29" s="372">
        <v>3037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1447240</v>
      </c>
      <c r="BO29" s="420"/>
      <c r="BP29" s="420"/>
      <c r="BQ29" s="420"/>
      <c r="BR29" s="420"/>
      <c r="BS29" s="420"/>
      <c r="BT29" s="420"/>
      <c r="BU29" s="421"/>
      <c r="BV29" s="419">
        <v>1597100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10012765</v>
      </c>
      <c r="BO30" s="454"/>
      <c r="BP30" s="454"/>
      <c r="BQ30" s="454"/>
      <c r="BR30" s="454"/>
      <c r="BS30" s="454"/>
      <c r="BT30" s="454"/>
      <c r="BU30" s="455"/>
      <c r="BV30" s="453">
        <v>9251751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泉北環境整備施設組合（一般会計）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和泉市公共施設管理公社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泉大津市・和泉市墓地組合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和泉市文化振興財団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公共浄化槽事業会計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大阪府後期高齢者医療広域連合（一般会計）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大阪府後期高齢者医療広域連合（後期高齢者医療特別会計）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大阪広域水道企業団（水道事業会計）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ENM91ldNlq36jvPMhJjs9BJ89Z80Xj6ALQA2jyxVA85aiIUuU1YMVg2EwJSc7QJzlv6yoYjUs3pSf+lc3RmNA==" saltValue="pXFh34saiu1ZxKZC+4wL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24644363</v>
      </c>
      <c r="S5" s="677"/>
      <c r="T5" s="677"/>
      <c r="U5" s="677"/>
      <c r="V5" s="677"/>
      <c r="W5" s="677"/>
      <c r="X5" s="677"/>
      <c r="Y5" s="702"/>
      <c r="Z5" s="715">
        <v>33.799999999999997</v>
      </c>
      <c r="AA5" s="715"/>
      <c r="AB5" s="715"/>
      <c r="AC5" s="715"/>
      <c r="AD5" s="716">
        <v>22678702</v>
      </c>
      <c r="AE5" s="716"/>
      <c r="AF5" s="716"/>
      <c r="AG5" s="716"/>
      <c r="AH5" s="716"/>
      <c r="AI5" s="716"/>
      <c r="AJ5" s="716"/>
      <c r="AK5" s="716"/>
      <c r="AL5" s="703">
        <v>58.9</v>
      </c>
      <c r="AM5" s="685"/>
      <c r="AN5" s="685"/>
      <c r="AO5" s="704"/>
      <c r="AP5" s="679" t="s">
        <v>216</v>
      </c>
      <c r="AQ5" s="680"/>
      <c r="AR5" s="680"/>
      <c r="AS5" s="680"/>
      <c r="AT5" s="680"/>
      <c r="AU5" s="680"/>
      <c r="AV5" s="680"/>
      <c r="AW5" s="680"/>
      <c r="AX5" s="680"/>
      <c r="AY5" s="680"/>
      <c r="AZ5" s="680"/>
      <c r="BA5" s="680"/>
      <c r="BB5" s="680"/>
      <c r="BC5" s="680"/>
      <c r="BD5" s="680"/>
      <c r="BE5" s="680"/>
      <c r="BF5" s="681"/>
      <c r="BG5" s="621">
        <v>22678702</v>
      </c>
      <c r="BH5" s="622"/>
      <c r="BI5" s="622"/>
      <c r="BJ5" s="622"/>
      <c r="BK5" s="622"/>
      <c r="BL5" s="622"/>
      <c r="BM5" s="622"/>
      <c r="BN5" s="623"/>
      <c r="BO5" s="659">
        <v>92</v>
      </c>
      <c r="BP5" s="659"/>
      <c r="BQ5" s="659"/>
      <c r="BR5" s="659"/>
      <c r="BS5" s="660">
        <v>274460</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348968</v>
      </c>
      <c r="S6" s="622"/>
      <c r="T6" s="622"/>
      <c r="U6" s="622"/>
      <c r="V6" s="622"/>
      <c r="W6" s="622"/>
      <c r="X6" s="622"/>
      <c r="Y6" s="623"/>
      <c r="Z6" s="659">
        <v>0.5</v>
      </c>
      <c r="AA6" s="659"/>
      <c r="AB6" s="659"/>
      <c r="AC6" s="659"/>
      <c r="AD6" s="660">
        <v>348968</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22678702</v>
      </c>
      <c r="BH6" s="622"/>
      <c r="BI6" s="622"/>
      <c r="BJ6" s="622"/>
      <c r="BK6" s="622"/>
      <c r="BL6" s="622"/>
      <c r="BM6" s="622"/>
      <c r="BN6" s="623"/>
      <c r="BO6" s="659">
        <v>92</v>
      </c>
      <c r="BP6" s="659"/>
      <c r="BQ6" s="659"/>
      <c r="BR6" s="659"/>
      <c r="BS6" s="660">
        <v>274460</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397241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397241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22725</v>
      </c>
      <c r="S7" s="622"/>
      <c r="T7" s="622"/>
      <c r="U7" s="622"/>
      <c r="V7" s="622"/>
      <c r="W7" s="622"/>
      <c r="X7" s="622"/>
      <c r="Y7" s="623"/>
      <c r="Z7" s="659">
        <v>0</v>
      </c>
      <c r="AA7" s="659"/>
      <c r="AB7" s="659"/>
      <c r="AC7" s="659"/>
      <c r="AD7" s="660">
        <v>22725</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11517892</v>
      </c>
      <c r="BH7" s="622"/>
      <c r="BI7" s="622"/>
      <c r="BJ7" s="622"/>
      <c r="BK7" s="622"/>
      <c r="BL7" s="622"/>
      <c r="BM7" s="622"/>
      <c r="BN7" s="623"/>
      <c r="BO7" s="659">
        <v>46.7</v>
      </c>
      <c r="BP7" s="659"/>
      <c r="BQ7" s="659"/>
      <c r="BR7" s="659"/>
      <c r="BS7" s="660">
        <v>274460</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6154499</v>
      </c>
      <c r="CS7" s="622"/>
      <c r="CT7" s="622"/>
      <c r="CU7" s="622"/>
      <c r="CV7" s="622"/>
      <c r="CW7" s="622"/>
      <c r="CX7" s="622"/>
      <c r="CY7" s="623"/>
      <c r="CZ7" s="659">
        <v>8.5</v>
      </c>
      <c r="DA7" s="659"/>
      <c r="DB7" s="659"/>
      <c r="DC7" s="659"/>
      <c r="DD7" s="627">
        <v>337884</v>
      </c>
      <c r="DE7" s="622"/>
      <c r="DF7" s="622"/>
      <c r="DG7" s="622"/>
      <c r="DH7" s="622"/>
      <c r="DI7" s="622"/>
      <c r="DJ7" s="622"/>
      <c r="DK7" s="622"/>
      <c r="DL7" s="622"/>
      <c r="DM7" s="622"/>
      <c r="DN7" s="622"/>
      <c r="DO7" s="622"/>
      <c r="DP7" s="623"/>
      <c r="DQ7" s="627">
        <v>4638734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227169</v>
      </c>
      <c r="S8" s="622"/>
      <c r="T8" s="622"/>
      <c r="U8" s="622"/>
      <c r="V8" s="622"/>
      <c r="W8" s="622"/>
      <c r="X8" s="622"/>
      <c r="Y8" s="623"/>
      <c r="Z8" s="659">
        <v>0.3</v>
      </c>
      <c r="AA8" s="659"/>
      <c r="AB8" s="659"/>
      <c r="AC8" s="659"/>
      <c r="AD8" s="660">
        <v>227169</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304692</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37811787</v>
      </c>
      <c r="CS8" s="622"/>
      <c r="CT8" s="622"/>
      <c r="CU8" s="622"/>
      <c r="CV8" s="622"/>
      <c r="CW8" s="622"/>
      <c r="CX8" s="622"/>
      <c r="CY8" s="623"/>
      <c r="CZ8" s="659">
        <v>52.3</v>
      </c>
      <c r="DA8" s="659"/>
      <c r="DB8" s="659"/>
      <c r="DC8" s="659"/>
      <c r="DD8" s="627">
        <v>326847</v>
      </c>
      <c r="DE8" s="622"/>
      <c r="DF8" s="622"/>
      <c r="DG8" s="622"/>
      <c r="DH8" s="622"/>
      <c r="DI8" s="622"/>
      <c r="DJ8" s="622"/>
      <c r="DK8" s="622"/>
      <c r="DL8" s="622"/>
      <c r="DM8" s="622"/>
      <c r="DN8" s="622"/>
      <c r="DO8" s="622"/>
      <c r="DP8" s="623"/>
      <c r="DQ8" s="627">
        <v>18581231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244364</v>
      </c>
      <c r="S9" s="622"/>
      <c r="T9" s="622"/>
      <c r="U9" s="622"/>
      <c r="V9" s="622"/>
      <c r="W9" s="622"/>
      <c r="X9" s="622"/>
      <c r="Y9" s="623"/>
      <c r="Z9" s="659">
        <v>0.3</v>
      </c>
      <c r="AA9" s="659"/>
      <c r="AB9" s="659"/>
      <c r="AC9" s="659"/>
      <c r="AD9" s="660">
        <v>244364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9774460</v>
      </c>
      <c r="BH9" s="622"/>
      <c r="BI9" s="622"/>
      <c r="BJ9" s="622"/>
      <c r="BK9" s="622"/>
      <c r="BL9" s="622"/>
      <c r="BM9" s="622"/>
      <c r="BN9" s="623"/>
      <c r="BO9" s="659">
        <v>39.700000000000003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5586504</v>
      </c>
      <c r="CS9" s="622"/>
      <c r="CT9" s="622"/>
      <c r="CU9" s="622"/>
      <c r="CV9" s="622"/>
      <c r="CW9" s="622"/>
      <c r="CX9" s="622"/>
      <c r="CY9" s="623"/>
      <c r="CZ9" s="659">
        <v>7.7</v>
      </c>
      <c r="DA9" s="659"/>
      <c r="DB9" s="659"/>
      <c r="DC9" s="659"/>
      <c r="DD9" s="627">
        <v>214432</v>
      </c>
      <c r="DE9" s="622"/>
      <c r="DF9" s="622"/>
      <c r="DG9" s="622"/>
      <c r="DH9" s="622"/>
      <c r="DI9" s="622"/>
      <c r="DJ9" s="622"/>
      <c r="DK9" s="622"/>
      <c r="DL9" s="622"/>
      <c r="DM9" s="622"/>
      <c r="DN9" s="622"/>
      <c r="DO9" s="622"/>
      <c r="DP9" s="623"/>
      <c r="DQ9" s="627">
        <v>4314442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489790</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54867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52875</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4116011</v>
      </c>
      <c r="S11" s="622"/>
      <c r="T11" s="622"/>
      <c r="U11" s="622"/>
      <c r="V11" s="622"/>
      <c r="W11" s="622"/>
      <c r="X11" s="622"/>
      <c r="Y11" s="623"/>
      <c r="Z11" s="624">
        <v>5.6</v>
      </c>
      <c r="AA11" s="625"/>
      <c r="AB11" s="625"/>
      <c r="AC11" s="626"/>
      <c r="AD11" s="627">
        <v>4116011</v>
      </c>
      <c r="AE11" s="622"/>
      <c r="AF11" s="622"/>
      <c r="AG11" s="622"/>
      <c r="AH11" s="622"/>
      <c r="AI11" s="622"/>
      <c r="AJ11" s="622"/>
      <c r="AK11" s="623"/>
      <c r="AL11" s="624">
        <v>10.7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948950</v>
      </c>
      <c r="BH11" s="622"/>
      <c r="BI11" s="622"/>
      <c r="BJ11" s="622"/>
      <c r="BK11" s="622"/>
      <c r="BL11" s="622"/>
      <c r="BM11" s="622"/>
      <c r="BN11" s="623"/>
      <c r="BO11" s="659">
        <v>3.9</v>
      </c>
      <c r="BP11" s="659"/>
      <c r="BQ11" s="659"/>
      <c r="BR11" s="659"/>
      <c r="BS11" s="660">
        <v>274460</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405766</v>
      </c>
      <c r="CS11" s="622"/>
      <c r="CT11" s="622"/>
      <c r="CU11" s="622"/>
      <c r="CV11" s="622"/>
      <c r="CW11" s="622"/>
      <c r="CX11" s="622"/>
      <c r="CY11" s="623"/>
      <c r="CZ11" s="659">
        <v>0.6</v>
      </c>
      <c r="DA11" s="659"/>
      <c r="DB11" s="659"/>
      <c r="DC11" s="659"/>
      <c r="DD11" s="627">
        <v>112182</v>
      </c>
      <c r="DE11" s="622"/>
      <c r="DF11" s="622"/>
      <c r="DG11" s="622"/>
      <c r="DH11" s="622"/>
      <c r="DI11" s="622"/>
      <c r="DJ11" s="622"/>
      <c r="DK11" s="622"/>
      <c r="DL11" s="622"/>
      <c r="DM11" s="622"/>
      <c r="DN11" s="622"/>
      <c r="DO11" s="622"/>
      <c r="DP11" s="623"/>
      <c r="DQ11" s="627">
        <v>318529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33023</v>
      </c>
      <c r="S12" s="622"/>
      <c r="T12" s="622"/>
      <c r="U12" s="622"/>
      <c r="V12" s="622"/>
      <c r="W12" s="622"/>
      <c r="X12" s="622"/>
      <c r="Y12" s="623"/>
      <c r="Z12" s="659">
        <v>0</v>
      </c>
      <c r="AA12" s="659"/>
      <c r="AB12" s="659"/>
      <c r="AC12" s="659"/>
      <c r="AD12" s="660">
        <v>33023</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9549437</v>
      </c>
      <c r="BH12" s="622"/>
      <c r="BI12" s="622"/>
      <c r="BJ12" s="622"/>
      <c r="BK12" s="622"/>
      <c r="BL12" s="622"/>
      <c r="BM12" s="622"/>
      <c r="BN12" s="623"/>
      <c r="BO12" s="659">
        <v>38.700000000000003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703365</v>
      </c>
      <c r="CS12" s="622"/>
      <c r="CT12" s="622"/>
      <c r="CU12" s="622"/>
      <c r="CV12" s="622"/>
      <c r="CW12" s="622"/>
      <c r="CX12" s="622"/>
      <c r="CY12" s="623"/>
      <c r="CZ12" s="659">
        <v>1</v>
      </c>
      <c r="DA12" s="659"/>
      <c r="DB12" s="659"/>
      <c r="DC12" s="659"/>
      <c r="DD12" s="627" t="s">
        <v>122</v>
      </c>
      <c r="DE12" s="622"/>
      <c r="DF12" s="622"/>
      <c r="DG12" s="622"/>
      <c r="DH12" s="622"/>
      <c r="DI12" s="622"/>
      <c r="DJ12" s="622"/>
      <c r="DK12" s="622"/>
      <c r="DL12" s="622"/>
      <c r="DM12" s="622"/>
      <c r="DN12" s="622"/>
      <c r="DO12" s="622"/>
      <c r="DP12" s="623"/>
      <c r="DQ12" s="627">
        <v>640731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9480159</v>
      </c>
      <c r="BH13" s="622"/>
      <c r="BI13" s="622"/>
      <c r="BJ13" s="622"/>
      <c r="BK13" s="622"/>
      <c r="BL13" s="622"/>
      <c r="BM13" s="622"/>
      <c r="BN13" s="623"/>
      <c r="BO13" s="659">
        <v>38.5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5144883</v>
      </c>
      <c r="CS13" s="622"/>
      <c r="CT13" s="622"/>
      <c r="CU13" s="622"/>
      <c r="CV13" s="622"/>
      <c r="CW13" s="622"/>
      <c r="CX13" s="622"/>
      <c r="CY13" s="623"/>
      <c r="CZ13" s="659">
        <v>7.1</v>
      </c>
      <c r="DA13" s="659"/>
      <c r="DB13" s="659"/>
      <c r="DC13" s="659"/>
      <c r="DD13" s="627">
        <v>2106457</v>
      </c>
      <c r="DE13" s="622"/>
      <c r="DF13" s="622"/>
      <c r="DG13" s="622"/>
      <c r="DH13" s="622"/>
      <c r="DI13" s="622"/>
      <c r="DJ13" s="622"/>
      <c r="DK13" s="622"/>
      <c r="DL13" s="622"/>
      <c r="DM13" s="622"/>
      <c r="DN13" s="622"/>
      <c r="DO13" s="622"/>
      <c r="DP13" s="623"/>
      <c r="DQ13" s="627">
        <v>3205927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4133</v>
      </c>
      <c r="S14" s="622"/>
      <c r="T14" s="622"/>
      <c r="U14" s="622"/>
      <c r="V14" s="622"/>
      <c r="W14" s="622"/>
      <c r="X14" s="622"/>
      <c r="Y14" s="623"/>
      <c r="Z14" s="659">
        <v>0</v>
      </c>
      <c r="AA14" s="659"/>
      <c r="AB14" s="659"/>
      <c r="AC14" s="659"/>
      <c r="AD14" s="660">
        <v>4133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441986</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1666003</v>
      </c>
      <c r="CS14" s="622"/>
      <c r="CT14" s="622"/>
      <c r="CU14" s="622"/>
      <c r="CV14" s="622"/>
      <c r="CW14" s="622"/>
      <c r="CX14" s="622"/>
      <c r="CY14" s="623"/>
      <c r="CZ14" s="659">
        <v>2.2999999999999998</v>
      </c>
      <c r="DA14" s="659"/>
      <c r="DB14" s="659"/>
      <c r="DC14" s="659"/>
      <c r="DD14" s="627">
        <v>181700</v>
      </c>
      <c r="DE14" s="622"/>
      <c r="DF14" s="622"/>
      <c r="DG14" s="622"/>
      <c r="DH14" s="622"/>
      <c r="DI14" s="622"/>
      <c r="DJ14" s="622"/>
      <c r="DK14" s="622"/>
      <c r="DL14" s="622"/>
      <c r="DM14" s="622"/>
      <c r="DN14" s="622"/>
      <c r="DO14" s="622"/>
      <c r="DP14" s="623"/>
      <c r="DQ14" s="627">
        <v>1507300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1169387</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8062496</v>
      </c>
      <c r="CS15" s="622"/>
      <c r="CT15" s="622"/>
      <c r="CU15" s="622"/>
      <c r="CV15" s="622"/>
      <c r="CW15" s="622"/>
      <c r="CX15" s="622"/>
      <c r="CY15" s="623"/>
      <c r="CZ15" s="659">
        <v>11.2</v>
      </c>
      <c r="DA15" s="659"/>
      <c r="DB15" s="659"/>
      <c r="DC15" s="659"/>
      <c r="DD15" s="627">
        <v>2334109</v>
      </c>
      <c r="DE15" s="622"/>
      <c r="DF15" s="622"/>
      <c r="DG15" s="622"/>
      <c r="DH15" s="622"/>
      <c r="DI15" s="622"/>
      <c r="DJ15" s="622"/>
      <c r="DK15" s="622"/>
      <c r="DL15" s="622"/>
      <c r="DM15" s="622"/>
      <c r="DN15" s="622"/>
      <c r="DO15" s="622"/>
      <c r="DP15" s="623"/>
      <c r="DQ15" s="627">
        <v>5560253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90833</v>
      </c>
      <c r="S16" s="622"/>
      <c r="T16" s="622"/>
      <c r="U16" s="622"/>
      <c r="V16" s="622"/>
      <c r="W16" s="622"/>
      <c r="X16" s="622"/>
      <c r="Y16" s="623"/>
      <c r="Z16" s="659">
        <v>0.1</v>
      </c>
      <c r="AA16" s="659"/>
      <c r="AB16" s="659"/>
      <c r="AC16" s="659"/>
      <c r="AD16" s="660">
        <v>90833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22771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13346</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421631</v>
      </c>
      <c r="S17" s="622"/>
      <c r="T17" s="622"/>
      <c r="U17" s="622"/>
      <c r="V17" s="622"/>
      <c r="W17" s="622"/>
      <c r="X17" s="622"/>
      <c r="Y17" s="623"/>
      <c r="Z17" s="659">
        <v>0.6</v>
      </c>
      <c r="AA17" s="659"/>
      <c r="AB17" s="659"/>
      <c r="AC17" s="659"/>
      <c r="AD17" s="660">
        <v>421631</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6266586</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6124666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243862</v>
      </c>
      <c r="S18" s="622"/>
      <c r="T18" s="622"/>
      <c r="U18" s="622"/>
      <c r="V18" s="622"/>
      <c r="W18" s="622"/>
      <c r="X18" s="622"/>
      <c r="Y18" s="623"/>
      <c r="Z18" s="659">
        <v>0.3</v>
      </c>
      <c r="AA18" s="659"/>
      <c r="AB18" s="659"/>
      <c r="AC18" s="659"/>
      <c r="AD18" s="660">
        <v>243862</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224763</v>
      </c>
      <c r="S19" s="622"/>
      <c r="T19" s="622"/>
      <c r="U19" s="622"/>
      <c r="V19" s="622"/>
      <c r="W19" s="622"/>
      <c r="X19" s="622"/>
      <c r="Y19" s="623"/>
      <c r="Z19" s="659">
        <v>0.3</v>
      </c>
      <c r="AA19" s="659"/>
      <c r="AB19" s="659"/>
      <c r="AC19" s="659"/>
      <c r="AD19" s="660">
        <v>224763</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1965661</v>
      </c>
      <c r="BH19" s="622"/>
      <c r="BI19" s="622"/>
      <c r="BJ19" s="622"/>
      <c r="BK19" s="622"/>
      <c r="BL19" s="622"/>
      <c r="BM19" s="622"/>
      <c r="BN19" s="623"/>
      <c r="BO19" s="659">
        <v>8</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19099</v>
      </c>
      <c r="S20" s="622"/>
      <c r="T20" s="622"/>
      <c r="U20" s="622"/>
      <c r="V20" s="622"/>
      <c r="W20" s="622"/>
      <c r="X20" s="622"/>
      <c r="Y20" s="623"/>
      <c r="Z20" s="659">
        <v>0</v>
      </c>
      <c r="AA20" s="659"/>
      <c r="AB20" s="659"/>
      <c r="AC20" s="659"/>
      <c r="AD20" s="660">
        <v>19099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1965661</v>
      </c>
      <c r="BH20" s="622"/>
      <c r="BI20" s="622"/>
      <c r="BJ20" s="622"/>
      <c r="BK20" s="622"/>
      <c r="BL20" s="622"/>
      <c r="BM20" s="622"/>
      <c r="BN20" s="623"/>
      <c r="BO20" s="659">
        <v>8</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72276768</v>
      </c>
      <c r="CS20" s="622"/>
      <c r="CT20" s="622"/>
      <c r="CU20" s="622"/>
      <c r="CV20" s="622"/>
      <c r="CW20" s="622"/>
      <c r="CX20" s="622"/>
      <c r="CY20" s="623"/>
      <c r="CZ20" s="659">
        <v>100</v>
      </c>
      <c r="DA20" s="659"/>
      <c r="DB20" s="659"/>
      <c r="DC20" s="659"/>
      <c r="DD20" s="627">
        <v>5613611</v>
      </c>
      <c r="DE20" s="622"/>
      <c r="DF20" s="622"/>
      <c r="DG20" s="622"/>
      <c r="DH20" s="622"/>
      <c r="DI20" s="622"/>
      <c r="DJ20" s="622"/>
      <c r="DK20" s="622"/>
      <c r="DL20" s="622"/>
      <c r="DM20" s="622"/>
      <c r="DN20" s="622"/>
      <c r="DO20" s="622"/>
      <c r="DP20" s="623"/>
      <c r="DQ20" s="627">
        <v>45355275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10311036</v>
      </c>
      <c r="S21" s="622"/>
      <c r="T21" s="622"/>
      <c r="U21" s="622"/>
      <c r="V21" s="622"/>
      <c r="W21" s="622"/>
      <c r="X21" s="622"/>
      <c r="Y21" s="623"/>
      <c r="Z21" s="659">
        <v>14.1</v>
      </c>
      <c r="AA21" s="659"/>
      <c r="AB21" s="659"/>
      <c r="AC21" s="659"/>
      <c r="AD21" s="660">
        <v>9572506</v>
      </c>
      <c r="AE21" s="660"/>
      <c r="AF21" s="660"/>
      <c r="AG21" s="660"/>
      <c r="AH21" s="660"/>
      <c r="AI21" s="660"/>
      <c r="AJ21" s="660"/>
      <c r="AK21" s="660"/>
      <c r="AL21" s="624">
        <v>24.8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9572506</v>
      </c>
      <c r="S22" s="622"/>
      <c r="T22" s="622"/>
      <c r="U22" s="622"/>
      <c r="V22" s="622"/>
      <c r="W22" s="622"/>
      <c r="X22" s="622"/>
      <c r="Y22" s="623"/>
      <c r="Z22" s="659">
        <v>13.1</v>
      </c>
      <c r="AA22" s="659"/>
      <c r="AB22" s="659"/>
      <c r="AC22" s="659"/>
      <c r="AD22" s="660">
        <v>9572506</v>
      </c>
      <c r="AE22" s="660"/>
      <c r="AF22" s="660"/>
      <c r="AG22" s="660"/>
      <c r="AH22" s="660"/>
      <c r="AI22" s="660"/>
      <c r="AJ22" s="660"/>
      <c r="AK22" s="660"/>
      <c r="AL22" s="624">
        <v>24.8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738530</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1965661</v>
      </c>
      <c r="BH23" s="622"/>
      <c r="BI23" s="622"/>
      <c r="BJ23" s="622"/>
      <c r="BK23" s="622"/>
      <c r="BL23" s="622"/>
      <c r="BM23" s="622"/>
      <c r="BN23" s="623"/>
      <c r="BO23" s="659">
        <v>8</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43264626</v>
      </c>
      <c r="CS24" s="677"/>
      <c r="CT24" s="677"/>
      <c r="CU24" s="677"/>
      <c r="CV24" s="677"/>
      <c r="CW24" s="677"/>
      <c r="CX24" s="677"/>
      <c r="CY24" s="702"/>
      <c r="CZ24" s="703">
        <v>59.9</v>
      </c>
      <c r="DA24" s="685"/>
      <c r="DB24" s="685"/>
      <c r="DC24" s="705"/>
      <c r="DD24" s="701">
        <v>25003879</v>
      </c>
      <c r="DE24" s="677"/>
      <c r="DF24" s="677"/>
      <c r="DG24" s="677"/>
      <c r="DH24" s="677"/>
      <c r="DI24" s="677"/>
      <c r="DJ24" s="677"/>
      <c r="DK24" s="702"/>
      <c r="DL24" s="701">
        <v>22577717</v>
      </c>
      <c r="DM24" s="677"/>
      <c r="DN24" s="677"/>
      <c r="DO24" s="677"/>
      <c r="DP24" s="677"/>
      <c r="DQ24" s="677"/>
      <c r="DR24" s="677"/>
      <c r="DS24" s="677"/>
      <c r="DT24" s="677"/>
      <c r="DU24" s="677"/>
      <c r="DV24" s="702"/>
      <c r="DW24" s="703">
        <v>58.3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40708118</v>
      </c>
      <c r="S25" s="622"/>
      <c r="T25" s="622"/>
      <c r="U25" s="622"/>
      <c r="V25" s="622"/>
      <c r="W25" s="622"/>
      <c r="X25" s="622"/>
      <c r="Y25" s="623"/>
      <c r="Z25" s="659">
        <v>55.8</v>
      </c>
      <c r="AA25" s="659"/>
      <c r="AB25" s="659"/>
      <c r="AC25" s="659"/>
      <c r="AD25" s="660">
        <v>38003927</v>
      </c>
      <c r="AE25" s="660"/>
      <c r="AF25" s="660"/>
      <c r="AG25" s="660"/>
      <c r="AH25" s="660"/>
      <c r="AI25" s="660"/>
      <c r="AJ25" s="660"/>
      <c r="AK25" s="660"/>
      <c r="AL25" s="624">
        <v>98.6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10390861</v>
      </c>
      <c r="CS25" s="634"/>
      <c r="CT25" s="634"/>
      <c r="CU25" s="634"/>
      <c r="CV25" s="634"/>
      <c r="CW25" s="634"/>
      <c r="CX25" s="634"/>
      <c r="CY25" s="635"/>
      <c r="CZ25" s="624">
        <v>14.4</v>
      </c>
      <c r="DA25" s="636"/>
      <c r="DB25" s="636"/>
      <c r="DC25" s="637"/>
      <c r="DD25" s="627">
        <v>9356879</v>
      </c>
      <c r="DE25" s="634"/>
      <c r="DF25" s="634"/>
      <c r="DG25" s="634"/>
      <c r="DH25" s="634"/>
      <c r="DI25" s="634"/>
      <c r="DJ25" s="634"/>
      <c r="DK25" s="635"/>
      <c r="DL25" s="627">
        <v>9335571</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23986</v>
      </c>
      <c r="S26" s="622"/>
      <c r="T26" s="622"/>
      <c r="U26" s="622"/>
      <c r="V26" s="622"/>
      <c r="W26" s="622"/>
      <c r="X26" s="622"/>
      <c r="Y26" s="623"/>
      <c r="Z26" s="659">
        <v>0</v>
      </c>
      <c r="AA26" s="659"/>
      <c r="AB26" s="659"/>
      <c r="AC26" s="659"/>
      <c r="AD26" s="660">
        <v>23986</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6271383</v>
      </c>
      <c r="CS26" s="622"/>
      <c r="CT26" s="622"/>
      <c r="CU26" s="622"/>
      <c r="CV26" s="622"/>
      <c r="CW26" s="622"/>
      <c r="CX26" s="622"/>
      <c r="CY26" s="623"/>
      <c r="CZ26" s="624">
        <v>8.6999999999999993</v>
      </c>
      <c r="DA26" s="636"/>
      <c r="DB26" s="636"/>
      <c r="DC26" s="637"/>
      <c r="DD26" s="627">
        <v>5781288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129149</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24644363</v>
      </c>
      <c r="BH27" s="622"/>
      <c r="BI27" s="622"/>
      <c r="BJ27" s="622"/>
      <c r="BK27" s="622"/>
      <c r="BL27" s="622"/>
      <c r="BM27" s="622"/>
      <c r="BN27" s="623"/>
      <c r="BO27" s="659">
        <v>100</v>
      </c>
      <c r="BP27" s="659"/>
      <c r="BQ27" s="659"/>
      <c r="BR27" s="659"/>
      <c r="BS27" s="660">
        <v>274460</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26607179</v>
      </c>
      <c r="CS27" s="634"/>
      <c r="CT27" s="634"/>
      <c r="CU27" s="634"/>
      <c r="CV27" s="634"/>
      <c r="CW27" s="634"/>
      <c r="CX27" s="634"/>
      <c r="CY27" s="635"/>
      <c r="CZ27" s="624">
        <v>36.799999999999997</v>
      </c>
      <c r="DA27" s="636"/>
      <c r="DB27" s="636"/>
      <c r="DC27" s="637"/>
      <c r="DD27" s="627">
        <v>9522334</v>
      </c>
      <c r="DE27" s="634"/>
      <c r="DF27" s="634"/>
      <c r="DG27" s="634"/>
      <c r="DH27" s="634"/>
      <c r="DI27" s="634"/>
      <c r="DJ27" s="634"/>
      <c r="DK27" s="635"/>
      <c r="DL27" s="627">
        <v>7117480</v>
      </c>
      <c r="DM27" s="634"/>
      <c r="DN27" s="634"/>
      <c r="DO27" s="634"/>
      <c r="DP27" s="634"/>
      <c r="DQ27" s="634"/>
      <c r="DR27" s="634"/>
      <c r="DS27" s="634"/>
      <c r="DT27" s="634"/>
      <c r="DU27" s="634"/>
      <c r="DV27" s="635"/>
      <c r="DW27" s="624">
        <v>18.399999999999999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865000</v>
      </c>
      <c r="S28" s="622"/>
      <c r="T28" s="622"/>
      <c r="U28" s="622"/>
      <c r="V28" s="622"/>
      <c r="W28" s="622"/>
      <c r="X28" s="622"/>
      <c r="Y28" s="623"/>
      <c r="Z28" s="659">
        <v>1.2</v>
      </c>
      <c r="AA28" s="659"/>
      <c r="AB28" s="659"/>
      <c r="AC28" s="659"/>
      <c r="AD28" s="660">
        <v>150108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6266586</v>
      </c>
      <c r="CS28" s="622"/>
      <c r="CT28" s="622"/>
      <c r="CU28" s="622"/>
      <c r="CV28" s="622"/>
      <c r="CW28" s="622"/>
      <c r="CX28" s="622"/>
      <c r="CY28" s="623"/>
      <c r="CZ28" s="624">
        <v>8.6999999999999993</v>
      </c>
      <c r="DA28" s="636"/>
      <c r="DB28" s="636"/>
      <c r="DC28" s="637"/>
      <c r="DD28" s="627">
        <v>6124666</v>
      </c>
      <c r="DE28" s="622"/>
      <c r="DF28" s="622"/>
      <c r="DG28" s="622"/>
      <c r="DH28" s="622"/>
      <c r="DI28" s="622"/>
      <c r="DJ28" s="622"/>
      <c r="DK28" s="623"/>
      <c r="DL28" s="627">
        <v>6124666</v>
      </c>
      <c r="DM28" s="622"/>
      <c r="DN28" s="622"/>
      <c r="DO28" s="622"/>
      <c r="DP28" s="622"/>
      <c r="DQ28" s="622"/>
      <c r="DR28" s="622"/>
      <c r="DS28" s="622"/>
      <c r="DT28" s="622"/>
      <c r="DU28" s="622"/>
      <c r="DV28" s="623"/>
      <c r="DW28" s="624">
        <v>15.8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371185</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6266586</v>
      </c>
      <c r="CS29" s="634"/>
      <c r="CT29" s="634"/>
      <c r="CU29" s="634"/>
      <c r="CV29" s="634"/>
      <c r="CW29" s="634"/>
      <c r="CX29" s="634"/>
      <c r="CY29" s="635"/>
      <c r="CZ29" s="624">
        <v>8.6999999999999993</v>
      </c>
      <c r="DA29" s="636"/>
      <c r="DB29" s="636"/>
      <c r="DC29" s="637"/>
      <c r="DD29" s="627">
        <v>6124666</v>
      </c>
      <c r="DE29" s="634"/>
      <c r="DF29" s="634"/>
      <c r="DG29" s="634"/>
      <c r="DH29" s="634"/>
      <c r="DI29" s="634"/>
      <c r="DJ29" s="634"/>
      <c r="DK29" s="635"/>
      <c r="DL29" s="627">
        <v>6124666</v>
      </c>
      <c r="DM29" s="634"/>
      <c r="DN29" s="634"/>
      <c r="DO29" s="634"/>
      <c r="DP29" s="634"/>
      <c r="DQ29" s="634"/>
      <c r="DR29" s="634"/>
      <c r="DS29" s="634"/>
      <c r="DT29" s="634"/>
      <c r="DU29" s="634"/>
      <c r="DV29" s="635"/>
      <c r="DW29" s="624">
        <v>15.8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19425471</v>
      </c>
      <c r="S30" s="622"/>
      <c r="T30" s="622"/>
      <c r="U30" s="622"/>
      <c r="V30" s="622"/>
      <c r="W30" s="622"/>
      <c r="X30" s="622"/>
      <c r="Y30" s="623"/>
      <c r="Z30" s="659">
        <v>26.6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6066375</v>
      </c>
      <c r="CS30" s="622"/>
      <c r="CT30" s="622"/>
      <c r="CU30" s="622"/>
      <c r="CV30" s="622"/>
      <c r="CW30" s="622"/>
      <c r="CX30" s="622"/>
      <c r="CY30" s="623"/>
      <c r="CZ30" s="624">
        <v>8.4</v>
      </c>
      <c r="DA30" s="636"/>
      <c r="DB30" s="636"/>
      <c r="DC30" s="637"/>
      <c r="DD30" s="627">
        <v>5924455</v>
      </c>
      <c r="DE30" s="622"/>
      <c r="DF30" s="622"/>
      <c r="DG30" s="622"/>
      <c r="DH30" s="622"/>
      <c r="DI30" s="622"/>
      <c r="DJ30" s="622"/>
      <c r="DK30" s="623"/>
      <c r="DL30" s="627">
        <v>5924455</v>
      </c>
      <c r="DM30" s="622"/>
      <c r="DN30" s="622"/>
      <c r="DO30" s="622"/>
      <c r="DP30" s="622"/>
      <c r="DQ30" s="622"/>
      <c r="DR30" s="622"/>
      <c r="DS30" s="622"/>
      <c r="DT30" s="622"/>
      <c r="DU30" s="622"/>
      <c r="DV30" s="623"/>
      <c r="DW30" s="624">
        <v>15.3</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v>215499</v>
      </c>
      <c r="S31" s="622"/>
      <c r="T31" s="622"/>
      <c r="U31" s="622"/>
      <c r="V31" s="622"/>
      <c r="W31" s="622"/>
      <c r="X31" s="622"/>
      <c r="Y31" s="623"/>
      <c r="Z31" s="659">
        <v>0.3</v>
      </c>
      <c r="AA31" s="659"/>
      <c r="AB31" s="659"/>
      <c r="AC31" s="659"/>
      <c r="AD31" s="660">
        <v>215499</v>
      </c>
      <c r="AE31" s="660"/>
      <c r="AF31" s="660"/>
      <c r="AG31" s="660"/>
      <c r="AH31" s="660"/>
      <c r="AI31" s="660"/>
      <c r="AJ31" s="660"/>
      <c r="AK31" s="660"/>
      <c r="AL31" s="624">
        <v>0.6</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200211</v>
      </c>
      <c r="CS31" s="634"/>
      <c r="CT31" s="634"/>
      <c r="CU31" s="634"/>
      <c r="CV31" s="634"/>
      <c r="CW31" s="634"/>
      <c r="CX31" s="634"/>
      <c r="CY31" s="635"/>
      <c r="CZ31" s="624">
        <v>0.3</v>
      </c>
      <c r="DA31" s="636"/>
      <c r="DB31" s="636"/>
      <c r="DC31" s="637"/>
      <c r="DD31" s="627">
        <v>200211</v>
      </c>
      <c r="DE31" s="634"/>
      <c r="DF31" s="634"/>
      <c r="DG31" s="634"/>
      <c r="DH31" s="634"/>
      <c r="DI31" s="634"/>
      <c r="DJ31" s="634"/>
      <c r="DK31" s="635"/>
      <c r="DL31" s="627">
        <v>200211</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5687953</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98.5</v>
      </c>
      <c r="BN32" s="634"/>
      <c r="BO32" s="634"/>
      <c r="BP32" s="634"/>
      <c r="BQ32" s="657"/>
      <c r="BR32" s="692">
        <v>99.2</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274526</v>
      </c>
      <c r="S33" s="622"/>
      <c r="T33" s="622"/>
      <c r="U33" s="622"/>
      <c r="V33" s="622"/>
      <c r="W33" s="622"/>
      <c r="X33" s="622"/>
      <c r="Y33" s="623"/>
      <c r="Z33" s="659">
        <v>0.4</v>
      </c>
      <c r="AA33" s="659"/>
      <c r="AB33" s="659"/>
      <c r="AC33" s="659"/>
      <c r="AD33" s="660">
        <v>5112</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99</v>
      </c>
      <c r="BN33" s="606"/>
      <c r="BO33" s="606"/>
      <c r="BP33" s="606"/>
      <c r="BQ33" s="669"/>
      <c r="BR33" s="682">
        <v>99.7</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23375760</v>
      </c>
      <c r="CS33" s="634"/>
      <c r="CT33" s="634"/>
      <c r="CU33" s="634"/>
      <c r="CV33" s="634"/>
      <c r="CW33" s="634"/>
      <c r="CX33" s="634"/>
      <c r="CY33" s="635"/>
      <c r="CZ33" s="624">
        <v>32.299999999999997</v>
      </c>
      <c r="DA33" s="636"/>
      <c r="DB33" s="636"/>
      <c r="DC33" s="637"/>
      <c r="DD33" s="627">
        <v>18365199</v>
      </c>
      <c r="DE33" s="634"/>
      <c r="DF33" s="634"/>
      <c r="DG33" s="634"/>
      <c r="DH33" s="634"/>
      <c r="DI33" s="634"/>
      <c r="DJ33" s="634"/>
      <c r="DK33" s="635"/>
      <c r="DL33" s="627">
        <v>14410511</v>
      </c>
      <c r="DM33" s="634"/>
      <c r="DN33" s="634"/>
      <c r="DO33" s="634"/>
      <c r="DP33" s="634"/>
      <c r="DQ33" s="634"/>
      <c r="DR33" s="634"/>
      <c r="DS33" s="634"/>
      <c r="DT33" s="634"/>
      <c r="DU33" s="634"/>
      <c r="DV33" s="635"/>
      <c r="DW33" s="624">
        <v>37.200000000000003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904946</v>
      </c>
      <c r="S34" s="622"/>
      <c r="T34" s="622"/>
      <c r="U34" s="622"/>
      <c r="V34" s="622"/>
      <c r="W34" s="622"/>
      <c r="X34" s="622"/>
      <c r="Y34" s="623"/>
      <c r="Z34" s="659">
        <v>1.2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9813059</v>
      </c>
      <c r="CS34" s="622"/>
      <c r="CT34" s="622"/>
      <c r="CU34" s="622"/>
      <c r="CV34" s="622"/>
      <c r="CW34" s="622"/>
      <c r="CX34" s="622"/>
      <c r="CY34" s="623"/>
      <c r="CZ34" s="624">
        <v>13.6</v>
      </c>
      <c r="DA34" s="636"/>
      <c r="DB34" s="636"/>
      <c r="DC34" s="637"/>
      <c r="DD34" s="627">
        <v>7605019</v>
      </c>
      <c r="DE34" s="622"/>
      <c r="DF34" s="622"/>
      <c r="DG34" s="622"/>
      <c r="DH34" s="622"/>
      <c r="DI34" s="622"/>
      <c r="DJ34" s="622"/>
      <c r="DK34" s="623"/>
      <c r="DL34" s="627">
        <v>5862595</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793726</v>
      </c>
      <c r="S35" s="622"/>
      <c r="T35" s="622"/>
      <c r="U35" s="622"/>
      <c r="V35" s="622"/>
      <c r="W35" s="622"/>
      <c r="X35" s="622"/>
      <c r="Y35" s="623"/>
      <c r="Z35" s="659">
        <v>1.1000000000000001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407332</v>
      </c>
      <c r="CS35" s="634"/>
      <c r="CT35" s="634"/>
      <c r="CU35" s="634"/>
      <c r="CV35" s="634"/>
      <c r="CW35" s="634"/>
      <c r="CX35" s="634"/>
      <c r="CY35" s="635"/>
      <c r="CZ35" s="624">
        <v>0.6</v>
      </c>
      <c r="DA35" s="636"/>
      <c r="DB35" s="636"/>
      <c r="DC35" s="637"/>
      <c r="DD35" s="627">
        <v>348217</v>
      </c>
      <c r="DE35" s="634"/>
      <c r="DF35" s="634"/>
      <c r="DG35" s="634"/>
      <c r="DH35" s="634"/>
      <c r="DI35" s="634"/>
      <c r="DJ35" s="634"/>
      <c r="DK35" s="635"/>
      <c r="DL35" s="627">
        <v>348217</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498137</v>
      </c>
      <c r="S36" s="622"/>
      <c r="T36" s="622"/>
      <c r="U36" s="622"/>
      <c r="V36" s="622"/>
      <c r="W36" s="622"/>
      <c r="X36" s="622"/>
      <c r="Y36" s="623"/>
      <c r="Z36" s="659">
        <v>0.7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7863837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37799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5161857</v>
      </c>
      <c r="CS36" s="622"/>
      <c r="CT36" s="622"/>
      <c r="CU36" s="622"/>
      <c r="CV36" s="622"/>
      <c r="CW36" s="622"/>
      <c r="CX36" s="622"/>
      <c r="CY36" s="623"/>
      <c r="CZ36" s="624">
        <v>7.1</v>
      </c>
      <c r="DA36" s="636"/>
      <c r="DB36" s="636"/>
      <c r="DC36" s="637"/>
      <c r="DD36" s="627">
        <v>4672387</v>
      </c>
      <c r="DE36" s="622"/>
      <c r="DF36" s="622"/>
      <c r="DG36" s="622"/>
      <c r="DH36" s="622"/>
      <c r="DI36" s="622"/>
      <c r="DJ36" s="622"/>
      <c r="DK36" s="623"/>
      <c r="DL36" s="627">
        <v>3272079</v>
      </c>
      <c r="DM36" s="622"/>
      <c r="DN36" s="622"/>
      <c r="DO36" s="622"/>
      <c r="DP36" s="622"/>
      <c r="DQ36" s="622"/>
      <c r="DR36" s="622"/>
      <c r="DS36" s="622"/>
      <c r="DT36" s="622"/>
      <c r="DU36" s="622"/>
      <c r="DV36" s="623"/>
      <c r="DW36" s="624">
        <v>8.4</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501136</v>
      </c>
      <c r="S37" s="622"/>
      <c r="T37" s="622"/>
      <c r="U37" s="622"/>
      <c r="V37" s="622"/>
      <c r="W37" s="622"/>
      <c r="X37" s="622"/>
      <c r="Y37" s="623"/>
      <c r="Z37" s="659">
        <v>0.7</v>
      </c>
      <c r="AA37" s="659"/>
      <c r="AB37" s="659"/>
      <c r="AC37" s="659"/>
      <c r="AD37" s="660">
        <v>133049</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823215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-58499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786019</v>
      </c>
      <c r="CS37" s="634"/>
      <c r="CT37" s="634"/>
      <c r="CU37" s="634"/>
      <c r="CV37" s="634"/>
      <c r="CW37" s="634"/>
      <c r="CX37" s="634"/>
      <c r="CY37" s="635"/>
      <c r="CZ37" s="624">
        <v>1.1000000000000001</v>
      </c>
      <c r="DA37" s="636"/>
      <c r="DB37" s="636"/>
      <c r="DC37" s="637"/>
      <c r="DD37" s="627">
        <v>786019</v>
      </c>
      <c r="DE37" s="634"/>
      <c r="DF37" s="634"/>
      <c r="DG37" s="634"/>
      <c r="DH37" s="634"/>
      <c r="DI37" s="634"/>
      <c r="DJ37" s="634"/>
      <c r="DK37" s="635"/>
      <c r="DL37" s="627">
        <v>700134</v>
      </c>
      <c r="DM37" s="634"/>
      <c r="DN37" s="634"/>
      <c r="DO37" s="634"/>
      <c r="DP37" s="634"/>
      <c r="DQ37" s="634"/>
      <c r="DR37" s="634"/>
      <c r="DS37" s="634"/>
      <c r="DT37" s="634"/>
      <c r="DU37" s="634"/>
      <c r="DV37" s="635"/>
      <c r="DW37" s="624">
        <v>1.8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2600814</v>
      </c>
      <c r="S38" s="622"/>
      <c r="T38" s="622"/>
      <c r="U38" s="622"/>
      <c r="V38" s="622"/>
      <c r="W38" s="622"/>
      <c r="X38" s="622"/>
      <c r="Y38" s="623"/>
      <c r="Z38" s="659">
        <v>3.6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610370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21414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6395474</v>
      </c>
      <c r="CS38" s="622"/>
      <c r="CT38" s="622"/>
      <c r="CU38" s="622"/>
      <c r="CV38" s="622"/>
      <c r="CW38" s="622"/>
      <c r="CX38" s="622"/>
      <c r="CY38" s="623"/>
      <c r="CZ38" s="624">
        <v>8.8000000000000007</v>
      </c>
      <c r="DA38" s="636"/>
      <c r="DB38" s="636"/>
      <c r="DC38" s="637"/>
      <c r="DD38" s="627">
        <v>5071215</v>
      </c>
      <c r="DE38" s="622"/>
      <c r="DF38" s="622"/>
      <c r="DG38" s="622"/>
      <c r="DH38" s="622"/>
      <c r="DI38" s="622"/>
      <c r="DJ38" s="622"/>
      <c r="DK38" s="623"/>
      <c r="DL38" s="627">
        <v>4927620</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34778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33069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1575860</v>
      </c>
      <c r="CS39" s="634"/>
      <c r="CT39" s="634"/>
      <c r="CU39" s="634"/>
      <c r="CV39" s="634"/>
      <c r="CW39" s="634"/>
      <c r="CX39" s="634"/>
      <c r="CY39" s="635"/>
      <c r="CZ39" s="624">
        <v>2.2000000000000002</v>
      </c>
      <c r="DA39" s="636"/>
      <c r="DB39" s="636"/>
      <c r="DC39" s="637"/>
      <c r="DD39" s="627">
        <v>668361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200000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22178</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72999646</v>
      </c>
      <c r="S41" s="646"/>
      <c r="T41" s="646"/>
      <c r="U41" s="646"/>
      <c r="V41" s="646"/>
      <c r="W41" s="646"/>
      <c r="X41" s="646"/>
      <c r="Y41" s="649"/>
      <c r="Z41" s="650">
        <v>100</v>
      </c>
      <c r="AA41" s="650"/>
      <c r="AB41" s="650"/>
      <c r="AC41" s="650"/>
      <c r="AD41" s="651">
        <v>38531681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1349714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5045760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5636382</v>
      </c>
      <c r="CS42" s="634"/>
      <c r="CT42" s="634"/>
      <c r="CU42" s="634"/>
      <c r="CV42" s="634"/>
      <c r="CW42" s="634"/>
      <c r="CX42" s="634"/>
      <c r="CY42" s="635"/>
      <c r="CZ42" s="624">
        <v>7.8</v>
      </c>
      <c r="DA42" s="636"/>
      <c r="DB42" s="636"/>
      <c r="DC42" s="637"/>
      <c r="DD42" s="627">
        <v>1986197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110812</v>
      </c>
      <c r="CS43" s="634"/>
      <c r="CT43" s="634"/>
      <c r="CU43" s="634"/>
      <c r="CV43" s="634"/>
      <c r="CW43" s="634"/>
      <c r="CX43" s="634"/>
      <c r="CY43" s="635"/>
      <c r="CZ43" s="624">
        <v>0.2</v>
      </c>
      <c r="DA43" s="636"/>
      <c r="DB43" s="636"/>
      <c r="DC43" s="637"/>
      <c r="DD43" s="627">
        <v>110812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5613611</v>
      </c>
      <c r="CS44" s="622"/>
      <c r="CT44" s="622"/>
      <c r="CU44" s="622"/>
      <c r="CV44" s="622"/>
      <c r="CW44" s="622"/>
      <c r="CX44" s="622"/>
      <c r="CY44" s="623"/>
      <c r="CZ44" s="624">
        <v>7.8</v>
      </c>
      <c r="DA44" s="625"/>
      <c r="DB44" s="625"/>
      <c r="DC44" s="626"/>
      <c r="DD44" s="627">
        <v>1972851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2799197</v>
      </c>
      <c r="CS45" s="634"/>
      <c r="CT45" s="634"/>
      <c r="CU45" s="634"/>
      <c r="CV45" s="634"/>
      <c r="CW45" s="634"/>
      <c r="CX45" s="634"/>
      <c r="CY45" s="635"/>
      <c r="CZ45" s="624">
        <v>3.9</v>
      </c>
      <c r="DA45" s="636"/>
      <c r="DB45" s="636"/>
      <c r="DC45" s="637"/>
      <c r="DD45" s="627">
        <v>487699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2803276</v>
      </c>
      <c r="CS46" s="622"/>
      <c r="CT46" s="622"/>
      <c r="CU46" s="622"/>
      <c r="CV46" s="622"/>
      <c r="CW46" s="622"/>
      <c r="CX46" s="622"/>
      <c r="CY46" s="623"/>
      <c r="CZ46" s="624">
        <v>3.9</v>
      </c>
      <c r="DA46" s="625"/>
      <c r="DB46" s="625"/>
      <c r="DC46" s="626"/>
      <c r="DD46" s="627">
        <v>1484573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22771</v>
      </c>
      <c r="CS47" s="634"/>
      <c r="CT47" s="634"/>
      <c r="CU47" s="634"/>
      <c r="CV47" s="634"/>
      <c r="CW47" s="634"/>
      <c r="CX47" s="634"/>
      <c r="CY47" s="635"/>
      <c r="CZ47" s="624">
        <v>0</v>
      </c>
      <c r="DA47" s="636"/>
      <c r="DB47" s="636"/>
      <c r="DC47" s="637"/>
      <c r="DD47" s="627">
        <v>13346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72276768</v>
      </c>
      <c r="CS49" s="606"/>
      <c r="CT49" s="606"/>
      <c r="CU49" s="606"/>
      <c r="CV49" s="606"/>
      <c r="CW49" s="606"/>
      <c r="CX49" s="606"/>
      <c r="CY49" s="607"/>
      <c r="CZ49" s="608">
        <v>100</v>
      </c>
      <c r="DA49" s="609"/>
      <c r="DB49" s="609"/>
      <c r="DC49" s="610"/>
      <c r="DD49" s="611">
        <v>45355275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YngFUNkhaUgHrlPBwSRHGdsdgLklcQWlwkLnCOVy1PxK6r0jI+WmJn1ZdOacxa3EDNJk2bErkwsUuK4hZfEhw==" saltValue="t9wLrQXvXG9EgAiEEujz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72684</v>
      </c>
      <c r="R7" s="1103"/>
      <c r="S7" s="1103"/>
      <c r="T7" s="1103"/>
      <c r="U7" s="1103"/>
      <c r="V7" s="1103">
        <v>71961</v>
      </c>
      <c r="W7" s="1103"/>
      <c r="X7" s="1103"/>
      <c r="Y7" s="1103"/>
      <c r="Z7" s="1103"/>
      <c r="AA7" s="1103">
        <v>723</v>
      </c>
      <c r="AB7" s="1103"/>
      <c r="AC7" s="1103"/>
      <c r="AD7" s="1103"/>
      <c r="AE7" s="1104"/>
      <c r="AF7" s="1105">
        <v>365</v>
      </c>
      <c r="AG7" s="1106"/>
      <c r="AH7" s="1106"/>
      <c r="AI7" s="1106"/>
      <c r="AJ7" s="1107"/>
      <c r="AK7" s="1108" t="s">
        <v>548</v>
      </c>
      <c r="AL7" s="1109"/>
      <c r="AM7" s="1109"/>
      <c r="AN7" s="1109"/>
      <c r="AO7" s="1109"/>
      <c r="AP7" s="1109">
        <v>35678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8</v>
      </c>
      <c r="CI7" s="1097"/>
      <c r="CJ7" s="1097"/>
      <c r="CK7" s="1097"/>
      <c r="CL7" s="1098"/>
      <c r="CM7" s="1096">
        <v>70</v>
      </c>
      <c r="CN7" s="1097"/>
      <c r="CO7" s="1097"/>
      <c r="CP7" s="1097"/>
      <c r="CQ7" s="1098"/>
      <c r="CR7" s="1096">
        <v>20</v>
      </c>
      <c r="CS7" s="1097"/>
      <c r="CT7" s="1097"/>
      <c r="CU7" s="1097"/>
      <c r="CV7" s="1098"/>
      <c r="CW7" s="1096">
        <v>80</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924</v>
      </c>
      <c r="R8" s="1039"/>
      <c r="S8" s="1039"/>
      <c r="T8" s="1039"/>
      <c r="U8" s="1039"/>
      <c r="V8" s="1039">
        <v>924</v>
      </c>
      <c r="W8" s="1039"/>
      <c r="X8" s="1039"/>
      <c r="Y8" s="1039"/>
      <c r="Z8" s="1039"/>
      <c r="AA8" s="1039" t="s">
        <v>548</v>
      </c>
      <c r="AB8" s="1039"/>
      <c r="AC8" s="1039"/>
      <c r="AD8" s="1039"/>
      <c r="AE8" s="1040"/>
      <c r="AF8" s="1035" t="s">
        <v>122</v>
      </c>
      <c r="AG8" s="1036"/>
      <c r="AH8" s="1036"/>
      <c r="AI8" s="1036"/>
      <c r="AJ8" s="1037"/>
      <c r="AK8" s="1080">
        <v>162</v>
      </c>
      <c r="AL8" s="1081"/>
      <c r="AM8" s="1081"/>
      <c r="AN8" s="1081"/>
      <c r="AO8" s="1081"/>
      <c r="AP8" s="1081">
        <v>1799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-1</v>
      </c>
      <c r="CI8" s="990"/>
      <c r="CJ8" s="990"/>
      <c r="CK8" s="990"/>
      <c r="CL8" s="991"/>
      <c r="CM8" s="989">
        <v>611</v>
      </c>
      <c r="CN8" s="990"/>
      <c r="CO8" s="990"/>
      <c r="CP8" s="990"/>
      <c r="CQ8" s="991"/>
      <c r="CR8" s="989">
        <v>300</v>
      </c>
      <c r="CS8" s="990"/>
      <c r="CT8" s="990"/>
      <c r="CU8" s="990"/>
      <c r="CV8" s="991"/>
      <c r="CW8" s="989" t="s">
        <v>548</v>
      </c>
      <c r="CX8" s="990"/>
      <c r="CY8" s="990"/>
      <c r="CZ8" s="990"/>
      <c r="DA8" s="991"/>
      <c r="DB8" s="989" t="s">
        <v>548</v>
      </c>
      <c r="DC8" s="990"/>
      <c r="DD8" s="990"/>
      <c r="DE8" s="990"/>
      <c r="DF8" s="991"/>
      <c r="DG8" s="989" t="s">
        <v>548</v>
      </c>
      <c r="DH8" s="990"/>
      <c r="DI8" s="990"/>
      <c r="DJ8" s="990"/>
      <c r="DK8" s="991"/>
      <c r="DL8" s="989" t="s">
        <v>548</v>
      </c>
      <c r="DM8" s="990"/>
      <c r="DN8" s="990"/>
      <c r="DO8" s="990"/>
      <c r="DP8" s="991"/>
      <c r="DQ8" s="989" t="s">
        <v>548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73000</v>
      </c>
      <c r="R23" s="1061"/>
      <c r="S23" s="1061"/>
      <c r="T23" s="1061"/>
      <c r="U23" s="1061"/>
      <c r="V23" s="1061">
        <v>72277</v>
      </c>
      <c r="W23" s="1061"/>
      <c r="X23" s="1061"/>
      <c r="Y23" s="1061"/>
      <c r="Z23" s="1061"/>
      <c r="AA23" s="1061">
        <v>723</v>
      </c>
      <c r="AB23" s="1061"/>
      <c r="AC23" s="1061"/>
      <c r="AD23" s="1061"/>
      <c r="AE23" s="1068"/>
      <c r="AF23" s="1069">
        <v>365</v>
      </c>
      <c r="AG23" s="1061"/>
      <c r="AH23" s="1061"/>
      <c r="AI23" s="1061"/>
      <c r="AJ23" s="1070"/>
      <c r="AK23" s="1071"/>
      <c r="AL23" s="1072"/>
      <c r="AM23" s="1072"/>
      <c r="AN23" s="1072"/>
      <c r="AO23" s="1072"/>
      <c r="AP23" s="1061">
        <v>37477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19257</v>
      </c>
      <c r="R28" s="1051"/>
      <c r="S28" s="1051"/>
      <c r="T28" s="1051"/>
      <c r="U28" s="1051"/>
      <c r="V28" s="1051">
        <v>19219</v>
      </c>
      <c r="W28" s="1051"/>
      <c r="X28" s="1051"/>
      <c r="Y28" s="1051"/>
      <c r="Z28" s="1051"/>
      <c r="AA28" s="1051">
        <v>38</v>
      </c>
      <c r="AB28" s="1051"/>
      <c r="AC28" s="1051"/>
      <c r="AD28" s="1051"/>
      <c r="AE28" s="1052"/>
      <c r="AF28" s="1053">
        <v>38</v>
      </c>
      <c r="AG28" s="1051"/>
      <c r="AH28" s="1051"/>
      <c r="AI28" s="1051"/>
      <c r="AJ28" s="1054"/>
      <c r="AK28" s="1042">
        <v>1350</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15711</v>
      </c>
      <c r="R29" s="1039"/>
      <c r="S29" s="1039"/>
      <c r="T29" s="1039"/>
      <c r="U29" s="1039"/>
      <c r="V29" s="1039">
        <v>15627</v>
      </c>
      <c r="W29" s="1039"/>
      <c r="X29" s="1039"/>
      <c r="Y29" s="1039"/>
      <c r="Z29" s="1039"/>
      <c r="AA29" s="1039">
        <v>84</v>
      </c>
      <c r="AB29" s="1039"/>
      <c r="AC29" s="1039"/>
      <c r="AD29" s="1039"/>
      <c r="AE29" s="1040"/>
      <c r="AF29" s="1035">
        <v>84</v>
      </c>
      <c r="AG29" s="1036"/>
      <c r="AH29" s="1036"/>
      <c r="AI29" s="1036"/>
      <c r="AJ29" s="1037"/>
      <c r="AK29" s="980">
        <v>2393</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2944</v>
      </c>
      <c r="R30" s="1039"/>
      <c r="S30" s="1039"/>
      <c r="T30" s="1039"/>
      <c r="U30" s="1039"/>
      <c r="V30" s="1039">
        <v>2859</v>
      </c>
      <c r="W30" s="1039"/>
      <c r="X30" s="1039"/>
      <c r="Y30" s="1039"/>
      <c r="Z30" s="1039"/>
      <c r="AA30" s="1039">
        <v>84</v>
      </c>
      <c r="AB30" s="1039"/>
      <c r="AC30" s="1039"/>
      <c r="AD30" s="1039"/>
      <c r="AE30" s="1040"/>
      <c r="AF30" s="1035">
        <v>84</v>
      </c>
      <c r="AG30" s="1036"/>
      <c r="AH30" s="1036"/>
      <c r="AI30" s="1036"/>
      <c r="AJ30" s="1037"/>
      <c r="AK30" s="980">
        <v>625</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3226</v>
      </c>
      <c r="R31" s="1039"/>
      <c r="S31" s="1039"/>
      <c r="T31" s="1039"/>
      <c r="U31" s="1039"/>
      <c r="V31" s="1039">
        <v>3055</v>
      </c>
      <c r="W31" s="1039"/>
      <c r="X31" s="1039"/>
      <c r="Y31" s="1039"/>
      <c r="Z31" s="1039"/>
      <c r="AA31" s="1039">
        <v>170</v>
      </c>
      <c r="AB31" s="1039"/>
      <c r="AC31" s="1039"/>
      <c r="AD31" s="1039"/>
      <c r="AE31" s="1040"/>
      <c r="AF31" s="1035">
        <v>1178</v>
      </c>
      <c r="AG31" s="1036"/>
      <c r="AH31" s="1036"/>
      <c r="AI31" s="1036"/>
      <c r="AJ31" s="1037"/>
      <c r="AK31" s="980">
        <v>35</v>
      </c>
      <c r="AL31" s="971"/>
      <c r="AM31" s="971"/>
      <c r="AN31" s="971"/>
      <c r="AO31" s="971"/>
      <c r="AP31" s="971">
        <v>1462</v>
      </c>
      <c r="AQ31" s="971"/>
      <c r="AR31" s="971"/>
      <c r="AS31" s="971"/>
      <c r="AT31" s="971"/>
      <c r="AU31" s="971" t="s">
        <v>548</v>
      </c>
      <c r="AV31" s="971"/>
      <c r="AW31" s="971"/>
      <c r="AX31" s="971"/>
      <c r="AY31" s="971"/>
      <c r="AZ31" s="1041" t="s">
        <v>548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4006</v>
      </c>
      <c r="R32" s="1039"/>
      <c r="S32" s="1039"/>
      <c r="T32" s="1039"/>
      <c r="U32" s="1039"/>
      <c r="V32" s="1039">
        <v>3598</v>
      </c>
      <c r="W32" s="1039"/>
      <c r="X32" s="1039"/>
      <c r="Y32" s="1039"/>
      <c r="Z32" s="1039"/>
      <c r="AA32" s="1039">
        <v>408</v>
      </c>
      <c r="AB32" s="1039"/>
      <c r="AC32" s="1039"/>
      <c r="AD32" s="1039"/>
      <c r="AE32" s="1040"/>
      <c r="AF32" s="1035">
        <v>1166</v>
      </c>
      <c r="AG32" s="1036"/>
      <c r="AH32" s="1036"/>
      <c r="AI32" s="1036"/>
      <c r="AJ32" s="1037"/>
      <c r="AK32" s="980">
        <v>577</v>
      </c>
      <c r="AL32" s="971"/>
      <c r="AM32" s="971"/>
      <c r="AN32" s="971"/>
      <c r="AO32" s="971"/>
      <c r="AP32" s="971">
        <v>21128</v>
      </c>
      <c r="AQ32" s="971"/>
      <c r="AR32" s="971"/>
      <c r="AS32" s="971"/>
      <c r="AT32" s="971"/>
      <c r="AU32" s="971">
        <v>3951</v>
      </c>
      <c r="AV32" s="971"/>
      <c r="AW32" s="971"/>
      <c r="AX32" s="971"/>
      <c r="AY32" s="971"/>
      <c r="AZ32" s="1041" t="s">
        <v>548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40</v>
      </c>
      <c r="R33" s="1039"/>
      <c r="S33" s="1039"/>
      <c r="T33" s="1039"/>
      <c r="U33" s="1039"/>
      <c r="V33" s="1039">
        <v>40</v>
      </c>
      <c r="W33" s="1039"/>
      <c r="X33" s="1039"/>
      <c r="Y33" s="1039"/>
      <c r="Z33" s="1039"/>
      <c r="AA33" s="1039" t="s">
        <v>548</v>
      </c>
      <c r="AB33" s="1039"/>
      <c r="AC33" s="1039"/>
      <c r="AD33" s="1039"/>
      <c r="AE33" s="1040"/>
      <c r="AF33" s="1035">
        <v>6</v>
      </c>
      <c r="AG33" s="1036"/>
      <c r="AH33" s="1036"/>
      <c r="AI33" s="1036"/>
      <c r="AJ33" s="1037"/>
      <c r="AK33" s="980">
        <v>33</v>
      </c>
      <c r="AL33" s="971"/>
      <c r="AM33" s="971"/>
      <c r="AN33" s="971"/>
      <c r="AO33" s="971"/>
      <c r="AP33" s="971">
        <v>49</v>
      </c>
      <c r="AQ33" s="971"/>
      <c r="AR33" s="971"/>
      <c r="AS33" s="971"/>
      <c r="AT33" s="971"/>
      <c r="AU33" s="971">
        <v>49</v>
      </c>
      <c r="AV33" s="971"/>
      <c r="AW33" s="971"/>
      <c r="AX33" s="971"/>
      <c r="AY33" s="971"/>
      <c r="AZ33" s="1041" t="s">
        <v>548</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778</v>
      </c>
      <c r="R34" s="1039"/>
      <c r="S34" s="1039"/>
      <c r="T34" s="1039"/>
      <c r="U34" s="1039"/>
      <c r="V34" s="1039">
        <v>1180</v>
      </c>
      <c r="W34" s="1039"/>
      <c r="X34" s="1039"/>
      <c r="Y34" s="1039"/>
      <c r="Z34" s="1039"/>
      <c r="AA34" s="1039">
        <v>-402</v>
      </c>
      <c r="AB34" s="1039"/>
      <c r="AC34" s="1039"/>
      <c r="AD34" s="1039"/>
      <c r="AE34" s="1040"/>
      <c r="AF34" s="1035" t="s">
        <v>122</v>
      </c>
      <c r="AG34" s="1036"/>
      <c r="AH34" s="1036"/>
      <c r="AI34" s="1036"/>
      <c r="AJ34" s="1037"/>
      <c r="AK34" s="980">
        <v>823</v>
      </c>
      <c r="AL34" s="971"/>
      <c r="AM34" s="971"/>
      <c r="AN34" s="971"/>
      <c r="AO34" s="971"/>
      <c r="AP34" s="971">
        <v>12720</v>
      </c>
      <c r="AQ34" s="971"/>
      <c r="AR34" s="971"/>
      <c r="AS34" s="971"/>
      <c r="AT34" s="971"/>
      <c r="AU34" s="971">
        <v>6093</v>
      </c>
      <c r="AV34" s="971"/>
      <c r="AW34" s="971"/>
      <c r="AX34" s="971"/>
      <c r="AY34" s="971"/>
      <c r="AZ34" s="1041" t="s">
        <v>548</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2556</v>
      </c>
      <c r="AG63" s="959"/>
      <c r="AH63" s="959"/>
      <c r="AI63" s="959"/>
      <c r="AJ63" s="1022"/>
      <c r="AK63" s="1023"/>
      <c r="AL63" s="963"/>
      <c r="AM63" s="963"/>
      <c r="AN63" s="963"/>
      <c r="AO63" s="963"/>
      <c r="AP63" s="959">
        <v>35359</v>
      </c>
      <c r="AQ63" s="959"/>
      <c r="AR63" s="959"/>
      <c r="AS63" s="959"/>
      <c r="AT63" s="959"/>
      <c r="AU63" s="959">
        <v>10093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4495</v>
      </c>
      <c r="R68" s="982"/>
      <c r="S68" s="982"/>
      <c r="T68" s="982"/>
      <c r="U68" s="982"/>
      <c r="V68" s="982">
        <v>4298</v>
      </c>
      <c r="W68" s="982"/>
      <c r="X68" s="982"/>
      <c r="Y68" s="982"/>
      <c r="Z68" s="982"/>
      <c r="AA68" s="982">
        <v>197</v>
      </c>
      <c r="AB68" s="982"/>
      <c r="AC68" s="982"/>
      <c r="AD68" s="982"/>
      <c r="AE68" s="982"/>
      <c r="AF68" s="982">
        <v>197</v>
      </c>
      <c r="AG68" s="982"/>
      <c r="AH68" s="982"/>
      <c r="AI68" s="982"/>
      <c r="AJ68" s="982"/>
      <c r="AK68" s="982" t="s">
        <v>548</v>
      </c>
      <c r="AL68" s="982"/>
      <c r="AM68" s="982"/>
      <c r="AN68" s="982"/>
      <c r="AO68" s="982"/>
      <c r="AP68" s="982">
        <v>5632</v>
      </c>
      <c r="AQ68" s="982"/>
      <c r="AR68" s="982"/>
      <c r="AS68" s="982"/>
      <c r="AT68" s="982"/>
      <c r="AU68" s="982">
        <v>2033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17</v>
      </c>
      <c r="R69" s="971"/>
      <c r="S69" s="971"/>
      <c r="T69" s="971"/>
      <c r="U69" s="971"/>
      <c r="V69" s="971">
        <v>12</v>
      </c>
      <c r="W69" s="971"/>
      <c r="X69" s="971"/>
      <c r="Y69" s="971"/>
      <c r="Z69" s="971"/>
      <c r="AA69" s="971">
        <v>5</v>
      </c>
      <c r="AB69" s="971"/>
      <c r="AC69" s="971"/>
      <c r="AD69" s="971"/>
      <c r="AE69" s="971"/>
      <c r="AF69" s="971">
        <v>5</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230</v>
      </c>
      <c r="R70" s="971"/>
      <c r="S70" s="971"/>
      <c r="T70" s="971"/>
      <c r="U70" s="971"/>
      <c r="V70" s="971">
        <v>195</v>
      </c>
      <c r="W70" s="971"/>
      <c r="X70" s="971"/>
      <c r="Y70" s="971"/>
      <c r="Z70" s="971"/>
      <c r="AA70" s="971">
        <v>35</v>
      </c>
      <c r="AB70" s="971"/>
      <c r="AC70" s="971"/>
      <c r="AD70" s="971"/>
      <c r="AE70" s="971"/>
      <c r="AF70" s="971">
        <v>35</v>
      </c>
      <c r="AG70" s="971"/>
      <c r="AH70" s="971"/>
      <c r="AI70" s="971"/>
      <c r="AJ70" s="971"/>
      <c r="AK70" s="971" t="s">
        <v>548</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1359863</v>
      </c>
      <c r="R71" s="971"/>
      <c r="S71" s="971"/>
      <c r="T71" s="971"/>
      <c r="U71" s="971"/>
      <c r="V71" s="971">
        <v>1332205</v>
      </c>
      <c r="W71" s="971"/>
      <c r="X71" s="971"/>
      <c r="Y71" s="971"/>
      <c r="Z71" s="971"/>
      <c r="AA71" s="971">
        <v>27659</v>
      </c>
      <c r="AB71" s="971"/>
      <c r="AC71" s="971"/>
      <c r="AD71" s="971"/>
      <c r="AE71" s="971"/>
      <c r="AF71" s="971">
        <v>27659</v>
      </c>
      <c r="AG71" s="971"/>
      <c r="AH71" s="971"/>
      <c r="AI71" s="971"/>
      <c r="AJ71" s="971"/>
      <c r="AK71" s="971">
        <v>9500</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7">
        <v>38885</v>
      </c>
      <c r="R72" s="971"/>
      <c r="S72" s="971"/>
      <c r="T72" s="971"/>
      <c r="U72" s="971"/>
      <c r="V72" s="971">
        <v>35641</v>
      </c>
      <c r="W72" s="971"/>
      <c r="X72" s="971"/>
      <c r="Y72" s="971"/>
      <c r="Z72" s="971"/>
      <c r="AA72" s="971">
        <v>3244</v>
      </c>
      <c r="AB72" s="971"/>
      <c r="AC72" s="971"/>
      <c r="AD72" s="971"/>
      <c r="AE72" s="971"/>
      <c r="AF72" s="971">
        <v>26209</v>
      </c>
      <c r="AG72" s="971"/>
      <c r="AH72" s="971"/>
      <c r="AI72" s="971"/>
      <c r="AJ72" s="971"/>
      <c r="AK72" s="971" t="s">
        <v>548</v>
      </c>
      <c r="AL72" s="971"/>
      <c r="AM72" s="971"/>
      <c r="AN72" s="971"/>
      <c r="AO72" s="971"/>
      <c r="AP72" s="971">
        <v>94795</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7">
        <v>6635</v>
      </c>
      <c r="R73" s="971"/>
      <c r="S73" s="971"/>
      <c r="T73" s="971"/>
      <c r="U73" s="971"/>
      <c r="V73" s="971">
        <v>5820</v>
      </c>
      <c r="W73" s="971"/>
      <c r="X73" s="971"/>
      <c r="Y73" s="971"/>
      <c r="Z73" s="971"/>
      <c r="AA73" s="971">
        <v>815</v>
      </c>
      <c r="AB73" s="971"/>
      <c r="AC73" s="971"/>
      <c r="AD73" s="971"/>
      <c r="AE73" s="971"/>
      <c r="AF73" s="971">
        <v>19303</v>
      </c>
      <c r="AG73" s="971"/>
      <c r="AH73" s="971"/>
      <c r="AI73" s="971"/>
      <c r="AJ73" s="971"/>
      <c r="AK73" s="971" t="s">
        <v>548</v>
      </c>
      <c r="AL73" s="971"/>
      <c r="AM73" s="971"/>
      <c r="AN73" s="971"/>
      <c r="AO73" s="971"/>
      <c r="AP73" s="971">
        <v>22689</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73408</v>
      </c>
      <c r="AG88" s="959"/>
      <c r="AH88" s="959"/>
      <c r="AI88" s="959"/>
      <c r="AJ88" s="959"/>
      <c r="AK88" s="963"/>
      <c r="AL88" s="963"/>
      <c r="AM88" s="963"/>
      <c r="AN88" s="963"/>
      <c r="AO88" s="963"/>
      <c r="AP88" s="959">
        <v>123116</v>
      </c>
      <c r="AQ88" s="959"/>
      <c r="AR88" s="959"/>
      <c r="AS88" s="959"/>
      <c r="AT88" s="959"/>
      <c r="AU88" s="959">
        <v>2033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320</v>
      </c>
      <c r="CS102" s="953"/>
      <c r="CT102" s="953"/>
      <c r="CU102" s="953"/>
      <c r="CV102" s="954"/>
      <c r="CW102" s="952">
        <v>80</v>
      </c>
      <c r="CX102" s="953"/>
      <c r="CY102" s="953"/>
      <c r="CZ102" s="953"/>
      <c r="DA102" s="954"/>
      <c r="DB102" s="952" t="s">
        <v>548</v>
      </c>
      <c r="DC102" s="953"/>
      <c r="DD102" s="953"/>
      <c r="DE102" s="953"/>
      <c r="DF102" s="954"/>
      <c r="DG102" s="952" t="s">
        <v>548</v>
      </c>
      <c r="DH102" s="953"/>
      <c r="DI102" s="953"/>
      <c r="DJ102" s="953"/>
      <c r="DK102" s="954"/>
      <c r="DL102" s="952" t="s">
        <v>548</v>
      </c>
      <c r="DM102" s="953"/>
      <c r="DN102" s="953"/>
      <c r="DO102" s="953"/>
      <c r="DP102" s="954"/>
      <c r="DQ102" s="952" t="s">
        <v>548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7212946</v>
      </c>
      <c r="AB110" s="889"/>
      <c r="AC110" s="889"/>
      <c r="AD110" s="889"/>
      <c r="AE110" s="890"/>
      <c r="AF110" s="891">
        <v>6971753</v>
      </c>
      <c r="AG110" s="889"/>
      <c r="AH110" s="889"/>
      <c r="AI110" s="889"/>
      <c r="AJ110" s="890"/>
      <c r="AK110" s="891">
        <v>6266587</v>
      </c>
      <c r="AL110" s="889"/>
      <c r="AM110" s="889"/>
      <c r="AN110" s="889"/>
      <c r="AO110" s="890"/>
      <c r="AP110" s="892">
        <v>18.600000000000001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44052324</v>
      </c>
      <c r="BR110" s="842"/>
      <c r="BS110" s="842"/>
      <c r="BT110" s="842"/>
      <c r="BU110" s="842"/>
      <c r="BV110" s="842">
        <v>40942690</v>
      </c>
      <c r="BW110" s="842"/>
      <c r="BX110" s="842"/>
      <c r="BY110" s="842"/>
      <c r="BZ110" s="842"/>
      <c r="CA110" s="842">
        <v>37477129</v>
      </c>
      <c r="CB110" s="842"/>
      <c r="CC110" s="842"/>
      <c r="CD110" s="842"/>
      <c r="CE110" s="842"/>
      <c r="CF110" s="866">
        <v>111.2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1049566</v>
      </c>
      <c r="BR111" s="817"/>
      <c r="BS111" s="817"/>
      <c r="BT111" s="817"/>
      <c r="BU111" s="817"/>
      <c r="BV111" s="817">
        <v>755959</v>
      </c>
      <c r="BW111" s="817"/>
      <c r="BX111" s="817"/>
      <c r="BY111" s="817"/>
      <c r="BZ111" s="817"/>
      <c r="CA111" s="817">
        <v>662756</v>
      </c>
      <c r="CB111" s="817"/>
      <c r="CC111" s="817"/>
      <c r="CD111" s="817"/>
      <c r="CE111" s="817"/>
      <c r="CF111" s="875">
        <v>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848729</v>
      </c>
      <c r="DH111" s="817"/>
      <c r="DI111" s="817"/>
      <c r="DJ111" s="817"/>
      <c r="DK111" s="817"/>
      <c r="DL111" s="817">
        <v>755959</v>
      </c>
      <c r="DM111" s="817"/>
      <c r="DN111" s="817"/>
      <c r="DO111" s="817"/>
      <c r="DP111" s="817"/>
      <c r="DQ111" s="817">
        <v>662756</v>
      </c>
      <c r="DR111" s="817"/>
      <c r="DS111" s="817"/>
      <c r="DT111" s="817"/>
      <c r="DU111" s="817"/>
      <c r="DV111" s="794">
        <v>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11687128</v>
      </c>
      <c r="BR112" s="817"/>
      <c r="BS112" s="817"/>
      <c r="BT112" s="817"/>
      <c r="BU112" s="817"/>
      <c r="BV112" s="817">
        <v>10743995</v>
      </c>
      <c r="BW112" s="817"/>
      <c r="BX112" s="817"/>
      <c r="BY112" s="817"/>
      <c r="BZ112" s="817"/>
      <c r="CA112" s="817">
        <v>10093018</v>
      </c>
      <c r="CB112" s="817"/>
      <c r="CC112" s="817"/>
      <c r="CD112" s="817"/>
      <c r="CE112" s="817"/>
      <c r="CF112" s="875">
        <v>29.9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588686</v>
      </c>
      <c r="AB113" s="919"/>
      <c r="AC113" s="919"/>
      <c r="AD113" s="919"/>
      <c r="AE113" s="920"/>
      <c r="AF113" s="921">
        <v>581178</v>
      </c>
      <c r="AG113" s="919"/>
      <c r="AH113" s="919"/>
      <c r="AI113" s="919"/>
      <c r="AJ113" s="920"/>
      <c r="AK113" s="921">
        <v>570145</v>
      </c>
      <c r="AL113" s="919"/>
      <c r="AM113" s="919"/>
      <c r="AN113" s="919"/>
      <c r="AO113" s="920"/>
      <c r="AP113" s="922">
        <v>1.7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1657796</v>
      </c>
      <c r="BR113" s="817"/>
      <c r="BS113" s="817"/>
      <c r="BT113" s="817"/>
      <c r="BU113" s="817"/>
      <c r="BV113" s="817">
        <v>1785909</v>
      </c>
      <c r="BW113" s="817"/>
      <c r="BX113" s="817"/>
      <c r="BY113" s="817"/>
      <c r="BZ113" s="817"/>
      <c r="CA113" s="817">
        <v>2032848</v>
      </c>
      <c r="CB113" s="817"/>
      <c r="CC113" s="817"/>
      <c r="CD113" s="817"/>
      <c r="CE113" s="817"/>
      <c r="CF113" s="875">
        <v>6</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200837</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130250</v>
      </c>
      <c r="AB114" s="780"/>
      <c r="AC114" s="780"/>
      <c r="AD114" s="780"/>
      <c r="AE114" s="781"/>
      <c r="AF114" s="782">
        <v>135826</v>
      </c>
      <c r="AG114" s="780"/>
      <c r="AH114" s="780"/>
      <c r="AI114" s="780"/>
      <c r="AJ114" s="781"/>
      <c r="AK114" s="782">
        <v>145211</v>
      </c>
      <c r="AL114" s="780"/>
      <c r="AM114" s="780"/>
      <c r="AN114" s="780"/>
      <c r="AO114" s="781"/>
      <c r="AP114" s="824">
        <v>0.4</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6687319</v>
      </c>
      <c r="BR114" s="817"/>
      <c r="BS114" s="817"/>
      <c r="BT114" s="817"/>
      <c r="BU114" s="817"/>
      <c r="BV114" s="817">
        <v>6826183</v>
      </c>
      <c r="BW114" s="817"/>
      <c r="BX114" s="817"/>
      <c r="BY114" s="817"/>
      <c r="BZ114" s="817"/>
      <c r="CA114" s="817">
        <v>7051567</v>
      </c>
      <c r="CB114" s="817"/>
      <c r="CC114" s="817"/>
      <c r="CD114" s="817"/>
      <c r="CE114" s="817"/>
      <c r="CF114" s="875">
        <v>20.9</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290693</v>
      </c>
      <c r="AB115" s="919"/>
      <c r="AC115" s="919"/>
      <c r="AD115" s="919"/>
      <c r="AE115" s="920"/>
      <c r="AF115" s="921">
        <v>291121</v>
      </c>
      <c r="AG115" s="919"/>
      <c r="AH115" s="919"/>
      <c r="AI115" s="919"/>
      <c r="AJ115" s="920"/>
      <c r="AK115" s="921">
        <v>93203</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8222575</v>
      </c>
      <c r="AB117" s="903"/>
      <c r="AC117" s="903"/>
      <c r="AD117" s="903"/>
      <c r="AE117" s="904"/>
      <c r="AF117" s="905">
        <v>7979878</v>
      </c>
      <c r="AG117" s="903"/>
      <c r="AH117" s="903"/>
      <c r="AI117" s="903"/>
      <c r="AJ117" s="904"/>
      <c r="AK117" s="905">
        <v>7075146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65134133</v>
      </c>
      <c r="BR119" s="845"/>
      <c r="BS119" s="845"/>
      <c r="BT119" s="845"/>
      <c r="BU119" s="845"/>
      <c r="BV119" s="845">
        <v>61054736</v>
      </c>
      <c r="BW119" s="845"/>
      <c r="BX119" s="845"/>
      <c r="BY119" s="845"/>
      <c r="BZ119" s="845"/>
      <c r="CA119" s="845">
        <v>57317318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92342</v>
      </c>
      <c r="AB120" s="780"/>
      <c r="AC120" s="780"/>
      <c r="AD120" s="780"/>
      <c r="AE120" s="781"/>
      <c r="AF120" s="782">
        <v>92770</v>
      </c>
      <c r="AG120" s="780"/>
      <c r="AH120" s="780"/>
      <c r="AI120" s="780"/>
      <c r="AJ120" s="781"/>
      <c r="AK120" s="782">
        <v>93203</v>
      </c>
      <c r="AL120" s="780"/>
      <c r="AM120" s="780"/>
      <c r="AN120" s="780"/>
      <c r="AO120" s="781"/>
      <c r="AP120" s="824">
        <v>0.3</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16597694</v>
      </c>
      <c r="BR120" s="842"/>
      <c r="BS120" s="842"/>
      <c r="BT120" s="842"/>
      <c r="BU120" s="842"/>
      <c r="BV120" s="842">
        <v>17190813</v>
      </c>
      <c r="BW120" s="842"/>
      <c r="BX120" s="842"/>
      <c r="BY120" s="842"/>
      <c r="BZ120" s="842"/>
      <c r="CA120" s="842">
        <v>17159966</v>
      </c>
      <c r="CB120" s="842"/>
      <c r="CC120" s="842"/>
      <c r="CD120" s="842"/>
      <c r="CE120" s="842"/>
      <c r="CF120" s="866">
        <v>50.9</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6962717</v>
      </c>
      <c r="DH120" s="842"/>
      <c r="DI120" s="842"/>
      <c r="DJ120" s="842"/>
      <c r="DK120" s="842"/>
      <c r="DL120" s="842">
        <v>6449233</v>
      </c>
      <c r="DM120" s="842"/>
      <c r="DN120" s="842"/>
      <c r="DO120" s="842"/>
      <c r="DP120" s="842"/>
      <c r="DQ120" s="842">
        <v>6092744</v>
      </c>
      <c r="DR120" s="842"/>
      <c r="DS120" s="842"/>
      <c r="DT120" s="842"/>
      <c r="DU120" s="842"/>
      <c r="DV120" s="843">
        <v>18.100000000000001</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198351</v>
      </c>
      <c r="AB121" s="780"/>
      <c r="AC121" s="780"/>
      <c r="AD121" s="780"/>
      <c r="AE121" s="781"/>
      <c r="AF121" s="782">
        <v>198351</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11372688</v>
      </c>
      <c r="BR121" s="817"/>
      <c r="BS121" s="817"/>
      <c r="BT121" s="817"/>
      <c r="BU121" s="817"/>
      <c r="BV121" s="817">
        <v>10455826</v>
      </c>
      <c r="BW121" s="817"/>
      <c r="BX121" s="817"/>
      <c r="BY121" s="817"/>
      <c r="BZ121" s="817"/>
      <c r="CA121" s="817">
        <v>10644163</v>
      </c>
      <c r="CB121" s="817"/>
      <c r="CC121" s="817"/>
      <c r="CD121" s="817"/>
      <c r="CE121" s="817"/>
      <c r="CF121" s="875">
        <v>31.6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4685493</v>
      </c>
      <c r="DH121" s="817"/>
      <c r="DI121" s="817"/>
      <c r="DJ121" s="817"/>
      <c r="DK121" s="817"/>
      <c r="DL121" s="817">
        <v>4246835</v>
      </c>
      <c r="DM121" s="817"/>
      <c r="DN121" s="817"/>
      <c r="DO121" s="817"/>
      <c r="DP121" s="817"/>
      <c r="DQ121" s="817">
        <v>3950898</v>
      </c>
      <c r="DR121" s="817"/>
      <c r="DS121" s="817"/>
      <c r="DT121" s="817"/>
      <c r="DU121" s="817"/>
      <c r="DV121" s="794">
        <v>11.7</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52917968</v>
      </c>
      <c r="BR122" s="845"/>
      <c r="BS122" s="845"/>
      <c r="BT122" s="845"/>
      <c r="BU122" s="845"/>
      <c r="BV122" s="845">
        <v>51218335</v>
      </c>
      <c r="BW122" s="845"/>
      <c r="BX122" s="845"/>
      <c r="BY122" s="845"/>
      <c r="BZ122" s="845"/>
      <c r="CA122" s="845">
        <v>49414331</v>
      </c>
      <c r="CB122" s="845"/>
      <c r="CC122" s="845"/>
      <c r="CD122" s="845"/>
      <c r="CE122" s="845"/>
      <c r="CF122" s="846">
        <v>146.6</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v>47927</v>
      </c>
      <c r="DM122" s="817"/>
      <c r="DN122" s="817"/>
      <c r="DO122" s="817"/>
      <c r="DP122" s="817"/>
      <c r="DQ122" s="817">
        <v>49376</v>
      </c>
      <c r="DR122" s="817"/>
      <c r="DS122" s="817"/>
      <c r="DT122" s="817"/>
      <c r="DU122" s="817"/>
      <c r="DV122" s="794">
        <v>0.1</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80888350</v>
      </c>
      <c r="BR123" s="833"/>
      <c r="BS123" s="833"/>
      <c r="BT123" s="833"/>
      <c r="BU123" s="833"/>
      <c r="BV123" s="833">
        <v>78864974</v>
      </c>
      <c r="BW123" s="833"/>
      <c r="BX123" s="833"/>
      <c r="BY123" s="833"/>
      <c r="BZ123" s="833"/>
      <c r="CA123" s="833">
        <v>77218460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38918</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1820784</v>
      </c>
      <c r="AB128" s="801"/>
      <c r="AC128" s="801"/>
      <c r="AD128" s="801"/>
      <c r="AE128" s="802"/>
      <c r="AF128" s="803">
        <v>1841696</v>
      </c>
      <c r="AG128" s="801"/>
      <c r="AH128" s="801"/>
      <c r="AI128" s="801"/>
      <c r="AJ128" s="802"/>
      <c r="AK128" s="803">
        <v>1781554</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11.52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37412788</v>
      </c>
      <c r="AB129" s="780"/>
      <c r="AC129" s="780"/>
      <c r="AD129" s="780"/>
      <c r="AE129" s="781"/>
      <c r="AF129" s="782">
        <v>36656715</v>
      </c>
      <c r="AG129" s="780"/>
      <c r="AH129" s="780"/>
      <c r="AI129" s="780"/>
      <c r="AJ129" s="781"/>
      <c r="AK129" s="782">
        <v>37723011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16.52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4003600</v>
      </c>
      <c r="AB130" s="780"/>
      <c r="AC130" s="780"/>
      <c r="AD130" s="780"/>
      <c r="AE130" s="781"/>
      <c r="AF130" s="782">
        <v>4018992</v>
      </c>
      <c r="AG130" s="780"/>
      <c r="AH130" s="780"/>
      <c r="AI130" s="780"/>
      <c r="AJ130" s="781"/>
      <c r="AK130" s="782">
        <v>4010560</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33409188</v>
      </c>
      <c r="AB131" s="764"/>
      <c r="AC131" s="764"/>
      <c r="AD131" s="764"/>
      <c r="AE131" s="765"/>
      <c r="AF131" s="766">
        <v>32637723</v>
      </c>
      <c r="AG131" s="764"/>
      <c r="AH131" s="764"/>
      <c r="AI131" s="764"/>
      <c r="AJ131" s="765"/>
      <c r="AK131" s="766">
        <v>33712451</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7.1782379150000004</v>
      </c>
      <c r="AB132" s="745"/>
      <c r="AC132" s="745"/>
      <c r="AD132" s="745"/>
      <c r="AE132" s="746"/>
      <c r="AF132" s="747">
        <v>6.4930693850000001</v>
      </c>
      <c r="AG132" s="745"/>
      <c r="AH132" s="745"/>
      <c r="AI132" s="745"/>
      <c r="AJ132" s="746"/>
      <c r="AK132" s="747">
        <v>3.8058105000000002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v>
      </c>
      <c r="AB133" s="724"/>
      <c r="AC133" s="724"/>
      <c r="AD133" s="724"/>
      <c r="AE133" s="725"/>
      <c r="AF133" s="723">
        <v>6.9</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eC5bryhqrQ+p83flS1aR57xcoWGBkOwUY69gzH+qXs02uBpq/dqXcCaWmwLS0JgzxIwCoby7qtAQIeGBDVUmA==" saltValue="ab8tx3heOVGi8ZGPk4Cq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HFlDQ3w88BDS/FUBEWMk8eZ3iZ3renC8KMUGsAcHnP3gzSZDpgBAfjPq6B1Rs8YDszTY81T2rwcflaOHi9gvQ==" saltValue="s1WrnjnG2dNUbEReA2sw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svHCz0CUkVI0eo5CvG6AysGDNi40tT5rAEr1rrwQ570brIfeJaHo5qyJf5x2pWbJvm1fG29lKW25pqmh0SLYA==" saltValue="99mihGd9AOX0kd3245gj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10390861</v>
      </c>
      <c r="AP9" s="281">
        <v>56830</v>
      </c>
      <c r="AQ9" s="282">
        <v>61513</v>
      </c>
      <c r="AR9" s="283">
        <v>-7.6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122226</v>
      </c>
      <c r="AP10" s="284">
        <v>668</v>
      </c>
      <c r="AQ10" s="285">
        <v>1262</v>
      </c>
      <c r="AR10" s="286">
        <v>-47.1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28350</v>
      </c>
      <c r="AP11" s="284">
        <v>155</v>
      </c>
      <c r="AQ11" s="285">
        <v>1079</v>
      </c>
      <c r="AR11" s="286">
        <v>-85.6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46</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315765</v>
      </c>
      <c r="AP13" s="284">
        <v>1727</v>
      </c>
      <c r="AQ13" s="285">
        <v>2016</v>
      </c>
      <c r="AR13" s="286">
        <v>-14.3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110812</v>
      </c>
      <c r="AP14" s="284">
        <v>606</v>
      </c>
      <c r="AQ14" s="285">
        <v>1290</v>
      </c>
      <c r="AR14" s="286">
        <v>-53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-322067</v>
      </c>
      <c r="AP15" s="284">
        <v>-1761</v>
      </c>
      <c r="AQ15" s="285">
        <v>-2388</v>
      </c>
      <c r="AR15" s="286">
        <v>-26.3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10645947</v>
      </c>
      <c r="AP16" s="284">
        <v>58225</v>
      </c>
      <c r="AQ16" s="285">
        <v>64818</v>
      </c>
      <c r="AR16" s="286">
        <v>-10.199999999999999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5.78</v>
      </c>
      <c r="AP21" s="298">
        <v>6.09</v>
      </c>
      <c r="AQ21" s="299">
        <v>-0.31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97.2</v>
      </c>
      <c r="AP22" s="303">
        <v>99.7</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6266587</v>
      </c>
      <c r="AP32" s="312">
        <v>34273</v>
      </c>
      <c r="AQ32" s="313">
        <v>26619</v>
      </c>
      <c r="AR32" s="314">
        <v>28.8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v>3</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28</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570145</v>
      </c>
      <c r="AP35" s="312">
        <v>3118</v>
      </c>
      <c r="AQ35" s="313">
        <v>5266</v>
      </c>
      <c r="AR35" s="314">
        <v>-40.799999999999997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145211</v>
      </c>
      <c r="AP36" s="312">
        <v>794</v>
      </c>
      <c r="AQ36" s="313">
        <v>468</v>
      </c>
      <c r="AR36" s="314">
        <v>69.7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93203</v>
      </c>
      <c r="AP37" s="312">
        <v>510</v>
      </c>
      <c r="AQ37" s="313">
        <v>985</v>
      </c>
      <c r="AR37" s="314">
        <v>-48.2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1</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-1781554</v>
      </c>
      <c r="AP39" s="312">
        <v>-9744</v>
      </c>
      <c r="AQ39" s="313">
        <v>-7209</v>
      </c>
      <c r="AR39" s="314">
        <v>35.200000000000003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-4010560</v>
      </c>
      <c r="AP40" s="312">
        <v>-21935</v>
      </c>
      <c r="AQ40" s="313">
        <v>-18404</v>
      </c>
      <c r="AR40" s="314">
        <v>19.2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1283032</v>
      </c>
      <c r="AP41" s="312">
        <v>7017</v>
      </c>
      <c r="AQ41" s="313">
        <v>7755</v>
      </c>
      <c r="AR41" s="314">
        <v>-9.5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5637088</v>
      </c>
      <c r="AN51" s="334">
        <v>30294</v>
      </c>
      <c r="AO51" s="335">
        <v>-6.2</v>
      </c>
      <c r="AP51" s="336">
        <v>37644</v>
      </c>
      <c r="AQ51" s="337">
        <v>13.5</v>
      </c>
      <c r="AR51" s="338">
        <v>-19.7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2551817</v>
      </c>
      <c r="AN52" s="342">
        <v>13714</v>
      </c>
      <c r="AO52" s="343">
        <v>35.5</v>
      </c>
      <c r="AP52" s="344">
        <v>24939</v>
      </c>
      <c r="AQ52" s="345">
        <v>22.5</v>
      </c>
      <c r="AR52" s="346">
        <v>13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6337936</v>
      </c>
      <c r="AN53" s="334">
        <v>34226</v>
      </c>
      <c r="AO53" s="335">
        <v>13</v>
      </c>
      <c r="AP53" s="336">
        <v>39221</v>
      </c>
      <c r="AQ53" s="337">
        <v>4.2</v>
      </c>
      <c r="AR53" s="338">
        <v>8.8000000000000007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4601542</v>
      </c>
      <c r="AN54" s="342">
        <v>24849</v>
      </c>
      <c r="AO54" s="343">
        <v>81.2</v>
      </c>
      <c r="AP54" s="344">
        <v>24821</v>
      </c>
      <c r="AQ54" s="345">
        <v>-0.5</v>
      </c>
      <c r="AR54" s="346">
        <v>81.7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7861959</v>
      </c>
      <c r="AN55" s="334">
        <v>42586</v>
      </c>
      <c r="AO55" s="335">
        <v>24.4</v>
      </c>
      <c r="AP55" s="336">
        <v>38566</v>
      </c>
      <c r="AQ55" s="337">
        <v>-1.7</v>
      </c>
      <c r="AR55" s="338">
        <v>26.1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5824253</v>
      </c>
      <c r="AN56" s="342">
        <v>31548</v>
      </c>
      <c r="AO56" s="343">
        <v>27</v>
      </c>
      <c r="AP56" s="344">
        <v>24059</v>
      </c>
      <c r="AQ56" s="345">
        <v>-3.1</v>
      </c>
      <c r="AR56" s="346">
        <v>30.1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6798478</v>
      </c>
      <c r="AN57" s="334">
        <v>36996</v>
      </c>
      <c r="AO57" s="335">
        <v>-13.1</v>
      </c>
      <c r="AP57" s="336">
        <v>35156</v>
      </c>
      <c r="AQ57" s="337">
        <v>-8.8000000000000007</v>
      </c>
      <c r="AR57" s="338">
        <v>-4.3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5046204</v>
      </c>
      <c r="AN58" s="342">
        <v>27461</v>
      </c>
      <c r="AO58" s="343">
        <v>-13</v>
      </c>
      <c r="AP58" s="344">
        <v>22430</v>
      </c>
      <c r="AQ58" s="345">
        <v>-6.8</v>
      </c>
      <c r="AR58" s="346">
        <v>-6.2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5613611</v>
      </c>
      <c r="AN59" s="334">
        <v>30702</v>
      </c>
      <c r="AO59" s="335">
        <v>-17</v>
      </c>
      <c r="AP59" s="336">
        <v>37029</v>
      </c>
      <c r="AQ59" s="337">
        <v>5.3</v>
      </c>
      <c r="AR59" s="338">
        <v>-22.3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2803276</v>
      </c>
      <c r="AN60" s="342">
        <v>15332</v>
      </c>
      <c r="AO60" s="343">
        <v>-44.2</v>
      </c>
      <c r="AP60" s="344">
        <v>23232</v>
      </c>
      <c r="AQ60" s="345">
        <v>3.6</v>
      </c>
      <c r="AR60" s="346">
        <v>-47.8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6449814</v>
      </c>
      <c r="AN61" s="349">
        <v>34961</v>
      </c>
      <c r="AO61" s="350">
        <v>0.2</v>
      </c>
      <c r="AP61" s="351">
        <v>37523</v>
      </c>
      <c r="AQ61" s="352">
        <v>2.5</v>
      </c>
      <c r="AR61" s="338">
        <v>-2.2999999999999998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4165418</v>
      </c>
      <c r="AN62" s="342">
        <v>22581</v>
      </c>
      <c r="AO62" s="343">
        <v>17.3</v>
      </c>
      <c r="AP62" s="344">
        <v>23896</v>
      </c>
      <c r="AQ62" s="345">
        <v>3.1</v>
      </c>
      <c r="AR62" s="346">
        <v>14.2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IguWYfC+wctY/9XYApIoRuoX0dz+/u8zoG/9G/zQMHREM1l8MFY7TO/MPBFpuGMIJktIAlD0kKuc3+bkLJlbg==" saltValue="lFFw1vygwXBMYuMYw6Xr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24YRZlYt3dSTLNtNdrqVIpuoQrKtM6rrF85gIKvDKArnyGwSGWH42r8s7Dc91LSapLx/JYnLw2OAZFx+bjOArw==" saltValue="jlAffTXL4nmDmlpqEkHM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fo4tepY8WJpzafQExapOjkEyX8CmMUjPgxfQTlfPF6UFqOMC8NGu53CG4o7XA7Aws9d4CuWdXkpV2lz9+W3WTw==" saltValue="nSl29PASLq6MFYntSr9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11.73</v>
      </c>
      <c r="G47" s="12">
        <v>11.52</v>
      </c>
      <c r="H47" s="12">
        <v>11.35</v>
      </c>
      <c r="I47" s="12">
        <v>12.49</v>
      </c>
      <c r="J47" s="13">
        <v>12.59</v>
      </c>
    </row>
    <row r="48" spans="2:10" ht="57.75" customHeight="1" x14ac:dyDescent="0.2">
      <c r="B48" s="14"/>
      <c r="C48" s="1141" t="s">
        <v>4</v>
      </c>
      <c r="D48" s="1141"/>
      <c r="E48" s="1142"/>
      <c r="F48" s="15">
        <v>0.11</v>
      </c>
      <c r="G48" s="16">
        <v>0.8</v>
      </c>
      <c r="H48" s="16">
        <v>1.73</v>
      </c>
      <c r="I48" s="16">
        <v>0.92</v>
      </c>
      <c r="J48" s="17">
        <v>0.97</v>
      </c>
    </row>
    <row r="49" spans="2:10" ht="57.75" customHeight="1" thickBot="1" x14ac:dyDescent="0.25">
      <c r="B49" s="18"/>
      <c r="C49" s="1143" t="s">
        <v>5</v>
      </c>
      <c r="D49" s="1143"/>
      <c r="E49" s="1144"/>
      <c r="F49" s="19" t="s">
        <v>532</v>
      </c>
      <c r="G49" s="20">
        <v>0.75</v>
      </c>
      <c r="H49" s="20">
        <v>1.37</v>
      </c>
      <c r="I49" s="20">
        <v>0.06</v>
      </c>
      <c r="J49" s="21">
        <v>0.52</v>
      </c>
    </row>
    <row r="50" spans="2:10" ht="13.2" x14ac:dyDescent="0.2"/>
  </sheetData>
  <sheetProtection algorithmName="SHA-512" hashValue="Z6joRWK/k83GJ5ubSfyDQP+I/kSM9wRRY7ISOfMtrMykrXh20yoMGZRA4hZNGeMatgX++jjHP9EF2lZKYDtcBQ==" saltValue="qLyzOG9ABVEp9yhyigOT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533</v>
      </c>
      <c r="D34" s="1151"/>
      <c r="E34" s="1152"/>
      <c r="F34" s="32">
        <v>6.42</v>
      </c>
      <c r="G34" s="33">
        <v>6.69</v>
      </c>
      <c r="H34" s="33">
        <v>6.43</v>
      </c>
      <c r="I34" s="33">
        <v>6.27</v>
      </c>
      <c r="J34" s="34">
        <v>3.12</v>
      </c>
      <c r="K34" s="22"/>
      <c r="L34" s="22"/>
      <c r="M34" s="22"/>
      <c r="N34" s="22"/>
      <c r="O34" s="22"/>
      <c r="P34" s="22"/>
    </row>
    <row r="35" spans="1:16" ht="39" customHeight="1" x14ac:dyDescent="0.2">
      <c r="A35" s="22"/>
      <c r="B35" s="35"/>
      <c r="C35" s="1145" t="s">
        <v>534</v>
      </c>
      <c r="D35" s="1146"/>
      <c r="E35" s="1147"/>
      <c r="F35" s="36">
        <v>1.37</v>
      </c>
      <c r="G35" s="37">
        <v>2.04</v>
      </c>
      <c r="H35" s="37">
        <v>2.4900000000000002</v>
      </c>
      <c r="I35" s="37">
        <v>3.09</v>
      </c>
      <c r="J35" s="38">
        <v>3.09</v>
      </c>
      <c r="K35" s="22"/>
      <c r="L35" s="22"/>
      <c r="M35" s="22"/>
      <c r="N35" s="22"/>
      <c r="O35" s="22"/>
      <c r="P35" s="22"/>
    </row>
    <row r="36" spans="1:16" ht="39" customHeight="1" x14ac:dyDescent="0.2">
      <c r="A36" s="22"/>
      <c r="B36" s="35"/>
      <c r="C36" s="1145" t="s">
        <v>535</v>
      </c>
      <c r="D36" s="1146"/>
      <c r="E36" s="1147"/>
      <c r="F36" s="36">
        <v>0.11</v>
      </c>
      <c r="G36" s="37">
        <v>0.79</v>
      </c>
      <c r="H36" s="37">
        <v>1.72</v>
      </c>
      <c r="I36" s="37">
        <v>0.92</v>
      </c>
      <c r="J36" s="38">
        <v>0.96</v>
      </c>
      <c r="K36" s="22"/>
      <c r="L36" s="22"/>
      <c r="M36" s="22"/>
      <c r="N36" s="22"/>
      <c r="O36" s="22"/>
      <c r="P36" s="22"/>
    </row>
    <row r="37" spans="1:16" ht="39" customHeight="1" x14ac:dyDescent="0.2">
      <c r="A37" s="22"/>
      <c r="B37" s="35"/>
      <c r="C37" s="1145" t="s">
        <v>536</v>
      </c>
      <c r="D37" s="1146"/>
      <c r="E37" s="1147"/>
      <c r="F37" s="36">
        <v>0.16</v>
      </c>
      <c r="G37" s="37">
        <v>0.19</v>
      </c>
      <c r="H37" s="37">
        <v>0.17</v>
      </c>
      <c r="I37" s="37">
        <v>0.22</v>
      </c>
      <c r="J37" s="38">
        <v>0.22</v>
      </c>
      <c r="K37" s="22"/>
      <c r="L37" s="22"/>
      <c r="M37" s="22"/>
      <c r="N37" s="22"/>
      <c r="O37" s="22"/>
      <c r="P37" s="22"/>
    </row>
    <row r="38" spans="1:16" ht="39" customHeight="1" x14ac:dyDescent="0.2">
      <c r="A38" s="22"/>
      <c r="B38" s="35"/>
      <c r="C38" s="1145" t="s">
        <v>537</v>
      </c>
      <c r="D38" s="1146"/>
      <c r="E38" s="1147"/>
      <c r="F38" s="36">
        <v>0.19</v>
      </c>
      <c r="G38" s="37">
        <v>0.32</v>
      </c>
      <c r="H38" s="37">
        <v>0.52</v>
      </c>
      <c r="I38" s="37">
        <v>0.67</v>
      </c>
      <c r="J38" s="38">
        <v>0.22</v>
      </c>
      <c r="K38" s="22"/>
      <c r="L38" s="22"/>
      <c r="M38" s="22"/>
      <c r="N38" s="22"/>
      <c r="O38" s="22"/>
      <c r="P38" s="22"/>
    </row>
    <row r="39" spans="1:16" ht="39" customHeight="1" x14ac:dyDescent="0.2">
      <c r="A39" s="22"/>
      <c r="B39" s="35"/>
      <c r="C39" s="1145" t="s">
        <v>538</v>
      </c>
      <c r="D39" s="1146"/>
      <c r="E39" s="1147"/>
      <c r="F39" s="36">
        <v>0.9</v>
      </c>
      <c r="G39" s="37">
        <v>0.78</v>
      </c>
      <c r="H39" s="37">
        <v>0.11</v>
      </c>
      <c r="I39" s="37">
        <v>0.14000000000000001</v>
      </c>
      <c r="J39" s="38">
        <v>0.1</v>
      </c>
      <c r="K39" s="22"/>
      <c r="L39" s="22"/>
      <c r="M39" s="22"/>
      <c r="N39" s="22"/>
      <c r="O39" s="22"/>
      <c r="P39" s="22"/>
    </row>
    <row r="40" spans="1:16" ht="39" customHeight="1" x14ac:dyDescent="0.2">
      <c r="A40" s="22"/>
      <c r="B40" s="35"/>
      <c r="C40" s="1145" t="s">
        <v>539</v>
      </c>
      <c r="D40" s="1146"/>
      <c r="E40" s="1147"/>
      <c r="F40" s="36" t="s">
        <v>489</v>
      </c>
      <c r="G40" s="37" t="s">
        <v>489</v>
      </c>
      <c r="H40" s="37" t="s">
        <v>489</v>
      </c>
      <c r="I40" s="37">
        <v>0</v>
      </c>
      <c r="J40" s="38">
        <v>0.01</v>
      </c>
      <c r="K40" s="22"/>
      <c r="L40" s="22"/>
      <c r="M40" s="22"/>
      <c r="N40" s="22"/>
      <c r="O40" s="22"/>
      <c r="P40" s="22"/>
    </row>
    <row r="41" spans="1:16" ht="39" customHeight="1" x14ac:dyDescent="0.2">
      <c r="A41" s="22"/>
      <c r="B41" s="35"/>
      <c r="C41" s="1145" t="s">
        <v>540</v>
      </c>
      <c r="D41" s="1146"/>
      <c r="E41" s="1147"/>
      <c r="F41" s="36">
        <v>0</v>
      </c>
      <c r="G41" s="37">
        <v>0</v>
      </c>
      <c r="H41" s="37">
        <v>0</v>
      </c>
      <c r="I41" s="37">
        <v>0</v>
      </c>
      <c r="J41" s="38">
        <v>0</v>
      </c>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lg43C4V2k//MYlYhBManUX3yGkWrcwG8pn6/ro8Z+ECvA8aJVzqhRrA0AHnn1oe+guw4y2PCfBWDwGw9qd8Vw==" saltValue="K1VDvBt6b+rxvsVZum2C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6747</v>
      </c>
      <c r="L45" s="60">
        <v>6914</v>
      </c>
      <c r="M45" s="60">
        <v>7213</v>
      </c>
      <c r="N45" s="60">
        <v>6972</v>
      </c>
      <c r="O45" s="61">
        <v>6267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665</v>
      </c>
      <c r="L48" s="64">
        <v>633</v>
      </c>
      <c r="M48" s="64">
        <v>589</v>
      </c>
      <c r="N48" s="64">
        <v>581</v>
      </c>
      <c r="O48" s="65">
        <v>570</v>
      </c>
      <c r="P48" s="48"/>
      <c r="Q48" s="48"/>
      <c r="R48" s="48"/>
      <c r="S48" s="48"/>
      <c r="T48" s="48"/>
      <c r="U48" s="48"/>
    </row>
    <row r="49" spans="1:21" ht="30.75" customHeight="1" x14ac:dyDescent="0.2">
      <c r="A49" s="48"/>
      <c r="B49" s="1178"/>
      <c r="C49" s="1179"/>
      <c r="D49" s="62"/>
      <c r="E49" s="1155" t="s">
        <v>14</v>
      </c>
      <c r="F49" s="1155"/>
      <c r="G49" s="1155"/>
      <c r="H49" s="1155"/>
      <c r="I49" s="1155"/>
      <c r="J49" s="1156"/>
      <c r="K49" s="63">
        <v>143</v>
      </c>
      <c r="L49" s="64">
        <v>134</v>
      </c>
      <c r="M49" s="64">
        <v>130</v>
      </c>
      <c r="N49" s="64">
        <v>136</v>
      </c>
      <c r="O49" s="65">
        <v>145</v>
      </c>
      <c r="P49" s="48"/>
      <c r="Q49" s="48"/>
      <c r="R49" s="48"/>
      <c r="S49" s="48"/>
      <c r="T49" s="48"/>
      <c r="U49" s="48"/>
    </row>
    <row r="50" spans="1:21" ht="30.75" customHeight="1" x14ac:dyDescent="0.2">
      <c r="A50" s="48"/>
      <c r="B50" s="1178"/>
      <c r="C50" s="1179"/>
      <c r="D50" s="62"/>
      <c r="E50" s="1155" t="s">
        <v>15</v>
      </c>
      <c r="F50" s="1155"/>
      <c r="G50" s="1155"/>
      <c r="H50" s="1155"/>
      <c r="I50" s="1155"/>
      <c r="J50" s="1156"/>
      <c r="K50" s="63">
        <v>275</v>
      </c>
      <c r="L50" s="64">
        <v>291</v>
      </c>
      <c r="M50" s="64">
        <v>291</v>
      </c>
      <c r="N50" s="64">
        <v>291</v>
      </c>
      <c r="O50" s="65">
        <v>93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5696</v>
      </c>
      <c r="L52" s="64">
        <v>5706</v>
      </c>
      <c r="M52" s="64">
        <v>5825</v>
      </c>
      <c r="N52" s="64">
        <v>5861</v>
      </c>
      <c r="O52" s="65">
        <v>5792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2134</v>
      </c>
      <c r="L53" s="69">
        <v>2266</v>
      </c>
      <c r="M53" s="69">
        <v>2398</v>
      </c>
      <c r="N53" s="69">
        <v>2119</v>
      </c>
      <c r="O53" s="70">
        <v>1283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9zFUXoBxcq5V2onMx9KoUMbzHl+UC387LUcTj/pEOyhoNNOG5vzU64aHXIWxpk4o0WKS0ZY56BjN/vOpXXchg==" saltValue="hQL9tylpDDPUjoa/YWug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45186</v>
      </c>
      <c r="J41" s="356">
        <v>45647</v>
      </c>
      <c r="K41" s="356">
        <v>44052</v>
      </c>
      <c r="L41" s="356">
        <v>40943</v>
      </c>
      <c r="M41" s="357">
        <v>37477</v>
      </c>
    </row>
    <row r="42" spans="2:13" ht="27.75" customHeight="1" x14ac:dyDescent="0.2">
      <c r="B42" s="1186"/>
      <c r="C42" s="1187"/>
      <c r="D42" s="106"/>
      <c r="E42" s="1190" t="s">
        <v>32</v>
      </c>
      <c r="F42" s="1190"/>
      <c r="G42" s="1190"/>
      <c r="H42" s="1191"/>
      <c r="I42" s="358">
        <v>1630</v>
      </c>
      <c r="J42" s="359">
        <v>1340</v>
      </c>
      <c r="K42" s="359">
        <v>1050</v>
      </c>
      <c r="L42" s="359">
        <v>756</v>
      </c>
      <c r="M42" s="360">
        <v>663</v>
      </c>
    </row>
    <row r="43" spans="2:13" ht="27.75" customHeight="1" x14ac:dyDescent="0.2">
      <c r="B43" s="1186"/>
      <c r="C43" s="1187"/>
      <c r="D43" s="106"/>
      <c r="E43" s="1190" t="s">
        <v>33</v>
      </c>
      <c r="F43" s="1190"/>
      <c r="G43" s="1190"/>
      <c r="H43" s="1191"/>
      <c r="I43" s="358">
        <v>13605</v>
      </c>
      <c r="J43" s="359">
        <v>12140</v>
      </c>
      <c r="K43" s="359">
        <v>11687</v>
      </c>
      <c r="L43" s="359">
        <v>10744</v>
      </c>
      <c r="M43" s="360">
        <v>10093</v>
      </c>
    </row>
    <row r="44" spans="2:13" ht="27.75" customHeight="1" x14ac:dyDescent="0.2">
      <c r="B44" s="1186"/>
      <c r="C44" s="1187"/>
      <c r="D44" s="106"/>
      <c r="E44" s="1190" t="s">
        <v>34</v>
      </c>
      <c r="F44" s="1190"/>
      <c r="G44" s="1190"/>
      <c r="H44" s="1191"/>
      <c r="I44" s="358">
        <v>1446</v>
      </c>
      <c r="J44" s="359">
        <v>1529</v>
      </c>
      <c r="K44" s="359">
        <v>1658</v>
      </c>
      <c r="L44" s="359">
        <v>1786</v>
      </c>
      <c r="M44" s="360">
        <v>2033</v>
      </c>
    </row>
    <row r="45" spans="2:13" ht="27.75" customHeight="1" x14ac:dyDescent="0.2">
      <c r="B45" s="1186"/>
      <c r="C45" s="1187"/>
      <c r="D45" s="106"/>
      <c r="E45" s="1190" t="s">
        <v>35</v>
      </c>
      <c r="F45" s="1190"/>
      <c r="G45" s="1190"/>
      <c r="H45" s="1191"/>
      <c r="I45" s="358">
        <v>6623</v>
      </c>
      <c r="J45" s="359">
        <v>6808</v>
      </c>
      <c r="K45" s="359">
        <v>6687</v>
      </c>
      <c r="L45" s="359">
        <v>6826</v>
      </c>
      <c r="M45" s="360">
        <v>7052</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13810</v>
      </c>
      <c r="J50" s="359">
        <v>15698</v>
      </c>
      <c r="K50" s="359">
        <v>16598</v>
      </c>
      <c r="L50" s="359">
        <v>17191</v>
      </c>
      <c r="M50" s="360">
        <v>17160</v>
      </c>
    </row>
    <row r="51" spans="2:13" ht="27.75" customHeight="1" x14ac:dyDescent="0.2">
      <c r="B51" s="1186"/>
      <c r="C51" s="1187"/>
      <c r="D51" s="106"/>
      <c r="E51" s="1190" t="s">
        <v>42</v>
      </c>
      <c r="F51" s="1190"/>
      <c r="G51" s="1190"/>
      <c r="H51" s="1191"/>
      <c r="I51" s="358">
        <v>13088</v>
      </c>
      <c r="J51" s="359">
        <v>12477</v>
      </c>
      <c r="K51" s="359">
        <v>11373</v>
      </c>
      <c r="L51" s="359">
        <v>10456</v>
      </c>
      <c r="M51" s="360">
        <v>10644</v>
      </c>
    </row>
    <row r="52" spans="2:13" ht="27.75" customHeight="1" x14ac:dyDescent="0.2">
      <c r="B52" s="1188"/>
      <c r="C52" s="1189"/>
      <c r="D52" s="106"/>
      <c r="E52" s="1190" t="s">
        <v>43</v>
      </c>
      <c r="F52" s="1190"/>
      <c r="G52" s="1190"/>
      <c r="H52" s="1191"/>
      <c r="I52" s="358">
        <v>51856</v>
      </c>
      <c r="J52" s="359">
        <v>52317</v>
      </c>
      <c r="K52" s="359">
        <v>52918</v>
      </c>
      <c r="L52" s="359">
        <v>51218</v>
      </c>
      <c r="M52" s="360">
        <v>49414</v>
      </c>
    </row>
    <row r="53" spans="2:13" ht="27.75" customHeight="1" thickBot="1" x14ac:dyDescent="0.25">
      <c r="B53" s="1192" t="s">
        <v>19</v>
      </c>
      <c r="C53" s="1193"/>
      <c r="D53" s="110"/>
      <c r="E53" s="1194" t="s">
        <v>44</v>
      </c>
      <c r="F53" s="1194"/>
      <c r="G53" s="1194"/>
      <c r="H53" s="1195"/>
      <c r="I53" s="361">
        <v>-10264</v>
      </c>
      <c r="J53" s="362">
        <v>-13028</v>
      </c>
      <c r="K53" s="362">
        <v>-15754</v>
      </c>
      <c r="L53" s="362">
        <v>-17810</v>
      </c>
      <c r="M53" s="363">
        <v>-19901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q8v6uKKW2/o79F7bM8NWMLIcuu13GNCE4+iv3FmGL2NA3KjQxeIqY5+6+aw1ZvzwiBhZCXkhH5XjkbZuMQhZw==" saltValue="12IvXJnF+laUmPftu+mo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4248</v>
      </c>
      <c r="G55" s="122">
        <v>4578</v>
      </c>
      <c r="H55" s="123">
        <v>4749</v>
      </c>
    </row>
    <row r="56" spans="2:8" ht="52.5" customHeight="1" x14ac:dyDescent="0.2">
      <c r="B56" s="124"/>
      <c r="C56" s="1213" t="s">
        <v>47</v>
      </c>
      <c r="D56" s="1213"/>
      <c r="E56" s="1214"/>
      <c r="F56" s="125">
        <v>1672</v>
      </c>
      <c r="G56" s="125">
        <v>1597</v>
      </c>
      <c r="H56" s="126">
        <v>1447</v>
      </c>
    </row>
    <row r="57" spans="2:8" ht="53.25" customHeight="1" x14ac:dyDescent="0.2">
      <c r="B57" s="124"/>
      <c r="C57" s="1215" t="s">
        <v>48</v>
      </c>
      <c r="D57" s="1215"/>
      <c r="E57" s="1216"/>
      <c r="F57" s="127">
        <v>8628</v>
      </c>
      <c r="G57" s="127">
        <v>9252</v>
      </c>
      <c r="H57" s="128">
        <v>10013</v>
      </c>
    </row>
    <row r="58" spans="2:8" ht="45.75" customHeight="1" x14ac:dyDescent="0.2">
      <c r="B58" s="129"/>
      <c r="C58" s="1203" t="s">
        <v>557</v>
      </c>
      <c r="D58" s="1204"/>
      <c r="E58" s="1205"/>
      <c r="F58" s="130">
        <v>4061</v>
      </c>
      <c r="G58" s="130">
        <v>5125</v>
      </c>
      <c r="H58" s="131">
        <v>5445</v>
      </c>
    </row>
    <row r="59" spans="2:8" ht="45.75" customHeight="1" x14ac:dyDescent="0.2">
      <c r="B59" s="129"/>
      <c r="C59" s="1203" t="s">
        <v>558</v>
      </c>
      <c r="D59" s="1204"/>
      <c r="E59" s="1205"/>
      <c r="F59" s="130">
        <v>3188</v>
      </c>
      <c r="G59" s="130">
        <v>3564</v>
      </c>
      <c r="H59" s="131">
        <v>3989</v>
      </c>
    </row>
    <row r="60" spans="2:8" ht="45.75" customHeight="1" x14ac:dyDescent="0.2">
      <c r="B60" s="129"/>
      <c r="C60" s="1203" t="s">
        <v>559</v>
      </c>
      <c r="D60" s="1204"/>
      <c r="E60" s="1205"/>
      <c r="F60" s="130">
        <v>292</v>
      </c>
      <c r="G60" s="130">
        <v>308</v>
      </c>
      <c r="H60" s="131">
        <v>328</v>
      </c>
    </row>
    <row r="61" spans="2:8" ht="45.75" customHeight="1" x14ac:dyDescent="0.2">
      <c r="B61" s="129"/>
      <c r="C61" s="1203" t="s">
        <v>560</v>
      </c>
      <c r="D61" s="1204"/>
      <c r="E61" s="1205"/>
      <c r="F61" s="130">
        <v>112</v>
      </c>
      <c r="G61" s="130">
        <v>130</v>
      </c>
      <c r="H61" s="131">
        <v>147</v>
      </c>
    </row>
    <row r="62" spans="2:8" ht="45.75" customHeight="1" thickBot="1" x14ac:dyDescent="0.25">
      <c r="B62" s="132"/>
      <c r="C62" s="1206" t="s">
        <v>561</v>
      </c>
      <c r="D62" s="1207"/>
      <c r="E62" s="1208"/>
      <c r="F62" s="133">
        <v>89</v>
      </c>
      <c r="G62" s="133">
        <v>94</v>
      </c>
      <c r="H62" s="134">
        <v>77</v>
      </c>
    </row>
    <row r="63" spans="2:8" ht="52.5" customHeight="1" thickBot="1" x14ac:dyDescent="0.25">
      <c r="B63" s="135"/>
      <c r="C63" s="1209" t="s">
        <v>49</v>
      </c>
      <c r="D63" s="1209"/>
      <c r="E63" s="1210"/>
      <c r="F63" s="136">
        <v>14548</v>
      </c>
      <c r="G63" s="136">
        <v>15427</v>
      </c>
      <c r="H63" s="137">
        <v>16209</v>
      </c>
    </row>
    <row r="64" spans="2:8" ht="13.2" x14ac:dyDescent="0.2"/>
  </sheetData>
  <sheetProtection algorithmName="SHA-512" hashValue="5bHJAPIFAJ03qjBHCVfK5KHV72YOTg+rEDw96JgEfSm/x1CjXVki9vBrZhspU4Q6Q6rfkpJQIFmRi5IMNFSk/Q==" saltValue="F0jJYGeWMcXlW52nq/Z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30294</v>
      </c>
      <c r="E3" s="156"/>
      <c r="F3" s="157">
        <v>37644</v>
      </c>
      <c r="G3" s="158"/>
      <c r="H3" s="159"/>
    </row>
    <row r="4" spans="1:8" x14ac:dyDescent="0.2">
      <c r="A4" s="160"/>
      <c r="B4" s="161"/>
      <c r="C4" s="162"/>
      <c r="D4" s="163">
        <v>13714</v>
      </c>
      <c r="E4" s="164"/>
      <c r="F4" s="165">
        <v>24939</v>
      </c>
      <c r="G4" s="166"/>
      <c r="H4" s="167"/>
    </row>
    <row r="5" spans="1:8" x14ac:dyDescent="0.2">
      <c r="A5" s="148" t="s">
        <v>521</v>
      </c>
      <c r="B5" s="153"/>
      <c r="C5" s="154"/>
      <c r="D5" s="155">
        <v>34226</v>
      </c>
      <c r="E5" s="156"/>
      <c r="F5" s="157">
        <v>39221</v>
      </c>
      <c r="G5" s="158"/>
      <c r="H5" s="159"/>
    </row>
    <row r="6" spans="1:8" x14ac:dyDescent="0.2">
      <c r="A6" s="160"/>
      <c r="B6" s="161"/>
      <c r="C6" s="162"/>
      <c r="D6" s="163">
        <v>24849</v>
      </c>
      <c r="E6" s="164"/>
      <c r="F6" s="165">
        <v>24821</v>
      </c>
      <c r="G6" s="166"/>
      <c r="H6" s="167"/>
    </row>
    <row r="7" spans="1:8" x14ac:dyDescent="0.2">
      <c r="A7" s="148" t="s">
        <v>522</v>
      </c>
      <c r="B7" s="153"/>
      <c r="C7" s="154"/>
      <c r="D7" s="155">
        <v>42586</v>
      </c>
      <c r="E7" s="156"/>
      <c r="F7" s="157">
        <v>38566</v>
      </c>
      <c r="G7" s="158"/>
      <c r="H7" s="159"/>
    </row>
    <row r="8" spans="1:8" x14ac:dyDescent="0.2">
      <c r="A8" s="160"/>
      <c r="B8" s="161"/>
      <c r="C8" s="162"/>
      <c r="D8" s="163">
        <v>31548</v>
      </c>
      <c r="E8" s="164"/>
      <c r="F8" s="165">
        <v>24059</v>
      </c>
      <c r="G8" s="166"/>
      <c r="H8" s="167"/>
    </row>
    <row r="9" spans="1:8" x14ac:dyDescent="0.2">
      <c r="A9" s="148" t="s">
        <v>523</v>
      </c>
      <c r="B9" s="153"/>
      <c r="C9" s="154"/>
      <c r="D9" s="155">
        <v>36996</v>
      </c>
      <c r="E9" s="156"/>
      <c r="F9" s="157">
        <v>35156</v>
      </c>
      <c r="G9" s="158"/>
      <c r="H9" s="159"/>
    </row>
    <row r="10" spans="1:8" x14ac:dyDescent="0.2">
      <c r="A10" s="160"/>
      <c r="B10" s="161"/>
      <c r="C10" s="162"/>
      <c r="D10" s="163">
        <v>27461</v>
      </c>
      <c r="E10" s="164"/>
      <c r="F10" s="165">
        <v>22430</v>
      </c>
      <c r="G10" s="166"/>
      <c r="H10" s="167"/>
    </row>
    <row r="11" spans="1:8" x14ac:dyDescent="0.2">
      <c r="A11" s="148" t="s">
        <v>524</v>
      </c>
      <c r="B11" s="153"/>
      <c r="C11" s="154"/>
      <c r="D11" s="155">
        <v>30702</v>
      </c>
      <c r="E11" s="156"/>
      <c r="F11" s="157">
        <v>37029</v>
      </c>
      <c r="G11" s="158"/>
      <c r="H11" s="159"/>
    </row>
    <row r="12" spans="1:8" x14ac:dyDescent="0.2">
      <c r="A12" s="160"/>
      <c r="B12" s="161"/>
      <c r="C12" s="168"/>
      <c r="D12" s="163">
        <v>15332</v>
      </c>
      <c r="E12" s="164"/>
      <c r="F12" s="165">
        <v>23232</v>
      </c>
      <c r="G12" s="166"/>
      <c r="H12" s="167"/>
    </row>
    <row r="13" spans="1:8" x14ac:dyDescent="0.2">
      <c r="A13" s="148"/>
      <c r="B13" s="153"/>
      <c r="C13" s="169"/>
      <c r="D13" s="170">
        <v>34961</v>
      </c>
      <c r="E13" s="171"/>
      <c r="F13" s="172">
        <v>37523</v>
      </c>
      <c r="G13" s="173"/>
      <c r="H13" s="159"/>
    </row>
    <row r="14" spans="1:8" x14ac:dyDescent="0.2">
      <c r="A14" s="160"/>
      <c r="B14" s="161"/>
      <c r="C14" s="162"/>
      <c r="D14" s="163">
        <v>22581</v>
      </c>
      <c r="E14" s="164"/>
      <c r="F14" s="165">
        <v>23896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0.11</v>
      </c>
      <c r="C19" s="174">
        <f>ROUND(VALUE(SUBSTITUTE(実質収支比率等に係る経年分析!G$48,"▲","-")),2)</f>
        <v>0.8</v>
      </c>
      <c r="D19" s="174">
        <f>ROUND(VALUE(SUBSTITUTE(実質収支比率等に係る経年分析!H$48,"▲","-")),2)</f>
        <v>1.73</v>
      </c>
      <c r="E19" s="174">
        <f>ROUND(VALUE(SUBSTITUTE(実質収支比率等に係る経年分析!I$48,"▲","-")),2)</f>
        <v>0.92</v>
      </c>
      <c r="F19" s="174">
        <f>ROUND(VALUE(SUBSTITUTE(実質収支比率等に係る経年分析!J$48,"▲","-")),2)</f>
        <v>0.97</v>
      </c>
    </row>
    <row r="20" spans="1:11" x14ac:dyDescent="0.2">
      <c r="A20" s="174" t="s">
        <v>53</v>
      </c>
      <c r="B20" s="174">
        <f>ROUND(VALUE(SUBSTITUTE(実質収支比率等に係る経年分析!F$47,"▲","-")),2)</f>
        <v>11.73</v>
      </c>
      <c r="C20" s="174">
        <f>ROUND(VALUE(SUBSTITUTE(実質収支比率等に係る経年分析!G$47,"▲","-")),2)</f>
        <v>11.52</v>
      </c>
      <c r="D20" s="174">
        <f>ROUND(VALUE(SUBSTITUTE(実質収支比率等に係る経年分析!H$47,"▲","-")),2)</f>
        <v>11.35</v>
      </c>
      <c r="E20" s="174">
        <f>ROUND(VALUE(SUBSTITUTE(実質収支比率等に係る経年分析!I$47,"▲","-")),2)</f>
        <v>12.49</v>
      </c>
      <c r="F20" s="174">
        <f>ROUND(VALUE(SUBSTITUTE(実質収支比率等に係る経年分析!J$47,"▲","-")),2)</f>
        <v>12.59</v>
      </c>
    </row>
    <row r="21" spans="1:11" x14ac:dyDescent="0.2">
      <c r="A21" s="174" t="s">
        <v>54</v>
      </c>
      <c r="B21" s="174">
        <f>IF(ISNUMBER(VALUE(SUBSTITUTE(実質収支比率等に係る経年分析!F$49,"▲","-"))),ROUND(VALUE(SUBSTITUTE(実質収支比率等に係る経年分析!F$49,"▲","-")),2),NA())</f>
        <v>-0.28999999999999998</v>
      </c>
      <c r="C21" s="174">
        <f>IF(ISNUMBER(VALUE(SUBSTITUTE(実質収支比率等に係る経年分析!G$49,"▲","-"))),ROUND(VALUE(SUBSTITUTE(実質収支比率等に係る経年分析!G$49,"▲","-")),2),NA())</f>
        <v>0.75</v>
      </c>
      <c r="D21" s="174">
        <f>IF(ISNUMBER(VALUE(SUBSTITUTE(実質収支比率等に係る経年分析!H$49,"▲","-"))),ROUND(VALUE(SUBSTITUTE(実質収支比率等に係る経年分析!H$49,"▲","-")),2),NA())</f>
        <v>1.37</v>
      </c>
      <c r="E21" s="174">
        <f>IF(ISNUMBER(VALUE(SUBSTITUTE(実質収支比率等に係る経年分析!I$49,"▲","-"))),ROUND(VALUE(SUBSTITUTE(実質収支比率等に係る経年分析!I$49,"▲","-")),2),NA())</f>
        <v>0.06</v>
      </c>
      <c r="F21" s="174">
        <f>IF(ISNUMBER(VALUE(SUBSTITUTE(実質収支比率等に係る経年分析!J$49,"▲","-"))),ROUND(VALUE(SUBSTITUTE(実質収支比率等に係る経年分析!J$49,"▲","-")),2),NA())</f>
        <v>0.52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公共浄化槽事業会計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2.4900000000000002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5696</v>
      </c>
      <c r="E42" s="176"/>
      <c r="F42" s="176"/>
      <c r="G42" s="176">
        <f>'実質公債費比率（分子）の構造'!L$52</f>
        <v>5706</v>
      </c>
      <c r="H42" s="176"/>
      <c r="I42" s="176"/>
      <c r="J42" s="176">
        <f>'実質公債費比率（分子）の構造'!M$52</f>
        <v>5825</v>
      </c>
      <c r="K42" s="176"/>
      <c r="L42" s="176"/>
      <c r="M42" s="176">
        <f>'実質公債費比率（分子）の構造'!N$52</f>
        <v>5861</v>
      </c>
      <c r="N42" s="176"/>
      <c r="O42" s="176"/>
      <c r="P42" s="176">
        <f>'実質公債費比率（分子）の構造'!O$52</f>
        <v>5792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275</v>
      </c>
      <c r="C44" s="176"/>
      <c r="D44" s="176"/>
      <c r="E44" s="176">
        <f>'実質公債費比率（分子）の構造'!L$50</f>
        <v>291</v>
      </c>
      <c r="F44" s="176"/>
      <c r="G44" s="176"/>
      <c r="H44" s="176">
        <f>'実質公債費比率（分子）の構造'!M$50</f>
        <v>291</v>
      </c>
      <c r="I44" s="176"/>
      <c r="J44" s="176"/>
      <c r="K44" s="176">
        <f>'実質公債費比率（分子）の構造'!N$50</f>
        <v>291</v>
      </c>
      <c r="L44" s="176"/>
      <c r="M44" s="176"/>
      <c r="N44" s="176">
        <f>'実質公債費比率（分子）の構造'!O$50</f>
        <v>93</v>
      </c>
      <c r="O44" s="176"/>
      <c r="P44" s="176"/>
    </row>
    <row r="45" spans="1:16" x14ac:dyDescent="0.2">
      <c r="A45" s="176" t="s">
        <v>63</v>
      </c>
      <c r="B45" s="176">
        <f>'実質公債費比率（分子）の構造'!K$49</f>
        <v>143</v>
      </c>
      <c r="C45" s="176"/>
      <c r="D45" s="176"/>
      <c r="E45" s="176">
        <f>'実質公債費比率（分子）の構造'!L$49</f>
        <v>134</v>
      </c>
      <c r="F45" s="176"/>
      <c r="G45" s="176"/>
      <c r="H45" s="176">
        <f>'実質公債費比率（分子）の構造'!M$49</f>
        <v>130</v>
      </c>
      <c r="I45" s="176"/>
      <c r="J45" s="176"/>
      <c r="K45" s="176">
        <f>'実質公債費比率（分子）の構造'!N$49</f>
        <v>136</v>
      </c>
      <c r="L45" s="176"/>
      <c r="M45" s="176"/>
      <c r="N45" s="176">
        <f>'実質公債費比率（分子）の構造'!O$49</f>
        <v>145</v>
      </c>
      <c r="O45" s="176"/>
      <c r="P45" s="176"/>
    </row>
    <row r="46" spans="1:16" x14ac:dyDescent="0.2">
      <c r="A46" s="176" t="s">
        <v>64</v>
      </c>
      <c r="B46" s="176">
        <f>'実質公債費比率（分子）の構造'!K$48</f>
        <v>665</v>
      </c>
      <c r="C46" s="176"/>
      <c r="D46" s="176"/>
      <c r="E46" s="176">
        <f>'実質公債費比率（分子）の構造'!L$48</f>
        <v>633</v>
      </c>
      <c r="F46" s="176"/>
      <c r="G46" s="176"/>
      <c r="H46" s="176">
        <f>'実質公債費比率（分子）の構造'!M$48</f>
        <v>589</v>
      </c>
      <c r="I46" s="176"/>
      <c r="J46" s="176"/>
      <c r="K46" s="176">
        <f>'実質公債費比率（分子）の構造'!N$48</f>
        <v>581</v>
      </c>
      <c r="L46" s="176"/>
      <c r="M46" s="176"/>
      <c r="N46" s="176">
        <f>'実質公債費比率（分子）の構造'!O$48</f>
        <v>570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6747</v>
      </c>
      <c r="C49" s="176"/>
      <c r="D49" s="176"/>
      <c r="E49" s="176">
        <f>'実質公債費比率（分子）の構造'!L$45</f>
        <v>6914</v>
      </c>
      <c r="F49" s="176"/>
      <c r="G49" s="176"/>
      <c r="H49" s="176">
        <f>'実質公債費比率（分子）の構造'!M$45</f>
        <v>7213</v>
      </c>
      <c r="I49" s="176"/>
      <c r="J49" s="176"/>
      <c r="K49" s="176">
        <f>'実質公債費比率（分子）の構造'!N$45</f>
        <v>6972</v>
      </c>
      <c r="L49" s="176"/>
      <c r="M49" s="176"/>
      <c r="N49" s="176">
        <f>'実質公債費比率（分子）の構造'!O$45</f>
        <v>6267</v>
      </c>
      <c r="O49" s="176"/>
      <c r="P49" s="176"/>
    </row>
    <row r="50" spans="1:16" x14ac:dyDescent="0.2">
      <c r="A50" s="176" t="s">
        <v>67</v>
      </c>
      <c r="B50" s="176" t="e">
        <f>NA()</f>
        <v>#N/A</v>
      </c>
      <c r="C50" s="176">
        <f>IF(ISNUMBER('実質公債費比率（分子）の構造'!K$53),'実質公債費比率（分子）の構造'!K$53,NA())</f>
        <v>2134</v>
      </c>
      <c r="D50" s="176" t="e">
        <f>NA()</f>
        <v>#N/A</v>
      </c>
      <c r="E50" s="176" t="e">
        <f>NA()</f>
        <v>#N/A</v>
      </c>
      <c r="F50" s="176">
        <f>IF(ISNUMBER('実質公債費比率（分子）の構造'!L$53),'実質公債費比率（分子）の構造'!L$53,NA())</f>
        <v>2266</v>
      </c>
      <c r="G50" s="176" t="e">
        <f>NA()</f>
        <v>#N/A</v>
      </c>
      <c r="H50" s="176" t="e">
        <f>NA()</f>
        <v>#N/A</v>
      </c>
      <c r="I50" s="176">
        <f>IF(ISNUMBER('実質公債費比率（分子）の構造'!M$53),'実質公債費比率（分子）の構造'!M$53,NA())</f>
        <v>2398</v>
      </c>
      <c r="J50" s="176" t="e">
        <f>NA()</f>
        <v>#N/A</v>
      </c>
      <c r="K50" s="176" t="e">
        <f>NA()</f>
        <v>#N/A</v>
      </c>
      <c r="L50" s="176">
        <f>IF(ISNUMBER('実質公債費比率（分子）の構造'!N$53),'実質公債費比率（分子）の構造'!N$53,NA())</f>
        <v>2119</v>
      </c>
      <c r="M50" s="176" t="e">
        <f>NA()</f>
        <v>#N/A</v>
      </c>
      <c r="N50" s="176" t="e">
        <f>NA()</f>
        <v>#N/A</v>
      </c>
      <c r="O50" s="176">
        <f>IF(ISNUMBER('実質公債費比率（分子）の構造'!O$53),'実質公債費比率（分子）の構造'!O$53,NA())</f>
        <v>1283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51856</v>
      </c>
      <c r="E56" s="175"/>
      <c r="F56" s="175"/>
      <c r="G56" s="175">
        <f>'将来負担比率（分子）の構造'!J$52</f>
        <v>52317</v>
      </c>
      <c r="H56" s="175"/>
      <c r="I56" s="175"/>
      <c r="J56" s="175">
        <f>'将来負担比率（分子）の構造'!K$52</f>
        <v>52918</v>
      </c>
      <c r="K56" s="175"/>
      <c r="L56" s="175"/>
      <c r="M56" s="175">
        <f>'将来負担比率（分子）の構造'!L$52</f>
        <v>51218</v>
      </c>
      <c r="N56" s="175"/>
      <c r="O56" s="175"/>
      <c r="P56" s="175">
        <f>'将来負担比率（分子）の構造'!M$52</f>
        <v>49414</v>
      </c>
    </row>
    <row r="57" spans="1:16" x14ac:dyDescent="0.2">
      <c r="A57" s="175" t="s">
        <v>42</v>
      </c>
      <c r="B57" s="175"/>
      <c r="C57" s="175"/>
      <c r="D57" s="175">
        <f>'将来負担比率（分子）の構造'!I$51</f>
        <v>13088</v>
      </c>
      <c r="E57" s="175"/>
      <c r="F57" s="175"/>
      <c r="G57" s="175">
        <f>'将来負担比率（分子）の構造'!J$51</f>
        <v>12477</v>
      </c>
      <c r="H57" s="175"/>
      <c r="I57" s="175"/>
      <c r="J57" s="175">
        <f>'将来負担比率（分子）の構造'!K$51</f>
        <v>11373</v>
      </c>
      <c r="K57" s="175"/>
      <c r="L57" s="175"/>
      <c r="M57" s="175">
        <f>'将来負担比率（分子）の構造'!L$51</f>
        <v>10456</v>
      </c>
      <c r="N57" s="175"/>
      <c r="O57" s="175"/>
      <c r="P57" s="175">
        <f>'将来負担比率（分子）の構造'!M$51</f>
        <v>10644</v>
      </c>
    </row>
    <row r="58" spans="1:16" x14ac:dyDescent="0.2">
      <c r="A58" s="175" t="s">
        <v>41</v>
      </c>
      <c r="B58" s="175"/>
      <c r="C58" s="175"/>
      <c r="D58" s="175">
        <f>'将来負担比率（分子）の構造'!I$50</f>
        <v>13810</v>
      </c>
      <c r="E58" s="175"/>
      <c r="F58" s="175"/>
      <c r="G58" s="175">
        <f>'将来負担比率（分子）の構造'!J$50</f>
        <v>15698</v>
      </c>
      <c r="H58" s="175"/>
      <c r="I58" s="175"/>
      <c r="J58" s="175">
        <f>'将来負担比率（分子）の構造'!K$50</f>
        <v>16598</v>
      </c>
      <c r="K58" s="175"/>
      <c r="L58" s="175"/>
      <c r="M58" s="175">
        <f>'将来負担比率（分子）の構造'!L$50</f>
        <v>17191</v>
      </c>
      <c r="N58" s="175"/>
      <c r="O58" s="175"/>
      <c r="P58" s="175">
        <f>'将来負担比率（分子）の構造'!M$50</f>
        <v>17160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6623</v>
      </c>
      <c r="C62" s="175"/>
      <c r="D62" s="175"/>
      <c r="E62" s="175">
        <f>'将来負担比率（分子）の構造'!J$45</f>
        <v>6808</v>
      </c>
      <c r="F62" s="175"/>
      <c r="G62" s="175"/>
      <c r="H62" s="175">
        <f>'将来負担比率（分子）の構造'!K$45</f>
        <v>6687</v>
      </c>
      <c r="I62" s="175"/>
      <c r="J62" s="175"/>
      <c r="K62" s="175">
        <f>'将来負担比率（分子）の構造'!L$45</f>
        <v>6826</v>
      </c>
      <c r="L62" s="175"/>
      <c r="M62" s="175"/>
      <c r="N62" s="175">
        <f>'将来負担比率（分子）の構造'!M$45</f>
        <v>7052</v>
      </c>
      <c r="O62" s="175"/>
      <c r="P62" s="175"/>
    </row>
    <row r="63" spans="1:16" x14ac:dyDescent="0.2">
      <c r="A63" s="175" t="s">
        <v>34</v>
      </c>
      <c r="B63" s="175">
        <f>'将来負担比率（分子）の構造'!I$44</f>
        <v>1446</v>
      </c>
      <c r="C63" s="175"/>
      <c r="D63" s="175"/>
      <c r="E63" s="175">
        <f>'将来負担比率（分子）の構造'!J$44</f>
        <v>1529</v>
      </c>
      <c r="F63" s="175"/>
      <c r="G63" s="175"/>
      <c r="H63" s="175">
        <f>'将来負担比率（分子）の構造'!K$44</f>
        <v>1658</v>
      </c>
      <c r="I63" s="175"/>
      <c r="J63" s="175"/>
      <c r="K63" s="175">
        <f>'将来負担比率（分子）の構造'!L$44</f>
        <v>1786</v>
      </c>
      <c r="L63" s="175"/>
      <c r="M63" s="175"/>
      <c r="N63" s="175">
        <f>'将来負担比率（分子）の構造'!M$44</f>
        <v>2033</v>
      </c>
      <c r="O63" s="175"/>
      <c r="P63" s="175"/>
    </row>
    <row r="64" spans="1:16" x14ac:dyDescent="0.2">
      <c r="A64" s="175" t="s">
        <v>33</v>
      </c>
      <c r="B64" s="175">
        <f>'将来負担比率（分子）の構造'!I$43</f>
        <v>13605</v>
      </c>
      <c r="C64" s="175"/>
      <c r="D64" s="175"/>
      <c r="E64" s="175">
        <f>'将来負担比率（分子）の構造'!J$43</f>
        <v>12140</v>
      </c>
      <c r="F64" s="175"/>
      <c r="G64" s="175"/>
      <c r="H64" s="175">
        <f>'将来負担比率（分子）の構造'!K$43</f>
        <v>11687</v>
      </c>
      <c r="I64" s="175"/>
      <c r="J64" s="175"/>
      <c r="K64" s="175">
        <f>'将来負担比率（分子）の構造'!L$43</f>
        <v>10744</v>
      </c>
      <c r="L64" s="175"/>
      <c r="M64" s="175"/>
      <c r="N64" s="175">
        <f>'将来負担比率（分子）の構造'!M$43</f>
        <v>10093</v>
      </c>
      <c r="O64" s="175"/>
      <c r="P64" s="175"/>
    </row>
    <row r="65" spans="1:16" x14ac:dyDescent="0.2">
      <c r="A65" s="175" t="s">
        <v>32</v>
      </c>
      <c r="B65" s="175">
        <f>'将来負担比率（分子）の構造'!I$42</f>
        <v>1630</v>
      </c>
      <c r="C65" s="175"/>
      <c r="D65" s="175"/>
      <c r="E65" s="175">
        <f>'将来負担比率（分子）の構造'!J$42</f>
        <v>1340</v>
      </c>
      <c r="F65" s="175"/>
      <c r="G65" s="175"/>
      <c r="H65" s="175">
        <f>'将来負担比率（分子）の構造'!K$42</f>
        <v>1050</v>
      </c>
      <c r="I65" s="175"/>
      <c r="J65" s="175"/>
      <c r="K65" s="175">
        <f>'将来負担比率（分子）の構造'!L$42</f>
        <v>756</v>
      </c>
      <c r="L65" s="175"/>
      <c r="M65" s="175"/>
      <c r="N65" s="175">
        <f>'将来負担比率（分子）の構造'!M$42</f>
        <v>663</v>
      </c>
      <c r="O65" s="175"/>
      <c r="P65" s="175"/>
    </row>
    <row r="66" spans="1:16" x14ac:dyDescent="0.2">
      <c r="A66" s="175" t="s">
        <v>31</v>
      </c>
      <c r="B66" s="175">
        <f>'将来負担比率（分子）の構造'!I$41</f>
        <v>45186</v>
      </c>
      <c r="C66" s="175"/>
      <c r="D66" s="175"/>
      <c r="E66" s="175">
        <f>'将来負担比率（分子）の構造'!J$41</f>
        <v>45647</v>
      </c>
      <c r="F66" s="175"/>
      <c r="G66" s="175"/>
      <c r="H66" s="175">
        <f>'将来負担比率（分子）の構造'!K$41</f>
        <v>44052</v>
      </c>
      <c r="I66" s="175"/>
      <c r="J66" s="175"/>
      <c r="K66" s="175">
        <f>'将来負担比率（分子）の構造'!L$41</f>
        <v>40943</v>
      </c>
      <c r="L66" s="175"/>
      <c r="M66" s="175"/>
      <c r="N66" s="175">
        <f>'将来負担比率（分子）の構造'!M$41</f>
        <v>37477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4248</v>
      </c>
      <c r="C72" s="179">
        <f>基金残高に係る経年分析!G55</f>
        <v>4578</v>
      </c>
      <c r="D72" s="179">
        <f>基金残高に係る経年分析!H55</f>
        <v>4749</v>
      </c>
    </row>
    <row r="73" spans="1:16" x14ac:dyDescent="0.2">
      <c r="A73" s="178" t="s">
        <v>74</v>
      </c>
      <c r="B73" s="179">
        <f>基金残高に係る経年分析!F56</f>
        <v>1672</v>
      </c>
      <c r="C73" s="179">
        <f>基金残高に係る経年分析!G56</f>
        <v>1597</v>
      </c>
      <c r="D73" s="179">
        <f>基金残高に係る経年分析!H56</f>
        <v>1447</v>
      </c>
    </row>
    <row r="74" spans="1:16" x14ac:dyDescent="0.2">
      <c r="A74" s="178" t="s">
        <v>75</v>
      </c>
      <c r="B74" s="179">
        <f>基金残高に係る経年分析!F57</f>
        <v>8628</v>
      </c>
      <c r="C74" s="179">
        <f>基金残高に係る経年分析!G57</f>
        <v>9252</v>
      </c>
      <c r="D74" s="179">
        <f>基金残高に係る経年分析!H57</f>
        <v>10013</v>
      </c>
    </row>
  </sheetData>
  <sheetProtection algorithmName="SHA-512" hashValue="qiLdr3SE1L3B1Q3gF8ruj9tpQ/SwAzZwpyR/vmKRmRdccARTWCNbuBME4gDKj+aSTnCukgT0uqfhSBhzTSzoJQ==" saltValue="TZMlSqRmhV2IPojNIGeD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2025-03-13T01:58:15Z</cp:lastPrinted>
  <dcterms:created xsi:type="dcterms:W3CDTF">2025-02-19T03:29:05Z</dcterms:created>
  <dcterms:modified xsi:type="dcterms:W3CDTF">2025-03-14T04:49:30Z</dcterms:modified>
  <cp:category/>
</cp:coreProperties>
</file>