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11 枚方市○　児　修正依頼中\"/>
    </mc:Choice>
  </mc:AlternateContent>
  <xr:revisionPtr revIDLastSave="0" documentId="13_ncr:1_{E5145AA7-F3AC-41B6-962A-5803C1E8F6D0}"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BE35" i="10"/>
  <c r="C35" i="10"/>
  <c r="C36" i="10" s="1"/>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W34" i="10" l="1"/>
  <c r="BW35" i="10" s="1"/>
  <c r="BW36" i="10" s="1"/>
  <c r="BW37" i="10" s="1"/>
  <c r="BW38" i="10" s="1"/>
  <c r="BW39" i="10" s="1"/>
  <c r="BW40" i="10" s="1"/>
  <c r="BW41" i="10" s="1"/>
  <c r="BW42" i="10" s="1"/>
  <c r="AM35" i="10"/>
  <c r="AM36" i="10" s="1"/>
  <c r="CO34" i="10" l="1"/>
  <c r="CO35" i="10" s="1"/>
</calcChain>
</file>

<file path=xl/sharedStrings.xml><?xml version="1.0" encoding="utf-8"?>
<sst xmlns="http://schemas.openxmlformats.org/spreadsheetml/2006/main" count="1046" uniqueCount="576">
  <si>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</si>
  <si>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</si>
  <si>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</si>
  <si>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</si>
  <si>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</si>
  <si>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</si>
  <si>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</si>
  <si>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</si>
  <si>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</si>
  <si>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</si>
  <si>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</si>
  <si>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</si>
  <si>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</si>
  <si>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</si>
  <si>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</si>
  <si>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</si>
  <si>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</si>
  <si>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</si>
  <si>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</si>
  <si>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</si>
  <si>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</si>
  <si>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</si>
  <si>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</si>
  <si>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</si>
  <si>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</si>
  <si>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</si>
  <si>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</si>
  <si>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</si>
  <si>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</si>
  <si>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</si>
  <si>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</si>
  <si>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</si>
  <si>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</si>
  <si>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</si>
  <si>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</si>
  <si>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</si>
  <si>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</si>
  <si>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</si>
  <si>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</si>
  <si>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</si>
  <si>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</si>
  <si>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</si>
  <si>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</si>
  <si>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</si>
  <si>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</si>
  <si>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</si>
  <si>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</si>
  <si>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</si>
  <si>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</si>
  <si>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</si>
  <si>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</si>
  <si>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</si>
  <si>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</si>
  <si>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</si>
  <si>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</si>
  <si>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</si>
  <si>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</si>
  <si>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</si>
  <si>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</si>
  <si>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</si>
  <si>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</si>
  <si>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</si>
  <si>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</si>
  <si>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</si>
  <si>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</si>
  <si>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</si>
  <si>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</si>
  <si>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</si>
  <si>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</si>
  <si>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</si>
  <si>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</si>
  <si>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</si>
  <si>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</si>
  <si>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</si>
  <si>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</si>
  <si>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</si>
  <si>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</si>
  <si>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</si>
  <si>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</si>
  <si>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</si>
  <si>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</si>
  <si>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</si>
  <si>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</si>
  <si>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</si>
  <si>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</si>
  <si>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</si>
  <si>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</si>
  <si>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</si>
  <si>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</si>
  <si>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</si>
  <si>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</si>
  <si>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</si>
  <si>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</si>
  <si>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</si>
  <si>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</si>
  <si>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</si>
  <si>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</si>
  <si>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</si>
  <si>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</si>
  <si>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</si>
  <si>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</si>
  <si>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</si>
  <si>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</si>
  <si>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</si>
  <si>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</si>
  <si>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</si>
  <si>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</si>
  <si>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</si>
  <si>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</si>
  <si>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</si>
  <si>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</si>
  <si>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</si>
  <si>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</si>
  <si>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</si>
  <si>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</si>
  <si>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</si>
  <si>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</si>
  <si>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</si>
  <si>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</si>
  <si>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</si>
  <si>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</si>
  <si>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</si>
  <si>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</si>
  <si>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</si>
  <si>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</si>
  <si>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</si>
  <si>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</si>
  <si>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</si>
  <si>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</si>
  <si>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</si>
  <si>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</si>
  <si>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</si>
  <si>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</si>
  <si>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</si>
  <si>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</si>
  <si>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</si>
  <si>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</si>
  <si>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</si>
  <si>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</si>
  <si>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</si>
  <si>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</si>
  <si>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</si>
  <si>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</si>
  <si>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</si>
  <si>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</si>
  <si>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</si>
  <si>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</si>
  <si>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</si>
  <si>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</si>
  <si>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</si>
  <si>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</si>
  <si>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</si>
  <si>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</si>
  <si>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</si>
  <si>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</si>
  <si>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</si>
  <si>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</si>
  <si>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</si>
  <si>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</si>
  <si>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</si>
  <si>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</si>
  <si>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</si>
  <si>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</si>
  <si>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</si>
  <si>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</si>
  <si>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</si>
  <si>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</si>
  <si>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</si>
  <si>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</si>
  <si>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</si>
  <si>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</si>
  <si>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</si>
  <si>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</si>
  <si>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</si>
  <si>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</si>
  <si>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</si>
  <si>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</si>
  <si>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</si>
  <si>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</si>
  <si>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</si>
  <si>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</si>
  <si>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</si>
  <si>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</si>
  <si>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</si>
  <si>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</si>
  <si>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</si>
  <si>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</si>
  <si>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</si>
  <si>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</si>
  <si>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</si>
  <si>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</si>
  <si>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</si>
  <si>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</si>
  <si>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</si>
  <si>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</si>
  <si>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</si>
  <si>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</si>
  <si>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</si>
  <si>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</si>
  <si>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</si>
  <si>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</si>
  <si>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</si>
  <si>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</si>
  <si>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大阪府枚方市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</si>
  <si>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</si>
  <si>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</si>
  <si>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</si>
  <si>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</si>
  <si>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</si>
  <si>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</si>
  <si>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</si>
  <si>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</si>
  <si>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</si>
  <si>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</si>
  <si>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</si>
  <si>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</si>
  <si>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</si>
  <si>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</si>
  <si>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</si>
  <si>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</si>
  <si>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</si>
  <si>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</si>
  <si>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</si>
  <si>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</si>
  <si>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</si>
  <si>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</si>
  <si>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</si>
  <si>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</si>
  <si>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</si>
  <si>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</si>
  <si>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</si>
  <si>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</si>
  <si>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</si>
  <si>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</si>
  <si>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</si>
  <si>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</si>
  <si>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</si>
  <si>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</si>
  <si>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</si>
  <si>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</si>
  <si>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</si>
  <si>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</si>
  <si>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</si>
  <si>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</si>
  <si>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</si>
  <si>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</si>
  <si>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</si>
  <si>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</si>
  <si>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</si>
  <si>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</si>
  <si>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</si>
  <si>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</si>
  <si>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</si>
  <si>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</si>
  <si>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</si>
  <si>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</si>
  <si>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</si>
  <si>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</si>
  <si>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</si>
  <si>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</si>
  <si>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</si>
  <si>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</si>
  <si>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</si>
  <si>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</si>
  <si>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</si>
  <si>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</si>
  <si>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</si>
  <si>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</si>
  <si>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</si>
  <si>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</si>
  <si>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</si>
  <si>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</si>
  <si>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</si>
  <si>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</si>
  <si>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</si>
  <si>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</si>
  <si>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</si>
  <si>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</si>
  <si>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</si>
  <si>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</si>
  <si>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</si>
  <si>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</si>
  <si>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</si>
  <si>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</si>
  <si>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</si>
  <si>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</si>
  <si>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</si>
  <si>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</si>
  <si>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</si>
  <si>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</si>
  <si>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</si>
  <si>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</si>
  <si>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</si>
  <si>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</si>
  <si>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</si>
  <si>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</si>
  <si>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</si>
  <si>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</si>
  <si>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</si>
  <si>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</si>
  <si>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</si>
  <si>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</si>
  <si>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</si>
  <si>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</si>
  <si>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</si>
  <si>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</si>
  <si>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</si>
  <si>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</si>
  <si>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</si>
  <si>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</si>
  <si>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</si>
  <si>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</si>
  <si>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</si>
  <si>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</si>
  <si>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</si>
  <si>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</si>
  <si>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</si>
  <si>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</si>
  <si>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</si>
  <si>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</si>
  <si>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</si>
  <si>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</si>
  <si>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</si>
  <si>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</si>
  <si>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</si>
  <si>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</si>
  <si>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</si>
  <si>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</si>
  <si>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</si>
  <si>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</si>
  <si>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</si>
  <si>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</si>
  <si>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</si>
  <si>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</si>
  <si>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</si>
  <si>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</si>
  <si>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</si>
  <si>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</si>
  <si>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</si>
  <si>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</si>
  <si>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</si>
  <si>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</si>
  <si>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</si>
  <si>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</si>
  <si>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</si>
  <si>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</si>
  <si>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</si>
  <si>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</si>
  <si>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</si>
  <si>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</si>
  <si>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</si>
  <si>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</si>
  <si>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</si>
  <si>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</si>
  <si>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大阪府枚方市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</si>
  <si>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</si>
  <si>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</si>
  <si>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</si>
  <si>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</si>
  <si>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</si>
  <si>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</si>
  <si>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</si>
  <si>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</si>
  <si>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</si>
  <si>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</si>
  <si>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</si>
  <si>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</si>
  <si>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</si>
  <si>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</si>
  <si>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</si>
  <si>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</si>
  <si>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</si>
  <si>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</si>
  <si>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</si>
  <si>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</si>
  <si>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</si>
  <si>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</si>
  <si>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</si>
  <si>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</si>
  <si>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</si>
  <si>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</si>
  <si>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</si>
  <si>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</si>
  <si>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</si>
  <si>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</si>
  <si>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</si>
  <si>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</si>
  <si>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</si>
  <si>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</si>
  <si>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</si>
  <si>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</si>
  <si>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</si>
  <si>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</si>
  <si>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</si>
  <si>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</si>
  <si>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</si>
  <si>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</si>
  <si>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</si>
  <si>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</si>
  <si>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</si>
  <si>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</si>
  <si>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</si>
  <si>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</si>
  <si>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</si>
  <si>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</si>
  <si>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</si>
  <si>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</si>
  <si>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</si>
  <si>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</si>
  <si>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</si>
  <si>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</si>
  <si>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</si>
  <si>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</si>
  <si>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</si>
  <si>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</si>
  <si>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</si>
  <si>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</si>
  <si>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</si>
  <si>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</si>
  <si>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</si>
  <si>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</si>
  <si>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</si>
  <si>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</si>
  <si>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</si>
  <si>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</si>
  <si>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</si>
  <si>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</si>
  <si>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</si>
  <si>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</si>
  <si>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</si>
  <si>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</si>
  <si>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</si>
  <si>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</si>
  <si>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</si>
  <si>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</si>
  <si>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</si>
  <si>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</si>
  <si>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</si>
  <si>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</si>
  <si>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</si>
  <si>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</si>
  <si>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</si>
  <si>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</si>
  <si>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</si>
  <si>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</si>
  <si>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</si>
  <si>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</si>
  <si>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</si>
  <si>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</si>
  <si>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</si>
  <si>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</si>
  <si>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</si>
  <si>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</si>
  <si>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</si>
  <si>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</si>
  <si>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</si>
  <si>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</si>
  <si>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</si>
  <si>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</si>
  <si>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</si>
  <si>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</si>
  <si>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</si>
  <si>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</si>
  <si>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</si>
  <si>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</si>
  <si>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</si>
  <si>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</si>
  <si>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</si>
  <si>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</si>
  <si>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</si>
  <si>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</si>
  <si>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</si>
  <si>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</si>
  <si>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</si>
  <si>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</si>
  <si>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</si>
  <si>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</si>
  <si>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</si>
  <si>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</si>
  <si>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</si>
  <si>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</si>
  <si>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</si>
  <si>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</si>
  <si>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</si>
  <si>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</si>
  <si>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</si>
  <si>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</si>
  <si>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</si>
  <si>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</si>
  <si>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</si>
  <si>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</si>
  <si>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</si>
  <si>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</si>
  <si>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</si>
  <si>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</si>
  <si>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</si>
  <si>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</si>
  <si>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</si>
  <si>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</si>
  <si>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</si>
  <si>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</si>
  <si>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</si>
  <si>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</si>
  <si>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</si>
  <si>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</si>
  <si>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</si>
  <si>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</si>
  <si>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</si>
  <si>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</si>
  <si>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</si>
  <si>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</si>
  <si>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</si>
  <si>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</si>
  <si>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</si>
  <si>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</si>
  <si>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</si>
  <si>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</si>
  <si>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</si>
  <si>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</si>
  <si>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</si>
  <si>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</si>
  <si>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</si>
  <si>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</si>
  <si>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</si>
  <si>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</si>
  <si>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</si>
  <si>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</si>
  <si>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</si>
  <si>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</si>
  <si>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</si>
  <si>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</si>
  <si>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</si>
  <si>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</si>
  <si>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0.45</t>
  </si>
  <si>
    <t>国民健康保険特別会計</t>
  </si>
  <si>
    <t>▲ 0.08</t>
  </si>
  <si>
    <t>自動車駐車場特別会計</t>
  </si>
  <si>
    <t>▲ 0.21</t>
  </si>
  <si>
    <t>▲ 0.18</t>
  </si>
  <si>
    <t>▲ 0.13</t>
  </si>
  <si>
    <t>▲ 0.07</t>
  </si>
  <si>
    <t>▲ 0.01</t>
  </si>
  <si>
    <t>水道事業会計</t>
  </si>
  <si>
    <t>病院事業会計</t>
  </si>
  <si>
    <t>下水道事業会計</t>
  </si>
  <si>
    <t>一般会計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</si>
  <si>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</si>
  <si>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</si>
  <si>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</si>
  <si>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</si>
  <si>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</si>
  <si>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</si>
  <si>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</si>
  <si>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</si>
  <si>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</si>
  <si>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</si>
  <si>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枚方市スポーツ協会</t>
    <rPh sb="2" eb="3">
      <t>シ</t>
    </rPh>
    <phoneticPr fontId="10"/>
  </si>
  <si>
    <t>枚方市土地開発公社</t>
  </si>
  <si>
    <t>-</t>
    <phoneticPr fontId="10"/>
  </si>
  <si>
    <t>枚方寝屋川消防組合</t>
    <rPh sb="0" eb="2">
      <t>ヒラカタ</t>
    </rPh>
    <rPh sb="2" eb="5">
      <t>ネヤガワ</t>
    </rPh>
    <rPh sb="5" eb="7">
      <t>ショウボウ</t>
    </rPh>
    <rPh sb="7" eb="9">
      <t>クミアイ</t>
    </rPh>
    <phoneticPr fontId="5"/>
  </si>
  <si>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</si>
  <si>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</si>
  <si>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</si>
  <si>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</si>
  <si>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</si>
  <si>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</si>
  <si>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9"/>
  </si>
  <si>
    <t>大阪府都市ボートレース企業団</t>
    <rPh sb="0" eb="3">
      <t>オオサカフ</t>
    </rPh>
    <rPh sb="3" eb="5">
      <t>トシ</t>
    </rPh>
    <rPh sb="11" eb="13">
      <t>キギョウ</t>
    </rPh>
    <rPh sb="13" eb="14">
      <t>ダン</t>
    </rPh>
    <phoneticPr fontId="5"/>
  </si>
  <si>
    <t>枚方市駅周辺再整備推進基金</t>
    <rPh sb="0" eb="3">
      <t>ヒラカタシ</t>
    </rPh>
    <rPh sb="3" eb="4">
      <t>エキ</t>
    </rPh>
    <rPh sb="4" eb="6">
      <t>シュウヘン</t>
    </rPh>
    <rPh sb="6" eb="9">
      <t>サイセイビ</t>
    </rPh>
    <rPh sb="9" eb="11">
      <t>スイシン</t>
    </rPh>
    <rPh sb="11" eb="13">
      <t>キキン</t>
    </rPh>
    <phoneticPr fontId="5"/>
  </si>
  <si>
    <t>施設保全整備基金</t>
    <phoneticPr fontId="5"/>
  </si>
  <si>
    <t>安心安全基金</t>
    <phoneticPr fontId="5"/>
  </si>
  <si>
    <t>こども夢基金</t>
    <rPh sb="3" eb="4">
      <t>ユメ</t>
    </rPh>
    <phoneticPr fontId="5"/>
  </si>
  <si>
    <t>職員退職手当基金</t>
    <rPh sb="0" eb="2">
      <t>ショクイン</t>
    </rPh>
    <rPh sb="2" eb="4">
      <t>タイショク</t>
    </rPh>
    <rPh sb="4" eb="6">
      <t>テアテ</t>
    </rPh>
    <rPh sb="6" eb="8">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</si>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</sst>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87"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B6F5-412A-A9FC-EF4A2AF403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30392</c:v>
                </c:pt>
                <c:pt idx="1">
                  <c:v>47723</c:v>
                </c:pt>
                <c:pt idx="2">
                  <c:v>40462</c:v>
                </c:pt>
                <c:pt idx="3">
                  <c:v>42323</c:v>
                </c:pt>
                <c:pt idx="4">
                  <c:v>52214</c:v>
                </c:pt>
              </c:numCache>
            </c:numRef>
          </c:val>
          <c:smooth val="0"/>
          <c:extLst>
            <c:ext xmlns:c16="http://schemas.microsoft.com/office/drawing/2014/chart" uri="{C3380CC4-5D6E-409C-BE32-E72D297353CC}">
              <c16:uniqueId val="{00000001-B6F5-412A-A9FC-EF4A2AF403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2.12</c:v>
                </c:pt>
                <c:pt idx="1">
                  <c:v>2.13</c:v>
                </c:pt>
                <c:pt idx="2">
                  <c:v>2.98</c:v>
                </c:pt>
                <c:pt idx="3">
                  <c:v>3.07</c:v>
                </c:pt>
                <c:pt idx="4">
                  <c:v>2.85</c:v>
                </c:pt>
              </c:numCache>
            </c:numRef>
          </c:val>
          <c:extLst>
            <c:ext xmlns:c16="http://schemas.microsoft.com/office/drawing/2014/chart" uri="{C3380CC4-5D6E-409C-BE32-E72D297353CC}">
              <c16:uniqueId val="{00000000-5C44-42FB-BCF7-CE588C32D4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14.57</c:v>
                </c:pt>
                <c:pt idx="1">
                  <c:v>15.93</c:v>
                </c:pt>
                <c:pt idx="2">
                  <c:v>16.489999999999998</c:v>
                </c:pt>
                <c:pt idx="3">
                  <c:v>19.12</c:v>
                </c:pt>
                <c:pt idx="4">
                  <c:v>17.62</c:v>
                </c:pt>
              </c:numCache>
            </c:numRef>
          </c:val>
          <c:extLst>
            <c:ext xmlns:c16="http://schemas.microsoft.com/office/drawing/2014/chart" uri="{C3380CC4-5D6E-409C-BE32-E72D297353CC}">
              <c16:uniqueId val="{00000001-5C44-42FB-BCF7-CE588C32D4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2.15</c:v>
                </c:pt>
                <c:pt idx="1">
                  <c:v>1.7</c:v>
                </c:pt>
                <c:pt idx="2">
                  <c:v>2.41</c:v>
                </c:pt>
                <c:pt idx="3">
                  <c:v>2.86</c:v>
                </c:pt>
                <c:pt idx="4">
                  <c:v>-0.45</c:v>
                </c:pt>
              </c:numCache>
            </c:numRef>
          </c:val>
          <c:smooth val="0"/>
          <c:extLst>
            <c:ext xmlns:c16="http://schemas.microsoft.com/office/drawing/2014/chart" uri="{C3380CC4-5D6E-409C-BE32-E72D297353CC}">
              <c16:uniqueId val="{00000002-5C44-42FB-BCF7-CE588C32D4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0-6C7A-4712-BB0F-517871D7F3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A-4712-BB0F-517871D7F35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7.0000000000000007E-2</c:v>
                </c:pt>
                <c:pt idx="4">
                  <c:v>#N/A</c:v>
                </c:pt>
                <c:pt idx="5">
                  <c:v>0.08</c:v>
                </c:pt>
                <c:pt idx="6">
                  <c:v>#N/A</c:v>
                </c:pt>
                <c:pt idx="7">
                  <c:v>0.09</c:v>
                </c:pt>
                <c:pt idx="8">
                  <c:v>#N/A</c:v>
                </c:pt>
                <c:pt idx="9">
                  <c:v>0.47</c:v>
                </c:pt>
              </c:numCache>
            </c:numRef>
          </c:val>
          <c:extLst>
            <c:ext xmlns:c16="http://schemas.microsoft.com/office/drawing/2014/chart" uri="{C3380CC4-5D6E-409C-BE32-E72D297353CC}">
              <c16:uniqueId val="{00000002-6C7A-4712-BB0F-517871D7F352}"/>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0.64</c:v>
                </c:pt>
                <c:pt idx="2">
                  <c:v>#N/A</c:v>
                </c:pt>
                <c:pt idx="3">
                  <c:v>1.38</c:v>
                </c:pt>
                <c:pt idx="4">
                  <c:v>#N/A</c:v>
                </c:pt>
                <c:pt idx="5">
                  <c:v>1.1499999999999999</c:v>
                </c:pt>
                <c:pt idx="6">
                  <c:v>#N/A</c:v>
                </c:pt>
                <c:pt idx="7">
                  <c:v>1.2</c:v>
                </c:pt>
                <c:pt idx="8">
                  <c:v>#N/A</c:v>
                </c:pt>
                <c:pt idx="9">
                  <c:v>1.08</c:v>
                </c:pt>
              </c:numCache>
            </c:numRef>
          </c:val>
          <c:extLst>
            <c:ext xmlns:c16="http://schemas.microsoft.com/office/drawing/2014/chart" uri="{C3380CC4-5D6E-409C-BE32-E72D297353CC}">
              <c16:uniqueId val="{00000003-6C7A-4712-BB0F-517871D7F352}"/>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2.11</c:v>
                </c:pt>
                <c:pt idx="2">
                  <c:v>#N/A</c:v>
                </c:pt>
                <c:pt idx="3">
                  <c:v>2.11</c:v>
                </c:pt>
                <c:pt idx="4">
                  <c:v>#N/A</c:v>
                </c:pt>
                <c:pt idx="5">
                  <c:v>2.95</c:v>
                </c:pt>
                <c:pt idx="6">
                  <c:v>#N/A</c:v>
                </c:pt>
                <c:pt idx="7">
                  <c:v>3.02</c:v>
                </c:pt>
                <c:pt idx="8">
                  <c:v>#N/A</c:v>
                </c:pt>
                <c:pt idx="9">
                  <c:v>2.8</c:v>
                </c:pt>
              </c:numCache>
            </c:numRef>
          </c:val>
          <c:extLst>
            <c:ext xmlns:c16="http://schemas.microsoft.com/office/drawing/2014/chart" uri="{C3380CC4-5D6E-409C-BE32-E72D297353CC}">
              <c16:uniqueId val="{00000004-6C7A-4712-BB0F-517871D7F35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1.99</c:v>
                </c:pt>
                <c:pt idx="2">
                  <c:v>#N/A</c:v>
                </c:pt>
                <c:pt idx="3">
                  <c:v>2.13</c:v>
                </c:pt>
                <c:pt idx="4">
                  <c:v>#N/A</c:v>
                </c:pt>
                <c:pt idx="5">
                  <c:v>2.8</c:v>
                </c:pt>
                <c:pt idx="6">
                  <c:v>#N/A</c:v>
                </c:pt>
                <c:pt idx="7">
                  <c:v>3.36</c:v>
                </c:pt>
                <c:pt idx="8">
                  <c:v>#N/A</c:v>
                </c:pt>
                <c:pt idx="9">
                  <c:v>4.28</c:v>
                </c:pt>
              </c:numCache>
            </c:numRef>
          </c:val>
          <c:extLst>
            <c:ext xmlns:c16="http://schemas.microsoft.com/office/drawing/2014/chart" uri="{C3380CC4-5D6E-409C-BE32-E72D297353CC}">
              <c16:uniqueId val="{00000005-6C7A-4712-BB0F-517871D7F35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2.21</c:v>
                </c:pt>
                <c:pt idx="2">
                  <c:v>#N/A</c:v>
                </c:pt>
                <c:pt idx="3">
                  <c:v>3.67</c:v>
                </c:pt>
                <c:pt idx="4">
                  <c:v>#N/A</c:v>
                </c:pt>
                <c:pt idx="5">
                  <c:v>5.77</c:v>
                </c:pt>
                <c:pt idx="6">
                  <c:v>#N/A</c:v>
                </c:pt>
                <c:pt idx="7">
                  <c:v>7.61</c:v>
                </c:pt>
                <c:pt idx="8">
                  <c:v>#N/A</c:v>
                </c:pt>
                <c:pt idx="9">
                  <c:v>6.63</c:v>
                </c:pt>
              </c:numCache>
            </c:numRef>
          </c:val>
          <c:extLst>
            <c:ext xmlns:c16="http://schemas.microsoft.com/office/drawing/2014/chart" uri="{C3380CC4-5D6E-409C-BE32-E72D297353CC}">
              <c16:uniqueId val="{00000006-6C7A-4712-BB0F-517871D7F35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8.09</c:v>
                </c:pt>
                <c:pt idx="2">
                  <c:v>#N/A</c:v>
                </c:pt>
                <c:pt idx="3">
                  <c:v>8.89</c:v>
                </c:pt>
                <c:pt idx="4">
                  <c:v>#N/A</c:v>
                </c:pt>
                <c:pt idx="5">
                  <c:v>9.73</c:v>
                </c:pt>
                <c:pt idx="6">
                  <c:v>#N/A</c:v>
                </c:pt>
                <c:pt idx="7">
                  <c:v>10.99</c:v>
                </c:pt>
                <c:pt idx="8">
                  <c:v>#N/A</c:v>
                </c:pt>
                <c:pt idx="9">
                  <c:v>10.89</c:v>
                </c:pt>
              </c:numCache>
            </c:numRef>
          </c:val>
          <c:extLst>
            <c:ext xmlns:c16="http://schemas.microsoft.com/office/drawing/2014/chart" uri="{C3380CC4-5D6E-409C-BE32-E72D297353CC}">
              <c16:uniqueId val="{00000007-6C7A-4712-BB0F-517871D7F352}"/>
            </c:ext>
          </c:extLst>
        </c:ser>
        <c:ser>
          <c:idx val="8"/>
          <c:order val="8"/>
          <c:tx>
            <c:strRef>
              <c:f>データシート!$A$35</c:f>
              <c:strCache>
                <c:ptCount val="1"/>
                <c:pt idx="0">
                  <c:v>自動車駐車場特別会計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0.21</c:v>
                </c:pt>
                <c:pt idx="1">
                  <c:v>#N/A</c:v>
                </c:pt>
                <c:pt idx="2">
                  <c:v>0.18</c:v>
                </c:pt>
                <c:pt idx="3">
                  <c:v>#N/A</c:v>
                </c:pt>
                <c:pt idx="4">
                  <c:v>0.13</c:v>
                </c:pt>
                <c:pt idx="5">
                  <c:v>#N/A</c:v>
                </c:pt>
                <c:pt idx="6">
                  <c:v>7.0000000000000007E-2</c:v>
                </c:pt>
                <c:pt idx="7">
                  <c:v>#N/A</c:v>
                </c:pt>
                <c:pt idx="8">
                  <c:v>0.01</c:v>
                </c:pt>
                <c:pt idx="9">
                  <c:v>#N/A</c:v>
                </c:pt>
              </c:numCache>
            </c:numRef>
          </c:val>
          <c:extLst>
            <c:ext xmlns:c16="http://schemas.microsoft.com/office/drawing/2014/chart" uri="{C3380CC4-5D6E-409C-BE32-E72D297353CC}">
              <c16:uniqueId val="{00000008-6C7A-4712-BB0F-517871D7F352}"/>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0.42</c:v>
                </c:pt>
                <c:pt idx="2">
                  <c:v>#N/A</c:v>
                </c:pt>
                <c:pt idx="3">
                  <c:v>0.93</c:v>
                </c:pt>
                <c:pt idx="4">
                  <c:v>#N/A</c:v>
                </c:pt>
                <c:pt idx="5">
                  <c:v>0.56999999999999995</c:v>
                </c:pt>
                <c:pt idx="6">
                  <c:v>#N/A</c:v>
                </c:pt>
                <c:pt idx="7">
                  <c:v>0.5</c:v>
                </c:pt>
                <c:pt idx="8">
                  <c:v>0.08</c:v>
                </c:pt>
                <c:pt idx="9">
                  <c:v>#N/A</c:v>
                </c:pt>
              </c:numCache>
            </c:numRef>
          </c:val>
          <c:extLst>
            <c:ext xmlns:c16="http://schemas.microsoft.com/office/drawing/2014/chart" uri="{C3380CC4-5D6E-409C-BE32-E72D297353CC}">
              <c16:uniqueId val="{00000009-6C7A-4712-BB0F-517871D7F3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14044</c:v>
                </c:pt>
                <c:pt idx="5">
                  <c:v>13295</c:v>
                </c:pt>
                <c:pt idx="8">
                  <c:v>13358</c:v>
                </c:pt>
                <c:pt idx="11">
                  <c:v>13455</c:v>
                </c:pt>
                <c:pt idx="14">
                  <c:v>13123</c:v>
                </c:pt>
              </c:numCache>
            </c:numRef>
          </c:val>
          <c:extLst>
            <c:ext xmlns:c16="http://schemas.microsoft.com/office/drawing/2014/chart" uri="{C3380CC4-5D6E-409C-BE32-E72D297353CC}">
              <c16:uniqueId val="{00000000-CD57-422B-8B42-92AEC1BE16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4</c:v>
                </c:pt>
              </c:numCache>
            </c:numRef>
          </c:val>
          <c:extLst>
            <c:ext xmlns:c16="http://schemas.microsoft.com/office/drawing/2014/chart" uri="{C3380CC4-5D6E-409C-BE32-E72D297353CC}">
              <c16:uniqueId val="{00000001-CD57-422B-8B42-92AEC1BE16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CD57-422B-8B42-92AEC1BE16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401</c:v>
                </c:pt>
                <c:pt idx="3">
                  <c:v>377</c:v>
                </c:pt>
                <c:pt idx="6">
                  <c:v>382</c:v>
                </c:pt>
                <c:pt idx="9">
                  <c:v>391</c:v>
                </c:pt>
                <c:pt idx="12">
                  <c:v>321</c:v>
                </c:pt>
              </c:numCache>
            </c:numRef>
          </c:val>
          <c:extLst>
            <c:ext xmlns:c16="http://schemas.microsoft.com/office/drawing/2014/chart" uri="{C3380CC4-5D6E-409C-BE32-E72D297353CC}">
              <c16:uniqueId val="{00000003-CD57-422B-8B42-92AEC1BE16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3239</c:v>
                </c:pt>
                <c:pt idx="3">
                  <c:v>2857</c:v>
                </c:pt>
                <c:pt idx="6">
                  <c:v>2879</c:v>
                </c:pt>
                <c:pt idx="9">
                  <c:v>2709</c:v>
                </c:pt>
                <c:pt idx="12">
                  <c:v>2989</c:v>
                </c:pt>
              </c:numCache>
            </c:numRef>
          </c:val>
          <c:extLst>
            <c:ext xmlns:c16="http://schemas.microsoft.com/office/drawing/2014/chart" uri="{C3380CC4-5D6E-409C-BE32-E72D297353CC}">
              <c16:uniqueId val="{00000004-CD57-422B-8B42-92AEC1BE16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7-422B-8B42-92AEC1BE16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7-422B-8B42-92AEC1BE16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9672</c:v>
                </c:pt>
                <c:pt idx="3">
                  <c:v>10090</c:v>
                </c:pt>
                <c:pt idx="6">
                  <c:v>10644</c:v>
                </c:pt>
                <c:pt idx="9">
                  <c:v>11051</c:v>
                </c:pt>
                <c:pt idx="12">
                  <c:v>11946</c:v>
                </c:pt>
              </c:numCache>
            </c:numRef>
          </c:val>
          <c:extLst>
            <c:ext xmlns:c16="http://schemas.microsoft.com/office/drawing/2014/chart" uri="{C3380CC4-5D6E-409C-BE32-E72D297353CC}">
              <c16:uniqueId val="{00000007-CD57-422B-8B42-92AEC1BE16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-721</c:v>
                </c:pt>
                <c:pt idx="2">
                  <c:v>#N/A</c:v>
                </c:pt>
                <c:pt idx="3">
                  <c:v>#N/A</c:v>
                </c:pt>
                <c:pt idx="4">
                  <c:v>40</c:v>
                </c:pt>
                <c:pt idx="5">
                  <c:v>#N/A</c:v>
                </c:pt>
                <c:pt idx="6">
                  <c:v>#N/A</c:v>
                </c:pt>
                <c:pt idx="7">
                  <c:v>558</c:v>
                </c:pt>
                <c:pt idx="8">
                  <c:v>#N/A</c:v>
                </c:pt>
                <c:pt idx="9">
                  <c:v>#N/A</c:v>
                </c:pt>
                <c:pt idx="10">
                  <c:v>708</c:v>
                </c:pt>
                <c:pt idx="11">
                  <c:v>#N/A</c:v>
                </c:pt>
                <c:pt idx="12">
                  <c:v>#N/A</c:v>
                </c:pt>
                <c:pt idx="13">
                  <c:v>2148</c:v>
                </c:pt>
                <c:pt idx="14">
                  <c:v>#N/A</c:v>
                </c:pt>
              </c:numCache>
            </c:numRef>
          </c:val>
          <c:smooth val="0"/>
          <c:extLst>
            <c:ext xmlns:c16="http://schemas.microsoft.com/office/drawing/2014/chart" uri="{C3380CC4-5D6E-409C-BE32-E72D297353CC}">
              <c16:uniqueId val="{00000008-CD57-422B-8B42-92AEC1BE16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119413</c:v>
                </c:pt>
                <c:pt idx="5">
                  <c:v>119111</c:v>
                </c:pt>
                <c:pt idx="8">
                  <c:v>116840</c:v>
                </c:pt>
                <c:pt idx="11">
                  <c:v>113778</c:v>
                </c:pt>
                <c:pt idx="14">
                  <c:v>109393</c:v>
                </c:pt>
              </c:numCache>
            </c:numRef>
          </c:val>
          <c:extLst>
            <c:ext xmlns:c16="http://schemas.microsoft.com/office/drawing/2014/chart" uri="{C3380CC4-5D6E-409C-BE32-E72D297353CC}">
              <c16:uniqueId val="{00000000-8CD0-4C53-96DB-17039C729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28285</c:v>
                </c:pt>
                <c:pt idx="5">
                  <c:v>26448</c:v>
                </c:pt>
                <c:pt idx="8">
                  <c:v>26294</c:v>
                </c:pt>
                <c:pt idx="11">
                  <c:v>26706</c:v>
                </c:pt>
                <c:pt idx="14">
                  <c:v>26723</c:v>
                </c:pt>
              </c:numCache>
            </c:numRef>
          </c:val>
          <c:extLst>
            <c:ext xmlns:c16="http://schemas.microsoft.com/office/drawing/2014/chart" uri="{C3380CC4-5D6E-409C-BE32-E72D297353CC}">
              <c16:uniqueId val="{00000001-8CD0-4C53-96DB-17039C729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33265</c:v>
                </c:pt>
                <c:pt idx="5">
                  <c:v>33335</c:v>
                </c:pt>
                <c:pt idx="8">
                  <c:v>36881</c:v>
                </c:pt>
                <c:pt idx="11">
                  <c:v>40626</c:v>
                </c:pt>
                <c:pt idx="14">
                  <c:v>40302</c:v>
                </c:pt>
              </c:numCache>
            </c:numRef>
          </c:val>
          <c:extLst>
            <c:ext xmlns:c16="http://schemas.microsoft.com/office/drawing/2014/chart" uri="{C3380CC4-5D6E-409C-BE32-E72D297353CC}">
              <c16:uniqueId val="{00000002-8CD0-4C53-96DB-17039C729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D0-4C53-96DB-17039C729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D0-4C53-96DB-17039C729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1136</c:v>
                </c:pt>
                <c:pt idx="3">
                  <c:v>1080</c:v>
                </c:pt>
                <c:pt idx="6">
                  <c:v>1075</c:v>
                </c:pt>
                <c:pt idx="9">
                  <c:v>906</c:v>
                </c:pt>
                <c:pt idx="12">
                  <c:v>740</c:v>
                </c:pt>
              </c:numCache>
            </c:numRef>
          </c:val>
          <c:extLst>
            <c:ext xmlns:c16="http://schemas.microsoft.com/office/drawing/2014/chart" uri="{C3380CC4-5D6E-409C-BE32-E72D297353CC}">
              <c16:uniqueId val="{00000005-8CD0-4C53-96DB-17039C729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14648</c:v>
                </c:pt>
                <c:pt idx="3">
                  <c:v>13416</c:v>
                </c:pt>
                <c:pt idx="6">
                  <c:v>13041</c:v>
                </c:pt>
                <c:pt idx="9">
                  <c:v>13077</c:v>
                </c:pt>
                <c:pt idx="12">
                  <c:v>13360</c:v>
                </c:pt>
              </c:numCache>
            </c:numRef>
          </c:val>
          <c:extLst>
            <c:ext xmlns:c16="http://schemas.microsoft.com/office/drawing/2014/chart" uri="{C3380CC4-5D6E-409C-BE32-E72D297353CC}">
              <c16:uniqueId val="{00000006-8CD0-4C53-96DB-17039C729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2075</c:v>
                </c:pt>
                <c:pt idx="3">
                  <c:v>1823</c:v>
                </c:pt>
                <c:pt idx="6">
                  <c:v>1482</c:v>
                </c:pt>
                <c:pt idx="9">
                  <c:v>1223</c:v>
                </c:pt>
                <c:pt idx="12">
                  <c:v>1474</c:v>
                </c:pt>
              </c:numCache>
            </c:numRef>
          </c:val>
          <c:extLst>
            <c:ext xmlns:c16="http://schemas.microsoft.com/office/drawing/2014/chart" uri="{C3380CC4-5D6E-409C-BE32-E72D297353CC}">
              <c16:uniqueId val="{00000007-8CD0-4C53-96DB-17039C729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31141</c:v>
                </c:pt>
                <c:pt idx="3">
                  <c:v>29334</c:v>
                </c:pt>
                <c:pt idx="6">
                  <c:v>27461</c:v>
                </c:pt>
                <c:pt idx="9">
                  <c:v>25207</c:v>
                </c:pt>
                <c:pt idx="12">
                  <c:v>24862</c:v>
                </c:pt>
              </c:numCache>
            </c:numRef>
          </c:val>
          <c:extLst>
            <c:ext xmlns:c16="http://schemas.microsoft.com/office/drawing/2014/chart" uri="{C3380CC4-5D6E-409C-BE32-E72D297353CC}">
              <c16:uniqueId val="{00000008-8CD0-4C53-96DB-17039C729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4663</c:v>
                </c:pt>
                <c:pt idx="3">
                  <c:v>4646</c:v>
                </c:pt>
                <c:pt idx="6">
                  <c:v>4425</c:v>
                </c:pt>
                <c:pt idx="9">
                  <c:v>3917</c:v>
                </c:pt>
                <c:pt idx="12">
                  <c:v>3245</c:v>
                </c:pt>
              </c:numCache>
            </c:numRef>
          </c:val>
          <c:extLst>
            <c:ext xmlns:c16="http://schemas.microsoft.com/office/drawing/2014/chart" uri="{C3380CC4-5D6E-409C-BE32-E72D297353CC}">
              <c16:uniqueId val="{00000009-8CD0-4C53-96DB-17039C729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105708</c:v>
                </c:pt>
                <c:pt idx="3">
                  <c:v>111037</c:v>
                </c:pt>
                <c:pt idx="6">
                  <c:v>113685</c:v>
                </c:pt>
                <c:pt idx="9">
                  <c:v>112893</c:v>
                </c:pt>
                <c:pt idx="12">
                  <c:v>113794</c:v>
                </c:pt>
              </c:numCache>
            </c:numRef>
          </c:val>
          <c:extLst>
            <c:ext xmlns:c16="http://schemas.microsoft.com/office/drawing/2014/chart" uri="{C3380CC4-5D6E-409C-BE32-E72D297353CC}">
              <c16:uniqueId val="{0000000A-8CD0-4C53-96DB-17039C729C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D0-4C53-96DB-17039C729C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13602</c:v>
                </c:pt>
                <c:pt idx="1">
                  <c:v>15499</c:v>
                </c:pt>
                <c:pt idx="2">
                  <c:v>14535</c:v>
                </c:pt>
              </c:numCache>
            </c:numRef>
          </c:val>
          <c:extLst>
            <c:ext xmlns:c16="http://schemas.microsoft.com/office/drawing/2014/chart" uri="{C3380CC4-5D6E-409C-BE32-E72D297353CC}">
              <c16:uniqueId val="{00000000-1AF6-4E9A-8CC3-95837F87AE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5397</c:v>
                </c:pt>
                <c:pt idx="1">
                  <c:v>5897</c:v>
                </c:pt>
                <c:pt idx="2">
                  <c:v>6114</c:v>
                </c:pt>
              </c:numCache>
            </c:numRef>
          </c:val>
          <c:extLst>
            <c:ext xmlns:c16="http://schemas.microsoft.com/office/drawing/2014/chart" uri="{C3380CC4-5D6E-409C-BE32-E72D297353CC}">
              <c16:uniqueId val="{00000001-1AF6-4E9A-8CC3-95837F87AE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14151</c:v>
                </c:pt>
                <c:pt idx="1">
                  <c:v>15541</c:v>
                </c:pt>
                <c:pt idx="2">
                  <c:v>16263</c:v>
                </c:pt>
              </c:numCache>
            </c:numRef>
          </c:val>
          <c:extLst>
            <c:ext xmlns:c16="http://schemas.microsoft.com/office/drawing/2014/chart" uri="{C3380CC4-5D6E-409C-BE32-E72D297353CC}">
              <c16:uniqueId val="{00000002-1AF6-4E9A-8CC3-95837F87AE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394,221
388,380
65.12
170,832,656
167,930,483
2,352,424
82,494,461
113,794,141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１ポイント減となり、類似団体内平均値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今後も人口減少や少子高齢化の進展により、市税収入の増加は見込めない状況で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、社会保障費などの増加が予測されることから、行財政改革プラン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に掲げた自主財源の確保や受益者負担の適正化、事務事業等の見直し・最適化などに取り組むことで一定水準を維持できるよう努めていく。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ポイント増となった。要因としては、算定の分母となる歳入は地方交付税等が増加したものの、臨時財政対策債が大きく減少したため</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6,200</a:t>
          </a:r>
          <a:r>
            <a:rPr kumimoji="1" lang="ja-JP" altLang="en-US" sz="1300">
              <a:latin typeface="ＭＳ Ｐゴシック" panose="020B0600070205080204" pitchFamily="50" charset="-128"/>
              <a:ea typeface="ＭＳ Ｐゴシック" panose="020B0600070205080204" pitchFamily="50" charset="-128"/>
            </a:rPr>
            <a:t>万円減少した一方で、分子となる歳出は扶助費や繰出金等などの増により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6,900</a:t>
          </a:r>
          <a:r>
            <a:rPr kumimoji="1" lang="ja-JP" altLang="en-US" sz="1300">
              <a:latin typeface="ＭＳ Ｐゴシック" panose="020B0600070205080204" pitchFamily="50" charset="-128"/>
              <a:ea typeface="ＭＳ Ｐゴシック" panose="020B0600070205080204" pitchFamily="50" charset="-128"/>
            </a:rPr>
            <a:t>万円増加したことによるものである。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今後については、歳入で経常一般財源の増加が見込めず、歳出でも扶助費などの伸びが継続する見込みであることから、行財政改革プラン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66</xdr:row>
      <xdr:rowOff>87376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9207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147828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4729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167132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4729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167132</xdr:rowOff>
    </xdr:from>
    <xdr:to>
      <xdr:col>11</xdr:col>
      <xdr:colOff>31750</xdr:colOff>
      <xdr:row>66</xdr:row>
      <xdr:rowOff>14986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113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97028</xdr:rowOff>
    </xdr:from>
    <xdr:to>
      <xdr:col>19</xdr:col>
      <xdr:colOff>184150</xdr:colOff>
      <xdr:row>66</xdr:row>
      <xdr:rowOff>27178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11955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人当たりの人件費・物件費等決算額について、人件費は定年延長に伴う退職手当の減などで減少しており、</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物件費は新型コロナウイルス感染症対策経費の減などで減少したため、前年度比</a:t>
          </a:r>
          <a:r>
            <a:rPr kumimoji="1" lang="en-US" altLang="ja-JP" sz="1300">
              <a:latin typeface="ＭＳ Ｐゴシック" panose="020B0600070205080204" pitchFamily="50" charset="-128"/>
              <a:ea typeface="ＭＳ Ｐゴシック" panose="020B0600070205080204" pitchFamily="50" charset="-128"/>
            </a:rPr>
            <a:t>4,163</a:t>
          </a:r>
          <a:r>
            <a:rPr kumimoji="1" lang="ja-JP" altLang="en-US" sz="1300">
              <a:latin typeface="ＭＳ Ｐゴシック" panose="020B0600070205080204" pitchFamily="50" charset="-128"/>
              <a:ea typeface="ＭＳ Ｐゴシック" panose="020B0600070205080204" pitchFamily="50" charset="-128"/>
            </a:rPr>
            <a:t>円の減となっており、類似団体内平均値は下回る結果となっている。今後についても、職員定数基本方針に基づく総人件費の適正化や行財政改革プラン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に掲げた事務事業等の見直し・最適化などに取り組んでいく。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110973</xdr:rowOff>
    </xdr:from>
    <xdr:to>
      <xdr:col>23</xdr:col>
      <xdr:colOff>133350</xdr:colOff>
      <xdr:row>88</xdr:row>
      <xdr:rowOff>136697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8423"/>
          <a:ext cx="0" cy="1225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108774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136697</xdr:rowOff>
    </xdr:from>
    <xdr:to>
      <xdr:col>24</xdr:col>
      <xdr:colOff>12700</xdr:colOff>
      <xdr:row>88</xdr:row>
      <xdr:rowOff>136697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25900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110973</xdr:rowOff>
    </xdr:from>
    <xdr:to>
      <xdr:col>24</xdr:col>
      <xdr:colOff>12700</xdr:colOff>
      <xdr:row>81</xdr:row>
      <xdr:rowOff>110973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139286</xdr:rowOff>
    </xdr:from>
    <xdr:to>
      <xdr:col>23</xdr:col>
      <xdr:colOff>133350</xdr:colOff>
      <xdr:row>83</xdr:row>
      <xdr:rowOff>39588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98186"/>
          <a:ext cx="8382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92212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120135</xdr:rowOff>
    </xdr:from>
    <xdr:to>
      <xdr:col>23</xdr:col>
      <xdr:colOff>184150</xdr:colOff>
      <xdr:row>85</xdr:row>
      <xdr:rowOff>50285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14371</xdr:rowOff>
    </xdr:from>
    <xdr:to>
      <xdr:col>19</xdr:col>
      <xdr:colOff>133350</xdr:colOff>
      <xdr:row>83</xdr:row>
      <xdr:rowOff>39588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4721"/>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16300</xdr:rowOff>
    </xdr:from>
    <xdr:to>
      <xdr:col>19</xdr:col>
      <xdr:colOff>184150</xdr:colOff>
      <xdr:row>85</xdr:row>
      <xdr:rowOff>117900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102677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7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125158</xdr:rowOff>
    </xdr:from>
    <xdr:to>
      <xdr:col>15</xdr:col>
      <xdr:colOff>82550</xdr:colOff>
      <xdr:row>83</xdr:row>
      <xdr:rowOff>14371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2608"/>
          <a:ext cx="889000" cy="2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107362</xdr:rowOff>
    </xdr:from>
    <xdr:to>
      <xdr:col>15</xdr:col>
      <xdr:colOff>133350</xdr:colOff>
      <xdr:row>85</xdr:row>
      <xdr:rowOff>37512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22261</xdr:rowOff>
    </xdr:from>
    <xdr:to>
      <xdr:col>11</xdr:col>
      <xdr:colOff>31750</xdr:colOff>
      <xdr:row>81</xdr:row>
      <xdr:rowOff>125158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09711"/>
          <a:ext cx="889000" cy="1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140911</xdr:rowOff>
    </xdr:from>
    <xdr:to>
      <xdr:col>11</xdr:col>
      <xdr:colOff>82550</xdr:colOff>
      <xdr:row>84</xdr:row>
      <xdr:rowOff>71061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55838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698</xdr:rowOff>
    </xdr:from>
    <xdr:to>
      <xdr:col>7</xdr:col>
      <xdr:colOff>31750</xdr:colOff>
      <xdr:row>83</xdr:row>
      <xdr:rowOff>102298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88486</xdr:rowOff>
    </xdr:from>
    <xdr:to>
      <xdr:col>23</xdr:col>
      <xdr:colOff>184150</xdr:colOff>
      <xdr:row>83</xdr:row>
      <xdr:rowOff>18636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105013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160238</xdr:rowOff>
    </xdr:from>
    <xdr:to>
      <xdr:col>19</xdr:col>
      <xdr:colOff>184150</xdr:colOff>
      <xdr:row>83</xdr:row>
      <xdr:rowOff>90388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100565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88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135021</xdr:rowOff>
    </xdr:from>
    <xdr:to>
      <xdr:col>15</xdr:col>
      <xdr:colOff>133350</xdr:colOff>
      <xdr:row>83</xdr:row>
      <xdr:rowOff>65171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75348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74358</xdr:rowOff>
    </xdr:from>
    <xdr:to>
      <xdr:col>11</xdr:col>
      <xdr:colOff>82550</xdr:colOff>
      <xdr:row>82</xdr:row>
      <xdr:rowOff>4508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142911</xdr:rowOff>
    </xdr:from>
    <xdr:to>
      <xdr:col>7</xdr:col>
      <xdr:colOff>31750</xdr:colOff>
      <xdr:row>81</xdr:row>
      <xdr:rowOff>73061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83238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　給与水準については、今後も引き続き、国や他の自治体及び民間事業所等との均衡を図り、適正化に努めていく。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7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95955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149578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977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84</xdr:row>
      <xdr:rowOff>149578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564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職員数については、ごみ収集業務体制の見直しや、保育所の民営化により前年度比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人減となった。今後も枚方市職員定数基本方針に基づき、職員数と総人件費の適正化を図っていく。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155152</xdr:rowOff>
    </xdr:from>
    <xdr:to>
      <xdr:col>81</xdr:col>
      <xdr:colOff>44450</xdr:colOff>
      <xdr:row>58</xdr:row>
      <xdr:rowOff>167217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09925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167217</xdr:rowOff>
    </xdr:from>
    <xdr:to>
      <xdr:col>77</xdr:col>
      <xdr:colOff>44450</xdr:colOff>
      <xdr:row>59</xdr:row>
      <xdr:rowOff>48048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1131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35983</xdr:rowOff>
    </xdr:from>
    <xdr:to>
      <xdr:col>72</xdr:col>
      <xdr:colOff>203200</xdr:colOff>
      <xdr:row>59</xdr:row>
      <xdr:rowOff>48048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515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35983</xdr:rowOff>
    </xdr:from>
    <xdr:to>
      <xdr:col>68</xdr:col>
      <xdr:colOff>152400</xdr:colOff>
      <xdr:row>59</xdr:row>
      <xdr:rowOff>52070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5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104352</xdr:rowOff>
    </xdr:from>
    <xdr:to>
      <xdr:col>81</xdr:col>
      <xdr:colOff>95250</xdr:colOff>
      <xdr:row>59</xdr:row>
      <xdr:rowOff>34502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120879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9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116417</xdr:rowOff>
    </xdr:from>
    <xdr:to>
      <xdr:col>77</xdr:col>
      <xdr:colOff>95250</xdr:colOff>
      <xdr:row>59</xdr:row>
      <xdr:rowOff>46567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56744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2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168698</xdr:rowOff>
    </xdr:from>
    <xdr:to>
      <xdr:col>73</xdr:col>
      <xdr:colOff>44450</xdr:colOff>
      <xdr:row>59</xdr:row>
      <xdr:rowOff>98848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109025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156633</xdr:rowOff>
    </xdr:from>
    <xdr:to>
      <xdr:col>68</xdr:col>
      <xdr:colOff>203200</xdr:colOff>
      <xdr:row>59</xdr:row>
      <xdr:rowOff>86783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96960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実質公債費比率は、類似団体内平均値との比較においては前年度に引き続き下回り、前年度から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単年度の実質公債費比率は、分母は減少となったものの、分子は増になったことにより、前年度と比較し約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ポイントの増となっている。分子の増の要因としては、元利償還金の増などにより、分母の増の要因としては、標準税収入額等が増となったことによる。</a:t>
          </a:r>
        </a:p>
        <a:p>
          <a:r>
            <a:rPr kumimoji="1" lang="ja-JP" altLang="en-US" sz="1300">
              <a:latin typeface="ＭＳ Ｐゴシック" panose="020B0600070205080204" pitchFamily="50" charset="-128"/>
              <a:ea typeface="ＭＳ Ｐゴシック" panose="020B0600070205080204" pitchFamily="50" charset="-128"/>
            </a:rPr>
            <a:t>　引き続き、計画的な普通建設事業に取り組むことで公債費の抑制に努めていく。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310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115994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8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506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35560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は、職員の退職に伴う退職手当負担見込額が増加したものの、臨時財政対策債の発行額の減少等による地方債現在高の減少や、公営企業の地方債現在高が減少したことによる公営企業債等繰入見込額の減などにより前年度から減少した。充当可能財源等については、財政調整基金や減債基金の残高が減となったことなどにより、充当可能基金額が減少した結果、将来負担率は前年度か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ポイント増となった。なお、将来負担比率の算定では、充当可能財源等が将来負担額を上回り「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」となっている。引き続き、地方債残高をはじめとする将来負担額の抑制に努めていく。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394,221
388,380
65.12
170,832,656
167,930,483
2,352,424
82,494,461
113,794,141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経常収支比率における人件費の割合は、類似団体内平均値を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ポイントの減となっている。これは、定年延長による退職手当の先送りによる減などにより割合が減少したものである。今後も職員定数基本方針に基づく総人件費の適正化に努めていく。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経常収支比率における物件費の割合は、類似団体内平均値を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。引き続き、行財政改革プラン</a:t>
          </a:r>
          <a:r>
            <a:rPr kumimoji="1" lang="en-US" altLang="ja-JP" sz="1300">
              <a:solidFill>
                <a:schemeClr val="tx1"/>
              </a:solidFill>
              <a:latin typeface="ＭＳ Ｐゴシック" panose="020B0600070205080204" pitchFamily="50" charset="-128"/>
              <a:ea typeface="ＭＳ Ｐゴシック" panose="020B0600070205080204" pitchFamily="50" charset="-128"/>
            </a:rPr>
            <a:t>2024</a:t>
          </a:r>
          <a:r>
            <a:rPr kumimoji="1" lang="ja-JP" altLang="en-US" sz="1300">
              <a:solidFill>
                <a:schemeClr val="tx1"/>
              </a:solidFill>
              <a:latin typeface="ＭＳ Ｐゴシック" panose="020B0600070205080204" pitchFamily="50" charset="-128"/>
              <a:ea typeface="ＭＳ Ｐゴシック" panose="020B0600070205080204" pitchFamily="50" charset="-128"/>
            </a:rPr>
            <a:t>に掲げた事務事業等の見直し・最適化に取り組んでいく。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7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経常収支比率における扶助費の割合は、類似団体内平均値を上回っており、前年度から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ポイントの増となっている。これは、子ども・若者医療費助成費や障害者自立支援費などの増によるものである。引き続き、行財政改革プラン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に掲げた事務事業等の見直し・最適化に取り組んでいく。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622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91622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4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83457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42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経常収支比率におけるその他の割合は、前年度からは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その他の中で大きな割合を占めているのは、各特別会計への繰出金であり、前年度から比較すると国民健康保険特別会計や後期高齢者医療特別会計、介護保険特別会計への繰出金が増となった。引き続き、基準内も含めた総額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59</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96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58</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経常収支比率における補助費等の割合は、消防組合へ負担金を支出していることにより類似団体内平均値を大きく上回っているが、数値は前年度から横ばいである。今後についても引き続き行財政改革プラン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に基づき、繰出金の抑制や補助金の見直しに取り組んでいく。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87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866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86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108712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経常収支比率における公債費の割合は、類似団体内平均値を下回っており、前年度から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市債残高は減少したものの、新規借入れの金利が上昇したため利子支払額が増加したためである。引き続き、減債基金を活用した地方債残高の抑制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96520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03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ポイントの増となっており、依然として類似団体内平均値を上回っている。引き続き、行財政改革プラン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に掲げた自主財源の確保と受益者負担の適正化、事務事業の見直し・最適化などの実施に取り組んでいく。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6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7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71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305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10376</xdr:rowOff>
    </xdr:from>
    <xdr:to>
      <xdr:col>29</xdr:col>
      <xdr:colOff>127000</xdr:colOff>
      <xdr:row>18</xdr:row>
      <xdr:rowOff>32245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44101"/>
          <a:ext cx="6477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168148</xdr:rowOff>
    </xdr:from>
    <xdr:to>
      <xdr:col>26</xdr:col>
      <xdr:colOff>50800</xdr:colOff>
      <xdr:row>18</xdr:row>
      <xdr:rowOff>32245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30423"/>
          <a:ext cx="6985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140411</xdr:rowOff>
    </xdr:from>
    <xdr:to>
      <xdr:col>22</xdr:col>
      <xdr:colOff>114300</xdr:colOff>
      <xdr:row>17</xdr:row>
      <xdr:rowOff>168148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02686"/>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126009</xdr:rowOff>
    </xdr:from>
    <xdr:to>
      <xdr:col>18</xdr:col>
      <xdr:colOff>177800</xdr:colOff>
      <xdr:row>17</xdr:row>
      <xdr:rowOff>140411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8284"/>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131026</xdr:rowOff>
    </xdr:from>
    <xdr:to>
      <xdr:col>29</xdr:col>
      <xdr:colOff>177800</xdr:colOff>
      <xdr:row>18</xdr:row>
      <xdr:rowOff>61176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9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103103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152895</xdr:rowOff>
    </xdr:from>
    <xdr:to>
      <xdr:col>26</xdr:col>
      <xdr:colOff>101600</xdr:colOff>
      <xdr:row>18</xdr:row>
      <xdr:rowOff>83045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67822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117348</xdr:rowOff>
    </xdr:from>
    <xdr:to>
      <xdr:col>22</xdr:col>
      <xdr:colOff>165100</xdr:colOff>
      <xdr:row>18</xdr:row>
      <xdr:rowOff>47498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32275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89611</xdr:rowOff>
    </xdr:from>
    <xdr:to>
      <xdr:col>19</xdr:col>
      <xdr:colOff>38100</xdr:colOff>
      <xdr:row>18</xdr:row>
      <xdr:rowOff>19761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75209</xdr:rowOff>
    </xdr:from>
    <xdr:to>
      <xdr:col>15</xdr:col>
      <xdr:colOff>101600</xdr:colOff>
      <xdr:row>18</xdr:row>
      <xdr:rowOff>5359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161586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14681</xdr:rowOff>
    </xdr:from>
    <xdr:to>
      <xdr:col>29</xdr:col>
      <xdr:colOff>127000</xdr:colOff>
      <xdr:row>36</xdr:row>
      <xdr:rowOff>154089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7931"/>
          <a:ext cx="647700" cy="139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154089</xdr:rowOff>
    </xdr:from>
    <xdr:to>
      <xdr:col>26</xdr:col>
      <xdr:colOff>50800</xdr:colOff>
      <xdr:row>36</xdr:row>
      <xdr:rowOff>168834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07339"/>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168834</xdr:rowOff>
    </xdr:from>
    <xdr:to>
      <xdr:col>22</xdr:col>
      <xdr:colOff>114300</xdr:colOff>
      <xdr:row>37</xdr:row>
      <xdr:rowOff>47066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22084"/>
          <a:ext cx="698500" cy="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47066</xdr:rowOff>
    </xdr:from>
    <xdr:to>
      <xdr:col>18</xdr:col>
      <xdr:colOff>177800</xdr:colOff>
      <xdr:row>37</xdr:row>
      <xdr:rowOff>119380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1766"/>
          <a:ext cx="6985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306781</xdr:rowOff>
    </xdr:from>
    <xdr:to>
      <xdr:col>29</xdr:col>
      <xdr:colOff>177800</xdr:colOff>
      <xdr:row>36</xdr:row>
      <xdr:rowOff>65481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278858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103289</xdr:rowOff>
    </xdr:from>
    <xdr:to>
      <xdr:col>26</xdr:col>
      <xdr:colOff>101600</xdr:colOff>
      <xdr:row>37</xdr:row>
      <xdr:rowOff>33439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18216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118034</xdr:rowOff>
    </xdr:from>
    <xdr:to>
      <xdr:col>22</xdr:col>
      <xdr:colOff>165100</xdr:colOff>
      <xdr:row>37</xdr:row>
      <xdr:rowOff>48184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7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32961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167716</xdr:rowOff>
    </xdr:from>
    <xdr:to>
      <xdr:col>19</xdr:col>
      <xdr:colOff>38100</xdr:colOff>
      <xdr:row>37</xdr:row>
      <xdr:rowOff>97866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82643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68580</xdr:rowOff>
    </xdr:from>
    <xdr:to>
      <xdr:col>15</xdr:col>
      <xdr:colOff>101600</xdr:colOff>
      <xdr:row>37</xdr:row>
      <xdr:rowOff>170180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93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154957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394,221
388,380
65.12
170,832,656
167,930,483
2,352,424
82,494,461
113,794,141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163626</xdr:rowOff>
    </xdr:from>
    <xdr:to>
      <xdr:col>24</xdr:col>
      <xdr:colOff>63500</xdr:colOff>
      <xdr:row>39</xdr:row>
      <xdr:rowOff>49365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78726"/>
          <a:ext cx="8382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126898</xdr:rowOff>
    </xdr:from>
    <xdr:to>
      <xdr:col>19</xdr:col>
      <xdr:colOff>177800</xdr:colOff>
      <xdr:row>38</xdr:row>
      <xdr:rowOff>163626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4199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88188</xdr:rowOff>
    </xdr:from>
    <xdr:to>
      <xdr:col>15</xdr:col>
      <xdr:colOff>50800</xdr:colOff>
      <xdr:row>38</xdr:row>
      <xdr:rowOff>126898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03288"/>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88188</xdr:rowOff>
    </xdr:from>
    <xdr:to>
      <xdr:col>10</xdr:col>
      <xdr:colOff>114300</xdr:colOff>
      <xdr:row>39</xdr:row>
      <xdr:rowOff>9169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3288"/>
          <a:ext cx="8890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170015</xdr:rowOff>
    </xdr:from>
    <xdr:to>
      <xdr:col>24</xdr:col>
      <xdr:colOff>114300</xdr:colOff>
      <xdr:row>39</xdr:row>
      <xdr:rowOff>100165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84942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112826</xdr:rowOff>
    </xdr:from>
    <xdr:to>
      <xdr:col>20</xdr:col>
      <xdr:colOff>38100</xdr:colOff>
      <xdr:row>39</xdr:row>
      <xdr:rowOff>42976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34103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76098</xdr:rowOff>
    </xdr:from>
    <xdr:to>
      <xdr:col>15</xdr:col>
      <xdr:colOff>101600</xdr:colOff>
      <xdr:row>39</xdr:row>
      <xdr:rowOff>6248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168825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37388</xdr:rowOff>
    </xdr:from>
    <xdr:to>
      <xdr:col>10</xdr:col>
      <xdr:colOff>165100</xdr:colOff>
      <xdr:row>38</xdr:row>
      <xdr:rowOff>138988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130115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129819</xdr:rowOff>
    </xdr:from>
    <xdr:to>
      <xdr:col>6</xdr:col>
      <xdr:colOff>38100</xdr:colOff>
      <xdr:row>39</xdr:row>
      <xdr:rowOff>59969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51096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26576</xdr:rowOff>
    </xdr:from>
    <xdr:to>
      <xdr:col>24</xdr:col>
      <xdr:colOff>63500</xdr:colOff>
      <xdr:row>57</xdr:row>
      <xdr:rowOff>30233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27776"/>
          <a:ext cx="8382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26576</xdr:rowOff>
    </xdr:from>
    <xdr:to>
      <xdr:col>19</xdr:col>
      <xdr:colOff>177800</xdr:colOff>
      <xdr:row>56</xdr:row>
      <xdr:rowOff>108023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7776"/>
          <a:ext cx="8890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108023</xdr:rowOff>
    </xdr:from>
    <xdr:to>
      <xdr:col>15</xdr:col>
      <xdr:colOff>50800</xdr:colOff>
      <xdr:row>59</xdr:row>
      <xdr:rowOff>65013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9223"/>
          <a:ext cx="889000" cy="4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65013</xdr:rowOff>
    </xdr:from>
    <xdr:to>
      <xdr:col>10</xdr:col>
      <xdr:colOff>114300</xdr:colOff>
      <xdr:row>60</xdr:row>
      <xdr:rowOff>5055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80563"/>
          <a:ext cx="889000" cy="1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150883</xdr:rowOff>
    </xdr:from>
    <xdr:to>
      <xdr:col>24</xdr:col>
      <xdr:colOff>114300</xdr:colOff>
      <xdr:row>57</xdr:row>
      <xdr:rowOff>81033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147226</xdr:rowOff>
    </xdr:from>
    <xdr:to>
      <xdr:col>20</xdr:col>
      <xdr:colOff>38100</xdr:colOff>
      <xdr:row>56</xdr:row>
      <xdr:rowOff>77376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68503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57223</xdr:rowOff>
    </xdr:from>
    <xdr:to>
      <xdr:col>15</xdr:col>
      <xdr:colOff>101600</xdr:colOff>
      <xdr:row>56</xdr:row>
      <xdr:rowOff>158823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149950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14213</xdr:rowOff>
    </xdr:from>
    <xdr:to>
      <xdr:col>10</xdr:col>
      <xdr:colOff>165100</xdr:colOff>
      <xdr:row>59</xdr:row>
      <xdr:rowOff>115813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106940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125705</xdr:rowOff>
    </xdr:from>
    <xdr:to>
      <xdr:col>6</xdr:col>
      <xdr:colOff>38100</xdr:colOff>
      <xdr:row>60</xdr:row>
      <xdr:rowOff>55855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2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46982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3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158628</xdr:rowOff>
    </xdr:from>
    <xdr:to>
      <xdr:col>24</xdr:col>
      <xdr:colOff>63500</xdr:colOff>
      <xdr:row>77</xdr:row>
      <xdr:rowOff>31344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88828"/>
          <a:ext cx="8382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3911</xdr:rowOff>
    </xdr:from>
    <xdr:to>
      <xdr:col>19</xdr:col>
      <xdr:colOff>177800</xdr:colOff>
      <xdr:row>77</xdr:row>
      <xdr:rowOff>31344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0556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160731</xdr:rowOff>
    </xdr:from>
    <xdr:to>
      <xdr:col>15</xdr:col>
      <xdr:colOff>50800</xdr:colOff>
      <xdr:row>77</xdr:row>
      <xdr:rowOff>3911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9093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160731</xdr:rowOff>
    </xdr:from>
    <xdr:to>
      <xdr:col>10</xdr:col>
      <xdr:colOff>114300</xdr:colOff>
      <xdr:row>77</xdr:row>
      <xdr:rowOff>50637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90931"/>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107828</xdr:rowOff>
    </xdr:from>
    <xdr:to>
      <xdr:col>24</xdr:col>
      <xdr:colOff>114300</xdr:colOff>
      <xdr:row>77</xdr:row>
      <xdr:rowOff>37978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86255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151994</xdr:rowOff>
    </xdr:from>
    <xdr:to>
      <xdr:col>20</xdr:col>
      <xdr:colOff>38100</xdr:colOff>
      <xdr:row>77</xdr:row>
      <xdr:rowOff>82144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73271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124561</xdr:rowOff>
    </xdr:from>
    <xdr:to>
      <xdr:col>15</xdr:col>
      <xdr:colOff>101600</xdr:colOff>
      <xdr:row>77</xdr:row>
      <xdr:rowOff>54711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45838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4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109931</xdr:rowOff>
    </xdr:from>
    <xdr:to>
      <xdr:col>10</xdr:col>
      <xdr:colOff>165100</xdr:colOff>
      <xdr:row>77</xdr:row>
      <xdr:rowOff>40081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31208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3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171287</xdr:rowOff>
    </xdr:from>
    <xdr:to>
      <xdr:col>6</xdr:col>
      <xdr:colOff>38100</xdr:colOff>
      <xdr:row>77</xdr:row>
      <xdr:rowOff>101437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92564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45473</xdr:rowOff>
    </xdr:from>
    <xdr:to>
      <xdr:col>24</xdr:col>
      <xdr:colOff>63500</xdr:colOff>
      <xdr:row>97</xdr:row>
      <xdr:rowOff>16735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4673"/>
          <a:ext cx="8382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24888</xdr:rowOff>
    </xdr:from>
    <xdr:to>
      <xdr:col>19</xdr:col>
      <xdr:colOff>177800</xdr:colOff>
      <xdr:row>97</xdr:row>
      <xdr:rowOff>16735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84088"/>
          <a:ext cx="889000" cy="1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24888</xdr:rowOff>
    </xdr:from>
    <xdr:to>
      <xdr:col>15</xdr:col>
      <xdr:colOff>50800</xdr:colOff>
      <xdr:row>97</xdr:row>
      <xdr:rowOff>153057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408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153057</xdr:rowOff>
    </xdr:from>
    <xdr:to>
      <xdr:col>10</xdr:col>
      <xdr:colOff>114300</xdr:colOff>
      <xdr:row>98</xdr:row>
      <xdr:rowOff>25443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3707"/>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166123</xdr:rowOff>
    </xdr:from>
    <xdr:to>
      <xdr:col>24</xdr:col>
      <xdr:colOff>114300</xdr:colOff>
      <xdr:row>96</xdr:row>
      <xdr:rowOff>96273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17550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0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137385</xdr:rowOff>
    </xdr:from>
    <xdr:to>
      <xdr:col>20</xdr:col>
      <xdr:colOff>38100</xdr:colOff>
      <xdr:row>97</xdr:row>
      <xdr:rowOff>67535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58662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8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145538</xdr:rowOff>
    </xdr:from>
    <xdr:to>
      <xdr:col>15</xdr:col>
      <xdr:colOff>101600</xdr:colOff>
      <xdr:row>96</xdr:row>
      <xdr:rowOff>75688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92215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0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102257</xdr:rowOff>
    </xdr:from>
    <xdr:to>
      <xdr:col>10</xdr:col>
      <xdr:colOff>165100</xdr:colOff>
      <xdr:row>98</xdr:row>
      <xdr:rowOff>32407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23534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2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146093</xdr:rowOff>
    </xdr:from>
    <xdr:to>
      <xdr:col>6</xdr:col>
      <xdr:colOff>38100</xdr:colOff>
      <xdr:row>98</xdr:row>
      <xdr:rowOff>76243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67370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8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123263</xdr:rowOff>
    </xdr:from>
    <xdr:to>
      <xdr:col>55</xdr:col>
      <xdr:colOff>0</xdr:colOff>
      <xdr:row>36</xdr:row>
      <xdr:rowOff>125679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95463"/>
          <a:ext cx="8382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123263</xdr:rowOff>
    </xdr:from>
    <xdr:to>
      <xdr:col>50</xdr:col>
      <xdr:colOff>114300</xdr:colOff>
      <xdr:row>37</xdr:row>
      <xdr:rowOff>7482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95463"/>
          <a:ext cx="8890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92924</xdr:rowOff>
    </xdr:from>
    <xdr:to>
      <xdr:col>45</xdr:col>
      <xdr:colOff>177800</xdr:colOff>
      <xdr:row>37</xdr:row>
      <xdr:rowOff>7482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36424"/>
          <a:ext cx="889000" cy="11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92924</xdr:rowOff>
    </xdr:from>
    <xdr:to>
      <xdr:col>41</xdr:col>
      <xdr:colOff>50800</xdr:colOff>
      <xdr:row>37</xdr:row>
      <xdr:rowOff>33902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36424"/>
          <a:ext cx="889000" cy="1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74879</xdr:rowOff>
    </xdr:from>
    <xdr:to>
      <xdr:col>55</xdr:col>
      <xdr:colOff>50800</xdr:colOff>
      <xdr:row>37</xdr:row>
      <xdr:rowOff>5029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97756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72463</xdr:rowOff>
    </xdr:from>
    <xdr:to>
      <xdr:col>50</xdr:col>
      <xdr:colOff>165100</xdr:colOff>
      <xdr:row>37</xdr:row>
      <xdr:rowOff>2613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19140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128132</xdr:rowOff>
    </xdr:from>
    <xdr:to>
      <xdr:col>46</xdr:col>
      <xdr:colOff>38100</xdr:colOff>
      <xdr:row>37</xdr:row>
      <xdr:rowOff>58282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74809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42124</xdr:rowOff>
    </xdr:from>
    <xdr:to>
      <xdr:col>41</xdr:col>
      <xdr:colOff>101600</xdr:colOff>
      <xdr:row>30</xdr:row>
      <xdr:rowOff>143724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160251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6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154552</xdr:rowOff>
    </xdr:from>
    <xdr:to>
      <xdr:col>36</xdr:col>
      <xdr:colOff>165100</xdr:colOff>
      <xdr:row>37</xdr:row>
      <xdr:rowOff>84702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101229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87220</xdr:rowOff>
    </xdr:from>
    <xdr:to>
      <xdr:col>55</xdr:col>
      <xdr:colOff>0</xdr:colOff>
      <xdr:row>57</xdr:row>
      <xdr:rowOff>77276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688420"/>
          <a:ext cx="8382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77276</xdr:rowOff>
    </xdr:from>
    <xdr:to>
      <xdr:col>50</xdr:col>
      <xdr:colOff>114300</xdr:colOff>
      <xdr:row>57</xdr:row>
      <xdr:rowOff>107663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49926"/>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160551</xdr:rowOff>
    </xdr:from>
    <xdr:to>
      <xdr:col>45</xdr:col>
      <xdr:colOff>177800</xdr:colOff>
      <xdr:row>57</xdr:row>
      <xdr:rowOff>107663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61751"/>
          <a:ext cx="889000" cy="1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160551</xdr:rowOff>
    </xdr:from>
    <xdr:to>
      <xdr:col>41</xdr:col>
      <xdr:colOff>50800</xdr:colOff>
      <xdr:row>58</xdr:row>
      <xdr:rowOff>100642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61751"/>
          <a:ext cx="889000" cy="28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36420</xdr:rowOff>
    </xdr:from>
    <xdr:to>
      <xdr:col>55</xdr:col>
      <xdr:colOff>50800</xdr:colOff>
      <xdr:row>56</xdr:row>
      <xdr:rowOff>138020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59297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48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26476</xdr:rowOff>
    </xdr:from>
    <xdr:to>
      <xdr:col>50</xdr:col>
      <xdr:colOff>165100</xdr:colOff>
      <xdr:row>57</xdr:row>
      <xdr:rowOff>128076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119203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56863</xdr:rowOff>
    </xdr:from>
    <xdr:to>
      <xdr:col>46</xdr:col>
      <xdr:colOff>38100</xdr:colOff>
      <xdr:row>57</xdr:row>
      <xdr:rowOff>158463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149590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109751</xdr:rowOff>
    </xdr:from>
    <xdr:to>
      <xdr:col>41</xdr:col>
      <xdr:colOff>101600</xdr:colOff>
      <xdr:row>57</xdr:row>
      <xdr:rowOff>39901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31028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0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49842</xdr:rowOff>
    </xdr:from>
    <xdr:to>
      <xdr:col>36</xdr:col>
      <xdr:colOff>165100</xdr:colOff>
      <xdr:row>58</xdr:row>
      <xdr:rowOff>151442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142569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119469</xdr:rowOff>
    </xdr:from>
    <xdr:to>
      <xdr:col>55</xdr:col>
      <xdr:colOff>0</xdr:colOff>
      <xdr:row>77</xdr:row>
      <xdr:rowOff>159245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21119"/>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144135</xdr:rowOff>
    </xdr:from>
    <xdr:to>
      <xdr:col>50</xdr:col>
      <xdr:colOff>114300</xdr:colOff>
      <xdr:row>77</xdr:row>
      <xdr:rowOff>159245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74335"/>
          <a:ext cx="889000" cy="18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140454</xdr:rowOff>
    </xdr:from>
    <xdr:to>
      <xdr:col>45</xdr:col>
      <xdr:colOff>177800</xdr:colOff>
      <xdr:row>76</xdr:row>
      <xdr:rowOff>144135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99204"/>
          <a:ext cx="889000" cy="17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140454</xdr:rowOff>
    </xdr:from>
    <xdr:to>
      <xdr:col>41</xdr:col>
      <xdr:colOff>50800</xdr:colOff>
      <xdr:row>77</xdr:row>
      <xdr:rowOff>55301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99204"/>
          <a:ext cx="8890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68669</xdr:rowOff>
    </xdr:from>
    <xdr:to>
      <xdr:col>55</xdr:col>
      <xdr:colOff>50800</xdr:colOff>
      <xdr:row>77</xdr:row>
      <xdr:rowOff>170269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47096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108445</xdr:rowOff>
    </xdr:from>
    <xdr:to>
      <xdr:col>50</xdr:col>
      <xdr:colOff>165100</xdr:colOff>
      <xdr:row>78</xdr:row>
      <xdr:rowOff>38595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29722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93335</xdr:rowOff>
    </xdr:from>
    <xdr:to>
      <xdr:col>46</xdr:col>
      <xdr:colOff>38100</xdr:colOff>
      <xdr:row>77</xdr:row>
      <xdr:rowOff>23485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40012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89654</xdr:rowOff>
    </xdr:from>
    <xdr:to>
      <xdr:col>41</xdr:col>
      <xdr:colOff>101600</xdr:colOff>
      <xdr:row>76</xdr:row>
      <xdr:rowOff>19803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48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36331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4501</xdr:rowOff>
    </xdr:from>
    <xdr:to>
      <xdr:col>36</xdr:col>
      <xdr:colOff>165100</xdr:colOff>
      <xdr:row>77</xdr:row>
      <xdr:rowOff>106101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97228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34258</xdr:rowOff>
    </xdr:from>
    <xdr:to>
      <xdr:col>55</xdr:col>
      <xdr:colOff>0</xdr:colOff>
      <xdr:row>97</xdr:row>
      <xdr:rowOff>79597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64908"/>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79597</xdr:rowOff>
    </xdr:from>
    <xdr:to>
      <xdr:col>50</xdr:col>
      <xdr:colOff>114300</xdr:colOff>
      <xdr:row>98</xdr:row>
      <xdr:rowOff>29248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10247"/>
          <a:ext cx="889000" cy="1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29248</xdr:rowOff>
    </xdr:from>
    <xdr:to>
      <xdr:col>45</xdr:col>
      <xdr:colOff>177800</xdr:colOff>
      <xdr:row>98</xdr:row>
      <xdr:rowOff>64472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31348"/>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64472</xdr:rowOff>
    </xdr:from>
    <xdr:to>
      <xdr:col>41</xdr:col>
      <xdr:colOff>50800</xdr:colOff>
      <xdr:row>98</xdr:row>
      <xdr:rowOff>77426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6657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154908</xdr:rowOff>
    </xdr:from>
    <xdr:to>
      <xdr:col>55</xdr:col>
      <xdr:colOff>50800</xdr:colOff>
      <xdr:row>97</xdr:row>
      <xdr:rowOff>85058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133335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28797</xdr:rowOff>
    </xdr:from>
    <xdr:to>
      <xdr:col>50</xdr:col>
      <xdr:colOff>165100</xdr:colOff>
      <xdr:row>97</xdr:row>
      <xdr:rowOff>130397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121524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149898</xdr:rowOff>
    </xdr:from>
    <xdr:to>
      <xdr:col>46</xdr:col>
      <xdr:colOff>38100</xdr:colOff>
      <xdr:row>98</xdr:row>
      <xdr:rowOff>80048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71175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87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13672</xdr:rowOff>
    </xdr:from>
    <xdr:to>
      <xdr:col>41</xdr:col>
      <xdr:colOff>101600</xdr:colOff>
      <xdr:row>98</xdr:row>
      <xdr:rowOff>115272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106399</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26626</xdr:rowOff>
    </xdr:from>
    <xdr:to>
      <xdr:col>36</xdr:col>
      <xdr:colOff>165100</xdr:colOff>
      <xdr:row>98</xdr:row>
      <xdr:rowOff>128226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119353</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2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42621</xdr:rowOff>
    </xdr:from>
    <xdr:to>
      <xdr:col>85</xdr:col>
      <xdr:colOff>127000</xdr:colOff>
      <xdr:row>39</xdr:row>
      <xdr:rowOff>44221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2917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40716</xdr:rowOff>
    </xdr:from>
    <xdr:to>
      <xdr:col>81</xdr:col>
      <xdr:colOff>50800</xdr:colOff>
      <xdr:row>39</xdr:row>
      <xdr:rowOff>42621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72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38583</xdr:rowOff>
    </xdr:from>
    <xdr:to>
      <xdr:col>76</xdr:col>
      <xdr:colOff>114300</xdr:colOff>
      <xdr:row>39</xdr:row>
      <xdr:rowOff>40716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513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45059</xdr:rowOff>
    </xdr:from>
    <xdr:to>
      <xdr:col>71</xdr:col>
      <xdr:colOff>177800</xdr:colOff>
      <xdr:row>39</xdr:row>
      <xdr:rowOff>38583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60159"/>
          <a:ext cx="889000" cy="1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164871</xdr:rowOff>
    </xdr:from>
    <xdr:to>
      <xdr:col>85</xdr:col>
      <xdr:colOff>177800</xdr:colOff>
      <xdr:row>39</xdr:row>
      <xdr:rowOff>95021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79798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84548</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161366</xdr:rowOff>
    </xdr:from>
    <xdr:to>
      <xdr:col>76</xdr:col>
      <xdr:colOff>165100</xdr:colOff>
      <xdr:row>39</xdr:row>
      <xdr:rowOff>91516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82643</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159233</xdr:rowOff>
    </xdr:from>
    <xdr:to>
      <xdr:col>72</xdr:col>
      <xdr:colOff>38100</xdr:colOff>
      <xdr:row>39</xdr:row>
      <xdr:rowOff>89383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80510</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67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165709</xdr:rowOff>
    </xdr:from>
    <xdr:to>
      <xdr:col>67</xdr:col>
      <xdr:colOff>101600</xdr:colOff>
      <xdr:row>38</xdr:row>
      <xdr:rowOff>95859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86986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0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73634</xdr:rowOff>
    </xdr:from>
    <xdr:to>
      <xdr:col>85</xdr:col>
      <xdr:colOff>127000</xdr:colOff>
      <xdr:row>76</xdr:row>
      <xdr:rowOff>114812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03834"/>
          <a:ext cx="8382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114812</xdr:rowOff>
    </xdr:from>
    <xdr:to>
      <xdr:col>81</xdr:col>
      <xdr:colOff>50800</xdr:colOff>
      <xdr:row>76</xdr:row>
      <xdr:rowOff>154160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45012"/>
          <a:ext cx="889000" cy="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154160</xdr:rowOff>
    </xdr:from>
    <xdr:to>
      <xdr:col>76</xdr:col>
      <xdr:colOff>114300</xdr:colOff>
      <xdr:row>77</xdr:row>
      <xdr:rowOff>46431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84360"/>
          <a:ext cx="8890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46431</xdr:rowOff>
    </xdr:from>
    <xdr:to>
      <xdr:col>71</xdr:col>
      <xdr:colOff>177800</xdr:colOff>
      <xdr:row>77</xdr:row>
      <xdr:rowOff>60347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4808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22834</xdr:rowOff>
    </xdr:from>
    <xdr:to>
      <xdr:col>85</xdr:col>
      <xdr:colOff>177800</xdr:colOff>
      <xdr:row>76</xdr:row>
      <xdr:rowOff>124434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3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64012</xdr:rowOff>
    </xdr:from>
    <xdr:to>
      <xdr:col>81</xdr:col>
      <xdr:colOff>101600</xdr:colOff>
      <xdr:row>76</xdr:row>
      <xdr:rowOff>165612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156739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103360</xdr:rowOff>
    </xdr:from>
    <xdr:to>
      <xdr:col>76</xdr:col>
      <xdr:colOff>165100</xdr:colOff>
      <xdr:row>77</xdr:row>
      <xdr:rowOff>33510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167081</xdr:rowOff>
    </xdr:from>
    <xdr:to>
      <xdr:col>72</xdr:col>
      <xdr:colOff>38100</xdr:colOff>
      <xdr:row>77</xdr:row>
      <xdr:rowOff>97231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88358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9547</xdr:rowOff>
    </xdr:from>
    <xdr:to>
      <xdr:col>67</xdr:col>
      <xdr:colOff>101600</xdr:colOff>
      <xdr:row>77</xdr:row>
      <xdr:rowOff>111147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102274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97800</xdr:rowOff>
    </xdr:from>
    <xdr:to>
      <xdr:col>85</xdr:col>
      <xdr:colOff>127000</xdr:colOff>
      <xdr:row>97</xdr:row>
      <xdr:rowOff>109655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28450"/>
          <a:ext cx="8382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109655</xdr:rowOff>
    </xdr:from>
    <xdr:to>
      <xdr:col>81</xdr:col>
      <xdr:colOff>50800</xdr:colOff>
      <xdr:row>97</xdr:row>
      <xdr:rowOff>109720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74030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109720</xdr:rowOff>
    </xdr:from>
    <xdr:to>
      <xdr:col>76</xdr:col>
      <xdr:colOff>114300</xdr:colOff>
      <xdr:row>97</xdr:row>
      <xdr:rowOff>122620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40370"/>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122620</xdr:rowOff>
    </xdr:from>
    <xdr:to>
      <xdr:col>71</xdr:col>
      <xdr:colOff>177800</xdr:colOff>
      <xdr:row>98</xdr:row>
      <xdr:rowOff>88657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53270"/>
          <a:ext cx="889000" cy="1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47000</xdr:rowOff>
    </xdr:from>
    <xdr:to>
      <xdr:col>85</xdr:col>
      <xdr:colOff>177800</xdr:colOff>
      <xdr:row>97</xdr:row>
      <xdr:rowOff>148600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6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25427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58855</xdr:rowOff>
    </xdr:from>
    <xdr:to>
      <xdr:col>81</xdr:col>
      <xdr:colOff>101600</xdr:colOff>
      <xdr:row>97</xdr:row>
      <xdr:rowOff>160455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151582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7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58920</xdr:rowOff>
    </xdr:from>
    <xdr:to>
      <xdr:col>76</xdr:col>
      <xdr:colOff>165100</xdr:colOff>
      <xdr:row>97</xdr:row>
      <xdr:rowOff>160520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151647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8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71820</xdr:rowOff>
    </xdr:from>
    <xdr:to>
      <xdr:col>72</xdr:col>
      <xdr:colOff>38100</xdr:colOff>
      <xdr:row>98</xdr:row>
      <xdr:rowOff>1970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18497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47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37857</xdr:rowOff>
    </xdr:from>
    <xdr:to>
      <xdr:col>67</xdr:col>
      <xdr:colOff>101600</xdr:colOff>
      <xdr:row>98</xdr:row>
      <xdr:rowOff>139457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130584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3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43593</xdr:rowOff>
    </xdr:from>
    <xdr:to>
      <xdr:col>116</xdr:col>
      <xdr:colOff>63500</xdr:colOff>
      <xdr:row>59</xdr:row>
      <xdr:rowOff>43612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159143"/>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43593</xdr:rowOff>
    </xdr:from>
    <xdr:to>
      <xdr:col>111</xdr:col>
      <xdr:colOff>177800</xdr:colOff>
      <xdr:row>59</xdr:row>
      <xdr:rowOff>43612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5914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43364</xdr:rowOff>
    </xdr:from>
    <xdr:to>
      <xdr:col>107</xdr:col>
      <xdr:colOff>50800</xdr:colOff>
      <xdr:row>59</xdr:row>
      <xdr:rowOff>43593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89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43059</xdr:rowOff>
    </xdr:from>
    <xdr:to>
      <xdr:col>102</xdr:col>
      <xdr:colOff>114300</xdr:colOff>
      <xdr:row>59</xdr:row>
      <xdr:rowOff>43364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5860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164243</xdr:rowOff>
    </xdr:from>
    <xdr:to>
      <xdr:col>116</xdr:col>
      <xdr:colOff>114300</xdr:colOff>
      <xdr:row>59</xdr:row>
      <xdr:rowOff>94393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79170</xdr:rowOff>
    </xdr:from>
    <xdr:ext cx="313932"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3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164262</xdr:rowOff>
    </xdr:from>
    <xdr:to>
      <xdr:col>112</xdr:col>
      <xdr:colOff>38100</xdr:colOff>
      <xdr:row>59</xdr:row>
      <xdr:rowOff>94412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85539</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66333" y="10201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164243</xdr:rowOff>
    </xdr:from>
    <xdr:to>
      <xdr:col>107</xdr:col>
      <xdr:colOff>101600</xdr:colOff>
      <xdr:row>59</xdr:row>
      <xdr:rowOff>94393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85520</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77333" y="10201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164014</xdr:rowOff>
    </xdr:from>
    <xdr:to>
      <xdr:col>102</xdr:col>
      <xdr:colOff>165100</xdr:colOff>
      <xdr:row>59</xdr:row>
      <xdr:rowOff>94164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85291</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88333" y="10200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163709</xdr:rowOff>
    </xdr:from>
    <xdr:to>
      <xdr:col>98</xdr:col>
      <xdr:colOff>38100</xdr:colOff>
      <xdr:row>59</xdr:row>
      <xdr:rowOff>93859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84986</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99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143053</xdr:rowOff>
    </xdr:from>
    <xdr:to>
      <xdr:col>116</xdr:col>
      <xdr:colOff>63500</xdr:colOff>
      <xdr:row>75</xdr:row>
      <xdr:rowOff>83579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30353"/>
          <a:ext cx="8382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83579</xdr:rowOff>
    </xdr:from>
    <xdr:to>
      <xdr:col>111</xdr:col>
      <xdr:colOff>177800</xdr:colOff>
      <xdr:row>75</xdr:row>
      <xdr:rowOff>124041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4232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124041</xdr:rowOff>
    </xdr:from>
    <xdr:to>
      <xdr:col>107</xdr:col>
      <xdr:colOff>50800</xdr:colOff>
      <xdr:row>75</xdr:row>
      <xdr:rowOff>168047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82791"/>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168047</xdr:rowOff>
    </xdr:from>
    <xdr:to>
      <xdr:col>102</xdr:col>
      <xdr:colOff>114300</xdr:colOff>
      <xdr:row>76</xdr:row>
      <xdr:rowOff>47613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26797"/>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92253</xdr:rowOff>
    </xdr:from>
    <xdr:to>
      <xdr:col>116</xdr:col>
      <xdr:colOff>114300</xdr:colOff>
      <xdr:row>75</xdr:row>
      <xdr:rowOff>22403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115130</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32779</xdr:rowOff>
    </xdr:from>
    <xdr:to>
      <xdr:col>112</xdr:col>
      <xdr:colOff>38100</xdr:colOff>
      <xdr:row>75</xdr:row>
      <xdr:rowOff>134379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125506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73241</xdr:rowOff>
    </xdr:from>
    <xdr:to>
      <xdr:col>107</xdr:col>
      <xdr:colOff>101600</xdr:colOff>
      <xdr:row>76</xdr:row>
      <xdr:rowOff>3392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31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165967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117246</xdr:rowOff>
    </xdr:from>
    <xdr:to>
      <xdr:col>102</xdr:col>
      <xdr:colOff>165100</xdr:colOff>
      <xdr:row>76</xdr:row>
      <xdr:rowOff>47396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38524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168263</xdr:rowOff>
    </xdr:from>
    <xdr:to>
      <xdr:col>98</xdr:col>
      <xdr:colOff>38100</xdr:colOff>
      <xdr:row>76</xdr:row>
      <xdr:rowOff>98413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89540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普通建設事業費の住民一人当たりのコストは、前年度と比較して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9,891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円増加しており、主な要因は、枚方市駅周辺再整備や学校空調整備事業経費の増によるものである。普通建設事業費については、毎年概ね</a:t>
          </a:r>
          <a:r>
            <a:rPr kumimoji="1" lang="en-US" altLang="ja-JP" sz="1300">
              <a:solidFill>
                <a:schemeClr val="tx1"/>
              </a:solidFill>
              <a:latin typeface="ＭＳ Ｐゴシック" panose="020B0600070205080204" pitchFamily="50" charset="-128"/>
              <a:ea typeface="ＭＳ Ｐゴシック" panose="020B0600070205080204" pitchFamily="50" charset="-128"/>
            </a:rPr>
            <a:t>70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億円程度を基本としながら、引き続き予定される大規模事業については財政に与える影響を踏まえ計画的に実施していく。公債費の住民一人当たりのコストは、類似団体内平均値と比較して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7,192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円低いものの、前年度と比較すると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1,441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これは普通建設事業費の増加によるものである。引き続き、減債基金を活用した市債残高の抑制に努め、公債費の負担軽減を図っていく。扶助費の住民一人当たりのコストは、類似団体内平均値と同様に増加傾向にあ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13,110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円の増となっている。これは、国の低所得者支援に係る給付金や障害者自立支援費の増などによるものである。繰出金の住民一人当たりのコストは、前年度と比較して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2,939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円の増となっており、療養給付費負担金を始めとした後期高齢者医療や国民健康保険に対する繰出金の増加によるものである。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394,221
388,380
65.12
170,832,656
167,930,483
2,352,424
82,494,461
113,794,141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92456</xdr:rowOff>
    </xdr:from>
    <xdr:to>
      <xdr:col>24</xdr:col>
      <xdr:colOff>63500</xdr:colOff>
      <xdr:row>36</xdr:row>
      <xdr:rowOff>154940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4656"/>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148082</xdr:rowOff>
    </xdr:from>
    <xdr:to>
      <xdr:col>19</xdr:col>
      <xdr:colOff>177800</xdr:colOff>
      <xdr:row>36</xdr:row>
      <xdr:rowOff>154940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02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110744</xdr:rowOff>
    </xdr:from>
    <xdr:to>
      <xdr:col>15</xdr:col>
      <xdr:colOff>50800</xdr:colOff>
      <xdr:row>36</xdr:row>
      <xdr:rowOff>148082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294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110744</xdr:rowOff>
    </xdr:from>
    <xdr:to>
      <xdr:col>10</xdr:col>
      <xdr:colOff>114300</xdr:colOff>
      <xdr:row>36</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29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41656</xdr:rowOff>
    </xdr:from>
    <xdr:to>
      <xdr:col>24</xdr:col>
      <xdr:colOff>114300</xdr:colOff>
      <xdr:row>36</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104140</xdr:rowOff>
    </xdr:from>
    <xdr:to>
      <xdr:col>20</xdr:col>
      <xdr:colOff>38100</xdr:colOff>
      <xdr:row>37</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25417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97282</xdr:rowOff>
    </xdr:from>
    <xdr:to>
      <xdr:col>15</xdr:col>
      <xdr:colOff>101600</xdr:colOff>
      <xdr:row>37</xdr:row>
      <xdr:rowOff>27432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18559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59944</xdr:rowOff>
    </xdr:from>
    <xdr:to>
      <xdr:col>10</xdr:col>
      <xdr:colOff>165100</xdr:colOff>
      <xdr:row>36</xdr:row>
      <xdr:rowOff>161544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29227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3721</xdr:rowOff>
    </xdr:from>
    <xdr:to>
      <xdr:col>24</xdr:col>
      <xdr:colOff>63500</xdr:colOff>
      <xdr:row>59</xdr:row>
      <xdr:rowOff>3911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11927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10655</xdr:rowOff>
    </xdr:from>
    <xdr:to>
      <xdr:col>19</xdr:col>
      <xdr:colOff>177800</xdr:colOff>
      <xdr:row>59</xdr:row>
      <xdr:rowOff>3721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54755"/>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83185</xdr:rowOff>
    </xdr:from>
    <xdr:to>
      <xdr:col>15</xdr:col>
      <xdr:colOff>50800</xdr:colOff>
      <xdr:row>58</xdr:row>
      <xdr:rowOff>10655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55685"/>
          <a:ext cx="889000" cy="12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83185</xdr:rowOff>
    </xdr:from>
    <xdr:to>
      <xdr:col>10</xdr:col>
      <xdr:colOff>114300</xdr:colOff>
      <xdr:row>59</xdr:row>
      <xdr:rowOff>39065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55685"/>
          <a:ext cx="889000" cy="149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124561</xdr:rowOff>
    </xdr:from>
    <xdr:to>
      <xdr:col>24</xdr:col>
      <xdr:colOff>114300</xdr:colOff>
      <xdr:row>59</xdr:row>
      <xdr:rowOff>54711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39488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124371</xdr:rowOff>
    </xdr:from>
    <xdr:to>
      <xdr:col>20</xdr:col>
      <xdr:colOff>38100</xdr:colOff>
      <xdr:row>59</xdr:row>
      <xdr:rowOff>54521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45648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131305</xdr:rowOff>
    </xdr:from>
    <xdr:to>
      <xdr:col>15</xdr:col>
      <xdr:colOff>101600</xdr:colOff>
      <xdr:row>58</xdr:row>
      <xdr:rowOff>61455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32385</xdr:rowOff>
    </xdr:from>
    <xdr:to>
      <xdr:col>10</xdr:col>
      <xdr:colOff>165100</xdr:colOff>
      <xdr:row>50</xdr:row>
      <xdr:rowOff>133985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0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150512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8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159715</xdr:rowOff>
    </xdr:from>
    <xdr:to>
      <xdr:col>6</xdr:col>
      <xdr:colOff>38100</xdr:colOff>
      <xdr:row>59</xdr:row>
      <xdr:rowOff>89865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80992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97235</xdr:rowOff>
    </xdr:from>
    <xdr:to>
      <xdr:col>24</xdr:col>
      <xdr:colOff>63500</xdr:colOff>
      <xdr:row>76</xdr:row>
      <xdr:rowOff>63805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55985"/>
          <a:ext cx="838200" cy="13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158472</xdr:rowOff>
    </xdr:from>
    <xdr:to>
      <xdr:col>19</xdr:col>
      <xdr:colOff>177800</xdr:colOff>
      <xdr:row>76</xdr:row>
      <xdr:rowOff>63805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17222"/>
          <a:ext cx="8890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158472</xdr:rowOff>
    </xdr:from>
    <xdr:to>
      <xdr:col>15</xdr:col>
      <xdr:colOff>50800</xdr:colOff>
      <xdr:row>77</xdr:row>
      <xdr:rowOff>68304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17222"/>
          <a:ext cx="889000" cy="2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68304</xdr:rowOff>
    </xdr:from>
    <xdr:to>
      <xdr:col>10</xdr:col>
      <xdr:colOff>114300</xdr:colOff>
      <xdr:row>77</xdr:row>
      <xdr:rowOff>126724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69954"/>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46435</xdr:rowOff>
    </xdr:from>
    <xdr:to>
      <xdr:col>24</xdr:col>
      <xdr:colOff>114300</xdr:colOff>
      <xdr:row>75</xdr:row>
      <xdr:rowOff>148034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05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69312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5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13005</xdr:rowOff>
    </xdr:from>
    <xdr:to>
      <xdr:col>20</xdr:col>
      <xdr:colOff>38100</xdr:colOff>
      <xdr:row>76</xdr:row>
      <xdr:rowOff>114605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131132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1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107672</xdr:rowOff>
    </xdr:from>
    <xdr:to>
      <xdr:col>15</xdr:col>
      <xdr:colOff>101600</xdr:colOff>
      <xdr:row>76</xdr:row>
      <xdr:rowOff>37822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54349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17504</xdr:rowOff>
    </xdr:from>
    <xdr:to>
      <xdr:col>10</xdr:col>
      <xdr:colOff>165100</xdr:colOff>
      <xdr:row>77</xdr:row>
      <xdr:rowOff>119104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135631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75924</xdr:rowOff>
    </xdr:from>
    <xdr:to>
      <xdr:col>6</xdr:col>
      <xdr:colOff>38100</xdr:colOff>
      <xdr:row>78</xdr:row>
      <xdr:rowOff>6074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22601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51327</xdr:rowOff>
    </xdr:from>
    <xdr:to>
      <xdr:col>24</xdr:col>
      <xdr:colOff>63500</xdr:colOff>
      <xdr:row>97</xdr:row>
      <xdr:rowOff>10655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10527"/>
          <a:ext cx="838200" cy="1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51327</xdr:rowOff>
    </xdr:from>
    <xdr:to>
      <xdr:col>19</xdr:col>
      <xdr:colOff>177800</xdr:colOff>
      <xdr:row>96</xdr:row>
      <xdr:rowOff>111240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10527"/>
          <a:ext cx="889000" cy="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111240</xdr:rowOff>
    </xdr:from>
    <xdr:to>
      <xdr:col>15</xdr:col>
      <xdr:colOff>50800</xdr:colOff>
      <xdr:row>98</xdr:row>
      <xdr:rowOff>6426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70440"/>
          <a:ext cx="889000" cy="2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6426</xdr:rowOff>
    </xdr:from>
    <xdr:to>
      <xdr:col>10</xdr:col>
      <xdr:colOff>114300</xdr:colOff>
      <xdr:row>98</xdr:row>
      <xdr:rowOff>81007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08526"/>
          <a:ext cx="8890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131305</xdr:rowOff>
    </xdr:from>
    <xdr:to>
      <xdr:col>24</xdr:col>
      <xdr:colOff>114300</xdr:colOff>
      <xdr:row>97</xdr:row>
      <xdr:rowOff>61455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109732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527</xdr:rowOff>
    </xdr:from>
    <xdr:to>
      <xdr:col>20</xdr:col>
      <xdr:colOff>38100</xdr:colOff>
      <xdr:row>96</xdr:row>
      <xdr:rowOff>102127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93254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60440</xdr:rowOff>
    </xdr:from>
    <xdr:to>
      <xdr:col>15</xdr:col>
      <xdr:colOff>101600</xdr:colOff>
      <xdr:row>96</xdr:row>
      <xdr:rowOff>162040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153167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127076</xdr:rowOff>
    </xdr:from>
    <xdr:to>
      <xdr:col>10</xdr:col>
      <xdr:colOff>165100</xdr:colOff>
      <xdr:row>98</xdr:row>
      <xdr:rowOff>57226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48353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30207</xdr:rowOff>
    </xdr:from>
    <xdr:to>
      <xdr:col>6</xdr:col>
      <xdr:colOff>38100</xdr:colOff>
      <xdr:row>98</xdr:row>
      <xdr:rowOff>131807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122934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52070</xdr:rowOff>
    </xdr:from>
    <xdr:to>
      <xdr:col>55</xdr:col>
      <xdr:colOff>0</xdr:colOff>
      <xdr:row>38</xdr:row>
      <xdr:rowOff>62738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6717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62738</xdr:rowOff>
    </xdr:from>
    <xdr:to>
      <xdr:col>50</xdr:col>
      <xdr:colOff>114300</xdr:colOff>
      <xdr:row>38</xdr:row>
      <xdr:rowOff>67691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778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145796</xdr:rowOff>
    </xdr:from>
    <xdr:to>
      <xdr:col>45</xdr:col>
      <xdr:colOff>177800</xdr:colOff>
      <xdr:row>38</xdr:row>
      <xdr:rowOff>67691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89446"/>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145796</xdr:rowOff>
    </xdr:from>
    <xdr:to>
      <xdr:col>41</xdr:col>
      <xdr:colOff>50800</xdr:colOff>
      <xdr:row>37</xdr:row>
      <xdr:rowOff>147320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894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xdr:rowOff>
    </xdr:from>
    <xdr:to>
      <xdr:col>55</xdr:col>
      <xdr:colOff>50800</xdr:colOff>
      <xdr:row>38</xdr:row>
      <xdr:rowOff>102870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151147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xdr:rowOff>
    </xdr:from>
    <xdr:to>
      <xdr:col>50</xdr:col>
      <xdr:colOff>165100</xdr:colOff>
      <xdr:row>38</xdr:row>
      <xdr:rowOff>113538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104665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16891</xdr:rowOff>
    </xdr:from>
    <xdr:to>
      <xdr:col>46</xdr:col>
      <xdr:colOff>38100</xdr:colOff>
      <xdr:row>38</xdr:row>
      <xdr:rowOff>118491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109618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2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94996</xdr:rowOff>
    </xdr:from>
    <xdr:to>
      <xdr:col>41</xdr:col>
      <xdr:colOff>101600</xdr:colOff>
      <xdr:row>38</xdr:row>
      <xdr:rowOff>25146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9779</xdr:rowOff>
    </xdr:from>
    <xdr:to>
      <xdr:col>55</xdr:col>
      <xdr:colOff>0</xdr:colOff>
      <xdr:row>59</xdr:row>
      <xdr:rowOff>10389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5329"/>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8103</xdr:rowOff>
    </xdr:from>
    <xdr:to>
      <xdr:col>50</xdr:col>
      <xdr:colOff>114300</xdr:colOff>
      <xdr:row>59</xdr:row>
      <xdr:rowOff>9779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2365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8103</xdr:rowOff>
    </xdr:from>
    <xdr:to>
      <xdr:col>45</xdr:col>
      <xdr:colOff>177800</xdr:colOff>
      <xdr:row>59</xdr:row>
      <xdr:rowOff>10160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2365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5435</xdr:rowOff>
    </xdr:from>
    <xdr:to>
      <xdr:col>41</xdr:col>
      <xdr:colOff>50800</xdr:colOff>
      <xdr:row>59</xdr:row>
      <xdr:rowOff>10160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20985"/>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131039</xdr:rowOff>
    </xdr:from>
    <xdr:to>
      <xdr:col>55</xdr:col>
      <xdr:colOff>50800</xdr:colOff>
      <xdr:row>59</xdr:row>
      <xdr:rowOff>61189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45966</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130429</xdr:rowOff>
    </xdr:from>
    <xdr:to>
      <xdr:col>50</xdr:col>
      <xdr:colOff>165100</xdr:colOff>
      <xdr:row>59</xdr:row>
      <xdr:rowOff>60579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51706</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6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128753</xdr:rowOff>
    </xdr:from>
    <xdr:to>
      <xdr:col>46</xdr:col>
      <xdr:colOff>38100</xdr:colOff>
      <xdr:row>59</xdr:row>
      <xdr:rowOff>58903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50030</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65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130810</xdr:rowOff>
    </xdr:from>
    <xdr:to>
      <xdr:col>41</xdr:col>
      <xdr:colOff>101600</xdr:colOff>
      <xdr:row>59</xdr:row>
      <xdr:rowOff>60960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52087</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6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126085</xdr:rowOff>
    </xdr:from>
    <xdr:to>
      <xdr:col>36</xdr:col>
      <xdr:colOff>165100</xdr:colOff>
      <xdr:row>59</xdr:row>
      <xdr:rowOff>56235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47362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6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48636</xdr:rowOff>
    </xdr:from>
    <xdr:to>
      <xdr:col>55</xdr:col>
      <xdr:colOff>0</xdr:colOff>
      <xdr:row>79</xdr:row>
      <xdr:rowOff>82533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93186"/>
          <a:ext cx="8382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59069</xdr:rowOff>
    </xdr:from>
    <xdr:to>
      <xdr:col>50</xdr:col>
      <xdr:colOff>114300</xdr:colOff>
      <xdr:row>79</xdr:row>
      <xdr:rowOff>82533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03619"/>
          <a:ext cx="889000" cy="2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17039</xdr:rowOff>
    </xdr:from>
    <xdr:to>
      <xdr:col>45</xdr:col>
      <xdr:colOff>177800</xdr:colOff>
      <xdr:row>79</xdr:row>
      <xdr:rowOff>59069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61589"/>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17039</xdr:rowOff>
    </xdr:from>
    <xdr:to>
      <xdr:col>41</xdr:col>
      <xdr:colOff>50800</xdr:colOff>
      <xdr:row>79</xdr:row>
      <xdr:rowOff>72051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61589"/>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169286</xdr:rowOff>
    </xdr:from>
    <xdr:to>
      <xdr:col>55</xdr:col>
      <xdr:colOff>50800</xdr:colOff>
      <xdr:row>79</xdr:row>
      <xdr:rowOff>99436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84213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5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31733</xdr:rowOff>
    </xdr:from>
    <xdr:to>
      <xdr:col>50</xdr:col>
      <xdr:colOff>165100</xdr:colOff>
      <xdr:row>79</xdr:row>
      <xdr:rowOff>133333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124460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8269</xdr:rowOff>
    </xdr:from>
    <xdr:to>
      <xdr:col>46</xdr:col>
      <xdr:colOff>38100</xdr:colOff>
      <xdr:row>79</xdr:row>
      <xdr:rowOff>109869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100996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137689</xdr:rowOff>
    </xdr:from>
    <xdr:to>
      <xdr:col>41</xdr:col>
      <xdr:colOff>101600</xdr:colOff>
      <xdr:row>79</xdr:row>
      <xdr:rowOff>67839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21251</xdr:rowOff>
    </xdr:from>
    <xdr:to>
      <xdr:col>36</xdr:col>
      <xdr:colOff>165100</xdr:colOff>
      <xdr:row>79</xdr:row>
      <xdr:rowOff>122851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113978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78618</xdr:rowOff>
    </xdr:from>
    <xdr:to>
      <xdr:col>55</xdr:col>
      <xdr:colOff>0</xdr:colOff>
      <xdr:row>95</xdr:row>
      <xdr:rowOff>27708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94918"/>
          <a:ext cx="838200" cy="1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27708</xdr:rowOff>
    </xdr:from>
    <xdr:to>
      <xdr:col>50</xdr:col>
      <xdr:colOff>114300</xdr:colOff>
      <xdr:row>96</xdr:row>
      <xdr:rowOff>114257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15458"/>
          <a:ext cx="889000" cy="2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114257</xdr:rowOff>
    </xdr:from>
    <xdr:to>
      <xdr:col>45</xdr:col>
      <xdr:colOff>177800</xdr:colOff>
      <xdr:row>96</xdr:row>
      <xdr:rowOff>134145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73457"/>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134145</xdr:rowOff>
    </xdr:from>
    <xdr:to>
      <xdr:col>41</xdr:col>
      <xdr:colOff>50800</xdr:colOff>
      <xdr:row>97</xdr:row>
      <xdr:rowOff>60308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93345"/>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27818</xdr:rowOff>
    </xdr:from>
    <xdr:to>
      <xdr:col>55</xdr:col>
      <xdr:colOff>50800</xdr:colOff>
      <xdr:row>94</xdr:row>
      <xdr:rowOff>129418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50695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148358</xdr:rowOff>
    </xdr:from>
    <xdr:to>
      <xdr:col>50</xdr:col>
      <xdr:colOff>165100</xdr:colOff>
      <xdr:row>95</xdr:row>
      <xdr:rowOff>78508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95035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63457</xdr:rowOff>
    </xdr:from>
    <xdr:to>
      <xdr:col>46</xdr:col>
      <xdr:colOff>38100</xdr:colOff>
      <xdr:row>96</xdr:row>
      <xdr:rowOff>165057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156184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83345</xdr:rowOff>
    </xdr:from>
    <xdr:to>
      <xdr:col>41</xdr:col>
      <xdr:colOff>101600</xdr:colOff>
      <xdr:row>97</xdr:row>
      <xdr:rowOff>13495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4622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9508</xdr:rowOff>
    </xdr:from>
    <xdr:to>
      <xdr:col>36</xdr:col>
      <xdr:colOff>165100</xdr:colOff>
      <xdr:row>97</xdr:row>
      <xdr:rowOff>111108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102235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54138</xdr:rowOff>
    </xdr:from>
    <xdr:to>
      <xdr:col>85</xdr:col>
      <xdr:colOff>127000</xdr:colOff>
      <xdr:row>37</xdr:row>
      <xdr:rowOff>90932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97788"/>
          <a:ext cx="8382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54138</xdr:rowOff>
    </xdr:from>
    <xdr:to>
      <xdr:col>81</xdr:col>
      <xdr:colOff>50800</xdr:colOff>
      <xdr:row>37</xdr:row>
      <xdr:rowOff>158206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97788"/>
          <a:ext cx="889000" cy="10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103995</xdr:rowOff>
    </xdr:from>
    <xdr:to>
      <xdr:col>76</xdr:col>
      <xdr:colOff>114300</xdr:colOff>
      <xdr:row>37</xdr:row>
      <xdr:rowOff>158206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47645"/>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69161</xdr:rowOff>
    </xdr:from>
    <xdr:to>
      <xdr:col>71</xdr:col>
      <xdr:colOff>177800</xdr:colOff>
      <xdr:row>37</xdr:row>
      <xdr:rowOff>103995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2811"/>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40132</xdr:rowOff>
    </xdr:from>
    <xdr:to>
      <xdr:col>85</xdr:col>
      <xdr:colOff>177800</xdr:colOff>
      <xdr:row>37</xdr:row>
      <xdr:rowOff>141732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18559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3338</xdr:rowOff>
    </xdr:from>
    <xdr:to>
      <xdr:col>81</xdr:col>
      <xdr:colOff>101600</xdr:colOff>
      <xdr:row>37</xdr:row>
      <xdr:rowOff>104938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1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107406</xdr:rowOff>
    </xdr:from>
    <xdr:to>
      <xdr:col>76</xdr:col>
      <xdr:colOff>165100</xdr:colOff>
      <xdr:row>38</xdr:row>
      <xdr:rowOff>37556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28683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4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53195</xdr:rowOff>
    </xdr:from>
    <xdr:to>
      <xdr:col>72</xdr:col>
      <xdr:colOff>38100</xdr:colOff>
      <xdr:row>37</xdr:row>
      <xdr:rowOff>154795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145922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18361</xdr:rowOff>
    </xdr:from>
    <xdr:to>
      <xdr:col>67</xdr:col>
      <xdr:colOff>101600</xdr:colOff>
      <xdr:row>37</xdr:row>
      <xdr:rowOff>119961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136488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3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166103</xdr:rowOff>
    </xdr:from>
    <xdr:to>
      <xdr:col>85</xdr:col>
      <xdr:colOff>127000</xdr:colOff>
      <xdr:row>56</xdr:row>
      <xdr:rowOff>95123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95853"/>
          <a:ext cx="8382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95123</xdr:rowOff>
    </xdr:from>
    <xdr:to>
      <xdr:col>81</xdr:col>
      <xdr:colOff>50800</xdr:colOff>
      <xdr:row>56</xdr:row>
      <xdr:rowOff>133276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96323"/>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71028</xdr:rowOff>
    </xdr:from>
    <xdr:to>
      <xdr:col>76</xdr:col>
      <xdr:colOff>114300</xdr:colOff>
      <xdr:row>56</xdr:row>
      <xdr:rowOff>133276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72228"/>
          <a:ext cx="889000" cy="6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71028</xdr:rowOff>
    </xdr:from>
    <xdr:to>
      <xdr:col>71</xdr:col>
      <xdr:colOff>177800</xdr:colOff>
      <xdr:row>56</xdr:row>
      <xdr:rowOff>129962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72228"/>
          <a:ext cx="889000" cy="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115303</xdr:rowOff>
    </xdr:from>
    <xdr:to>
      <xdr:col>85</xdr:col>
      <xdr:colOff>177800</xdr:colOff>
      <xdr:row>56</xdr:row>
      <xdr:rowOff>45453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93730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44323</xdr:rowOff>
    </xdr:from>
    <xdr:to>
      <xdr:col>81</xdr:col>
      <xdr:colOff>101600</xdr:colOff>
      <xdr:row>56</xdr:row>
      <xdr:rowOff>145923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137050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82476</xdr:rowOff>
    </xdr:from>
    <xdr:to>
      <xdr:col>76</xdr:col>
      <xdr:colOff>165100</xdr:colOff>
      <xdr:row>57</xdr:row>
      <xdr:rowOff>12626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7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20228</xdr:rowOff>
    </xdr:from>
    <xdr:to>
      <xdr:col>72</xdr:col>
      <xdr:colOff>38100</xdr:colOff>
      <xdr:row>56</xdr:row>
      <xdr:rowOff>121828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112955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1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79162</xdr:rowOff>
    </xdr:from>
    <xdr:to>
      <xdr:col>67</xdr:col>
      <xdr:colOff>101600</xdr:colOff>
      <xdr:row>57</xdr:row>
      <xdr:rowOff>9312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7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42621</xdr:rowOff>
    </xdr:from>
    <xdr:to>
      <xdr:col>85</xdr:col>
      <xdr:colOff>127000</xdr:colOff>
      <xdr:row>79</xdr:row>
      <xdr:rowOff>44222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7171"/>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40717</xdr:rowOff>
    </xdr:from>
    <xdr:to>
      <xdr:col>81</xdr:col>
      <xdr:colOff>50800</xdr:colOff>
      <xdr:row>79</xdr:row>
      <xdr:rowOff>42621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5267"/>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38582</xdr:rowOff>
    </xdr:from>
    <xdr:to>
      <xdr:col>76</xdr:col>
      <xdr:colOff>114300</xdr:colOff>
      <xdr:row>79</xdr:row>
      <xdr:rowOff>40717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3132"/>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45059</xdr:rowOff>
    </xdr:from>
    <xdr:to>
      <xdr:col>71</xdr:col>
      <xdr:colOff>177800</xdr:colOff>
      <xdr:row>79</xdr:row>
      <xdr:rowOff>38582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18159"/>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164872</xdr:rowOff>
    </xdr:from>
    <xdr:to>
      <xdr:col>85</xdr:col>
      <xdr:colOff>177800</xdr:colOff>
      <xdr:row>79</xdr:row>
      <xdr:rowOff>95022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79799</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2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84548</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161367</xdr:rowOff>
    </xdr:from>
    <xdr:to>
      <xdr:col>76</xdr:col>
      <xdr:colOff>165100</xdr:colOff>
      <xdr:row>79</xdr:row>
      <xdr:rowOff>91517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82644</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27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159232</xdr:rowOff>
    </xdr:from>
    <xdr:to>
      <xdr:col>72</xdr:col>
      <xdr:colOff>38100</xdr:colOff>
      <xdr:row>79</xdr:row>
      <xdr:rowOff>89382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80509</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25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165709</xdr:rowOff>
    </xdr:from>
    <xdr:to>
      <xdr:col>67</xdr:col>
      <xdr:colOff>101600</xdr:colOff>
      <xdr:row>78</xdr:row>
      <xdr:rowOff>95859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86986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46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73634</xdr:rowOff>
    </xdr:from>
    <xdr:to>
      <xdr:col>85</xdr:col>
      <xdr:colOff>127000</xdr:colOff>
      <xdr:row>96</xdr:row>
      <xdr:rowOff>114297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32834"/>
          <a:ext cx="8382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114297</xdr:rowOff>
    </xdr:from>
    <xdr:to>
      <xdr:col>81</xdr:col>
      <xdr:colOff>50800</xdr:colOff>
      <xdr:row>96</xdr:row>
      <xdr:rowOff>154160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73497"/>
          <a:ext cx="889000" cy="3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154160</xdr:rowOff>
    </xdr:from>
    <xdr:to>
      <xdr:col>76</xdr:col>
      <xdr:colOff>114300</xdr:colOff>
      <xdr:row>97</xdr:row>
      <xdr:rowOff>46431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13360"/>
          <a:ext cx="8890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46431</xdr:rowOff>
    </xdr:from>
    <xdr:to>
      <xdr:col>71</xdr:col>
      <xdr:colOff>177800</xdr:colOff>
      <xdr:row>97</xdr:row>
      <xdr:rowOff>60347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77081"/>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22834</xdr:rowOff>
    </xdr:from>
    <xdr:to>
      <xdr:col>85</xdr:col>
      <xdr:colOff>177800</xdr:colOff>
      <xdr:row>96</xdr:row>
      <xdr:rowOff>124434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63497</xdr:rowOff>
    </xdr:from>
    <xdr:to>
      <xdr:col>81</xdr:col>
      <xdr:colOff>101600</xdr:colOff>
      <xdr:row>96</xdr:row>
      <xdr:rowOff>165097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156224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103360</xdr:rowOff>
    </xdr:from>
    <xdr:to>
      <xdr:col>76</xdr:col>
      <xdr:colOff>165100</xdr:colOff>
      <xdr:row>97</xdr:row>
      <xdr:rowOff>33510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5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167081</xdr:rowOff>
    </xdr:from>
    <xdr:to>
      <xdr:col>72</xdr:col>
      <xdr:colOff>38100</xdr:colOff>
      <xdr:row>97</xdr:row>
      <xdr:rowOff>97231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88358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9547</xdr:rowOff>
    </xdr:from>
    <xdr:to>
      <xdr:col>67</xdr:col>
      <xdr:colOff>101600</xdr:colOff>
      <xdr:row>97</xdr:row>
      <xdr:rowOff>111147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102274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民生費の住民一人当たりのコストは、類似団体内平均値と比較して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7,142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円高くなっており、前年度コストと比較すると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15,094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である。主な要因としては国の低所得者支援に係る給付金や障害者自立支援費の増などによるものである。衛生費の住民一人当たりのコストは、類似団体内平均値と同様に減少傾向にあ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6,865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これは、保健所に係る新型コロナウイルス感染症対策や新型コロナワクチン接種事業などにおいて、新型コロナウイルス感染症が５類相当に引き下げられたことに伴う減などによるものである。土木費の住民一人当たりのコストは、類似団体内平均値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9,107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円高くなっており、前年度コストと比較すると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5,273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円の増である。これは、枚方市駅周辺再整備ビジョン推進事業費の増などによるものである。教育費の住民一人当たりのコストは、類似団体内平均値と比較して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8,112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円低くなっており、前年度コストと比較すると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4,395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円の増である。これは、学校空調設備整備事業経費や禁野小学校整備事業経費の増などによるものである。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５年度においても実質収支の黒字を維持することができた。これは、歳入の減が歳出減を上回ったものの、翌年度繰越額が減となったことによるものである。また、標準財政規模に対する財政調整基金残高の減少の要因は、財政調整基金から他の基金への積み替えを行ったためである。標準財政規模に対する実質単年度収支が対前年度比較で減少した要因は、歳出の増が歳入の増を上回った</a:t>
          </a:r>
          <a:r>
            <a:rPr kumimoji="1" lang="ja-JP" altLang="en-US" sz="1100">
              <a:solidFill>
                <a:schemeClr val="tx1"/>
              </a:solidFill>
              <a:latin typeface="ＭＳ ゴシック" pitchFamily="49" charset="-128"/>
              <a:ea typeface="ＭＳ ゴシック" pitchFamily="49" charset="-128"/>
            </a:rPr>
            <a:t>ためである。</a:t>
          </a:r>
          <a:r>
            <a:rPr kumimoji="1" lang="ja-JP" altLang="en-US" sz="1100">
              <a:latin typeface="ＭＳ ゴシック" pitchFamily="49" charset="-128"/>
              <a:ea typeface="ＭＳ ゴシック" pitchFamily="49" charset="-128"/>
            </a:rPr>
            <a:t>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連結実質赤字比率については、前年度に引き続き黒字のため、なしとなっている。国民健康保険特別会計および自動車駐車場特別会計については、実質収支は赤字となっている。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保険料の口座振替の原則化を推進し、また、利便性の向上としてモバイルレジなどのキャッシュレス決済の周知を図るなど、納付意識の向上、早期納付・収納率向上に努め、未収金の発生防止に努める。</a:t>
          </a:r>
        </a:p>
        <a:p>
          <a:r>
            <a:rPr kumimoji="1" lang="ja-JP" altLang="en-US" sz="1400">
              <a:latin typeface="ＭＳ ゴシック" pitchFamily="49" charset="-128"/>
              <a:ea typeface="ＭＳ ゴシック" pitchFamily="49" charset="-128"/>
            </a:rPr>
            <a:t>　自動車駐車場特別会計については、今後も、平成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枚方市駅前で大規模商業施設が開設したこと等を踏まえ、指定管理者と協議しながら、利用者に安全・安心・便利な駐車場環境を整え、利用率及び収益の向上に努めていく。また、令和２年度に策定した、中長期的な経営の基本計画である「経営戦略」に基づき、自動車駐車場事業の経営健全化を促進し、その経営基盤の強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の実質公債費比率における分子の増の要因としては、臨時財政対策債償還費の増などによる算入公債費等の増を、元利償還金の増が上回ったことが挙げられる。引き続き、地方債残高や元利償還金の動向に注視しながら計画的な市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将来負担比率における分子の増の要因は、将来負担額が増加し、充当可能財源等が減少したためである。将来負担額の増は、債務負担行為に基づく支出額や公営企業債等繰入見込額が減少したものの、定年延長に伴う職員の退職に伴う退職手当負担見込額の増加や、投資的事業の集中などにより地方債の現在高の増加したためである。</a:t>
          </a:r>
        </a:p>
        <a:p>
          <a:r>
            <a:rPr kumimoji="1" lang="ja-JP" altLang="en-US" sz="1400">
              <a:latin typeface="ＭＳ ゴシック" pitchFamily="49" charset="-128"/>
              <a:ea typeface="ＭＳ ゴシック" pitchFamily="49" charset="-128"/>
            </a:rPr>
            <a:t>　また、充当可能財源等の減は、事業経費の財源に充てるために各基金を取り崩したため、充当可能基金額が減少したためである。</a:t>
          </a:r>
        </a:p>
        <a:p>
          <a:r>
            <a:rPr kumimoji="1" lang="ja-JP" altLang="en-US" sz="1400">
              <a:latin typeface="ＭＳ ゴシック" pitchFamily="49" charset="-128"/>
              <a:ea typeface="ＭＳ ゴシック" pitchFamily="49" charset="-128"/>
            </a:rPr>
            <a:t>　引き続き、地方債残高をはじめとした将来負担額の抑制などに努めていく。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実質収支の黒字額の１／２を積み立てたが、減債基金を約７億円、施設保全整備基金を６億円、枚方市駅周辺再整備推進基金を３億円取り崩すなど、事業経費の財源に充てるために各基金を取り崩したため、基金残高は全体として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当該年度の財政状況や、今後の財政状況の推移を踏まえて、効果的・効率的な運用ができるよう基金の適正な管理を行っていく。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①枚方市駅周辺再整備推進基金・・・枚方市駅周辺の再整備に要する経費に充てるもの。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③安心安全基金・・・安心安全施策の推進を図る事業費に充てるため。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④職員退職手当基金・・・退職者増員時の退職手当に充てるもの。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⑤こども夢基金・・・こどもの夢を育む教育・子育てに係る事業費に充てるもの。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上記以外の特定目的基金については、本市の特定的な財政需要に備え、基金条例で定めるそれぞれの使途に基づき、執行するものとする。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ふるさと寄附金の増加による増や、今後の財政需要に対応するために財政調整基金からの積み替えた結果、全体として増加となった。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財政状況を勘案しつつ適宜積立て・取り崩しを行い、市民生活に必要な財源を縮小させることなく事業を実施していく。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実質収支の黒字額の一部や指定寄附金の積立を行ったが、他の基金への積み替えを行ったことにより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公債費の増加に伴い減債基金を取り崩したため、減少となった。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170832656</v>
      </c>
      <c r="BO4" s="449"/>
      <c r="BP4" s="449"/>
      <c r="BQ4" s="449"/>
      <c r="BR4" s="449"/>
      <c r="BS4" s="449"/>
      <c r="BT4" s="449"/>
      <c r="BU4" s="450"/>
      <c r="BV4" s="448">
        <v>163700770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3.1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167930483</v>
      </c>
      <c r="BO5" s="420"/>
      <c r="BP5" s="420"/>
      <c r="BQ5" s="420"/>
      <c r="BR5" s="420"/>
      <c r="BS5" s="420"/>
      <c r="BT5" s="420"/>
      <c r="BU5" s="421"/>
      <c r="BV5" s="419">
        <v>160424875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97.6</v>
      </c>
      <c r="CU5" s="417"/>
      <c r="CV5" s="417"/>
      <c r="CW5" s="417"/>
      <c r="CX5" s="417"/>
      <c r="CY5" s="417"/>
      <c r="CZ5" s="417"/>
      <c r="DA5" s="418"/>
      <c r="DB5" s="416">
        <v>95.3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2902173</v>
      </c>
      <c r="BO6" s="420"/>
      <c r="BP6" s="420"/>
      <c r="BQ6" s="420"/>
      <c r="BR6" s="420"/>
      <c r="BS6" s="420"/>
      <c r="BT6" s="420"/>
      <c r="BU6" s="421"/>
      <c r="BV6" s="419">
        <v>3275895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99.8</v>
      </c>
      <c r="CU6" s="563"/>
      <c r="CV6" s="563"/>
      <c r="CW6" s="563"/>
      <c r="CX6" s="563"/>
      <c r="CY6" s="563"/>
      <c r="CZ6" s="563"/>
      <c r="DA6" s="564"/>
      <c r="DB6" s="562">
        <v>99.1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549749</v>
      </c>
      <c r="BO7" s="420"/>
      <c r="BP7" s="420"/>
      <c r="BQ7" s="420"/>
      <c r="BR7" s="420"/>
      <c r="BS7" s="420"/>
      <c r="BT7" s="420"/>
      <c r="BU7" s="421"/>
      <c r="BV7" s="419">
        <v>784945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82494461</v>
      </c>
      <c r="CU7" s="420"/>
      <c r="CV7" s="420"/>
      <c r="CW7" s="420"/>
      <c r="CX7" s="420"/>
      <c r="CY7" s="420"/>
      <c r="CZ7" s="420"/>
      <c r="DA7" s="421"/>
      <c r="DB7" s="419">
        <v>81083765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2352424</v>
      </c>
      <c r="BO8" s="420"/>
      <c r="BP8" s="420"/>
      <c r="BQ8" s="420"/>
      <c r="BR8" s="420"/>
      <c r="BS8" s="420"/>
      <c r="BT8" s="420"/>
      <c r="BU8" s="421"/>
      <c r="BV8" s="419">
        <v>2490950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0.77</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397289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-138526</v>
      </c>
      <c r="BO9" s="420"/>
      <c r="BP9" s="420"/>
      <c r="BQ9" s="420"/>
      <c r="BR9" s="420"/>
      <c r="BS9" s="420"/>
      <c r="BT9" s="420"/>
      <c r="BU9" s="421"/>
      <c r="BV9" s="419">
        <v>33374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11.3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404152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1330521</v>
      </c>
      <c r="BO10" s="420"/>
      <c r="BP10" s="420"/>
      <c r="BQ10" s="420"/>
      <c r="BR10" s="420"/>
      <c r="BS10" s="420"/>
      <c r="BT10" s="420"/>
      <c r="BU10" s="421"/>
      <c r="BV10" s="419">
        <v>1934474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735557</v>
      </c>
      <c r="BO11" s="420"/>
      <c r="BP11" s="420"/>
      <c r="BQ11" s="420"/>
      <c r="BR11" s="420"/>
      <c r="BS11" s="420"/>
      <c r="BT11" s="420"/>
      <c r="BU11" s="421"/>
      <c r="BV11" s="419">
        <v>387373</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394221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2295228</v>
      </c>
      <c r="BO12" s="420"/>
      <c r="BP12" s="420"/>
      <c r="BQ12" s="420"/>
      <c r="BR12" s="420"/>
      <c r="BS12" s="420"/>
      <c r="BT12" s="420"/>
      <c r="BU12" s="421"/>
      <c r="BV12" s="419">
        <v>37500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388380</v>
      </c>
      <c r="S13" s="507"/>
      <c r="T13" s="507"/>
      <c r="U13" s="507"/>
      <c r="V13" s="508"/>
      <c r="W13" s="509" t="s">
        <v>131</v>
      </c>
      <c r="X13" s="405"/>
      <c r="Y13" s="405"/>
      <c r="Z13" s="405"/>
      <c r="AA13" s="405"/>
      <c r="AB13" s="406"/>
      <c r="AC13" s="372">
        <v>807</v>
      </c>
      <c r="AD13" s="373"/>
      <c r="AE13" s="373"/>
      <c r="AF13" s="373"/>
      <c r="AG13" s="374"/>
      <c r="AH13" s="372">
        <v>854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-367676</v>
      </c>
      <c r="BO13" s="420"/>
      <c r="BP13" s="420"/>
      <c r="BQ13" s="420"/>
      <c r="BR13" s="420"/>
      <c r="BS13" s="420"/>
      <c r="BT13" s="420"/>
      <c r="BU13" s="421"/>
      <c r="BV13" s="419">
        <v>2317721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1.5</v>
      </c>
      <c r="CU13" s="417"/>
      <c r="CV13" s="417"/>
      <c r="CW13" s="417"/>
      <c r="CX13" s="417"/>
      <c r="CY13" s="417"/>
      <c r="CZ13" s="417"/>
      <c r="DA13" s="418"/>
      <c r="DB13" s="416">
        <v>0.6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396252</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390982</v>
      </c>
      <c r="S15" s="507"/>
      <c r="T15" s="507"/>
      <c r="U15" s="507"/>
      <c r="V15" s="508"/>
      <c r="W15" s="509" t="s">
        <v>137</v>
      </c>
      <c r="X15" s="405"/>
      <c r="Y15" s="405"/>
      <c r="Z15" s="405"/>
      <c r="AA15" s="405"/>
      <c r="AB15" s="406"/>
      <c r="AC15" s="372">
        <v>34393</v>
      </c>
      <c r="AD15" s="373"/>
      <c r="AE15" s="373"/>
      <c r="AF15" s="373"/>
      <c r="AG15" s="374"/>
      <c r="AH15" s="372">
        <v>38102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50794240</v>
      </c>
      <c r="BO15" s="449"/>
      <c r="BP15" s="449"/>
      <c r="BQ15" s="449"/>
      <c r="BR15" s="449"/>
      <c r="BS15" s="449"/>
      <c r="BT15" s="449"/>
      <c r="BU15" s="450"/>
      <c r="BV15" s="448">
        <v>48902784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22.2</v>
      </c>
      <c r="AD16" s="500"/>
      <c r="AE16" s="500"/>
      <c r="AF16" s="500"/>
      <c r="AG16" s="501"/>
      <c r="AH16" s="499">
        <v>24.2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66771289</v>
      </c>
      <c r="BO16" s="420"/>
      <c r="BP16" s="420"/>
      <c r="BQ16" s="420"/>
      <c r="BR16" s="420"/>
      <c r="BS16" s="420"/>
      <c r="BT16" s="420"/>
      <c r="BU16" s="421"/>
      <c r="BV16" s="419">
        <v>64512915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119617</v>
      </c>
      <c r="AD17" s="373"/>
      <c r="AE17" s="373"/>
      <c r="AF17" s="373"/>
      <c r="AG17" s="374"/>
      <c r="AH17" s="372">
        <v>118203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64653329</v>
      </c>
      <c r="BO17" s="420"/>
      <c r="BP17" s="420"/>
      <c r="BQ17" s="420"/>
      <c r="BR17" s="420"/>
      <c r="BS17" s="420"/>
      <c r="BT17" s="420"/>
      <c r="BU17" s="421"/>
      <c r="BV17" s="419">
        <v>62209022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65.12</v>
      </c>
      <c r="M18" s="472"/>
      <c r="N18" s="472"/>
      <c r="O18" s="472"/>
      <c r="P18" s="472"/>
      <c r="Q18" s="472"/>
      <c r="R18" s="473"/>
      <c r="S18" s="473"/>
      <c r="T18" s="473"/>
      <c r="U18" s="473"/>
      <c r="V18" s="474"/>
      <c r="W18" s="490"/>
      <c r="X18" s="491"/>
      <c r="Y18" s="491"/>
      <c r="Z18" s="491"/>
      <c r="AA18" s="491"/>
      <c r="AB18" s="515"/>
      <c r="AC18" s="389">
        <v>77.3</v>
      </c>
      <c r="AD18" s="390"/>
      <c r="AE18" s="390"/>
      <c r="AF18" s="390"/>
      <c r="AG18" s="475"/>
      <c r="AH18" s="389">
        <v>75.2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81850803</v>
      </c>
      <c r="BO18" s="420"/>
      <c r="BP18" s="420"/>
      <c r="BQ18" s="420"/>
      <c r="BR18" s="420"/>
      <c r="BS18" s="420"/>
      <c r="BT18" s="420"/>
      <c r="BU18" s="421"/>
      <c r="BV18" s="419">
        <v>80581424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6101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104549400</v>
      </c>
      <c r="BO19" s="420"/>
      <c r="BP19" s="420"/>
      <c r="BQ19" s="420"/>
      <c r="BR19" s="420"/>
      <c r="BS19" s="420"/>
      <c r="BT19" s="420"/>
      <c r="BU19" s="421"/>
      <c r="BV19" s="419">
        <v>98751156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172253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113794141</v>
      </c>
      <c r="BO22" s="449"/>
      <c r="BP22" s="449"/>
      <c r="BQ22" s="449"/>
      <c r="BR22" s="449"/>
      <c r="BS22" s="449"/>
      <c r="BT22" s="449"/>
      <c r="BU22" s="450"/>
      <c r="BV22" s="448">
        <v>112892881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91090097</v>
      </c>
      <c r="BO23" s="420"/>
      <c r="BP23" s="420"/>
      <c r="BQ23" s="420"/>
      <c r="BR23" s="420"/>
      <c r="BS23" s="420"/>
      <c r="BT23" s="420"/>
      <c r="BU23" s="421"/>
      <c r="BV23" s="419">
        <v>88659171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8184</v>
      </c>
      <c r="R24" s="373"/>
      <c r="S24" s="373"/>
      <c r="T24" s="373"/>
      <c r="U24" s="373"/>
      <c r="V24" s="374"/>
      <c r="W24" s="462"/>
      <c r="X24" s="399"/>
      <c r="Y24" s="400"/>
      <c r="Z24" s="375" t="s">
        <v>162</v>
      </c>
      <c r="AA24" s="376"/>
      <c r="AB24" s="376"/>
      <c r="AC24" s="376"/>
      <c r="AD24" s="376"/>
      <c r="AE24" s="376"/>
      <c r="AF24" s="376"/>
      <c r="AG24" s="377"/>
      <c r="AH24" s="372">
        <v>1921</v>
      </c>
      <c r="AI24" s="373"/>
      <c r="AJ24" s="373"/>
      <c r="AK24" s="373"/>
      <c r="AL24" s="374"/>
      <c r="AM24" s="372">
        <v>5880181</v>
      </c>
      <c r="AN24" s="373"/>
      <c r="AO24" s="373"/>
      <c r="AP24" s="373"/>
      <c r="AQ24" s="373"/>
      <c r="AR24" s="374"/>
      <c r="AS24" s="372">
        <v>3061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52361208</v>
      </c>
      <c r="BO24" s="420"/>
      <c r="BP24" s="420"/>
      <c r="BQ24" s="420"/>
      <c r="BR24" s="420"/>
      <c r="BS24" s="420"/>
      <c r="BT24" s="420"/>
      <c r="BU24" s="421"/>
      <c r="BV24" s="419">
        <v>47611973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3</v>
      </c>
      <c r="M25" s="373"/>
      <c r="N25" s="373"/>
      <c r="O25" s="373"/>
      <c r="P25" s="374"/>
      <c r="Q25" s="372">
        <v>8010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42205058</v>
      </c>
      <c r="BO25" s="449"/>
      <c r="BP25" s="449"/>
      <c r="BQ25" s="449"/>
      <c r="BR25" s="449"/>
      <c r="BS25" s="449"/>
      <c r="BT25" s="449"/>
      <c r="BU25" s="450"/>
      <c r="BV25" s="448">
        <v>47700885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7403</v>
      </c>
      <c r="R26" s="373"/>
      <c r="S26" s="373"/>
      <c r="T26" s="373"/>
      <c r="U26" s="373"/>
      <c r="V26" s="374"/>
      <c r="W26" s="462"/>
      <c r="X26" s="399"/>
      <c r="Y26" s="400"/>
      <c r="Z26" s="375" t="s">
        <v>168</v>
      </c>
      <c r="AA26" s="430"/>
      <c r="AB26" s="430"/>
      <c r="AC26" s="430"/>
      <c r="AD26" s="430"/>
      <c r="AE26" s="430"/>
      <c r="AF26" s="430"/>
      <c r="AG26" s="431"/>
      <c r="AH26" s="372">
        <v>247</v>
      </c>
      <c r="AI26" s="373"/>
      <c r="AJ26" s="373"/>
      <c r="AK26" s="373"/>
      <c r="AL26" s="374"/>
      <c r="AM26" s="372">
        <v>785213</v>
      </c>
      <c r="AN26" s="373"/>
      <c r="AO26" s="373"/>
      <c r="AP26" s="373"/>
      <c r="AQ26" s="373"/>
      <c r="AR26" s="374"/>
      <c r="AS26" s="372">
        <v>3179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568227</v>
      </c>
      <c r="BO26" s="420"/>
      <c r="BP26" s="420"/>
      <c r="BQ26" s="420"/>
      <c r="BR26" s="420"/>
      <c r="BS26" s="420"/>
      <c r="BT26" s="420"/>
      <c r="BU26" s="421"/>
      <c r="BV26" s="419">
        <v>477866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7200</v>
      </c>
      <c r="R27" s="373"/>
      <c r="S27" s="373"/>
      <c r="T27" s="373"/>
      <c r="U27" s="373"/>
      <c r="V27" s="374"/>
      <c r="W27" s="462"/>
      <c r="X27" s="399"/>
      <c r="Y27" s="400"/>
      <c r="Z27" s="375" t="s">
        <v>171</v>
      </c>
      <c r="AA27" s="376"/>
      <c r="AB27" s="376"/>
      <c r="AC27" s="376"/>
      <c r="AD27" s="376"/>
      <c r="AE27" s="376"/>
      <c r="AF27" s="376"/>
      <c r="AG27" s="377"/>
      <c r="AH27" s="372">
        <v>154</v>
      </c>
      <c r="AI27" s="373"/>
      <c r="AJ27" s="373"/>
      <c r="AK27" s="373"/>
      <c r="AL27" s="374"/>
      <c r="AM27" s="372">
        <v>476452</v>
      </c>
      <c r="AN27" s="373"/>
      <c r="AO27" s="373"/>
      <c r="AP27" s="373"/>
      <c r="AQ27" s="373"/>
      <c r="AR27" s="374"/>
      <c r="AS27" s="372">
        <v>3094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715450</v>
      </c>
      <c r="BO27" s="454"/>
      <c r="BP27" s="454"/>
      <c r="BQ27" s="454"/>
      <c r="BR27" s="454"/>
      <c r="BS27" s="454"/>
      <c r="BT27" s="454"/>
      <c r="BU27" s="455"/>
      <c r="BV27" s="453">
        <v>715450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6833</v>
      </c>
      <c r="R28" s="373"/>
      <c r="S28" s="373"/>
      <c r="T28" s="373"/>
      <c r="U28" s="373"/>
      <c r="V28" s="374"/>
      <c r="W28" s="462"/>
      <c r="X28" s="399"/>
      <c r="Y28" s="400"/>
      <c r="Z28" s="375" t="s">
        <v>174</v>
      </c>
      <c r="AA28" s="376"/>
      <c r="AB28" s="376"/>
      <c r="AC28" s="376"/>
      <c r="AD28" s="376"/>
      <c r="AE28" s="376"/>
      <c r="AF28" s="376"/>
      <c r="AG28" s="377"/>
      <c r="AH28" s="372">
        <v>3</v>
      </c>
      <c r="AI28" s="373"/>
      <c r="AJ28" s="373"/>
      <c r="AK28" s="373"/>
      <c r="AL28" s="374"/>
      <c r="AM28" s="372">
        <v>7011</v>
      </c>
      <c r="AN28" s="373"/>
      <c r="AO28" s="373"/>
      <c r="AP28" s="373"/>
      <c r="AQ28" s="373"/>
      <c r="AR28" s="374"/>
      <c r="AS28" s="372">
        <v>2337</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14534698</v>
      </c>
      <c r="BO28" s="449"/>
      <c r="BP28" s="449"/>
      <c r="BQ28" s="449"/>
      <c r="BR28" s="449"/>
      <c r="BS28" s="449"/>
      <c r="BT28" s="449"/>
      <c r="BU28" s="450"/>
      <c r="BV28" s="448">
        <v>15499405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30</v>
      </c>
      <c r="M29" s="373"/>
      <c r="N29" s="373"/>
      <c r="O29" s="373"/>
      <c r="P29" s="374"/>
      <c r="Q29" s="372">
        <v>6288</v>
      </c>
      <c r="R29" s="373"/>
      <c r="S29" s="373"/>
      <c r="T29" s="373"/>
      <c r="U29" s="373"/>
      <c r="V29" s="374"/>
      <c r="W29" s="463"/>
      <c r="X29" s="464"/>
      <c r="Y29" s="465"/>
      <c r="Z29" s="375" t="s">
        <v>177</v>
      </c>
      <c r="AA29" s="376"/>
      <c r="AB29" s="376"/>
      <c r="AC29" s="376"/>
      <c r="AD29" s="376"/>
      <c r="AE29" s="376"/>
      <c r="AF29" s="376"/>
      <c r="AG29" s="377"/>
      <c r="AH29" s="372">
        <v>2078</v>
      </c>
      <c r="AI29" s="373"/>
      <c r="AJ29" s="373"/>
      <c r="AK29" s="373"/>
      <c r="AL29" s="374"/>
      <c r="AM29" s="372">
        <v>6363644</v>
      </c>
      <c r="AN29" s="373"/>
      <c r="AO29" s="373"/>
      <c r="AP29" s="373"/>
      <c r="AQ29" s="373"/>
      <c r="AR29" s="374"/>
      <c r="AS29" s="372">
        <v>3062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6113998</v>
      </c>
      <c r="BO29" s="420"/>
      <c r="BP29" s="420"/>
      <c r="BQ29" s="420"/>
      <c r="BR29" s="420"/>
      <c r="BS29" s="420"/>
      <c r="BT29" s="420"/>
      <c r="BU29" s="421"/>
      <c r="BV29" s="419">
        <v>5896942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16263102</v>
      </c>
      <c r="BO30" s="454"/>
      <c r="BP30" s="454"/>
      <c r="BQ30" s="454"/>
      <c r="BR30" s="454"/>
      <c r="BS30" s="454"/>
      <c r="BT30" s="454"/>
      <c r="BU30" s="455"/>
      <c r="BV30" s="453">
        <v>15540901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枚方寝屋川消防組合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枚方市スポーツ協会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北河内４市リサイクル施設組合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枚方市土地開発公社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母子父子寡婦福祉資金貸付金特別会計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淀川左岸水防事務組合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自動車駐車場特別会計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大阪府都市ボートレース企業団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大阪府後期高齢者医療広域連合（後期高齢者医療特別会計）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大阪広域水道企業団（水道事業会計）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枚方京田辺環境施設組合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1MY9pk3TpVp3jmPiNXylKj6eCcUW3wPfmvHywVSNdAYxa7lrcivE9ph51Wk3Ljh4X6VXOYu6t1JN9OD/7wTqjA==" saltValue="2nJCzbUbPd0xKHdzR76Z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58015446</v>
      </c>
      <c r="S5" s="677"/>
      <c r="T5" s="677"/>
      <c r="U5" s="677"/>
      <c r="V5" s="677"/>
      <c r="W5" s="677"/>
      <c r="X5" s="677"/>
      <c r="Y5" s="702"/>
      <c r="Z5" s="715">
        <v>34</v>
      </c>
      <c r="AA5" s="715"/>
      <c r="AB5" s="715"/>
      <c r="AC5" s="715"/>
      <c r="AD5" s="716">
        <v>53188235</v>
      </c>
      <c r="AE5" s="716"/>
      <c r="AF5" s="716"/>
      <c r="AG5" s="716"/>
      <c r="AH5" s="716"/>
      <c r="AI5" s="716"/>
      <c r="AJ5" s="716"/>
      <c r="AK5" s="716"/>
      <c r="AL5" s="703">
        <v>64.900000000000006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51707862</v>
      </c>
      <c r="BH5" s="622"/>
      <c r="BI5" s="622"/>
      <c r="BJ5" s="622"/>
      <c r="BK5" s="622"/>
      <c r="BL5" s="622"/>
      <c r="BM5" s="622"/>
      <c r="BN5" s="623"/>
      <c r="BO5" s="659">
        <v>89.1</v>
      </c>
      <c r="BP5" s="659"/>
      <c r="BQ5" s="659"/>
      <c r="BR5" s="659"/>
      <c r="BS5" s="660">
        <v>687349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648548</v>
      </c>
      <c r="S6" s="622"/>
      <c r="T6" s="622"/>
      <c r="U6" s="622"/>
      <c r="V6" s="622"/>
      <c r="W6" s="622"/>
      <c r="X6" s="622"/>
      <c r="Y6" s="623"/>
      <c r="Z6" s="659">
        <v>0.4</v>
      </c>
      <c r="AA6" s="659"/>
      <c r="AB6" s="659"/>
      <c r="AC6" s="659"/>
      <c r="AD6" s="660">
        <v>648548</v>
      </c>
      <c r="AE6" s="660"/>
      <c r="AF6" s="660"/>
      <c r="AG6" s="660"/>
      <c r="AH6" s="660"/>
      <c r="AI6" s="660"/>
      <c r="AJ6" s="660"/>
      <c r="AK6" s="660"/>
      <c r="AL6" s="624">
        <v>0.8</v>
      </c>
      <c r="AM6" s="625"/>
      <c r="AN6" s="625"/>
      <c r="AO6" s="661"/>
      <c r="AP6" s="618" t="s">
        <v>221</v>
      </c>
      <c r="AQ6" s="619"/>
      <c r="AR6" s="619"/>
      <c r="AS6" s="619"/>
      <c r="AT6" s="619"/>
      <c r="AU6" s="619"/>
      <c r="AV6" s="619"/>
      <c r="AW6" s="619"/>
      <c r="AX6" s="619"/>
      <c r="AY6" s="619"/>
      <c r="AZ6" s="619"/>
      <c r="BA6" s="619"/>
      <c r="BB6" s="619"/>
      <c r="BC6" s="619"/>
      <c r="BD6" s="619"/>
      <c r="BE6" s="619"/>
      <c r="BF6" s="620"/>
      <c r="BG6" s="621">
        <v>51707862</v>
      </c>
      <c r="BH6" s="622"/>
      <c r="BI6" s="622"/>
      <c r="BJ6" s="622"/>
      <c r="BK6" s="622"/>
      <c r="BL6" s="622"/>
      <c r="BM6" s="622"/>
      <c r="BN6" s="623"/>
      <c r="BO6" s="659">
        <v>89.1</v>
      </c>
      <c r="BP6" s="659"/>
      <c r="BQ6" s="659"/>
      <c r="BR6" s="659"/>
      <c r="BS6" s="660">
        <v>687349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635611</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635611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52811</v>
      </c>
      <c r="S7" s="622"/>
      <c r="T7" s="622"/>
      <c r="U7" s="622"/>
      <c r="V7" s="622"/>
      <c r="W7" s="622"/>
      <c r="X7" s="622"/>
      <c r="Y7" s="623"/>
      <c r="Z7" s="659">
        <v>0</v>
      </c>
      <c r="AA7" s="659"/>
      <c r="AB7" s="659"/>
      <c r="AC7" s="659"/>
      <c r="AD7" s="660">
        <v>52811</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26471767</v>
      </c>
      <c r="BH7" s="622"/>
      <c r="BI7" s="622"/>
      <c r="BJ7" s="622"/>
      <c r="BK7" s="622"/>
      <c r="BL7" s="622"/>
      <c r="BM7" s="622"/>
      <c r="BN7" s="623"/>
      <c r="BO7" s="659">
        <v>45.6</v>
      </c>
      <c r="BP7" s="659"/>
      <c r="BQ7" s="659"/>
      <c r="BR7" s="659"/>
      <c r="BS7" s="660">
        <v>687349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13084997</v>
      </c>
      <c r="CS7" s="622"/>
      <c r="CT7" s="622"/>
      <c r="CU7" s="622"/>
      <c r="CV7" s="622"/>
      <c r="CW7" s="622"/>
      <c r="CX7" s="622"/>
      <c r="CY7" s="623"/>
      <c r="CZ7" s="659">
        <v>7.8</v>
      </c>
      <c r="DA7" s="659"/>
      <c r="DB7" s="659"/>
      <c r="DC7" s="659"/>
      <c r="DD7" s="627">
        <v>293642</v>
      </c>
      <c r="DE7" s="622"/>
      <c r="DF7" s="622"/>
      <c r="DG7" s="622"/>
      <c r="DH7" s="622"/>
      <c r="DI7" s="622"/>
      <c r="DJ7" s="622"/>
      <c r="DK7" s="622"/>
      <c r="DL7" s="622"/>
      <c r="DM7" s="622"/>
      <c r="DN7" s="622"/>
      <c r="DO7" s="622"/>
      <c r="DP7" s="623"/>
      <c r="DQ7" s="627">
        <v>10999566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527194</v>
      </c>
      <c r="S8" s="622"/>
      <c r="T8" s="622"/>
      <c r="U8" s="622"/>
      <c r="V8" s="622"/>
      <c r="W8" s="622"/>
      <c r="X8" s="622"/>
      <c r="Y8" s="623"/>
      <c r="Z8" s="659">
        <v>0.3</v>
      </c>
      <c r="AA8" s="659"/>
      <c r="AB8" s="659"/>
      <c r="AC8" s="659"/>
      <c r="AD8" s="660">
        <v>527194</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669645</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83138658</v>
      </c>
      <c r="CS8" s="622"/>
      <c r="CT8" s="622"/>
      <c r="CU8" s="622"/>
      <c r="CV8" s="622"/>
      <c r="CW8" s="622"/>
      <c r="CX8" s="622"/>
      <c r="CY8" s="623"/>
      <c r="CZ8" s="659">
        <v>49.5</v>
      </c>
      <c r="DA8" s="659"/>
      <c r="DB8" s="659"/>
      <c r="DC8" s="659"/>
      <c r="DD8" s="627">
        <v>1043760</v>
      </c>
      <c r="DE8" s="622"/>
      <c r="DF8" s="622"/>
      <c r="DG8" s="622"/>
      <c r="DH8" s="622"/>
      <c r="DI8" s="622"/>
      <c r="DJ8" s="622"/>
      <c r="DK8" s="622"/>
      <c r="DL8" s="622"/>
      <c r="DM8" s="622"/>
      <c r="DN8" s="622"/>
      <c r="DO8" s="622"/>
      <c r="DP8" s="623"/>
      <c r="DQ8" s="627">
        <v>42263938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566130</v>
      </c>
      <c r="S9" s="622"/>
      <c r="T9" s="622"/>
      <c r="U9" s="622"/>
      <c r="V9" s="622"/>
      <c r="W9" s="622"/>
      <c r="X9" s="622"/>
      <c r="Y9" s="623"/>
      <c r="Z9" s="659">
        <v>0.3</v>
      </c>
      <c r="AA9" s="659"/>
      <c r="AB9" s="659"/>
      <c r="AC9" s="659"/>
      <c r="AD9" s="660">
        <v>566130</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22607817</v>
      </c>
      <c r="BH9" s="622"/>
      <c r="BI9" s="622"/>
      <c r="BJ9" s="622"/>
      <c r="BK9" s="622"/>
      <c r="BL9" s="622"/>
      <c r="BM9" s="622"/>
      <c r="BN9" s="623"/>
      <c r="BO9" s="659">
        <v>39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15679707</v>
      </c>
      <c r="CS9" s="622"/>
      <c r="CT9" s="622"/>
      <c r="CU9" s="622"/>
      <c r="CV9" s="622"/>
      <c r="CW9" s="622"/>
      <c r="CX9" s="622"/>
      <c r="CY9" s="623"/>
      <c r="CZ9" s="659">
        <v>9.3000000000000007</v>
      </c>
      <c r="DA9" s="659"/>
      <c r="DB9" s="659"/>
      <c r="DC9" s="659"/>
      <c r="DD9" s="627">
        <v>1182827</v>
      </c>
      <c r="DE9" s="622"/>
      <c r="DF9" s="622"/>
      <c r="DG9" s="622"/>
      <c r="DH9" s="622"/>
      <c r="DI9" s="622"/>
      <c r="DJ9" s="622"/>
      <c r="DK9" s="622"/>
      <c r="DL9" s="622"/>
      <c r="DM9" s="622"/>
      <c r="DN9" s="622"/>
      <c r="DO9" s="622"/>
      <c r="DP9" s="623"/>
      <c r="DQ9" s="627">
        <v>11257134</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788829</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169356</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166136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8832088</v>
      </c>
      <c r="S11" s="622"/>
      <c r="T11" s="622"/>
      <c r="U11" s="622"/>
      <c r="V11" s="622"/>
      <c r="W11" s="622"/>
      <c r="X11" s="622"/>
      <c r="Y11" s="623"/>
      <c r="Z11" s="624">
        <v>5.2</v>
      </c>
      <c r="AA11" s="625"/>
      <c r="AB11" s="625"/>
      <c r="AC11" s="626"/>
      <c r="AD11" s="627">
        <v>8832088</v>
      </c>
      <c r="AE11" s="622"/>
      <c r="AF11" s="622"/>
      <c r="AG11" s="622"/>
      <c r="AH11" s="622"/>
      <c r="AI11" s="622"/>
      <c r="AJ11" s="622"/>
      <c r="AK11" s="623"/>
      <c r="AL11" s="624">
        <v>10.8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2405476</v>
      </c>
      <c r="BH11" s="622"/>
      <c r="BI11" s="622"/>
      <c r="BJ11" s="622"/>
      <c r="BK11" s="622"/>
      <c r="BL11" s="622"/>
      <c r="BM11" s="622"/>
      <c r="BN11" s="623"/>
      <c r="BO11" s="659">
        <v>4.0999999999999996</v>
      </c>
      <c r="BP11" s="659"/>
      <c r="BQ11" s="659"/>
      <c r="BR11" s="659"/>
      <c r="BS11" s="660">
        <v>687349</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176374</v>
      </c>
      <c r="CS11" s="622"/>
      <c r="CT11" s="622"/>
      <c r="CU11" s="622"/>
      <c r="CV11" s="622"/>
      <c r="CW11" s="622"/>
      <c r="CX11" s="622"/>
      <c r="CY11" s="623"/>
      <c r="CZ11" s="659">
        <v>0.1</v>
      </c>
      <c r="DA11" s="659"/>
      <c r="DB11" s="659"/>
      <c r="DC11" s="659"/>
      <c r="DD11" s="627">
        <v>13354</v>
      </c>
      <c r="DE11" s="622"/>
      <c r="DF11" s="622"/>
      <c r="DG11" s="622"/>
      <c r="DH11" s="622"/>
      <c r="DI11" s="622"/>
      <c r="DJ11" s="622"/>
      <c r="DK11" s="622"/>
      <c r="DL11" s="622"/>
      <c r="DM11" s="622"/>
      <c r="DN11" s="622"/>
      <c r="DO11" s="622"/>
      <c r="DP11" s="623"/>
      <c r="DQ11" s="627">
        <v>144170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79940</v>
      </c>
      <c r="S12" s="622"/>
      <c r="T12" s="622"/>
      <c r="U12" s="622"/>
      <c r="V12" s="622"/>
      <c r="W12" s="622"/>
      <c r="X12" s="622"/>
      <c r="Y12" s="623"/>
      <c r="Z12" s="659">
        <v>0</v>
      </c>
      <c r="AA12" s="659"/>
      <c r="AB12" s="659"/>
      <c r="AC12" s="659"/>
      <c r="AD12" s="660">
        <v>79940</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22492534</v>
      </c>
      <c r="BH12" s="622"/>
      <c r="BI12" s="622"/>
      <c r="BJ12" s="622"/>
      <c r="BK12" s="622"/>
      <c r="BL12" s="622"/>
      <c r="BM12" s="622"/>
      <c r="BN12" s="623"/>
      <c r="BO12" s="659">
        <v>38.799999999999997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1213104</v>
      </c>
      <c r="CS12" s="622"/>
      <c r="CT12" s="622"/>
      <c r="CU12" s="622"/>
      <c r="CV12" s="622"/>
      <c r="CW12" s="622"/>
      <c r="CX12" s="622"/>
      <c r="CY12" s="623"/>
      <c r="CZ12" s="659">
        <v>0.7</v>
      </c>
      <c r="DA12" s="659"/>
      <c r="DB12" s="659"/>
      <c r="DC12" s="659"/>
      <c r="DD12" s="627">
        <v>32738</v>
      </c>
      <c r="DE12" s="622"/>
      <c r="DF12" s="622"/>
      <c r="DG12" s="622"/>
      <c r="DH12" s="622"/>
      <c r="DI12" s="622"/>
      <c r="DJ12" s="622"/>
      <c r="DK12" s="622"/>
      <c r="DL12" s="622"/>
      <c r="DM12" s="622"/>
      <c r="DN12" s="622"/>
      <c r="DO12" s="622"/>
      <c r="DP12" s="623"/>
      <c r="DQ12" s="627">
        <v>1150389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22158610</v>
      </c>
      <c r="BH13" s="622"/>
      <c r="BI13" s="622"/>
      <c r="BJ13" s="622"/>
      <c r="BK13" s="622"/>
      <c r="BL13" s="622"/>
      <c r="BM13" s="622"/>
      <c r="BN13" s="623"/>
      <c r="BO13" s="659">
        <v>38.200000000000003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20764234</v>
      </c>
      <c r="CS13" s="622"/>
      <c r="CT13" s="622"/>
      <c r="CU13" s="622"/>
      <c r="CV13" s="622"/>
      <c r="CW13" s="622"/>
      <c r="CX13" s="622"/>
      <c r="CY13" s="623"/>
      <c r="CZ13" s="659">
        <v>12.4</v>
      </c>
      <c r="DA13" s="659"/>
      <c r="DB13" s="659"/>
      <c r="DC13" s="659"/>
      <c r="DD13" s="627">
        <v>12865448</v>
      </c>
      <c r="DE13" s="622"/>
      <c r="DF13" s="622"/>
      <c r="DG13" s="622"/>
      <c r="DH13" s="622"/>
      <c r="DI13" s="622"/>
      <c r="DJ13" s="622"/>
      <c r="DK13" s="622"/>
      <c r="DL13" s="622"/>
      <c r="DM13" s="622"/>
      <c r="DN13" s="622"/>
      <c r="DO13" s="622"/>
      <c r="DP13" s="623"/>
      <c r="DQ13" s="627">
        <v>7910951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7779</v>
      </c>
      <c r="S14" s="622"/>
      <c r="T14" s="622"/>
      <c r="U14" s="622"/>
      <c r="V14" s="622"/>
      <c r="W14" s="622"/>
      <c r="X14" s="622"/>
      <c r="Y14" s="623"/>
      <c r="Z14" s="659">
        <v>0</v>
      </c>
      <c r="AA14" s="659"/>
      <c r="AB14" s="659"/>
      <c r="AC14" s="659"/>
      <c r="AD14" s="660">
        <v>7779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643470</v>
      </c>
      <c r="BH14" s="622"/>
      <c r="BI14" s="622"/>
      <c r="BJ14" s="622"/>
      <c r="BK14" s="622"/>
      <c r="BL14" s="622"/>
      <c r="BM14" s="622"/>
      <c r="BN14" s="623"/>
      <c r="BO14" s="659">
        <v>1.1000000000000001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4818397</v>
      </c>
      <c r="CS14" s="622"/>
      <c r="CT14" s="622"/>
      <c r="CU14" s="622"/>
      <c r="CV14" s="622"/>
      <c r="CW14" s="622"/>
      <c r="CX14" s="622"/>
      <c r="CY14" s="623"/>
      <c r="CZ14" s="659">
        <v>2.9</v>
      </c>
      <c r="DA14" s="659"/>
      <c r="DB14" s="659"/>
      <c r="DC14" s="659"/>
      <c r="DD14" s="627">
        <v>24068</v>
      </c>
      <c r="DE14" s="622"/>
      <c r="DF14" s="622"/>
      <c r="DG14" s="622"/>
      <c r="DH14" s="622"/>
      <c r="DI14" s="622"/>
      <c r="DJ14" s="622"/>
      <c r="DK14" s="622"/>
      <c r="DL14" s="622"/>
      <c r="DM14" s="622"/>
      <c r="DN14" s="622"/>
      <c r="DO14" s="622"/>
      <c r="DP14" s="623"/>
      <c r="DQ14" s="627">
        <v>4756146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2100091</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16299019</v>
      </c>
      <c r="CS15" s="622"/>
      <c r="CT15" s="622"/>
      <c r="CU15" s="622"/>
      <c r="CV15" s="622"/>
      <c r="CW15" s="622"/>
      <c r="CX15" s="622"/>
      <c r="CY15" s="623"/>
      <c r="CZ15" s="659">
        <v>9.6999999999999993</v>
      </c>
      <c r="DA15" s="659"/>
      <c r="DB15" s="659"/>
      <c r="DC15" s="659"/>
      <c r="DD15" s="627">
        <v>5127867</v>
      </c>
      <c r="DE15" s="622"/>
      <c r="DF15" s="622"/>
      <c r="DG15" s="622"/>
      <c r="DH15" s="622"/>
      <c r="DI15" s="622"/>
      <c r="DJ15" s="622"/>
      <c r="DK15" s="622"/>
      <c r="DL15" s="622"/>
      <c r="DM15" s="622"/>
      <c r="DN15" s="622"/>
      <c r="DO15" s="622"/>
      <c r="DP15" s="623"/>
      <c r="DQ15" s="627">
        <v>10654692</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170962</v>
      </c>
      <c r="S16" s="622"/>
      <c r="T16" s="622"/>
      <c r="U16" s="622"/>
      <c r="V16" s="622"/>
      <c r="W16" s="622"/>
      <c r="X16" s="622"/>
      <c r="Y16" s="623"/>
      <c r="Z16" s="659">
        <v>0.1</v>
      </c>
      <c r="AA16" s="659"/>
      <c r="AB16" s="659"/>
      <c r="AC16" s="659"/>
      <c r="AD16" s="660">
        <v>170962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1347</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1347</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868140</v>
      </c>
      <c r="S17" s="622"/>
      <c r="T17" s="622"/>
      <c r="U17" s="622"/>
      <c r="V17" s="622"/>
      <c r="W17" s="622"/>
      <c r="X17" s="622"/>
      <c r="Y17" s="623"/>
      <c r="Z17" s="659">
        <v>0.5</v>
      </c>
      <c r="AA17" s="659"/>
      <c r="AB17" s="659"/>
      <c r="AC17" s="659"/>
      <c r="AD17" s="660">
        <v>868140</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11949679</v>
      </c>
      <c r="CS17" s="622"/>
      <c r="CT17" s="622"/>
      <c r="CU17" s="622"/>
      <c r="CV17" s="622"/>
      <c r="CW17" s="622"/>
      <c r="CX17" s="622"/>
      <c r="CY17" s="623"/>
      <c r="CZ17" s="659">
        <v>7.1</v>
      </c>
      <c r="DA17" s="659"/>
      <c r="DB17" s="659"/>
      <c r="DC17" s="659"/>
      <c r="DD17" s="627" t="s">
        <v>122</v>
      </c>
      <c r="DE17" s="622"/>
      <c r="DF17" s="622"/>
      <c r="DG17" s="622"/>
      <c r="DH17" s="622"/>
      <c r="DI17" s="622"/>
      <c r="DJ17" s="622"/>
      <c r="DK17" s="622"/>
      <c r="DL17" s="622"/>
      <c r="DM17" s="622"/>
      <c r="DN17" s="622"/>
      <c r="DO17" s="622"/>
      <c r="DP17" s="623"/>
      <c r="DQ17" s="627">
        <v>11707147</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412233</v>
      </c>
      <c r="S18" s="622"/>
      <c r="T18" s="622"/>
      <c r="U18" s="622"/>
      <c r="V18" s="622"/>
      <c r="W18" s="622"/>
      <c r="X18" s="622"/>
      <c r="Y18" s="623"/>
      <c r="Z18" s="659">
        <v>0.2</v>
      </c>
      <c r="AA18" s="659"/>
      <c r="AB18" s="659"/>
      <c r="AC18" s="659"/>
      <c r="AD18" s="660">
        <v>412233</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395493</v>
      </c>
      <c r="S19" s="622"/>
      <c r="T19" s="622"/>
      <c r="U19" s="622"/>
      <c r="V19" s="622"/>
      <c r="W19" s="622"/>
      <c r="X19" s="622"/>
      <c r="Y19" s="623"/>
      <c r="Z19" s="659">
        <v>0.2</v>
      </c>
      <c r="AA19" s="659"/>
      <c r="AB19" s="659"/>
      <c r="AC19" s="659"/>
      <c r="AD19" s="660">
        <v>395493</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6307584</v>
      </c>
      <c r="BH19" s="622"/>
      <c r="BI19" s="622"/>
      <c r="BJ19" s="622"/>
      <c r="BK19" s="622"/>
      <c r="BL19" s="622"/>
      <c r="BM19" s="622"/>
      <c r="BN19" s="623"/>
      <c r="BO19" s="659">
        <v>10.9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16740</v>
      </c>
      <c r="S20" s="622"/>
      <c r="T20" s="622"/>
      <c r="U20" s="622"/>
      <c r="V20" s="622"/>
      <c r="W20" s="622"/>
      <c r="X20" s="622"/>
      <c r="Y20" s="623"/>
      <c r="Z20" s="659">
        <v>0</v>
      </c>
      <c r="AA20" s="659"/>
      <c r="AB20" s="659"/>
      <c r="AC20" s="659"/>
      <c r="AD20" s="660">
        <v>16740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6307584</v>
      </c>
      <c r="BH20" s="622"/>
      <c r="BI20" s="622"/>
      <c r="BJ20" s="622"/>
      <c r="BK20" s="622"/>
      <c r="BL20" s="622"/>
      <c r="BM20" s="622"/>
      <c r="BN20" s="623"/>
      <c r="BO20" s="659">
        <v>10.9</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167930483</v>
      </c>
      <c r="CS20" s="622"/>
      <c r="CT20" s="622"/>
      <c r="CU20" s="622"/>
      <c r="CV20" s="622"/>
      <c r="CW20" s="622"/>
      <c r="CX20" s="622"/>
      <c r="CY20" s="623"/>
      <c r="CZ20" s="659">
        <v>100</v>
      </c>
      <c r="DA20" s="659"/>
      <c r="DB20" s="659"/>
      <c r="DC20" s="659"/>
      <c r="DD20" s="627">
        <v>20583704</v>
      </c>
      <c r="DE20" s="622"/>
      <c r="DF20" s="622"/>
      <c r="DG20" s="622"/>
      <c r="DH20" s="622"/>
      <c r="DI20" s="622"/>
      <c r="DJ20" s="622"/>
      <c r="DK20" s="622"/>
      <c r="DL20" s="622"/>
      <c r="DM20" s="622"/>
      <c r="DN20" s="622"/>
      <c r="DO20" s="622"/>
      <c r="DP20" s="623"/>
      <c r="DQ20" s="627">
        <v>101647227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16451962</v>
      </c>
      <c r="S21" s="622"/>
      <c r="T21" s="622"/>
      <c r="U21" s="622"/>
      <c r="V21" s="622"/>
      <c r="W21" s="622"/>
      <c r="X21" s="622"/>
      <c r="Y21" s="623"/>
      <c r="Z21" s="659">
        <v>9.6</v>
      </c>
      <c r="AA21" s="659"/>
      <c r="AB21" s="659"/>
      <c r="AC21" s="659"/>
      <c r="AD21" s="660">
        <v>15969640</v>
      </c>
      <c r="AE21" s="660"/>
      <c r="AF21" s="660"/>
      <c r="AG21" s="660"/>
      <c r="AH21" s="660"/>
      <c r="AI21" s="660"/>
      <c r="AJ21" s="660"/>
      <c r="AK21" s="660"/>
      <c r="AL21" s="624">
        <v>19.5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15969640</v>
      </c>
      <c r="S22" s="622"/>
      <c r="T22" s="622"/>
      <c r="U22" s="622"/>
      <c r="V22" s="622"/>
      <c r="W22" s="622"/>
      <c r="X22" s="622"/>
      <c r="Y22" s="623"/>
      <c r="Z22" s="659">
        <v>9.3000000000000007</v>
      </c>
      <c r="AA22" s="659"/>
      <c r="AB22" s="659"/>
      <c r="AC22" s="659"/>
      <c r="AD22" s="660">
        <v>15969640</v>
      </c>
      <c r="AE22" s="660"/>
      <c r="AF22" s="660"/>
      <c r="AG22" s="660"/>
      <c r="AH22" s="660"/>
      <c r="AI22" s="660"/>
      <c r="AJ22" s="660"/>
      <c r="AK22" s="660"/>
      <c r="AL22" s="624">
        <v>19.5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1480373</v>
      </c>
      <c r="BH22" s="622"/>
      <c r="BI22" s="622"/>
      <c r="BJ22" s="622"/>
      <c r="BK22" s="622"/>
      <c r="BL22" s="622"/>
      <c r="BM22" s="622"/>
      <c r="BN22" s="623"/>
      <c r="BO22" s="659">
        <v>2.6</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482322</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4827211</v>
      </c>
      <c r="BH23" s="622"/>
      <c r="BI23" s="622"/>
      <c r="BJ23" s="622"/>
      <c r="BK23" s="622"/>
      <c r="BL23" s="622"/>
      <c r="BM23" s="622"/>
      <c r="BN23" s="623"/>
      <c r="BO23" s="659">
        <v>8.3000000000000007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87650762</v>
      </c>
      <c r="CS24" s="677"/>
      <c r="CT24" s="677"/>
      <c r="CU24" s="677"/>
      <c r="CV24" s="677"/>
      <c r="CW24" s="677"/>
      <c r="CX24" s="677"/>
      <c r="CY24" s="702"/>
      <c r="CZ24" s="703">
        <v>52.2</v>
      </c>
      <c r="DA24" s="685"/>
      <c r="DB24" s="685"/>
      <c r="DC24" s="705"/>
      <c r="DD24" s="701">
        <v>51234097</v>
      </c>
      <c r="DE24" s="677"/>
      <c r="DF24" s="677"/>
      <c r="DG24" s="677"/>
      <c r="DH24" s="677"/>
      <c r="DI24" s="677"/>
      <c r="DJ24" s="677"/>
      <c r="DK24" s="702"/>
      <c r="DL24" s="701">
        <v>44845217</v>
      </c>
      <c r="DM24" s="677"/>
      <c r="DN24" s="677"/>
      <c r="DO24" s="677"/>
      <c r="DP24" s="677"/>
      <c r="DQ24" s="677"/>
      <c r="DR24" s="677"/>
      <c r="DS24" s="677"/>
      <c r="DT24" s="677"/>
      <c r="DU24" s="677"/>
      <c r="DV24" s="702"/>
      <c r="DW24" s="703">
        <v>53.5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86633233</v>
      </c>
      <c r="S25" s="622"/>
      <c r="T25" s="622"/>
      <c r="U25" s="622"/>
      <c r="V25" s="622"/>
      <c r="W25" s="622"/>
      <c r="X25" s="622"/>
      <c r="Y25" s="623"/>
      <c r="Z25" s="659">
        <v>50.7</v>
      </c>
      <c r="AA25" s="659"/>
      <c r="AB25" s="659"/>
      <c r="AC25" s="659"/>
      <c r="AD25" s="660">
        <v>81323700</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19660140</v>
      </c>
      <c r="CS25" s="634"/>
      <c r="CT25" s="634"/>
      <c r="CU25" s="634"/>
      <c r="CV25" s="634"/>
      <c r="CW25" s="634"/>
      <c r="CX25" s="634"/>
      <c r="CY25" s="635"/>
      <c r="CZ25" s="624">
        <v>11.7</v>
      </c>
      <c r="DA25" s="636"/>
      <c r="DB25" s="636"/>
      <c r="DC25" s="637"/>
      <c r="DD25" s="627">
        <v>17965144</v>
      </c>
      <c r="DE25" s="634"/>
      <c r="DF25" s="634"/>
      <c r="DG25" s="634"/>
      <c r="DH25" s="634"/>
      <c r="DI25" s="634"/>
      <c r="DJ25" s="634"/>
      <c r="DK25" s="635"/>
      <c r="DL25" s="627">
        <v>17656531</v>
      </c>
      <c r="DM25" s="634"/>
      <c r="DN25" s="634"/>
      <c r="DO25" s="634"/>
      <c r="DP25" s="634"/>
      <c r="DQ25" s="634"/>
      <c r="DR25" s="634"/>
      <c r="DS25" s="634"/>
      <c r="DT25" s="634"/>
      <c r="DU25" s="634"/>
      <c r="DV25" s="635"/>
      <c r="DW25" s="624">
        <v>21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44941</v>
      </c>
      <c r="S26" s="622"/>
      <c r="T26" s="622"/>
      <c r="U26" s="622"/>
      <c r="V26" s="622"/>
      <c r="W26" s="622"/>
      <c r="X26" s="622"/>
      <c r="Y26" s="623"/>
      <c r="Z26" s="659">
        <v>0</v>
      </c>
      <c r="AA26" s="659"/>
      <c r="AB26" s="659"/>
      <c r="AC26" s="659"/>
      <c r="AD26" s="660">
        <v>44941</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13086035</v>
      </c>
      <c r="CS26" s="622"/>
      <c r="CT26" s="622"/>
      <c r="CU26" s="622"/>
      <c r="CV26" s="622"/>
      <c r="CW26" s="622"/>
      <c r="CX26" s="622"/>
      <c r="CY26" s="623"/>
      <c r="CZ26" s="624">
        <v>7.8</v>
      </c>
      <c r="DA26" s="636"/>
      <c r="DB26" s="636"/>
      <c r="DC26" s="637"/>
      <c r="DD26" s="627">
        <v>11989134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535634</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58015446</v>
      </c>
      <c r="BH27" s="622"/>
      <c r="BI27" s="622"/>
      <c r="BJ27" s="622"/>
      <c r="BK27" s="622"/>
      <c r="BL27" s="622"/>
      <c r="BM27" s="622"/>
      <c r="BN27" s="623"/>
      <c r="BO27" s="659">
        <v>100</v>
      </c>
      <c r="BP27" s="659"/>
      <c r="BQ27" s="659"/>
      <c r="BR27" s="659"/>
      <c r="BS27" s="660">
        <v>687349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56040943</v>
      </c>
      <c r="CS27" s="634"/>
      <c r="CT27" s="634"/>
      <c r="CU27" s="634"/>
      <c r="CV27" s="634"/>
      <c r="CW27" s="634"/>
      <c r="CX27" s="634"/>
      <c r="CY27" s="635"/>
      <c r="CZ27" s="624">
        <v>33.4</v>
      </c>
      <c r="DA27" s="636"/>
      <c r="DB27" s="636"/>
      <c r="DC27" s="637"/>
      <c r="DD27" s="627">
        <v>21561806</v>
      </c>
      <c r="DE27" s="634"/>
      <c r="DF27" s="634"/>
      <c r="DG27" s="634"/>
      <c r="DH27" s="634"/>
      <c r="DI27" s="634"/>
      <c r="DJ27" s="634"/>
      <c r="DK27" s="635"/>
      <c r="DL27" s="627">
        <v>16217096</v>
      </c>
      <c r="DM27" s="634"/>
      <c r="DN27" s="634"/>
      <c r="DO27" s="634"/>
      <c r="DP27" s="634"/>
      <c r="DQ27" s="634"/>
      <c r="DR27" s="634"/>
      <c r="DS27" s="634"/>
      <c r="DT27" s="634"/>
      <c r="DU27" s="634"/>
      <c r="DV27" s="635"/>
      <c r="DW27" s="624">
        <v>19.3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1738531</v>
      </c>
      <c r="S28" s="622"/>
      <c r="T28" s="622"/>
      <c r="U28" s="622"/>
      <c r="V28" s="622"/>
      <c r="W28" s="622"/>
      <c r="X28" s="622"/>
      <c r="Y28" s="623"/>
      <c r="Z28" s="659">
        <v>1</v>
      </c>
      <c r="AA28" s="659"/>
      <c r="AB28" s="659"/>
      <c r="AC28" s="659"/>
      <c r="AD28" s="660">
        <v>545721</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11949679</v>
      </c>
      <c r="CS28" s="622"/>
      <c r="CT28" s="622"/>
      <c r="CU28" s="622"/>
      <c r="CV28" s="622"/>
      <c r="CW28" s="622"/>
      <c r="CX28" s="622"/>
      <c r="CY28" s="623"/>
      <c r="CZ28" s="624">
        <v>7.1</v>
      </c>
      <c r="DA28" s="636"/>
      <c r="DB28" s="636"/>
      <c r="DC28" s="637"/>
      <c r="DD28" s="627">
        <v>11707147</v>
      </c>
      <c r="DE28" s="622"/>
      <c r="DF28" s="622"/>
      <c r="DG28" s="622"/>
      <c r="DH28" s="622"/>
      <c r="DI28" s="622"/>
      <c r="DJ28" s="622"/>
      <c r="DK28" s="623"/>
      <c r="DL28" s="627">
        <v>10971590</v>
      </c>
      <c r="DM28" s="622"/>
      <c r="DN28" s="622"/>
      <c r="DO28" s="622"/>
      <c r="DP28" s="622"/>
      <c r="DQ28" s="622"/>
      <c r="DR28" s="622"/>
      <c r="DS28" s="622"/>
      <c r="DT28" s="622"/>
      <c r="DU28" s="622"/>
      <c r="DV28" s="623"/>
      <c r="DW28" s="624">
        <v>13.1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509163</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11949645</v>
      </c>
      <c r="CS29" s="634"/>
      <c r="CT29" s="634"/>
      <c r="CU29" s="634"/>
      <c r="CV29" s="634"/>
      <c r="CW29" s="634"/>
      <c r="CX29" s="634"/>
      <c r="CY29" s="635"/>
      <c r="CZ29" s="624">
        <v>7.1</v>
      </c>
      <c r="DA29" s="636"/>
      <c r="DB29" s="636"/>
      <c r="DC29" s="637"/>
      <c r="DD29" s="627">
        <v>11707113</v>
      </c>
      <c r="DE29" s="634"/>
      <c r="DF29" s="634"/>
      <c r="DG29" s="634"/>
      <c r="DH29" s="634"/>
      <c r="DI29" s="634"/>
      <c r="DJ29" s="634"/>
      <c r="DK29" s="635"/>
      <c r="DL29" s="627">
        <v>10971556</v>
      </c>
      <c r="DM29" s="634"/>
      <c r="DN29" s="634"/>
      <c r="DO29" s="634"/>
      <c r="DP29" s="634"/>
      <c r="DQ29" s="634"/>
      <c r="DR29" s="634"/>
      <c r="DS29" s="634"/>
      <c r="DT29" s="634"/>
      <c r="DU29" s="634"/>
      <c r="DV29" s="635"/>
      <c r="DW29" s="624">
        <v>13.1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44760684</v>
      </c>
      <c r="S30" s="622"/>
      <c r="T30" s="622"/>
      <c r="U30" s="622"/>
      <c r="V30" s="622"/>
      <c r="W30" s="622"/>
      <c r="X30" s="622"/>
      <c r="Y30" s="623"/>
      <c r="Z30" s="659">
        <v>26.2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11595232</v>
      </c>
      <c r="CS30" s="622"/>
      <c r="CT30" s="622"/>
      <c r="CU30" s="622"/>
      <c r="CV30" s="622"/>
      <c r="CW30" s="622"/>
      <c r="CX30" s="622"/>
      <c r="CY30" s="623"/>
      <c r="CZ30" s="624">
        <v>6.9</v>
      </c>
      <c r="DA30" s="636"/>
      <c r="DB30" s="636"/>
      <c r="DC30" s="637"/>
      <c r="DD30" s="627">
        <v>11353565</v>
      </c>
      <c r="DE30" s="622"/>
      <c r="DF30" s="622"/>
      <c r="DG30" s="622"/>
      <c r="DH30" s="622"/>
      <c r="DI30" s="622"/>
      <c r="DJ30" s="622"/>
      <c r="DK30" s="623"/>
      <c r="DL30" s="627">
        <v>10618008</v>
      </c>
      <c r="DM30" s="622"/>
      <c r="DN30" s="622"/>
      <c r="DO30" s="622"/>
      <c r="DP30" s="622"/>
      <c r="DQ30" s="622"/>
      <c r="DR30" s="622"/>
      <c r="DS30" s="622"/>
      <c r="DT30" s="622"/>
      <c r="DU30" s="622"/>
      <c r="DV30" s="623"/>
      <c r="DW30" s="624">
        <v>12.7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99.5</v>
      </c>
      <c r="BN31" s="684"/>
      <c r="BO31" s="684"/>
      <c r="BP31" s="684"/>
      <c r="BQ31" s="686"/>
      <c r="BR31" s="683">
        <v>99.8</v>
      </c>
      <c r="BS31" s="684"/>
      <c r="BT31" s="684"/>
      <c r="BU31" s="684"/>
      <c r="BV31" s="684"/>
      <c r="BW31" s="684"/>
      <c r="BX31" s="685">
        <v>99.5</v>
      </c>
      <c r="BY31" s="684"/>
      <c r="BZ31" s="684"/>
      <c r="CA31" s="684"/>
      <c r="CB31" s="686"/>
      <c r="CD31" s="642"/>
      <c r="CE31" s="643"/>
      <c r="CF31" s="618" t="s">
        <v>300</v>
      </c>
      <c r="CG31" s="619"/>
      <c r="CH31" s="619"/>
      <c r="CI31" s="619"/>
      <c r="CJ31" s="619"/>
      <c r="CK31" s="619"/>
      <c r="CL31" s="619"/>
      <c r="CM31" s="619"/>
      <c r="CN31" s="619"/>
      <c r="CO31" s="619"/>
      <c r="CP31" s="619"/>
      <c r="CQ31" s="620"/>
      <c r="CR31" s="621">
        <v>354413</v>
      </c>
      <c r="CS31" s="634"/>
      <c r="CT31" s="634"/>
      <c r="CU31" s="634"/>
      <c r="CV31" s="634"/>
      <c r="CW31" s="634"/>
      <c r="CX31" s="634"/>
      <c r="CY31" s="635"/>
      <c r="CZ31" s="624">
        <v>0.2</v>
      </c>
      <c r="DA31" s="636"/>
      <c r="DB31" s="636"/>
      <c r="DC31" s="637"/>
      <c r="DD31" s="627">
        <v>353548</v>
      </c>
      <c r="DE31" s="634"/>
      <c r="DF31" s="634"/>
      <c r="DG31" s="634"/>
      <c r="DH31" s="634"/>
      <c r="DI31" s="634"/>
      <c r="DJ31" s="634"/>
      <c r="DK31" s="635"/>
      <c r="DL31" s="627">
        <v>353548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13722277</v>
      </c>
      <c r="S32" s="622"/>
      <c r="T32" s="622"/>
      <c r="U32" s="622"/>
      <c r="V32" s="622"/>
      <c r="W32" s="622"/>
      <c r="X32" s="622"/>
      <c r="Y32" s="623"/>
      <c r="Z32" s="659">
        <v>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99.6</v>
      </c>
      <c r="BH32" s="634"/>
      <c r="BI32" s="634"/>
      <c r="BJ32" s="634"/>
      <c r="BK32" s="634"/>
      <c r="BL32" s="634"/>
      <c r="BM32" s="625">
        <v>99.3</v>
      </c>
      <c r="BN32" s="634"/>
      <c r="BO32" s="634"/>
      <c r="BP32" s="634"/>
      <c r="BQ32" s="657"/>
      <c r="BR32" s="687">
        <v>99.7</v>
      </c>
      <c r="BS32" s="634"/>
      <c r="BT32" s="634"/>
      <c r="BU32" s="634"/>
      <c r="BV32" s="634"/>
      <c r="BW32" s="634"/>
      <c r="BX32" s="625">
        <v>99.4</v>
      </c>
      <c r="BY32" s="634"/>
      <c r="BZ32" s="634"/>
      <c r="CA32" s="634"/>
      <c r="CB32" s="657"/>
      <c r="CD32" s="644"/>
      <c r="CE32" s="645"/>
      <c r="CF32" s="618" t="s">
        <v>304</v>
      </c>
      <c r="CG32" s="619"/>
      <c r="CH32" s="619"/>
      <c r="CI32" s="619"/>
      <c r="CJ32" s="619"/>
      <c r="CK32" s="619"/>
      <c r="CL32" s="619"/>
      <c r="CM32" s="619"/>
      <c r="CN32" s="619"/>
      <c r="CO32" s="619"/>
      <c r="CP32" s="619"/>
      <c r="CQ32" s="620"/>
      <c r="CR32" s="621">
        <v>34</v>
      </c>
      <c r="CS32" s="622"/>
      <c r="CT32" s="622"/>
      <c r="CU32" s="622"/>
      <c r="CV32" s="622"/>
      <c r="CW32" s="622"/>
      <c r="CX32" s="622"/>
      <c r="CY32" s="623"/>
      <c r="CZ32" s="624">
        <v>0</v>
      </c>
      <c r="DA32" s="636"/>
      <c r="DB32" s="636"/>
      <c r="DC32" s="637"/>
      <c r="DD32" s="627">
        <v>34</v>
      </c>
      <c r="DE32" s="622"/>
      <c r="DF32" s="622"/>
      <c r="DG32" s="622"/>
      <c r="DH32" s="622"/>
      <c r="DI32" s="622"/>
      <c r="DJ32" s="622"/>
      <c r="DK32" s="623"/>
      <c r="DL32" s="627">
        <v>34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243948</v>
      </c>
      <c r="S33" s="622"/>
      <c r="T33" s="622"/>
      <c r="U33" s="622"/>
      <c r="V33" s="622"/>
      <c r="W33" s="622"/>
      <c r="X33" s="622"/>
      <c r="Y33" s="623"/>
      <c r="Z33" s="659">
        <v>0.1</v>
      </c>
      <c r="AA33" s="659"/>
      <c r="AB33" s="659"/>
      <c r="AC33" s="659"/>
      <c r="AD33" s="660">
        <v>53057</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99.6</v>
      </c>
      <c r="BN33" s="606"/>
      <c r="BO33" s="606"/>
      <c r="BP33" s="606"/>
      <c r="BQ33" s="669"/>
      <c r="BR33" s="682">
        <v>99.9</v>
      </c>
      <c r="BS33" s="606"/>
      <c r="BT33" s="606"/>
      <c r="BU33" s="606"/>
      <c r="BV33" s="606"/>
      <c r="BW33" s="606"/>
      <c r="BX33" s="652">
        <v>99.6</v>
      </c>
      <c r="BY33" s="606"/>
      <c r="BZ33" s="606"/>
      <c r="CA33" s="606"/>
      <c r="CB33" s="669"/>
      <c r="CD33" s="618" t="s">
        <v>307</v>
      </c>
      <c r="CE33" s="619"/>
      <c r="CF33" s="619"/>
      <c r="CG33" s="619"/>
      <c r="CH33" s="619"/>
      <c r="CI33" s="619"/>
      <c r="CJ33" s="619"/>
      <c r="CK33" s="619"/>
      <c r="CL33" s="619"/>
      <c r="CM33" s="619"/>
      <c r="CN33" s="619"/>
      <c r="CO33" s="619"/>
      <c r="CP33" s="619"/>
      <c r="CQ33" s="620"/>
      <c r="CR33" s="621">
        <v>59694670</v>
      </c>
      <c r="CS33" s="634"/>
      <c r="CT33" s="634"/>
      <c r="CU33" s="634"/>
      <c r="CV33" s="634"/>
      <c r="CW33" s="634"/>
      <c r="CX33" s="634"/>
      <c r="CY33" s="635"/>
      <c r="CZ33" s="624">
        <v>35.5</v>
      </c>
      <c r="DA33" s="636"/>
      <c r="DB33" s="636"/>
      <c r="DC33" s="637"/>
      <c r="DD33" s="627">
        <v>48404978</v>
      </c>
      <c r="DE33" s="634"/>
      <c r="DF33" s="634"/>
      <c r="DG33" s="634"/>
      <c r="DH33" s="634"/>
      <c r="DI33" s="634"/>
      <c r="DJ33" s="634"/>
      <c r="DK33" s="635"/>
      <c r="DL33" s="627">
        <v>37005586</v>
      </c>
      <c r="DM33" s="634"/>
      <c r="DN33" s="634"/>
      <c r="DO33" s="634"/>
      <c r="DP33" s="634"/>
      <c r="DQ33" s="634"/>
      <c r="DR33" s="634"/>
      <c r="DS33" s="634"/>
      <c r="DT33" s="634"/>
      <c r="DU33" s="634"/>
      <c r="DV33" s="635"/>
      <c r="DW33" s="624">
        <v>44.1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262132</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20737004</v>
      </c>
      <c r="CS34" s="622"/>
      <c r="CT34" s="622"/>
      <c r="CU34" s="622"/>
      <c r="CV34" s="622"/>
      <c r="CW34" s="622"/>
      <c r="CX34" s="622"/>
      <c r="CY34" s="623"/>
      <c r="CZ34" s="624">
        <v>12.3</v>
      </c>
      <c r="DA34" s="636"/>
      <c r="DB34" s="636"/>
      <c r="DC34" s="637"/>
      <c r="DD34" s="627">
        <v>15012235</v>
      </c>
      <c r="DE34" s="622"/>
      <c r="DF34" s="622"/>
      <c r="DG34" s="622"/>
      <c r="DH34" s="622"/>
      <c r="DI34" s="622"/>
      <c r="DJ34" s="622"/>
      <c r="DK34" s="623"/>
      <c r="DL34" s="627">
        <v>12565943</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4296299</v>
      </c>
      <c r="S35" s="622"/>
      <c r="T35" s="622"/>
      <c r="U35" s="622"/>
      <c r="V35" s="622"/>
      <c r="W35" s="622"/>
      <c r="X35" s="622"/>
      <c r="Y35" s="623"/>
      <c r="Z35" s="659">
        <v>2.5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1396665</v>
      </c>
      <c r="CS35" s="634"/>
      <c r="CT35" s="634"/>
      <c r="CU35" s="634"/>
      <c r="CV35" s="634"/>
      <c r="CW35" s="634"/>
      <c r="CX35" s="634"/>
      <c r="CY35" s="635"/>
      <c r="CZ35" s="624">
        <v>0.8</v>
      </c>
      <c r="DA35" s="636"/>
      <c r="DB35" s="636"/>
      <c r="DC35" s="637"/>
      <c r="DD35" s="627">
        <v>954380</v>
      </c>
      <c r="DE35" s="634"/>
      <c r="DF35" s="634"/>
      <c r="DG35" s="634"/>
      <c r="DH35" s="634"/>
      <c r="DI35" s="634"/>
      <c r="DJ35" s="634"/>
      <c r="DK35" s="635"/>
      <c r="DL35" s="627">
        <v>954380</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3275895</v>
      </c>
      <c r="S36" s="622"/>
      <c r="T36" s="622"/>
      <c r="U36" s="622"/>
      <c r="V36" s="622"/>
      <c r="W36" s="622"/>
      <c r="X36" s="622"/>
      <c r="Y36" s="623"/>
      <c r="Z36" s="659">
        <v>1.9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22005466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-70834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17656432</v>
      </c>
      <c r="CS36" s="622"/>
      <c r="CT36" s="622"/>
      <c r="CU36" s="622"/>
      <c r="CV36" s="622"/>
      <c r="CW36" s="622"/>
      <c r="CX36" s="622"/>
      <c r="CY36" s="623"/>
      <c r="CZ36" s="624">
        <v>10.5</v>
      </c>
      <c r="DA36" s="636"/>
      <c r="DB36" s="636"/>
      <c r="DC36" s="637"/>
      <c r="DD36" s="627">
        <v>16329314</v>
      </c>
      <c r="DE36" s="622"/>
      <c r="DF36" s="622"/>
      <c r="DG36" s="622"/>
      <c r="DH36" s="622"/>
      <c r="DI36" s="622"/>
      <c r="DJ36" s="622"/>
      <c r="DK36" s="623"/>
      <c r="DL36" s="627">
        <v>12081994</v>
      </c>
      <c r="DM36" s="622"/>
      <c r="DN36" s="622"/>
      <c r="DO36" s="622"/>
      <c r="DP36" s="622"/>
      <c r="DQ36" s="622"/>
      <c r="DR36" s="622"/>
      <c r="DS36" s="622"/>
      <c r="DT36" s="622"/>
      <c r="DU36" s="622"/>
      <c r="DV36" s="623"/>
      <c r="DW36" s="624">
        <v>14.4</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2313427</v>
      </c>
      <c r="S37" s="622"/>
      <c r="T37" s="622"/>
      <c r="U37" s="622"/>
      <c r="V37" s="622"/>
      <c r="W37" s="622"/>
      <c r="X37" s="622"/>
      <c r="Y37" s="623"/>
      <c r="Z37" s="659">
        <v>1.4</v>
      </c>
      <c r="AA37" s="659"/>
      <c r="AB37" s="659"/>
      <c r="AC37" s="659"/>
      <c r="AD37" s="660">
        <v>43147</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3941574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-763125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4592020</v>
      </c>
      <c r="CS37" s="634"/>
      <c r="CT37" s="634"/>
      <c r="CU37" s="634"/>
      <c r="CV37" s="634"/>
      <c r="CW37" s="634"/>
      <c r="CX37" s="634"/>
      <c r="CY37" s="635"/>
      <c r="CZ37" s="624">
        <v>2.7</v>
      </c>
      <c r="DA37" s="636"/>
      <c r="DB37" s="636"/>
      <c r="DC37" s="637"/>
      <c r="DD37" s="627">
        <v>4588300</v>
      </c>
      <c r="DE37" s="634"/>
      <c r="DF37" s="634"/>
      <c r="DG37" s="634"/>
      <c r="DH37" s="634"/>
      <c r="DI37" s="634"/>
      <c r="DJ37" s="634"/>
      <c r="DK37" s="635"/>
      <c r="DL37" s="627">
        <v>4351418</v>
      </c>
      <c r="DM37" s="634"/>
      <c r="DN37" s="634"/>
      <c r="DO37" s="634"/>
      <c r="DP37" s="634"/>
      <c r="DQ37" s="634"/>
      <c r="DR37" s="634"/>
      <c r="DS37" s="634"/>
      <c r="DT37" s="634"/>
      <c r="DU37" s="634"/>
      <c r="DV37" s="635"/>
      <c r="DW37" s="624">
        <v>5.2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12496492</v>
      </c>
      <c r="S38" s="622"/>
      <c r="T38" s="622"/>
      <c r="U38" s="622"/>
      <c r="V38" s="622"/>
      <c r="W38" s="622"/>
      <c r="X38" s="622"/>
      <c r="Y38" s="623"/>
      <c r="Z38" s="659">
        <v>7.3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1563927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46482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15734203</v>
      </c>
      <c r="CS38" s="622"/>
      <c r="CT38" s="622"/>
      <c r="CU38" s="622"/>
      <c r="CV38" s="622"/>
      <c r="CW38" s="622"/>
      <c r="CX38" s="622"/>
      <c r="CY38" s="623"/>
      <c r="CZ38" s="624">
        <v>9.4</v>
      </c>
      <c r="DA38" s="636"/>
      <c r="DB38" s="636"/>
      <c r="DC38" s="637"/>
      <c r="DD38" s="627">
        <v>12262295</v>
      </c>
      <c r="DE38" s="622"/>
      <c r="DF38" s="622"/>
      <c r="DG38" s="622"/>
      <c r="DH38" s="622"/>
      <c r="DI38" s="622"/>
      <c r="DJ38" s="622"/>
      <c r="DK38" s="623"/>
      <c r="DL38" s="627">
        <v>11402639</v>
      </c>
      <c r="DM38" s="622"/>
      <c r="DN38" s="622"/>
      <c r="DO38" s="622"/>
      <c r="DP38" s="622"/>
      <c r="DQ38" s="622"/>
      <c r="DR38" s="622"/>
      <c r="DS38" s="622"/>
      <c r="DT38" s="622"/>
      <c r="DU38" s="622"/>
      <c r="DV38" s="623"/>
      <c r="DW38" s="624">
        <v>13.6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765762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67804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4152496</v>
      </c>
      <c r="CS39" s="634"/>
      <c r="CT39" s="634"/>
      <c r="CU39" s="634"/>
      <c r="CV39" s="634"/>
      <c r="CW39" s="634"/>
      <c r="CX39" s="634"/>
      <c r="CY39" s="635"/>
      <c r="CZ39" s="624">
        <v>2.5</v>
      </c>
      <c r="DA39" s="636"/>
      <c r="DB39" s="636"/>
      <c r="DC39" s="637"/>
      <c r="DD39" s="627">
        <v>3846124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1871492</v>
      </c>
      <c r="S40" s="622"/>
      <c r="T40" s="622"/>
      <c r="U40" s="622"/>
      <c r="V40" s="622"/>
      <c r="W40" s="622"/>
      <c r="X40" s="622"/>
      <c r="Y40" s="623"/>
      <c r="Z40" s="659">
        <v>1.1000000000000001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17870</v>
      </c>
      <c r="CS40" s="622"/>
      <c r="CT40" s="622"/>
      <c r="CU40" s="622"/>
      <c r="CV40" s="622"/>
      <c r="CW40" s="622"/>
      <c r="CX40" s="622"/>
      <c r="CY40" s="623"/>
      <c r="CZ40" s="624">
        <v>0</v>
      </c>
      <c r="DA40" s="636"/>
      <c r="DB40" s="636"/>
      <c r="DC40" s="637"/>
      <c r="DD40" s="627">
        <v>630</v>
      </c>
      <c r="DE40" s="622"/>
      <c r="DF40" s="622"/>
      <c r="DG40" s="622"/>
      <c r="DH40" s="622"/>
      <c r="DI40" s="622"/>
      <c r="DJ40" s="622"/>
      <c r="DK40" s="623"/>
      <c r="DL40" s="627">
        <v>630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170832656</v>
      </c>
      <c r="S41" s="646"/>
      <c r="T41" s="646"/>
      <c r="U41" s="646"/>
      <c r="V41" s="646"/>
      <c r="W41" s="646"/>
      <c r="X41" s="646"/>
      <c r="Y41" s="649"/>
      <c r="Z41" s="650">
        <v>100</v>
      </c>
      <c r="AA41" s="650"/>
      <c r="AB41" s="650"/>
      <c r="AC41" s="650"/>
      <c r="AD41" s="651">
        <v>82010566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4228591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11505612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20585051</v>
      </c>
      <c r="CS42" s="634"/>
      <c r="CT42" s="634"/>
      <c r="CU42" s="634"/>
      <c r="CV42" s="634"/>
      <c r="CW42" s="634"/>
      <c r="CX42" s="634"/>
      <c r="CY42" s="635"/>
      <c r="CZ42" s="624">
        <v>12.3</v>
      </c>
      <c r="DA42" s="636"/>
      <c r="DB42" s="636"/>
      <c r="DC42" s="637"/>
      <c r="DD42" s="627">
        <v>2008152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600159</v>
      </c>
      <c r="CS43" s="634"/>
      <c r="CT43" s="634"/>
      <c r="CU43" s="634"/>
      <c r="CV43" s="634"/>
      <c r="CW43" s="634"/>
      <c r="CX43" s="634"/>
      <c r="CY43" s="635"/>
      <c r="CZ43" s="624">
        <v>0.4</v>
      </c>
      <c r="DA43" s="636"/>
      <c r="DB43" s="636"/>
      <c r="DC43" s="637"/>
      <c r="DD43" s="627">
        <v>581963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20583704</v>
      </c>
      <c r="CS44" s="622"/>
      <c r="CT44" s="622"/>
      <c r="CU44" s="622"/>
      <c r="CV44" s="622"/>
      <c r="CW44" s="622"/>
      <c r="CX44" s="622"/>
      <c r="CY44" s="623"/>
      <c r="CZ44" s="624">
        <v>12.3</v>
      </c>
      <c r="DA44" s="625"/>
      <c r="DB44" s="625"/>
      <c r="DC44" s="626"/>
      <c r="DD44" s="627">
        <v>2006805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13382441</v>
      </c>
      <c r="CS45" s="634"/>
      <c r="CT45" s="634"/>
      <c r="CU45" s="634"/>
      <c r="CV45" s="634"/>
      <c r="CW45" s="634"/>
      <c r="CX45" s="634"/>
      <c r="CY45" s="635"/>
      <c r="CZ45" s="624">
        <v>8</v>
      </c>
      <c r="DA45" s="636"/>
      <c r="DB45" s="636"/>
      <c r="DC45" s="637"/>
      <c r="DD45" s="627">
        <v>522316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7200971</v>
      </c>
      <c r="CS46" s="622"/>
      <c r="CT46" s="622"/>
      <c r="CU46" s="622"/>
      <c r="CV46" s="622"/>
      <c r="CW46" s="622"/>
      <c r="CX46" s="622"/>
      <c r="CY46" s="623"/>
      <c r="CZ46" s="624">
        <v>4.3</v>
      </c>
      <c r="DA46" s="625"/>
      <c r="DB46" s="625"/>
      <c r="DC46" s="626"/>
      <c r="DD46" s="627">
        <v>1484197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1347</v>
      </c>
      <c r="CS47" s="634"/>
      <c r="CT47" s="634"/>
      <c r="CU47" s="634"/>
      <c r="CV47" s="634"/>
      <c r="CW47" s="634"/>
      <c r="CX47" s="634"/>
      <c r="CY47" s="635"/>
      <c r="CZ47" s="624">
        <v>0</v>
      </c>
      <c r="DA47" s="636"/>
      <c r="DB47" s="636"/>
      <c r="DC47" s="637"/>
      <c r="DD47" s="627">
        <v>1347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167930483</v>
      </c>
      <c r="CS49" s="606"/>
      <c r="CT49" s="606"/>
      <c r="CU49" s="606"/>
      <c r="CV49" s="606"/>
      <c r="CW49" s="606"/>
      <c r="CX49" s="606"/>
      <c r="CY49" s="607"/>
      <c r="CZ49" s="608">
        <v>100</v>
      </c>
      <c r="DA49" s="609"/>
      <c r="DB49" s="609"/>
      <c r="DC49" s="610"/>
      <c r="DD49" s="611">
        <v>101647227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UYAwqGFjoBrDezKh0v27CyO8OR8cFsKDu1iKsqaDkOXb+HV4W2/UYyOFNjKA65J3rVRT3eA9GqVa4uUMRUF8w==" saltValue="NjnyLkq0pNErvfpXiiy5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7"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7" t="s">
        <v>371</v>
      </c>
      <c r="DH5" s="1088"/>
      <c r="DI5" s="1088"/>
      <c r="DJ5" s="1088"/>
      <c r="DK5" s="1089"/>
      <c r="DL5" s="1087" t="s">
        <v>372</v>
      </c>
      <c r="DM5" s="1088"/>
      <c r="DN5" s="1088"/>
      <c r="DO5" s="1088"/>
      <c r="DP5" s="1089"/>
      <c r="DQ5" s="1003" t="s">
        <v>373</v>
      </c>
      <c r="DR5" s="1004"/>
      <c r="DS5" s="1004"/>
      <c r="DT5" s="1004"/>
      <c r="DU5" s="1005"/>
      <c r="DV5" s="1003" t="s">
        <v>364</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8"/>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90"/>
      <c r="DH6" s="1091"/>
      <c r="DI6" s="1091"/>
      <c r="DJ6" s="1091"/>
      <c r="DK6" s="1092"/>
      <c r="DL6" s="1090"/>
      <c r="DM6" s="1091"/>
      <c r="DN6" s="1091"/>
      <c r="DO6" s="1091"/>
      <c r="DP6" s="1092"/>
      <c r="DQ6" s="1006"/>
      <c r="DR6" s="1007"/>
      <c r="DS6" s="1007"/>
      <c r="DT6" s="1007"/>
      <c r="DU6" s="1008"/>
      <c r="DV6" s="1006"/>
      <c r="DW6" s="1007"/>
      <c r="DX6" s="1007"/>
      <c r="DY6" s="1007"/>
      <c r="DZ6" s="1018"/>
      <c r="EA6" s="234"/>
    </row>
    <row r="7" spans="1:131" s="235" customFormat="1" ht="26.25" customHeight="1" thickTop="1" x14ac:dyDescent="0.2">
      <c r="A7" s="236">
        <v>1</v>
      </c>
      <c r="B7" s="1049" t="s">
        <v>374</v>
      </c>
      <c r="C7" s="1050"/>
      <c r="D7" s="1050"/>
      <c r="E7" s="1050"/>
      <c r="F7" s="1050"/>
      <c r="G7" s="1050"/>
      <c r="H7" s="1050"/>
      <c r="I7" s="1050"/>
      <c r="J7" s="1050"/>
      <c r="K7" s="1050"/>
      <c r="L7" s="1050"/>
      <c r="M7" s="1050"/>
      <c r="N7" s="1050"/>
      <c r="O7" s="1050"/>
      <c r="P7" s="1051"/>
      <c r="Q7" s="1105">
        <v>170924</v>
      </c>
      <c r="R7" s="1106"/>
      <c r="S7" s="1106"/>
      <c r="T7" s="1106"/>
      <c r="U7" s="1106"/>
      <c r="V7" s="1106">
        <v>168062</v>
      </c>
      <c r="W7" s="1106"/>
      <c r="X7" s="1106"/>
      <c r="Y7" s="1106"/>
      <c r="Z7" s="1106"/>
      <c r="AA7" s="1106">
        <v>2861</v>
      </c>
      <c r="AB7" s="1106"/>
      <c r="AC7" s="1106"/>
      <c r="AD7" s="1106"/>
      <c r="AE7" s="1107"/>
      <c r="AF7" s="1108">
        <v>2312</v>
      </c>
      <c r="AG7" s="1109"/>
      <c r="AH7" s="1109"/>
      <c r="AI7" s="1109"/>
      <c r="AJ7" s="1110"/>
      <c r="AK7" s="1111">
        <v>4289</v>
      </c>
      <c r="AL7" s="1112"/>
      <c r="AM7" s="1112"/>
      <c r="AN7" s="1112"/>
      <c r="AO7" s="1112"/>
      <c r="AP7" s="1112">
        <v>113794</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556</v>
      </c>
      <c r="BT7" s="1103"/>
      <c r="BU7" s="1103"/>
      <c r="BV7" s="1103"/>
      <c r="BW7" s="1103"/>
      <c r="BX7" s="1103"/>
      <c r="BY7" s="1103"/>
      <c r="BZ7" s="1103"/>
      <c r="CA7" s="1103"/>
      <c r="CB7" s="1103"/>
      <c r="CC7" s="1103"/>
      <c r="CD7" s="1103"/>
      <c r="CE7" s="1103"/>
      <c r="CF7" s="1103"/>
      <c r="CG7" s="1115"/>
      <c r="CH7" s="1099">
        <v>-5</v>
      </c>
      <c r="CI7" s="1100"/>
      <c r="CJ7" s="1100"/>
      <c r="CK7" s="1100"/>
      <c r="CL7" s="1101"/>
      <c r="CM7" s="1099">
        <v>30</v>
      </c>
      <c r="CN7" s="1100"/>
      <c r="CO7" s="1100"/>
      <c r="CP7" s="1100"/>
      <c r="CQ7" s="1101"/>
      <c r="CR7" s="1099">
        <v>1</v>
      </c>
      <c r="CS7" s="1100"/>
      <c r="CT7" s="1100"/>
      <c r="CU7" s="1100"/>
      <c r="CV7" s="1101"/>
      <c r="CW7" s="1099">
        <v>35</v>
      </c>
      <c r="CX7" s="1100"/>
      <c r="CY7" s="1100"/>
      <c r="CZ7" s="1100"/>
      <c r="DA7" s="1101"/>
      <c r="DB7" s="1099" t="s">
        <v>490</v>
      </c>
      <c r="DC7" s="1100"/>
      <c r="DD7" s="1100"/>
      <c r="DE7" s="1100"/>
      <c r="DF7" s="1101"/>
      <c r="DG7" s="1099" t="s">
        <v>490</v>
      </c>
      <c r="DH7" s="1100"/>
      <c r="DI7" s="1100"/>
      <c r="DJ7" s="1100"/>
      <c r="DK7" s="1101"/>
      <c r="DL7" s="1099" t="s">
        <v>490</v>
      </c>
      <c r="DM7" s="1100"/>
      <c r="DN7" s="1100"/>
      <c r="DO7" s="1100"/>
      <c r="DP7" s="1101"/>
      <c r="DQ7" s="1099" t="s">
        <v>490</v>
      </c>
      <c r="DR7" s="1100"/>
      <c r="DS7" s="1100"/>
      <c r="DT7" s="1100"/>
      <c r="DU7" s="1101"/>
      <c r="DV7" s="1102"/>
      <c r="DW7" s="1103"/>
      <c r="DX7" s="1103"/>
      <c r="DY7" s="1103"/>
      <c r="DZ7" s="1104"/>
      <c r="EA7" s="234"/>
    </row>
    <row r="8" spans="1:131" s="235" customFormat="1" ht="26.25" customHeight="1" x14ac:dyDescent="0.2">
      <c r="A8" s="238">
        <v>2</v>
      </c>
      <c r="B8" s="1032" t="s">
        <v>375</v>
      </c>
      <c r="C8" s="1033"/>
      <c r="D8" s="1033"/>
      <c r="E8" s="1033"/>
      <c r="F8" s="1033"/>
      <c r="G8" s="1033"/>
      <c r="H8" s="1033"/>
      <c r="I8" s="1033"/>
      <c r="J8" s="1033"/>
      <c r="K8" s="1033"/>
      <c r="L8" s="1033"/>
      <c r="M8" s="1033"/>
      <c r="N8" s="1033"/>
      <c r="O8" s="1033"/>
      <c r="P8" s="1034"/>
      <c r="Q8" s="1040" t="s">
        <v>555</v>
      </c>
      <c r="R8" s="1041"/>
      <c r="S8" s="1041"/>
      <c r="T8" s="1041"/>
      <c r="U8" s="1041"/>
      <c r="V8" s="1041" t="s">
        <v>555</v>
      </c>
      <c r="W8" s="1041"/>
      <c r="X8" s="1041"/>
      <c r="Y8" s="1041"/>
      <c r="Z8" s="1041"/>
      <c r="AA8" s="1041" t="s">
        <v>555</v>
      </c>
      <c r="AB8" s="1041"/>
      <c r="AC8" s="1041"/>
      <c r="AD8" s="1041"/>
      <c r="AE8" s="1042"/>
      <c r="AF8" s="1037" t="s">
        <v>122</v>
      </c>
      <c r="AG8" s="1038"/>
      <c r="AH8" s="1038"/>
      <c r="AI8" s="1038"/>
      <c r="AJ8" s="1039"/>
      <c r="AK8" s="1083" t="s">
        <v>555</v>
      </c>
      <c r="AL8" s="1084"/>
      <c r="AM8" s="1084"/>
      <c r="AN8" s="1084"/>
      <c r="AO8" s="1084"/>
      <c r="AP8" s="1084" t="s">
        <v>555</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4" t="s">
        <v>557</v>
      </c>
      <c r="BT8" s="995"/>
      <c r="BU8" s="995"/>
      <c r="BV8" s="995"/>
      <c r="BW8" s="995"/>
      <c r="BX8" s="995"/>
      <c r="BY8" s="995"/>
      <c r="BZ8" s="995"/>
      <c r="CA8" s="995"/>
      <c r="CB8" s="995"/>
      <c r="CC8" s="995"/>
      <c r="CD8" s="995"/>
      <c r="CE8" s="995"/>
      <c r="CF8" s="995"/>
      <c r="CG8" s="1016"/>
      <c r="CH8" s="991">
        <v>6</v>
      </c>
      <c r="CI8" s="992"/>
      <c r="CJ8" s="992"/>
      <c r="CK8" s="992"/>
      <c r="CL8" s="993"/>
      <c r="CM8" s="991">
        <v>195</v>
      </c>
      <c r="CN8" s="992"/>
      <c r="CO8" s="992"/>
      <c r="CP8" s="992"/>
      <c r="CQ8" s="993"/>
      <c r="CR8" s="991">
        <v>5</v>
      </c>
      <c r="CS8" s="992"/>
      <c r="CT8" s="992"/>
      <c r="CU8" s="992"/>
      <c r="CV8" s="993"/>
      <c r="CW8" s="991" t="s">
        <v>490</v>
      </c>
      <c r="CX8" s="992"/>
      <c r="CY8" s="992"/>
      <c r="CZ8" s="992"/>
      <c r="DA8" s="993"/>
      <c r="DB8" s="991" t="s">
        <v>490</v>
      </c>
      <c r="DC8" s="992"/>
      <c r="DD8" s="992"/>
      <c r="DE8" s="992"/>
      <c r="DF8" s="993"/>
      <c r="DG8" s="991">
        <v>3624</v>
      </c>
      <c r="DH8" s="992"/>
      <c r="DI8" s="992"/>
      <c r="DJ8" s="992"/>
      <c r="DK8" s="993"/>
      <c r="DL8" s="991" t="s">
        <v>490</v>
      </c>
      <c r="DM8" s="992"/>
      <c r="DN8" s="992"/>
      <c r="DO8" s="992"/>
      <c r="DP8" s="993"/>
      <c r="DQ8" s="991">
        <v>740</v>
      </c>
      <c r="DR8" s="992"/>
      <c r="DS8" s="992"/>
      <c r="DT8" s="992"/>
      <c r="DU8" s="993"/>
      <c r="DV8" s="994"/>
      <c r="DW8" s="995"/>
      <c r="DX8" s="995"/>
      <c r="DY8" s="995"/>
      <c r="DZ8" s="996"/>
      <c r="EA8" s="234"/>
    </row>
    <row r="9" spans="1:131" s="235" customFormat="1" ht="26.25" customHeight="1" x14ac:dyDescent="0.2">
      <c r="A9" s="238">
        <v>3</v>
      </c>
      <c r="B9" s="1032" t="s">
        <v>376</v>
      </c>
      <c r="C9" s="1033"/>
      <c r="D9" s="1033"/>
      <c r="E9" s="1033"/>
      <c r="F9" s="1033"/>
      <c r="G9" s="1033"/>
      <c r="H9" s="1033"/>
      <c r="I9" s="1033"/>
      <c r="J9" s="1033"/>
      <c r="K9" s="1033"/>
      <c r="L9" s="1033"/>
      <c r="M9" s="1033"/>
      <c r="N9" s="1033"/>
      <c r="O9" s="1033"/>
      <c r="P9" s="1034"/>
      <c r="Q9" s="1040">
        <v>80</v>
      </c>
      <c r="R9" s="1041"/>
      <c r="S9" s="1041"/>
      <c r="T9" s="1041"/>
      <c r="U9" s="1041"/>
      <c r="V9" s="1041">
        <v>39</v>
      </c>
      <c r="W9" s="1041"/>
      <c r="X9" s="1041"/>
      <c r="Y9" s="1041"/>
      <c r="Z9" s="1041"/>
      <c r="AA9" s="1041">
        <v>41</v>
      </c>
      <c r="AB9" s="1041"/>
      <c r="AC9" s="1041"/>
      <c r="AD9" s="1041"/>
      <c r="AE9" s="1042"/>
      <c r="AF9" s="1037">
        <v>41</v>
      </c>
      <c r="AG9" s="1038"/>
      <c r="AH9" s="1038"/>
      <c r="AI9" s="1038"/>
      <c r="AJ9" s="1039"/>
      <c r="AK9" s="1083">
        <v>21</v>
      </c>
      <c r="AL9" s="1084"/>
      <c r="AM9" s="1084"/>
      <c r="AN9" s="1084"/>
      <c r="AO9" s="1084"/>
      <c r="AP9" s="1084" t="s">
        <v>555</v>
      </c>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2">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37"/>
      <c r="AG22" s="1038"/>
      <c r="AH22" s="1038"/>
      <c r="AI22" s="1038"/>
      <c r="AJ22" s="1039"/>
      <c r="AK22" s="1079"/>
      <c r="AL22" s="1080"/>
      <c r="AM22" s="1080"/>
      <c r="AN22" s="1080"/>
      <c r="AO22" s="1080"/>
      <c r="AP22" s="1080"/>
      <c r="AQ22" s="1080"/>
      <c r="AR22" s="1080"/>
      <c r="AS22" s="1080"/>
      <c r="AT22" s="1080"/>
      <c r="AU22" s="1081"/>
      <c r="AV22" s="1081"/>
      <c r="AW22" s="1081"/>
      <c r="AX22" s="1081"/>
      <c r="AY22" s="1082"/>
      <c r="AZ22" s="1030" t="s">
        <v>377</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70">
        <v>171004</v>
      </c>
      <c r="R23" s="1064"/>
      <c r="S23" s="1064"/>
      <c r="T23" s="1064"/>
      <c r="U23" s="1064"/>
      <c r="V23" s="1064">
        <v>168102</v>
      </c>
      <c r="W23" s="1064"/>
      <c r="X23" s="1064"/>
      <c r="Y23" s="1064"/>
      <c r="Z23" s="1064"/>
      <c r="AA23" s="1064">
        <v>2902</v>
      </c>
      <c r="AB23" s="1064"/>
      <c r="AC23" s="1064"/>
      <c r="AD23" s="1064"/>
      <c r="AE23" s="1071"/>
      <c r="AF23" s="1072">
        <v>2352</v>
      </c>
      <c r="AG23" s="1064"/>
      <c r="AH23" s="1064"/>
      <c r="AI23" s="1064"/>
      <c r="AJ23" s="1073"/>
      <c r="AK23" s="1074"/>
      <c r="AL23" s="1075"/>
      <c r="AM23" s="1075"/>
      <c r="AN23" s="1075"/>
      <c r="AO23" s="1075"/>
      <c r="AP23" s="1064">
        <v>113794</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2">
      <c r="A24" s="1063" t="s">
        <v>380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5">
      <c r="A25" s="1062" t="s">
        <v>381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2">
      <c r="A26" s="997" t="s">
        <v>357</v>
      </c>
      <c r="B26" s="998"/>
      <c r="C26" s="998"/>
      <c r="D26" s="998"/>
      <c r="E26" s="998"/>
      <c r="F26" s="998"/>
      <c r="G26" s="998"/>
      <c r="H26" s="998"/>
      <c r="I26" s="998"/>
      <c r="J26" s="998"/>
      <c r="K26" s="998"/>
      <c r="L26" s="998"/>
      <c r="M26" s="998"/>
      <c r="N26" s="998"/>
      <c r="O26" s="998"/>
      <c r="P26" s="999"/>
      <c r="Q26" s="1003" t="s">
        <v>382</v>
      </c>
      <c r="R26" s="1004"/>
      <c r="S26" s="1004"/>
      <c r="T26" s="1004"/>
      <c r="U26" s="1005"/>
      <c r="V26" s="1003" t="s">
        <v>383</v>
      </c>
      <c r="W26" s="1004"/>
      <c r="X26" s="1004"/>
      <c r="Y26" s="1004"/>
      <c r="Z26" s="1005"/>
      <c r="AA26" s="1003" t="s">
        <v>384</v>
      </c>
      <c r="AB26" s="1004"/>
      <c r="AC26" s="1004"/>
      <c r="AD26" s="1004"/>
      <c r="AE26" s="1004"/>
      <c r="AF26" s="1058" t="s">
        <v>385</v>
      </c>
      <c r="AG26" s="1010"/>
      <c r="AH26" s="1010"/>
      <c r="AI26" s="1010"/>
      <c r="AJ26" s="1059"/>
      <c r="AK26" s="1004" t="s">
        <v>386</v>
      </c>
      <c r="AL26" s="1004"/>
      <c r="AM26" s="1004"/>
      <c r="AN26" s="1004"/>
      <c r="AO26" s="1005"/>
      <c r="AP26" s="1003" t="s">
        <v>387</v>
      </c>
      <c r="AQ26" s="1004"/>
      <c r="AR26" s="1004"/>
      <c r="AS26" s="1004"/>
      <c r="AT26" s="1005"/>
      <c r="AU26" s="1003" t="s">
        <v>388</v>
      </c>
      <c r="AV26" s="1004"/>
      <c r="AW26" s="1004"/>
      <c r="AX26" s="1004"/>
      <c r="AY26" s="1005"/>
      <c r="AZ26" s="1003" t="s">
        <v>389</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0"/>
      <c r="AG27" s="1013"/>
      <c r="AH27" s="1013"/>
      <c r="AI27" s="1013"/>
      <c r="AJ27" s="1061"/>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2">
      <c r="A28" s="242">
        <v>1</v>
      </c>
      <c r="B28" s="1049" t="s">
        <v>390</v>
      </c>
      <c r="C28" s="1050"/>
      <c r="D28" s="1050"/>
      <c r="E28" s="1050"/>
      <c r="F28" s="1050"/>
      <c r="G28" s="1050"/>
      <c r="H28" s="1050"/>
      <c r="I28" s="1050"/>
      <c r="J28" s="1050"/>
      <c r="K28" s="1050"/>
      <c r="L28" s="1050"/>
      <c r="M28" s="1050"/>
      <c r="N28" s="1050"/>
      <c r="O28" s="1050"/>
      <c r="P28" s="1051"/>
      <c r="Q28" s="1052">
        <v>39985</v>
      </c>
      <c r="R28" s="1053"/>
      <c r="S28" s="1053"/>
      <c r="T28" s="1053"/>
      <c r="U28" s="1053"/>
      <c r="V28" s="1053">
        <v>39954</v>
      </c>
      <c r="W28" s="1053"/>
      <c r="X28" s="1053"/>
      <c r="Y28" s="1053"/>
      <c r="Z28" s="1053"/>
      <c r="AA28" s="1053">
        <v>31</v>
      </c>
      <c r="AB28" s="1053"/>
      <c r="AC28" s="1053"/>
      <c r="AD28" s="1053"/>
      <c r="AE28" s="1054"/>
      <c r="AF28" s="1055">
        <v>-71</v>
      </c>
      <c r="AG28" s="1056"/>
      <c r="AH28" s="1056"/>
      <c r="AI28" s="1056"/>
      <c r="AJ28" s="1057"/>
      <c r="AK28" s="1044">
        <v>4229</v>
      </c>
      <c r="AL28" s="1045"/>
      <c r="AM28" s="1045"/>
      <c r="AN28" s="1045"/>
      <c r="AO28" s="1045"/>
      <c r="AP28" s="1045" t="s">
        <v>558</v>
      </c>
      <c r="AQ28" s="1045"/>
      <c r="AR28" s="1045"/>
      <c r="AS28" s="1045"/>
      <c r="AT28" s="1045"/>
      <c r="AU28" s="1045" t="s">
        <v>558</v>
      </c>
      <c r="AV28" s="1045"/>
      <c r="AW28" s="1045"/>
      <c r="AX28" s="1045"/>
      <c r="AY28" s="1045"/>
      <c r="AZ28" s="1046" t="s">
        <v>558</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2">
      <c r="A29" s="242">
        <v>2</v>
      </c>
      <c r="B29" s="1032" t="s">
        <v>391</v>
      </c>
      <c r="C29" s="1033"/>
      <c r="D29" s="1033"/>
      <c r="E29" s="1033"/>
      <c r="F29" s="1033"/>
      <c r="G29" s="1033"/>
      <c r="H29" s="1033"/>
      <c r="I29" s="1033"/>
      <c r="J29" s="1033"/>
      <c r="K29" s="1033"/>
      <c r="L29" s="1033"/>
      <c r="M29" s="1033"/>
      <c r="N29" s="1033"/>
      <c r="O29" s="1033"/>
      <c r="P29" s="1034"/>
      <c r="Q29" s="1040">
        <v>36858</v>
      </c>
      <c r="R29" s="1041"/>
      <c r="S29" s="1041"/>
      <c r="T29" s="1041"/>
      <c r="U29" s="1041"/>
      <c r="V29" s="1041">
        <v>35959</v>
      </c>
      <c r="W29" s="1041"/>
      <c r="X29" s="1041"/>
      <c r="Y29" s="1041"/>
      <c r="Z29" s="1041"/>
      <c r="AA29" s="1042">
        <v>899</v>
      </c>
      <c r="AB29" s="1038"/>
      <c r="AC29" s="1038"/>
      <c r="AD29" s="1038"/>
      <c r="AE29" s="1039"/>
      <c r="AF29" s="1037">
        <v>899</v>
      </c>
      <c r="AG29" s="1038"/>
      <c r="AH29" s="1038"/>
      <c r="AI29" s="1038"/>
      <c r="AJ29" s="1039"/>
      <c r="AK29" s="980">
        <v>6223</v>
      </c>
      <c r="AL29" s="971"/>
      <c r="AM29" s="971"/>
      <c r="AN29" s="971"/>
      <c r="AO29" s="971"/>
      <c r="AP29" s="971" t="s">
        <v>558</v>
      </c>
      <c r="AQ29" s="971"/>
      <c r="AR29" s="971"/>
      <c r="AS29" s="971"/>
      <c r="AT29" s="971"/>
      <c r="AU29" s="971" t="s">
        <v>558</v>
      </c>
      <c r="AV29" s="971"/>
      <c r="AW29" s="971"/>
      <c r="AX29" s="971"/>
      <c r="AY29" s="971"/>
      <c r="AZ29" s="1043" t="s">
        <v>558</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2">
      <c r="A30" s="242">
        <v>3</v>
      </c>
      <c r="B30" s="1032" t="s">
        <v>392</v>
      </c>
      <c r="C30" s="1033"/>
      <c r="D30" s="1033"/>
      <c r="E30" s="1033"/>
      <c r="F30" s="1033"/>
      <c r="G30" s="1033"/>
      <c r="H30" s="1033"/>
      <c r="I30" s="1033"/>
      <c r="J30" s="1033"/>
      <c r="K30" s="1033"/>
      <c r="L30" s="1033"/>
      <c r="M30" s="1033"/>
      <c r="N30" s="1033"/>
      <c r="O30" s="1033"/>
      <c r="P30" s="1034"/>
      <c r="Q30" s="1040">
        <v>7843</v>
      </c>
      <c r="R30" s="1041"/>
      <c r="S30" s="1041"/>
      <c r="T30" s="1041"/>
      <c r="U30" s="1041"/>
      <c r="V30" s="1041">
        <v>7451</v>
      </c>
      <c r="W30" s="1041"/>
      <c r="X30" s="1041"/>
      <c r="Y30" s="1041"/>
      <c r="Z30" s="1041"/>
      <c r="AA30" s="1042">
        <v>391</v>
      </c>
      <c r="AB30" s="1038"/>
      <c r="AC30" s="1038"/>
      <c r="AD30" s="1038"/>
      <c r="AE30" s="1039"/>
      <c r="AF30" s="1037">
        <v>391</v>
      </c>
      <c r="AG30" s="1038"/>
      <c r="AH30" s="1038"/>
      <c r="AI30" s="1038"/>
      <c r="AJ30" s="1039"/>
      <c r="AK30" s="980">
        <v>1353</v>
      </c>
      <c r="AL30" s="971"/>
      <c r="AM30" s="971"/>
      <c r="AN30" s="971"/>
      <c r="AO30" s="971"/>
      <c r="AP30" s="971" t="s">
        <v>558</v>
      </c>
      <c r="AQ30" s="971"/>
      <c r="AR30" s="971"/>
      <c r="AS30" s="971"/>
      <c r="AT30" s="971"/>
      <c r="AU30" s="971" t="s">
        <v>558</v>
      </c>
      <c r="AV30" s="971"/>
      <c r="AW30" s="971"/>
      <c r="AX30" s="971"/>
      <c r="AY30" s="971"/>
      <c r="AZ30" s="1043" t="s">
        <v>558</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2">
      <c r="A31" s="242">
        <v>4</v>
      </c>
      <c r="B31" s="1032" t="s">
        <v>393</v>
      </c>
      <c r="C31" s="1033"/>
      <c r="D31" s="1033"/>
      <c r="E31" s="1033"/>
      <c r="F31" s="1033"/>
      <c r="G31" s="1033"/>
      <c r="H31" s="1033"/>
      <c r="I31" s="1033"/>
      <c r="J31" s="1033"/>
      <c r="K31" s="1033"/>
      <c r="L31" s="1033"/>
      <c r="M31" s="1033"/>
      <c r="N31" s="1033"/>
      <c r="O31" s="1033"/>
      <c r="P31" s="1034"/>
      <c r="Q31" s="1040">
        <v>97</v>
      </c>
      <c r="R31" s="1041"/>
      <c r="S31" s="1041"/>
      <c r="T31" s="1041"/>
      <c r="U31" s="1041"/>
      <c r="V31" s="1041">
        <v>111</v>
      </c>
      <c r="W31" s="1041"/>
      <c r="X31" s="1041"/>
      <c r="Y31" s="1041"/>
      <c r="Z31" s="1041"/>
      <c r="AA31" s="1042">
        <v>-14</v>
      </c>
      <c r="AB31" s="1038"/>
      <c r="AC31" s="1038"/>
      <c r="AD31" s="1038"/>
      <c r="AE31" s="1039"/>
      <c r="AF31" s="1037">
        <v>-14</v>
      </c>
      <c r="AG31" s="1038"/>
      <c r="AH31" s="1038"/>
      <c r="AI31" s="1038"/>
      <c r="AJ31" s="1039"/>
      <c r="AK31" s="980" t="s">
        <v>558</v>
      </c>
      <c r="AL31" s="971"/>
      <c r="AM31" s="971"/>
      <c r="AN31" s="971"/>
      <c r="AO31" s="971"/>
      <c r="AP31" s="971" t="s">
        <v>558</v>
      </c>
      <c r="AQ31" s="971"/>
      <c r="AR31" s="971"/>
      <c r="AS31" s="971"/>
      <c r="AT31" s="971"/>
      <c r="AU31" s="971" t="s">
        <v>558</v>
      </c>
      <c r="AV31" s="971"/>
      <c r="AW31" s="971"/>
      <c r="AX31" s="971"/>
      <c r="AY31" s="971"/>
      <c r="AZ31" s="1043" t="s">
        <v>558</v>
      </c>
      <c r="BA31" s="1043"/>
      <c r="BB31" s="1043"/>
      <c r="BC31" s="1043"/>
      <c r="BD31" s="1043"/>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2">
      <c r="A32" s="242">
        <v>5</v>
      </c>
      <c r="B32" s="1032" t="s">
        <v>394</v>
      </c>
      <c r="C32" s="1033"/>
      <c r="D32" s="1033"/>
      <c r="E32" s="1033"/>
      <c r="F32" s="1033"/>
      <c r="G32" s="1033"/>
      <c r="H32" s="1033"/>
      <c r="I32" s="1033"/>
      <c r="J32" s="1033"/>
      <c r="K32" s="1033"/>
      <c r="L32" s="1033"/>
      <c r="M32" s="1033"/>
      <c r="N32" s="1033"/>
      <c r="O32" s="1033"/>
      <c r="P32" s="1034"/>
      <c r="Q32" s="1040">
        <v>6588</v>
      </c>
      <c r="R32" s="1041"/>
      <c r="S32" s="1041"/>
      <c r="T32" s="1041"/>
      <c r="U32" s="1041"/>
      <c r="V32" s="1041">
        <v>5089</v>
      </c>
      <c r="W32" s="1041"/>
      <c r="X32" s="1041"/>
      <c r="Y32" s="1041"/>
      <c r="Z32" s="1041"/>
      <c r="AA32" s="1042">
        <v>1498</v>
      </c>
      <c r="AB32" s="1038"/>
      <c r="AC32" s="1038"/>
      <c r="AD32" s="1038"/>
      <c r="AE32" s="1039"/>
      <c r="AF32" s="1037">
        <v>8989</v>
      </c>
      <c r="AG32" s="1038"/>
      <c r="AH32" s="1038"/>
      <c r="AI32" s="1038"/>
      <c r="AJ32" s="1039"/>
      <c r="AK32" s="980">
        <v>616</v>
      </c>
      <c r="AL32" s="971"/>
      <c r="AM32" s="971"/>
      <c r="AN32" s="971"/>
      <c r="AO32" s="971"/>
      <c r="AP32" s="971">
        <v>19204</v>
      </c>
      <c r="AQ32" s="971"/>
      <c r="AR32" s="971"/>
      <c r="AS32" s="971"/>
      <c r="AT32" s="971"/>
      <c r="AU32" s="971">
        <v>1440</v>
      </c>
      <c r="AV32" s="971"/>
      <c r="AW32" s="971"/>
      <c r="AX32" s="971"/>
      <c r="AY32" s="971"/>
      <c r="AZ32" s="1043" t="s">
        <v>558</v>
      </c>
      <c r="BA32" s="1043"/>
      <c r="BB32" s="1043"/>
      <c r="BC32" s="1043"/>
      <c r="BD32" s="1043"/>
      <c r="BE32" s="972" t="s">
        <v>395</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2">
      <c r="A33" s="242">
        <v>6</v>
      </c>
      <c r="B33" s="1032" t="s">
        <v>396</v>
      </c>
      <c r="C33" s="1033"/>
      <c r="D33" s="1033"/>
      <c r="E33" s="1033"/>
      <c r="F33" s="1033"/>
      <c r="G33" s="1033"/>
      <c r="H33" s="1033"/>
      <c r="I33" s="1033"/>
      <c r="J33" s="1033"/>
      <c r="K33" s="1033"/>
      <c r="L33" s="1033"/>
      <c r="M33" s="1033"/>
      <c r="N33" s="1033"/>
      <c r="O33" s="1033"/>
      <c r="P33" s="1034"/>
      <c r="Q33" s="1040">
        <v>10901</v>
      </c>
      <c r="R33" s="1041"/>
      <c r="S33" s="1041"/>
      <c r="T33" s="1041"/>
      <c r="U33" s="1041"/>
      <c r="V33" s="1041">
        <v>11145</v>
      </c>
      <c r="W33" s="1041"/>
      <c r="X33" s="1041"/>
      <c r="Y33" s="1041"/>
      <c r="Z33" s="1041"/>
      <c r="AA33" s="1042">
        <v>-244</v>
      </c>
      <c r="AB33" s="1038"/>
      <c r="AC33" s="1038"/>
      <c r="AD33" s="1038"/>
      <c r="AE33" s="1039"/>
      <c r="AF33" s="1037">
        <v>5469</v>
      </c>
      <c r="AG33" s="1038"/>
      <c r="AH33" s="1038"/>
      <c r="AI33" s="1038"/>
      <c r="AJ33" s="1039"/>
      <c r="AK33" s="980">
        <v>1560</v>
      </c>
      <c r="AL33" s="971"/>
      <c r="AM33" s="971"/>
      <c r="AN33" s="971"/>
      <c r="AO33" s="971"/>
      <c r="AP33" s="971">
        <v>8761</v>
      </c>
      <c r="AQ33" s="971"/>
      <c r="AR33" s="971"/>
      <c r="AS33" s="971"/>
      <c r="AT33" s="971"/>
      <c r="AU33" s="971">
        <v>4599</v>
      </c>
      <c r="AV33" s="971"/>
      <c r="AW33" s="971"/>
      <c r="AX33" s="971"/>
      <c r="AY33" s="971"/>
      <c r="AZ33" s="1043" t="s">
        <v>558</v>
      </c>
      <c r="BA33" s="1043"/>
      <c r="BB33" s="1043"/>
      <c r="BC33" s="1043"/>
      <c r="BD33" s="1043"/>
      <c r="BE33" s="972" t="s">
        <v>395</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2">
      <c r="A34" s="242">
        <v>7</v>
      </c>
      <c r="B34" s="1032" t="s">
        <v>397</v>
      </c>
      <c r="C34" s="1033"/>
      <c r="D34" s="1033"/>
      <c r="E34" s="1033"/>
      <c r="F34" s="1033"/>
      <c r="G34" s="1033"/>
      <c r="H34" s="1033"/>
      <c r="I34" s="1033"/>
      <c r="J34" s="1033"/>
      <c r="K34" s="1033"/>
      <c r="L34" s="1033"/>
      <c r="M34" s="1033"/>
      <c r="N34" s="1033"/>
      <c r="O34" s="1033"/>
      <c r="P34" s="1034"/>
      <c r="Q34" s="1040">
        <v>12109</v>
      </c>
      <c r="R34" s="1041"/>
      <c r="S34" s="1041"/>
      <c r="T34" s="1041"/>
      <c r="U34" s="1041"/>
      <c r="V34" s="1041">
        <v>10604</v>
      </c>
      <c r="W34" s="1041"/>
      <c r="X34" s="1041"/>
      <c r="Y34" s="1041"/>
      <c r="Z34" s="1041"/>
      <c r="AA34" s="1042">
        <v>1505</v>
      </c>
      <c r="AB34" s="1038"/>
      <c r="AC34" s="1038"/>
      <c r="AD34" s="1038"/>
      <c r="AE34" s="1039"/>
      <c r="AF34" s="1037">
        <v>3535</v>
      </c>
      <c r="AG34" s="1038"/>
      <c r="AH34" s="1038"/>
      <c r="AI34" s="1038"/>
      <c r="AJ34" s="1039"/>
      <c r="AK34" s="980">
        <v>3942</v>
      </c>
      <c r="AL34" s="971"/>
      <c r="AM34" s="971"/>
      <c r="AN34" s="971"/>
      <c r="AO34" s="971"/>
      <c r="AP34" s="971">
        <v>46590</v>
      </c>
      <c r="AQ34" s="971"/>
      <c r="AR34" s="971"/>
      <c r="AS34" s="971"/>
      <c r="AT34" s="971"/>
      <c r="AU34" s="971">
        <v>18822</v>
      </c>
      <c r="AV34" s="971"/>
      <c r="AW34" s="971"/>
      <c r="AX34" s="971"/>
      <c r="AY34" s="971"/>
      <c r="AZ34" s="1043" t="s">
        <v>558</v>
      </c>
      <c r="BA34" s="1043"/>
      <c r="BB34" s="1043"/>
      <c r="BC34" s="1043"/>
      <c r="BD34" s="1043"/>
      <c r="BE34" s="972" t="s">
        <v>395</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398</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19199</v>
      </c>
      <c r="AG63" s="959"/>
      <c r="AH63" s="959"/>
      <c r="AI63" s="959"/>
      <c r="AJ63" s="1024"/>
      <c r="AK63" s="1025"/>
      <c r="AL63" s="963"/>
      <c r="AM63" s="963"/>
      <c r="AN63" s="963"/>
      <c r="AO63" s="963"/>
      <c r="AP63" s="959">
        <v>74555</v>
      </c>
      <c r="AQ63" s="959"/>
      <c r="AR63" s="959"/>
      <c r="AS63" s="959"/>
      <c r="AT63" s="959"/>
      <c r="AU63" s="959">
        <v>24861</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401</v>
      </c>
      <c r="B66" s="998"/>
      <c r="C66" s="998"/>
      <c r="D66" s="998"/>
      <c r="E66" s="998"/>
      <c r="F66" s="998"/>
      <c r="G66" s="998"/>
      <c r="H66" s="998"/>
      <c r="I66" s="998"/>
      <c r="J66" s="998"/>
      <c r="K66" s="998"/>
      <c r="L66" s="998"/>
      <c r="M66" s="998"/>
      <c r="N66" s="998"/>
      <c r="O66" s="998"/>
      <c r="P66" s="999"/>
      <c r="Q66" s="1003" t="s">
        <v>382</v>
      </c>
      <c r="R66" s="1004"/>
      <c r="S66" s="1004"/>
      <c r="T66" s="1004"/>
      <c r="U66" s="1005"/>
      <c r="V66" s="1003" t="s">
        <v>383</v>
      </c>
      <c r="W66" s="1004"/>
      <c r="X66" s="1004"/>
      <c r="Y66" s="1004"/>
      <c r="Z66" s="1005"/>
      <c r="AA66" s="1003" t="s">
        <v>384</v>
      </c>
      <c r="AB66" s="1004"/>
      <c r="AC66" s="1004"/>
      <c r="AD66" s="1004"/>
      <c r="AE66" s="1005"/>
      <c r="AF66" s="1009" t="s">
        <v>385</v>
      </c>
      <c r="AG66" s="1010"/>
      <c r="AH66" s="1010"/>
      <c r="AI66" s="1010"/>
      <c r="AJ66" s="1011"/>
      <c r="AK66" s="1003" t="s">
        <v>386</v>
      </c>
      <c r="AL66" s="998"/>
      <c r="AM66" s="998"/>
      <c r="AN66" s="998"/>
      <c r="AO66" s="999"/>
      <c r="AP66" s="1003" t="s">
        <v>387</v>
      </c>
      <c r="AQ66" s="1004"/>
      <c r="AR66" s="1004"/>
      <c r="AS66" s="1004"/>
      <c r="AT66" s="1005"/>
      <c r="AU66" s="1003" t="s">
        <v>402</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7" t="s">
        <v>559</v>
      </c>
      <c r="C68" s="988"/>
      <c r="D68" s="988"/>
      <c r="E68" s="988"/>
      <c r="F68" s="988"/>
      <c r="G68" s="988"/>
      <c r="H68" s="988"/>
      <c r="I68" s="988"/>
      <c r="J68" s="988"/>
      <c r="K68" s="988"/>
      <c r="L68" s="988"/>
      <c r="M68" s="988"/>
      <c r="N68" s="988"/>
      <c r="O68" s="988"/>
      <c r="P68" s="989"/>
      <c r="Q68" s="990">
        <v>7414</v>
      </c>
      <c r="R68" s="984"/>
      <c r="S68" s="984"/>
      <c r="T68" s="984"/>
      <c r="U68" s="984"/>
      <c r="V68" s="984">
        <v>7237</v>
      </c>
      <c r="W68" s="984"/>
      <c r="X68" s="984"/>
      <c r="Y68" s="984"/>
      <c r="Z68" s="984"/>
      <c r="AA68" s="984">
        <v>177</v>
      </c>
      <c r="AB68" s="984"/>
      <c r="AC68" s="984"/>
      <c r="AD68" s="984"/>
      <c r="AE68" s="984"/>
      <c r="AF68" s="984">
        <v>177</v>
      </c>
      <c r="AG68" s="984"/>
      <c r="AH68" s="984"/>
      <c r="AI68" s="984"/>
      <c r="AJ68" s="984"/>
      <c r="AK68" s="984" t="s">
        <v>574</v>
      </c>
      <c r="AL68" s="984"/>
      <c r="AM68" s="984"/>
      <c r="AN68" s="984"/>
      <c r="AO68" s="984"/>
      <c r="AP68" s="984">
        <v>1670</v>
      </c>
      <c r="AQ68" s="984"/>
      <c r="AR68" s="984"/>
      <c r="AS68" s="984"/>
      <c r="AT68" s="984"/>
      <c r="AU68" s="984">
        <v>975</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560</v>
      </c>
      <c r="C69" s="975"/>
      <c r="D69" s="975"/>
      <c r="E69" s="975"/>
      <c r="F69" s="975"/>
      <c r="G69" s="975"/>
      <c r="H69" s="975"/>
      <c r="I69" s="975"/>
      <c r="J69" s="975"/>
      <c r="K69" s="975"/>
      <c r="L69" s="975"/>
      <c r="M69" s="975"/>
      <c r="N69" s="975"/>
      <c r="O69" s="975"/>
      <c r="P69" s="976"/>
      <c r="Q69" s="977">
        <v>401</v>
      </c>
      <c r="R69" s="971"/>
      <c r="S69" s="971"/>
      <c r="T69" s="971"/>
      <c r="U69" s="971"/>
      <c r="V69" s="971">
        <v>373</v>
      </c>
      <c r="W69" s="971"/>
      <c r="X69" s="971"/>
      <c r="Y69" s="971"/>
      <c r="Z69" s="971"/>
      <c r="AA69" s="981">
        <v>28</v>
      </c>
      <c r="AB69" s="979"/>
      <c r="AC69" s="979"/>
      <c r="AD69" s="979"/>
      <c r="AE69" s="980"/>
      <c r="AF69" s="971">
        <v>28</v>
      </c>
      <c r="AG69" s="971"/>
      <c r="AH69" s="971"/>
      <c r="AI69" s="971"/>
      <c r="AJ69" s="971"/>
      <c r="AK69" s="971" t="s">
        <v>574</v>
      </c>
      <c r="AL69" s="971"/>
      <c r="AM69" s="971"/>
      <c r="AN69" s="971"/>
      <c r="AO69" s="971"/>
      <c r="AP69" s="971" t="s">
        <v>574</v>
      </c>
      <c r="AQ69" s="971"/>
      <c r="AR69" s="971"/>
      <c r="AS69" s="971"/>
      <c r="AT69" s="971"/>
      <c r="AU69" s="971" t="s">
        <v>574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561</v>
      </c>
      <c r="C70" s="975"/>
      <c r="D70" s="975"/>
      <c r="E70" s="975"/>
      <c r="F70" s="975"/>
      <c r="G70" s="975"/>
      <c r="H70" s="975"/>
      <c r="I70" s="975"/>
      <c r="J70" s="975"/>
      <c r="K70" s="975"/>
      <c r="L70" s="975"/>
      <c r="M70" s="975"/>
      <c r="N70" s="975"/>
      <c r="O70" s="975"/>
      <c r="P70" s="976"/>
      <c r="Q70" s="977">
        <v>165</v>
      </c>
      <c r="R70" s="971"/>
      <c r="S70" s="971"/>
      <c r="T70" s="971"/>
      <c r="U70" s="971"/>
      <c r="V70" s="971">
        <v>161</v>
      </c>
      <c r="W70" s="971"/>
      <c r="X70" s="971"/>
      <c r="Y70" s="971"/>
      <c r="Z70" s="971"/>
      <c r="AA70" s="981">
        <v>4</v>
      </c>
      <c r="AB70" s="979"/>
      <c r="AC70" s="979"/>
      <c r="AD70" s="979"/>
      <c r="AE70" s="980"/>
      <c r="AF70" s="971">
        <v>4</v>
      </c>
      <c r="AG70" s="971"/>
      <c r="AH70" s="971"/>
      <c r="AI70" s="971"/>
      <c r="AJ70" s="971"/>
      <c r="AK70" s="971" t="s">
        <v>574</v>
      </c>
      <c r="AL70" s="971"/>
      <c r="AM70" s="971"/>
      <c r="AN70" s="971"/>
      <c r="AO70" s="971"/>
      <c r="AP70" s="971" t="s">
        <v>574</v>
      </c>
      <c r="AQ70" s="971"/>
      <c r="AR70" s="971"/>
      <c r="AS70" s="971"/>
      <c r="AT70" s="971"/>
      <c r="AU70" s="971" t="s">
        <v>574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567</v>
      </c>
      <c r="C71" s="975"/>
      <c r="D71" s="975"/>
      <c r="E71" s="975"/>
      <c r="F71" s="975"/>
      <c r="G71" s="975"/>
      <c r="H71" s="975"/>
      <c r="I71" s="975"/>
      <c r="J71" s="975"/>
      <c r="K71" s="975"/>
      <c r="L71" s="975"/>
      <c r="M71" s="975"/>
      <c r="N71" s="975"/>
      <c r="O71" s="975"/>
      <c r="P71" s="976"/>
      <c r="Q71" s="977">
        <v>87370</v>
      </c>
      <c r="R71" s="971"/>
      <c r="S71" s="971"/>
      <c r="T71" s="971"/>
      <c r="U71" s="971"/>
      <c r="V71" s="971">
        <v>81204</v>
      </c>
      <c r="W71" s="971"/>
      <c r="X71" s="971"/>
      <c r="Y71" s="971"/>
      <c r="Z71" s="971"/>
      <c r="AA71" s="971">
        <v>6166</v>
      </c>
      <c r="AB71" s="971"/>
      <c r="AC71" s="971"/>
      <c r="AD71" s="971"/>
      <c r="AE71" s="971"/>
      <c r="AF71" s="971">
        <v>13225</v>
      </c>
      <c r="AG71" s="971"/>
      <c r="AH71" s="971"/>
      <c r="AI71" s="971"/>
      <c r="AJ71" s="971"/>
      <c r="AK71" s="971" t="s">
        <v>573</v>
      </c>
      <c r="AL71" s="971"/>
      <c r="AM71" s="971"/>
      <c r="AN71" s="971"/>
      <c r="AO71" s="971"/>
      <c r="AP71" s="971" t="s">
        <v>573</v>
      </c>
      <c r="AQ71" s="971"/>
      <c r="AR71" s="971"/>
      <c r="AS71" s="971"/>
      <c r="AT71" s="971"/>
      <c r="AU71" s="971" t="s">
        <v>573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562</v>
      </c>
      <c r="C72" s="975"/>
      <c r="D72" s="975"/>
      <c r="E72" s="975"/>
      <c r="F72" s="975"/>
      <c r="G72" s="975"/>
      <c r="H72" s="975"/>
      <c r="I72" s="975"/>
      <c r="J72" s="975"/>
      <c r="K72" s="975"/>
      <c r="L72" s="975"/>
      <c r="M72" s="975"/>
      <c r="N72" s="975"/>
      <c r="O72" s="975"/>
      <c r="P72" s="976"/>
      <c r="Q72" s="978">
        <v>230</v>
      </c>
      <c r="R72" s="979"/>
      <c r="S72" s="979"/>
      <c r="T72" s="979"/>
      <c r="U72" s="980"/>
      <c r="V72" s="981">
        <v>195</v>
      </c>
      <c r="W72" s="979"/>
      <c r="X72" s="979"/>
      <c r="Y72" s="979"/>
      <c r="Z72" s="980"/>
      <c r="AA72" s="981">
        <v>35</v>
      </c>
      <c r="AB72" s="979"/>
      <c r="AC72" s="979"/>
      <c r="AD72" s="979"/>
      <c r="AE72" s="980"/>
      <c r="AF72" s="981">
        <v>35</v>
      </c>
      <c r="AG72" s="979"/>
      <c r="AH72" s="979"/>
      <c r="AI72" s="979"/>
      <c r="AJ72" s="980"/>
      <c r="AK72" s="981" t="s">
        <v>573</v>
      </c>
      <c r="AL72" s="979"/>
      <c r="AM72" s="979"/>
      <c r="AN72" s="979"/>
      <c r="AO72" s="980"/>
      <c r="AP72" s="981" t="s">
        <v>573</v>
      </c>
      <c r="AQ72" s="979"/>
      <c r="AR72" s="979"/>
      <c r="AS72" s="979"/>
      <c r="AT72" s="980"/>
      <c r="AU72" s="981" t="s">
        <v>573</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563</v>
      </c>
      <c r="C73" s="975"/>
      <c r="D73" s="975"/>
      <c r="E73" s="975"/>
      <c r="F73" s="975"/>
      <c r="G73" s="975"/>
      <c r="H73" s="975"/>
      <c r="I73" s="975"/>
      <c r="J73" s="975"/>
      <c r="K73" s="975"/>
      <c r="L73" s="975"/>
      <c r="M73" s="975"/>
      <c r="N73" s="975"/>
      <c r="O73" s="975"/>
      <c r="P73" s="976"/>
      <c r="Q73" s="977">
        <v>1359863</v>
      </c>
      <c r="R73" s="971"/>
      <c r="S73" s="971"/>
      <c r="T73" s="971"/>
      <c r="U73" s="971"/>
      <c r="V73" s="971">
        <v>1332205</v>
      </c>
      <c r="W73" s="971"/>
      <c r="X73" s="971"/>
      <c r="Y73" s="971"/>
      <c r="Z73" s="971"/>
      <c r="AA73" s="981">
        <v>27659</v>
      </c>
      <c r="AB73" s="979"/>
      <c r="AC73" s="979"/>
      <c r="AD73" s="979"/>
      <c r="AE73" s="980"/>
      <c r="AF73" s="971">
        <v>27659</v>
      </c>
      <c r="AG73" s="971"/>
      <c r="AH73" s="971"/>
      <c r="AI73" s="971"/>
      <c r="AJ73" s="971"/>
      <c r="AK73" s="971">
        <v>9500</v>
      </c>
      <c r="AL73" s="971"/>
      <c r="AM73" s="971"/>
      <c r="AN73" s="971"/>
      <c r="AO73" s="971"/>
      <c r="AP73" s="971" t="s">
        <v>558</v>
      </c>
      <c r="AQ73" s="971"/>
      <c r="AR73" s="971"/>
      <c r="AS73" s="971"/>
      <c r="AT73" s="971"/>
      <c r="AU73" s="971" t="s">
        <v>558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564</v>
      </c>
      <c r="C74" s="975"/>
      <c r="D74" s="975"/>
      <c r="E74" s="975"/>
      <c r="F74" s="975"/>
      <c r="G74" s="975"/>
      <c r="H74" s="975"/>
      <c r="I74" s="975"/>
      <c r="J74" s="975"/>
      <c r="K74" s="975"/>
      <c r="L74" s="975"/>
      <c r="M74" s="975"/>
      <c r="N74" s="975"/>
      <c r="O74" s="975"/>
      <c r="P74" s="976"/>
      <c r="Q74" s="977">
        <v>38885</v>
      </c>
      <c r="R74" s="971"/>
      <c r="S74" s="971"/>
      <c r="T74" s="971"/>
      <c r="U74" s="971"/>
      <c r="V74" s="971">
        <v>35641</v>
      </c>
      <c r="W74" s="971"/>
      <c r="X74" s="971"/>
      <c r="Y74" s="971"/>
      <c r="Z74" s="971"/>
      <c r="AA74" s="981">
        <v>3244</v>
      </c>
      <c r="AB74" s="979"/>
      <c r="AC74" s="979"/>
      <c r="AD74" s="979"/>
      <c r="AE74" s="980"/>
      <c r="AF74" s="971">
        <v>26209</v>
      </c>
      <c r="AG74" s="971"/>
      <c r="AH74" s="971"/>
      <c r="AI74" s="971"/>
      <c r="AJ74" s="971"/>
      <c r="AK74" s="971" t="s">
        <v>558</v>
      </c>
      <c r="AL74" s="971"/>
      <c r="AM74" s="971"/>
      <c r="AN74" s="971"/>
      <c r="AO74" s="971"/>
      <c r="AP74" s="971">
        <v>94795</v>
      </c>
      <c r="AQ74" s="971"/>
      <c r="AR74" s="971"/>
      <c r="AS74" s="971"/>
      <c r="AT74" s="971"/>
      <c r="AU74" s="971" t="s">
        <v>558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565</v>
      </c>
      <c r="C75" s="975"/>
      <c r="D75" s="975"/>
      <c r="E75" s="975"/>
      <c r="F75" s="975"/>
      <c r="G75" s="975"/>
      <c r="H75" s="975"/>
      <c r="I75" s="975"/>
      <c r="J75" s="975"/>
      <c r="K75" s="975"/>
      <c r="L75" s="975"/>
      <c r="M75" s="975"/>
      <c r="N75" s="975"/>
      <c r="O75" s="975"/>
      <c r="P75" s="976"/>
      <c r="Q75" s="978">
        <v>6635</v>
      </c>
      <c r="R75" s="979"/>
      <c r="S75" s="979"/>
      <c r="T75" s="979"/>
      <c r="U75" s="980"/>
      <c r="V75" s="981">
        <v>5820</v>
      </c>
      <c r="W75" s="979"/>
      <c r="X75" s="979"/>
      <c r="Y75" s="979"/>
      <c r="Z75" s="980"/>
      <c r="AA75" s="981">
        <v>815</v>
      </c>
      <c r="AB75" s="979"/>
      <c r="AC75" s="979"/>
      <c r="AD75" s="979"/>
      <c r="AE75" s="980"/>
      <c r="AF75" s="981">
        <v>19303</v>
      </c>
      <c r="AG75" s="979"/>
      <c r="AH75" s="979"/>
      <c r="AI75" s="979"/>
      <c r="AJ75" s="980"/>
      <c r="AK75" s="971" t="s">
        <v>558</v>
      </c>
      <c r="AL75" s="971"/>
      <c r="AM75" s="971"/>
      <c r="AN75" s="971"/>
      <c r="AO75" s="971"/>
      <c r="AP75" s="981">
        <v>22689</v>
      </c>
      <c r="AQ75" s="979"/>
      <c r="AR75" s="979"/>
      <c r="AS75" s="979"/>
      <c r="AT75" s="980"/>
      <c r="AU75" s="981" t="s">
        <v>558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566</v>
      </c>
      <c r="C76" s="975"/>
      <c r="D76" s="975"/>
      <c r="E76" s="975"/>
      <c r="F76" s="975"/>
      <c r="G76" s="975"/>
      <c r="H76" s="975"/>
      <c r="I76" s="975"/>
      <c r="J76" s="975"/>
      <c r="K76" s="975"/>
      <c r="L76" s="975"/>
      <c r="M76" s="975"/>
      <c r="N76" s="975"/>
      <c r="O76" s="975"/>
      <c r="P76" s="976"/>
      <c r="Q76" s="978">
        <v>1165</v>
      </c>
      <c r="R76" s="979"/>
      <c r="S76" s="979"/>
      <c r="T76" s="979"/>
      <c r="U76" s="980"/>
      <c r="V76" s="981">
        <v>1165</v>
      </c>
      <c r="W76" s="979"/>
      <c r="X76" s="979"/>
      <c r="Y76" s="979"/>
      <c r="Z76" s="980"/>
      <c r="AA76" s="981">
        <v>0</v>
      </c>
      <c r="AB76" s="979"/>
      <c r="AC76" s="979"/>
      <c r="AD76" s="979"/>
      <c r="AE76" s="980"/>
      <c r="AF76" s="981">
        <v>0</v>
      </c>
      <c r="AG76" s="979"/>
      <c r="AH76" s="979"/>
      <c r="AI76" s="979"/>
      <c r="AJ76" s="980"/>
      <c r="AK76" s="981" t="s">
        <v>574</v>
      </c>
      <c r="AL76" s="979"/>
      <c r="AM76" s="979"/>
      <c r="AN76" s="979"/>
      <c r="AO76" s="980"/>
      <c r="AP76" s="981">
        <v>821</v>
      </c>
      <c r="AQ76" s="979"/>
      <c r="AR76" s="979"/>
      <c r="AS76" s="979"/>
      <c r="AT76" s="980"/>
      <c r="AU76" s="981">
        <v>498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86640</v>
      </c>
      <c r="AG88" s="959"/>
      <c r="AH88" s="959"/>
      <c r="AI88" s="959"/>
      <c r="AJ88" s="959"/>
      <c r="AK88" s="963"/>
      <c r="AL88" s="963"/>
      <c r="AM88" s="963"/>
      <c r="AN88" s="963"/>
      <c r="AO88" s="963"/>
      <c r="AP88" s="959">
        <v>119975</v>
      </c>
      <c r="AQ88" s="959"/>
      <c r="AR88" s="959"/>
      <c r="AS88" s="959"/>
      <c r="AT88" s="959"/>
      <c r="AU88" s="959">
        <v>1473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v>35</v>
      </c>
      <c r="CX102" s="953"/>
      <c r="CY102" s="953"/>
      <c r="CZ102" s="953"/>
      <c r="DA102" s="954"/>
      <c r="DB102" s="952" t="s">
        <v>575</v>
      </c>
      <c r="DC102" s="953"/>
      <c r="DD102" s="953"/>
      <c r="DE102" s="953"/>
      <c r="DF102" s="954"/>
      <c r="DG102" s="952">
        <v>3624</v>
      </c>
      <c r="DH102" s="953"/>
      <c r="DI102" s="953"/>
      <c r="DJ102" s="953"/>
      <c r="DK102" s="954"/>
      <c r="DL102" s="952" t="s">
        <v>575</v>
      </c>
      <c r="DM102" s="953"/>
      <c r="DN102" s="953"/>
      <c r="DO102" s="953"/>
      <c r="DP102" s="954"/>
      <c r="DQ102" s="952">
        <v>740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10643804</v>
      </c>
      <c r="AB110" s="889"/>
      <c r="AC110" s="889"/>
      <c r="AD110" s="889"/>
      <c r="AE110" s="890"/>
      <c r="AF110" s="891">
        <v>11051465</v>
      </c>
      <c r="AG110" s="889"/>
      <c r="AH110" s="889"/>
      <c r="AI110" s="889"/>
      <c r="AJ110" s="890"/>
      <c r="AK110" s="891">
        <v>11945797</v>
      </c>
      <c r="AL110" s="889"/>
      <c r="AM110" s="889"/>
      <c r="AN110" s="889"/>
      <c r="AO110" s="890"/>
      <c r="AP110" s="892">
        <v>16.399999999999999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113684951</v>
      </c>
      <c r="BR110" s="842"/>
      <c r="BS110" s="842"/>
      <c r="BT110" s="842"/>
      <c r="BU110" s="842"/>
      <c r="BV110" s="842">
        <v>112892881</v>
      </c>
      <c r="BW110" s="842"/>
      <c r="BX110" s="842"/>
      <c r="BY110" s="842"/>
      <c r="BZ110" s="842"/>
      <c r="CA110" s="842">
        <v>113794141</v>
      </c>
      <c r="CB110" s="842"/>
      <c r="CC110" s="842"/>
      <c r="CD110" s="842"/>
      <c r="CE110" s="842"/>
      <c r="CF110" s="866">
        <v>156.19999999999999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4424965</v>
      </c>
      <c r="BR111" s="817"/>
      <c r="BS111" s="817"/>
      <c r="BT111" s="817"/>
      <c r="BU111" s="817"/>
      <c r="BV111" s="817">
        <v>3916930</v>
      </c>
      <c r="BW111" s="817"/>
      <c r="BX111" s="817"/>
      <c r="BY111" s="817"/>
      <c r="BZ111" s="817"/>
      <c r="CA111" s="817">
        <v>3245169</v>
      </c>
      <c r="CB111" s="817"/>
      <c r="CC111" s="817"/>
      <c r="CD111" s="817"/>
      <c r="CE111" s="817"/>
      <c r="CF111" s="875">
        <v>4.5</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668005</v>
      </c>
      <c r="DH111" s="817"/>
      <c r="DI111" s="817"/>
      <c r="DJ111" s="817"/>
      <c r="DK111" s="817"/>
      <c r="DL111" s="817">
        <v>411772</v>
      </c>
      <c r="DM111" s="817"/>
      <c r="DN111" s="817"/>
      <c r="DO111" s="817"/>
      <c r="DP111" s="817"/>
      <c r="DQ111" s="817">
        <v>373811</v>
      </c>
      <c r="DR111" s="817"/>
      <c r="DS111" s="817"/>
      <c r="DT111" s="817"/>
      <c r="DU111" s="817"/>
      <c r="DV111" s="794">
        <v>0.5</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27460583</v>
      </c>
      <c r="BR112" s="817"/>
      <c r="BS112" s="817"/>
      <c r="BT112" s="817"/>
      <c r="BU112" s="817"/>
      <c r="BV112" s="817">
        <v>25207451</v>
      </c>
      <c r="BW112" s="817"/>
      <c r="BX112" s="817"/>
      <c r="BY112" s="817"/>
      <c r="BZ112" s="817"/>
      <c r="CA112" s="817">
        <v>24861817</v>
      </c>
      <c r="CB112" s="817"/>
      <c r="CC112" s="817"/>
      <c r="CD112" s="817"/>
      <c r="CE112" s="817"/>
      <c r="CF112" s="875">
        <v>34.1</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2878933</v>
      </c>
      <c r="AB113" s="919"/>
      <c r="AC113" s="919"/>
      <c r="AD113" s="919"/>
      <c r="AE113" s="920"/>
      <c r="AF113" s="921">
        <v>2708891</v>
      </c>
      <c r="AG113" s="919"/>
      <c r="AH113" s="919"/>
      <c r="AI113" s="919"/>
      <c r="AJ113" s="920"/>
      <c r="AK113" s="921">
        <v>2989214</v>
      </c>
      <c r="AL113" s="919"/>
      <c r="AM113" s="919"/>
      <c r="AN113" s="919"/>
      <c r="AO113" s="920"/>
      <c r="AP113" s="922">
        <v>4.0999999999999996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1481586</v>
      </c>
      <c r="BR113" s="817"/>
      <c r="BS113" s="817"/>
      <c r="BT113" s="817"/>
      <c r="BU113" s="817"/>
      <c r="BV113" s="817">
        <v>1223224</v>
      </c>
      <c r="BW113" s="817"/>
      <c r="BX113" s="817"/>
      <c r="BY113" s="817"/>
      <c r="BZ113" s="817"/>
      <c r="CA113" s="817">
        <v>1473681</v>
      </c>
      <c r="CB113" s="817"/>
      <c r="CC113" s="817"/>
      <c r="CD113" s="817"/>
      <c r="CE113" s="817"/>
      <c r="CF113" s="875">
        <v>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381735</v>
      </c>
      <c r="AB114" s="780"/>
      <c r="AC114" s="780"/>
      <c r="AD114" s="780"/>
      <c r="AE114" s="781"/>
      <c r="AF114" s="782">
        <v>391137</v>
      </c>
      <c r="AG114" s="780"/>
      <c r="AH114" s="780"/>
      <c r="AI114" s="780"/>
      <c r="AJ114" s="781"/>
      <c r="AK114" s="782">
        <v>320746</v>
      </c>
      <c r="AL114" s="780"/>
      <c r="AM114" s="780"/>
      <c r="AN114" s="780"/>
      <c r="AO114" s="781"/>
      <c r="AP114" s="824">
        <v>0.4</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13040558</v>
      </c>
      <c r="BR114" s="817"/>
      <c r="BS114" s="817"/>
      <c r="BT114" s="817"/>
      <c r="BU114" s="817"/>
      <c r="BV114" s="817">
        <v>13076804</v>
      </c>
      <c r="BW114" s="817"/>
      <c r="BX114" s="817"/>
      <c r="BY114" s="817"/>
      <c r="BZ114" s="817"/>
      <c r="CA114" s="817">
        <v>13360282</v>
      </c>
      <c r="CB114" s="817"/>
      <c r="CC114" s="817"/>
      <c r="CD114" s="817"/>
      <c r="CE114" s="817"/>
      <c r="CF114" s="875">
        <v>18.3</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10679</v>
      </c>
      <c r="AB115" s="919"/>
      <c r="AC115" s="919"/>
      <c r="AD115" s="919"/>
      <c r="AE115" s="920"/>
      <c r="AF115" s="921">
        <v>10679</v>
      </c>
      <c r="AG115" s="919"/>
      <c r="AH115" s="919"/>
      <c r="AI115" s="919"/>
      <c r="AJ115" s="920"/>
      <c r="AK115" s="921">
        <v>10679</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1075224</v>
      </c>
      <c r="BR115" s="817"/>
      <c r="BS115" s="817"/>
      <c r="BT115" s="817"/>
      <c r="BU115" s="817"/>
      <c r="BV115" s="817">
        <v>906229</v>
      </c>
      <c r="BW115" s="817"/>
      <c r="BX115" s="817"/>
      <c r="BY115" s="817"/>
      <c r="BZ115" s="817"/>
      <c r="CA115" s="817">
        <v>740071</v>
      </c>
      <c r="CB115" s="817"/>
      <c r="CC115" s="817"/>
      <c r="CD115" s="817"/>
      <c r="CE115" s="817"/>
      <c r="CF115" s="875">
        <v>1</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3756960</v>
      </c>
      <c r="DH115" s="780"/>
      <c r="DI115" s="780"/>
      <c r="DJ115" s="780"/>
      <c r="DK115" s="781"/>
      <c r="DL115" s="782">
        <v>3505158</v>
      </c>
      <c r="DM115" s="780"/>
      <c r="DN115" s="780"/>
      <c r="DO115" s="780"/>
      <c r="DP115" s="781"/>
      <c r="DQ115" s="782">
        <v>2871358</v>
      </c>
      <c r="DR115" s="780"/>
      <c r="DS115" s="780"/>
      <c r="DT115" s="780"/>
      <c r="DU115" s="781"/>
      <c r="DV115" s="824">
        <v>3.9</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360</v>
      </c>
      <c r="AB116" s="780"/>
      <c r="AC116" s="780"/>
      <c r="AD116" s="780"/>
      <c r="AE116" s="781"/>
      <c r="AF116" s="782">
        <v>1233</v>
      </c>
      <c r="AG116" s="780"/>
      <c r="AH116" s="780"/>
      <c r="AI116" s="780"/>
      <c r="AJ116" s="781"/>
      <c r="AK116" s="782">
        <v>3848</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13915511</v>
      </c>
      <c r="AB117" s="903"/>
      <c r="AC117" s="903"/>
      <c r="AD117" s="903"/>
      <c r="AE117" s="904"/>
      <c r="AF117" s="905">
        <v>14163405</v>
      </c>
      <c r="AG117" s="903"/>
      <c r="AH117" s="903"/>
      <c r="AI117" s="903"/>
      <c r="AJ117" s="904"/>
      <c r="AK117" s="905">
        <v>15270284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161167867</v>
      </c>
      <c r="BR119" s="845"/>
      <c r="BS119" s="845"/>
      <c r="BT119" s="845"/>
      <c r="BU119" s="845"/>
      <c r="BV119" s="845">
        <v>157223519</v>
      </c>
      <c r="BW119" s="845"/>
      <c r="BX119" s="845"/>
      <c r="BY119" s="845"/>
      <c r="BZ119" s="845"/>
      <c r="CA119" s="845">
        <v>157475161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10679</v>
      </c>
      <c r="AB120" s="780"/>
      <c r="AC120" s="780"/>
      <c r="AD120" s="780"/>
      <c r="AE120" s="781"/>
      <c r="AF120" s="782">
        <v>10679</v>
      </c>
      <c r="AG120" s="780"/>
      <c r="AH120" s="780"/>
      <c r="AI120" s="780"/>
      <c r="AJ120" s="781"/>
      <c r="AK120" s="782">
        <v>10679</v>
      </c>
      <c r="AL120" s="780"/>
      <c r="AM120" s="780"/>
      <c r="AN120" s="780"/>
      <c r="AO120" s="781"/>
      <c r="AP120" s="824">
        <v>0</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36881274</v>
      </c>
      <c r="BR120" s="842"/>
      <c r="BS120" s="842"/>
      <c r="BT120" s="842"/>
      <c r="BU120" s="842"/>
      <c r="BV120" s="842">
        <v>40626165</v>
      </c>
      <c r="BW120" s="842"/>
      <c r="BX120" s="842"/>
      <c r="BY120" s="842"/>
      <c r="BZ120" s="842"/>
      <c r="CA120" s="842">
        <v>40302209</v>
      </c>
      <c r="CB120" s="842"/>
      <c r="CC120" s="842"/>
      <c r="CD120" s="842"/>
      <c r="CE120" s="842"/>
      <c r="CF120" s="866">
        <v>55.3</v>
      </c>
      <c r="CG120" s="867"/>
      <c r="CH120" s="867"/>
      <c r="CI120" s="867"/>
      <c r="CJ120" s="867"/>
      <c r="CK120" s="868" t="s">
        <v>448</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21799528</v>
      </c>
      <c r="DH120" s="842"/>
      <c r="DI120" s="842"/>
      <c r="DJ120" s="842"/>
      <c r="DK120" s="842"/>
      <c r="DL120" s="842">
        <v>19431197</v>
      </c>
      <c r="DM120" s="842"/>
      <c r="DN120" s="842"/>
      <c r="DO120" s="842"/>
      <c r="DP120" s="842"/>
      <c r="DQ120" s="842">
        <v>18822201</v>
      </c>
      <c r="DR120" s="842"/>
      <c r="DS120" s="842"/>
      <c r="DT120" s="842"/>
      <c r="DU120" s="842"/>
      <c r="DV120" s="843">
        <v>25.8</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26294106</v>
      </c>
      <c r="BR121" s="817"/>
      <c r="BS121" s="817"/>
      <c r="BT121" s="817"/>
      <c r="BU121" s="817"/>
      <c r="BV121" s="817">
        <v>26705874</v>
      </c>
      <c r="BW121" s="817"/>
      <c r="BX121" s="817"/>
      <c r="BY121" s="817"/>
      <c r="BZ121" s="817"/>
      <c r="CA121" s="817">
        <v>26723290</v>
      </c>
      <c r="CB121" s="817"/>
      <c r="CC121" s="817"/>
      <c r="CD121" s="817"/>
      <c r="CE121" s="817"/>
      <c r="CF121" s="875">
        <v>36.700000000000003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4966185</v>
      </c>
      <c r="DH121" s="817"/>
      <c r="DI121" s="817"/>
      <c r="DJ121" s="817"/>
      <c r="DK121" s="817"/>
      <c r="DL121" s="817">
        <v>4955621</v>
      </c>
      <c r="DM121" s="817"/>
      <c r="DN121" s="817"/>
      <c r="DO121" s="817"/>
      <c r="DP121" s="817"/>
      <c r="DQ121" s="817">
        <v>4599308</v>
      </c>
      <c r="DR121" s="817"/>
      <c r="DS121" s="817"/>
      <c r="DT121" s="817"/>
      <c r="DU121" s="817"/>
      <c r="DV121" s="794">
        <v>6.3</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116839829</v>
      </c>
      <c r="BR122" s="845"/>
      <c r="BS122" s="845"/>
      <c r="BT122" s="845"/>
      <c r="BU122" s="845"/>
      <c r="BV122" s="845">
        <v>113778383</v>
      </c>
      <c r="BW122" s="845"/>
      <c r="BX122" s="845"/>
      <c r="BY122" s="845"/>
      <c r="BZ122" s="845"/>
      <c r="CA122" s="845">
        <v>109393145</v>
      </c>
      <c r="CB122" s="845"/>
      <c r="CC122" s="845"/>
      <c r="CD122" s="845"/>
      <c r="CE122" s="845"/>
      <c r="CF122" s="846">
        <v>150.19999999999999</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694870</v>
      </c>
      <c r="DH122" s="817"/>
      <c r="DI122" s="817"/>
      <c r="DJ122" s="817"/>
      <c r="DK122" s="817"/>
      <c r="DL122" s="817">
        <v>820633</v>
      </c>
      <c r="DM122" s="817"/>
      <c r="DN122" s="817"/>
      <c r="DO122" s="817"/>
      <c r="DP122" s="817"/>
      <c r="DQ122" s="817">
        <v>1440308</v>
      </c>
      <c r="DR122" s="817"/>
      <c r="DS122" s="817"/>
      <c r="DT122" s="817"/>
      <c r="DU122" s="817"/>
      <c r="DV122" s="794">
        <v>2</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180015209</v>
      </c>
      <c r="BR123" s="833"/>
      <c r="BS123" s="833"/>
      <c r="BT123" s="833"/>
      <c r="BU123" s="833"/>
      <c r="BV123" s="833">
        <v>181110422</v>
      </c>
      <c r="BW123" s="833"/>
      <c r="BX123" s="833"/>
      <c r="BY123" s="833"/>
      <c r="BZ123" s="833"/>
      <c r="CA123" s="833">
        <v>176418644</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v>1075224</v>
      </c>
      <c r="DH126" s="817"/>
      <c r="DI126" s="817"/>
      <c r="DJ126" s="817"/>
      <c r="DK126" s="817"/>
      <c r="DL126" s="817">
        <v>906229</v>
      </c>
      <c r="DM126" s="817"/>
      <c r="DN126" s="817"/>
      <c r="DO126" s="817"/>
      <c r="DP126" s="817"/>
      <c r="DQ126" s="817">
        <v>740071</v>
      </c>
      <c r="DR126" s="817"/>
      <c r="DS126" s="817"/>
      <c r="DT126" s="817"/>
      <c r="DU126" s="817"/>
      <c r="DV126" s="794">
        <v>1</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3457536</v>
      </c>
      <c r="AB128" s="801"/>
      <c r="AC128" s="801"/>
      <c r="AD128" s="801"/>
      <c r="AE128" s="802"/>
      <c r="AF128" s="803">
        <v>3491133</v>
      </c>
      <c r="AG128" s="801"/>
      <c r="AH128" s="801"/>
      <c r="AI128" s="801"/>
      <c r="AJ128" s="802"/>
      <c r="AK128" s="803">
        <v>3459910</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82493466</v>
      </c>
      <c r="AB129" s="780"/>
      <c r="AC129" s="780"/>
      <c r="AD129" s="780"/>
      <c r="AE129" s="781"/>
      <c r="AF129" s="782">
        <v>81083765</v>
      </c>
      <c r="AG129" s="780"/>
      <c r="AH129" s="780"/>
      <c r="AI129" s="780"/>
      <c r="AJ129" s="781"/>
      <c r="AK129" s="782">
        <v>82494461</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9900468</v>
      </c>
      <c r="AB130" s="780"/>
      <c r="AC130" s="780"/>
      <c r="AD130" s="780"/>
      <c r="AE130" s="781"/>
      <c r="AF130" s="782">
        <v>9963570</v>
      </c>
      <c r="AG130" s="780"/>
      <c r="AH130" s="780"/>
      <c r="AI130" s="780"/>
      <c r="AJ130" s="781"/>
      <c r="AK130" s="782">
        <v>9662715</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72592998</v>
      </c>
      <c r="AB131" s="764"/>
      <c r="AC131" s="764"/>
      <c r="AD131" s="764"/>
      <c r="AE131" s="765"/>
      <c r="AF131" s="766">
        <v>71120195</v>
      </c>
      <c r="AG131" s="764"/>
      <c r="AH131" s="764"/>
      <c r="AI131" s="764"/>
      <c r="AJ131" s="765"/>
      <c r="AK131" s="766">
        <v>72831746</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0.76799004800000004</v>
      </c>
      <c r="AB132" s="745"/>
      <c r="AC132" s="745"/>
      <c r="AD132" s="745"/>
      <c r="AE132" s="746"/>
      <c r="AF132" s="747">
        <v>0.99648489399999995</v>
      </c>
      <c r="AG132" s="745"/>
      <c r="AH132" s="745"/>
      <c r="AI132" s="745"/>
      <c r="AJ132" s="746"/>
      <c r="AK132" s="747">
        <v>2.9487951589999999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0</v>
      </c>
      <c r="AB133" s="724"/>
      <c r="AC133" s="724"/>
      <c r="AD133" s="724"/>
      <c r="AE133" s="725"/>
      <c r="AF133" s="723">
        <v>0.6</v>
      </c>
      <c r="AG133" s="724"/>
      <c r="AH133" s="724"/>
      <c r="AI133" s="724"/>
      <c r="AJ133" s="725"/>
      <c r="AK133" s="723">
        <v>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Vsoxe7zJFQvZ2cL3BfnsGFzb9M+azzWlZ3sRP5yZ5eBvb7WtnpllupCA410aUTMYpoWd5Rs/NQ10TeZYajMhA==" saltValue="P7OmsD5x67RWAPTvVU67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opLeftCell="AU1"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N6es7sLSuh6EQZpjMegqSeWAoFEHsyPMg4IxCzTcODqCccpimd+zJdHCAWWdYQa8TPy2BvvlfsjY4Ti6X6DEQ==" saltValue="x+RLuV4sazSkaRWOb/Bd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mT6gqbluKCIRkqkFcaSYOlyMXRg5Kxed9d0ewUCCyc7YT0VvYBMK/AwSnSH0mLf/rocrikA+7hUsRcX5RFtPQ==" saltValue="TMeTSt/HsLgKzhhQOpMG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2"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486</v>
      </c>
      <c r="AL9" s="1134"/>
      <c r="AM9" s="1134"/>
      <c r="AN9" s="1135"/>
      <c r="AO9" s="281">
        <v>19660140</v>
      </c>
      <c r="AP9" s="281">
        <v>49871</v>
      </c>
      <c r="AQ9" s="282">
        <v>62936</v>
      </c>
      <c r="AR9" s="283">
        <v>-20.8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487</v>
      </c>
      <c r="AL10" s="1134"/>
      <c r="AM10" s="1134"/>
      <c r="AN10" s="1135"/>
      <c r="AO10" s="284">
        <v>3403327</v>
      </c>
      <c r="AP10" s="284">
        <v>8633</v>
      </c>
      <c r="AQ10" s="285">
        <v>1734</v>
      </c>
      <c r="AR10" s="286">
        <v>397.9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488</v>
      </c>
      <c r="AL11" s="1134"/>
      <c r="AM11" s="1134"/>
      <c r="AN11" s="1135"/>
      <c r="AO11" s="284">
        <v>58061</v>
      </c>
      <c r="AP11" s="284">
        <v>147</v>
      </c>
      <c r="AQ11" s="285">
        <v>694</v>
      </c>
      <c r="AR11" s="286">
        <v>-78.8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489</v>
      </c>
      <c r="AL12" s="1134"/>
      <c r="AM12" s="1134"/>
      <c r="AN12" s="1135"/>
      <c r="AO12" s="284" t="s">
        <v>490</v>
      </c>
      <c r="AP12" s="284" t="s">
        <v>490</v>
      </c>
      <c r="AQ12" s="285">
        <v>24</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491</v>
      </c>
      <c r="AL13" s="1134"/>
      <c r="AM13" s="1134"/>
      <c r="AN13" s="1135"/>
      <c r="AO13" s="284">
        <v>701131</v>
      </c>
      <c r="AP13" s="284">
        <v>1779</v>
      </c>
      <c r="AQ13" s="285">
        <v>1996</v>
      </c>
      <c r="AR13" s="286">
        <v>-10.9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492</v>
      </c>
      <c r="AL14" s="1134"/>
      <c r="AM14" s="1134"/>
      <c r="AN14" s="1135"/>
      <c r="AO14" s="284">
        <v>600159</v>
      </c>
      <c r="AP14" s="284">
        <v>1522</v>
      </c>
      <c r="AQ14" s="285">
        <v>1351</v>
      </c>
      <c r="AR14" s="286">
        <v>12.7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493</v>
      </c>
      <c r="AL15" s="1137"/>
      <c r="AM15" s="1137"/>
      <c r="AN15" s="1138"/>
      <c r="AO15" s="284">
        <v>-449977</v>
      </c>
      <c r="AP15" s="284">
        <v>-1141</v>
      </c>
      <c r="AQ15" s="285">
        <v>-1933</v>
      </c>
      <c r="AR15" s="286">
        <v>-41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23972841</v>
      </c>
      <c r="AP16" s="284">
        <v>60811</v>
      </c>
      <c r="AQ16" s="285">
        <v>66802</v>
      </c>
      <c r="AR16" s="286">
        <v>-9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498</v>
      </c>
      <c r="AL21" s="1140"/>
      <c r="AM21" s="1140"/>
      <c r="AN21" s="1141"/>
      <c r="AO21" s="297">
        <v>5.27</v>
      </c>
      <c r="AP21" s="298">
        <v>6.52</v>
      </c>
      <c r="AQ21" s="299">
        <v>-1.25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499</v>
      </c>
      <c r="AL22" s="1140"/>
      <c r="AM22" s="1140"/>
      <c r="AN22" s="1141"/>
      <c r="AO22" s="302">
        <v>98.1</v>
      </c>
      <c r="AP22" s="303">
        <v>99.2</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2" t="s">
        <v>500</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503</v>
      </c>
      <c r="AL32" s="1124"/>
      <c r="AM32" s="1124"/>
      <c r="AN32" s="1125"/>
      <c r="AO32" s="312">
        <v>11945797</v>
      </c>
      <c r="AP32" s="312">
        <v>30302</v>
      </c>
      <c r="AQ32" s="313">
        <v>37417</v>
      </c>
      <c r="AR32" s="314">
        <v>-19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504</v>
      </c>
      <c r="AL33" s="1124"/>
      <c r="AM33" s="1124"/>
      <c r="AN33" s="1125"/>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505</v>
      </c>
      <c r="AL34" s="1124"/>
      <c r="AM34" s="1124"/>
      <c r="AN34" s="1125"/>
      <c r="AO34" s="312" t="s">
        <v>490</v>
      </c>
      <c r="AP34" s="312" t="s">
        <v>490</v>
      </c>
      <c r="AQ34" s="313">
        <v>46</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506</v>
      </c>
      <c r="AL35" s="1124"/>
      <c r="AM35" s="1124"/>
      <c r="AN35" s="1125"/>
      <c r="AO35" s="312">
        <v>2989214</v>
      </c>
      <c r="AP35" s="312">
        <v>7583</v>
      </c>
      <c r="AQ35" s="313">
        <v>8245</v>
      </c>
      <c r="AR35" s="314">
        <v>-8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507</v>
      </c>
      <c r="AL36" s="1124"/>
      <c r="AM36" s="1124"/>
      <c r="AN36" s="1125"/>
      <c r="AO36" s="312">
        <v>320746</v>
      </c>
      <c r="AP36" s="312">
        <v>814</v>
      </c>
      <c r="AQ36" s="313">
        <v>440</v>
      </c>
      <c r="AR36" s="314">
        <v>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508</v>
      </c>
      <c r="AL37" s="1124"/>
      <c r="AM37" s="1124"/>
      <c r="AN37" s="1125"/>
      <c r="AO37" s="312">
        <v>10679</v>
      </c>
      <c r="AP37" s="312">
        <v>27</v>
      </c>
      <c r="AQ37" s="313">
        <v>558</v>
      </c>
      <c r="AR37" s="314">
        <v>-95.2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509</v>
      </c>
      <c r="AL38" s="1127"/>
      <c r="AM38" s="1127"/>
      <c r="AN38" s="1128"/>
      <c r="AO38" s="315">
        <v>3848</v>
      </c>
      <c r="AP38" s="315">
        <v>10</v>
      </c>
      <c r="AQ38" s="316">
        <v>1</v>
      </c>
      <c r="AR38" s="304">
        <v>900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510</v>
      </c>
      <c r="AL39" s="1127"/>
      <c r="AM39" s="1127"/>
      <c r="AN39" s="1128"/>
      <c r="AO39" s="312">
        <v>-3459910</v>
      </c>
      <c r="AP39" s="312">
        <v>-8777</v>
      </c>
      <c r="AQ39" s="313">
        <v>-7933</v>
      </c>
      <c r="AR39" s="314">
        <v>10.6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511</v>
      </c>
      <c r="AL40" s="1124"/>
      <c r="AM40" s="1124"/>
      <c r="AN40" s="1125"/>
      <c r="AO40" s="312">
        <v>-9662715</v>
      </c>
      <c r="AP40" s="312">
        <v>-24511</v>
      </c>
      <c r="AQ40" s="313">
        <v>-28055</v>
      </c>
      <c r="AR40" s="314">
        <v>-12.6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2147659</v>
      </c>
      <c r="AP41" s="312">
        <v>5448</v>
      </c>
      <c r="AQ41" s="313">
        <v>10719</v>
      </c>
      <c r="AR41" s="314">
        <v>-49.2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481</v>
      </c>
      <c r="AN49" s="1118" t="s">
        <v>514</v>
      </c>
      <c r="AO49" s="1119"/>
      <c r="AP49" s="1119"/>
      <c r="AQ49" s="1119"/>
      <c r="AR49" s="112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12189276</v>
      </c>
      <c r="AN51" s="334">
        <v>30392</v>
      </c>
      <c r="AO51" s="335">
        <v>7.8</v>
      </c>
      <c r="AP51" s="336">
        <v>51849</v>
      </c>
      <c r="AQ51" s="337">
        <v>11.6</v>
      </c>
      <c r="AR51" s="338">
        <v>-3.8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3642111</v>
      </c>
      <c r="AN52" s="342">
        <v>9081</v>
      </c>
      <c r="AO52" s="343">
        <v>-33.5</v>
      </c>
      <c r="AP52" s="344">
        <v>26326</v>
      </c>
      <c r="AQ52" s="345">
        <v>9.6</v>
      </c>
      <c r="AR52" s="346">
        <v>-43.1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19074539</v>
      </c>
      <c r="AN53" s="334">
        <v>47723</v>
      </c>
      <c r="AO53" s="335">
        <v>57</v>
      </c>
      <c r="AP53" s="336">
        <v>52191</v>
      </c>
      <c r="AQ53" s="337">
        <v>0.7</v>
      </c>
      <c r="AR53" s="338">
        <v>56.3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7798319</v>
      </c>
      <c r="AN54" s="342">
        <v>19511</v>
      </c>
      <c r="AO54" s="343">
        <v>114.9</v>
      </c>
      <c r="AP54" s="344">
        <v>26807</v>
      </c>
      <c r="AQ54" s="345">
        <v>1.8</v>
      </c>
      <c r="AR54" s="346">
        <v>113.1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16091099</v>
      </c>
      <c r="AN55" s="334">
        <v>40462</v>
      </c>
      <c r="AO55" s="335">
        <v>-15.2</v>
      </c>
      <c r="AP55" s="336">
        <v>48105</v>
      </c>
      <c r="AQ55" s="337">
        <v>-7.8</v>
      </c>
      <c r="AR55" s="338">
        <v>-7.4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7521998</v>
      </c>
      <c r="AN56" s="342">
        <v>18915</v>
      </c>
      <c r="AO56" s="343">
        <v>-3.1</v>
      </c>
      <c r="AP56" s="344">
        <v>24072</v>
      </c>
      <c r="AQ56" s="345">
        <v>-10.199999999999999</v>
      </c>
      <c r="AR56" s="346">
        <v>7.1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16770616</v>
      </c>
      <c r="AN57" s="334">
        <v>42323</v>
      </c>
      <c r="AO57" s="335">
        <v>4.5999999999999996</v>
      </c>
      <c r="AP57" s="336">
        <v>47446</v>
      </c>
      <c r="AQ57" s="337">
        <v>-1.4</v>
      </c>
      <c r="AR57" s="338">
        <v>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4576330</v>
      </c>
      <c r="AN58" s="342">
        <v>11549</v>
      </c>
      <c r="AO58" s="343">
        <v>-38.9</v>
      </c>
      <c r="AP58" s="344">
        <v>24371</v>
      </c>
      <c r="AQ58" s="345">
        <v>1.2</v>
      </c>
      <c r="AR58" s="346">
        <v>-40.1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20583704</v>
      </c>
      <c r="AN59" s="334">
        <v>52214</v>
      </c>
      <c r="AO59" s="335">
        <v>23.4</v>
      </c>
      <c r="AP59" s="336">
        <v>48387</v>
      </c>
      <c r="AQ59" s="337">
        <v>2</v>
      </c>
      <c r="AR59" s="338">
        <v>21.4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7200971</v>
      </c>
      <c r="AN60" s="342">
        <v>18266</v>
      </c>
      <c r="AO60" s="343">
        <v>58.2</v>
      </c>
      <c r="AP60" s="344">
        <v>25592</v>
      </c>
      <c r="AQ60" s="345">
        <v>5</v>
      </c>
      <c r="AR60" s="346">
        <v>53.2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16941847</v>
      </c>
      <c r="AN61" s="349">
        <v>42623</v>
      </c>
      <c r="AO61" s="350">
        <v>15.5</v>
      </c>
      <c r="AP61" s="351">
        <v>49596</v>
      </c>
      <c r="AQ61" s="352">
        <v>1</v>
      </c>
      <c r="AR61" s="338">
        <v>14.5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6147946</v>
      </c>
      <c r="AN62" s="342">
        <v>15464</v>
      </c>
      <c r="AO62" s="343">
        <v>19.5</v>
      </c>
      <c r="AP62" s="344">
        <v>25434</v>
      </c>
      <c r="AQ62" s="345">
        <v>1.5</v>
      </c>
      <c r="AR62" s="346">
        <v>18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UxrBSMNuA+QYEOMokNR0nU4Q/CpWpYcnJi3++r5ju2O0nf8yWUFI1/AX3K3lCswPs2LM3slJWBdzjywxhDuBg==" saltValue="HgBoFC+m92V50hIUeb8U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XD90xD++yeZw8YpQrE17Sh+seAt5wsi0PvvH4U/ykZv6Iqlyrv2rIn58lgf6KHZDyPNSgWujxaN5Kpz7sjkoFQ==" saltValue="wjD6kx0vsDdkeGvojxUo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Xsgr9EEZS4y557ZQnpW/cYgH1ikf4E/2djOCfWdTQaf4iKNkvfyG5Eh8ndPMxdDNYgz9olqyTNtO2bXzlf5lcQ==" saltValue="UuPJ1pEjqhLt8PO8aAtm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42" t="s">
        <v>3</v>
      </c>
      <c r="D47" s="1142"/>
      <c r="E47" s="1143"/>
      <c r="F47" s="11">
        <v>14.57</v>
      </c>
      <c r="G47" s="12">
        <v>15.93</v>
      </c>
      <c r="H47" s="12">
        <v>16.489999999999998</v>
      </c>
      <c r="I47" s="12">
        <v>19.12</v>
      </c>
      <c r="J47" s="13">
        <v>17.62</v>
      </c>
    </row>
    <row r="48" spans="2:10" ht="57.75" customHeight="1" x14ac:dyDescent="0.2">
      <c r="B48" s="14"/>
      <c r="C48" s="1144" t="s">
        <v>4</v>
      </c>
      <c r="D48" s="1144"/>
      <c r="E48" s="1145"/>
      <c r="F48" s="15">
        <v>2.12</v>
      </c>
      <c r="G48" s="16">
        <v>2.13</v>
      </c>
      <c r="H48" s="16">
        <v>2.98</v>
      </c>
      <c r="I48" s="16">
        <v>3.07</v>
      </c>
      <c r="J48" s="17">
        <v>2.85</v>
      </c>
    </row>
    <row r="49" spans="2:10" ht="57.75" customHeight="1" thickBot="1" x14ac:dyDescent="0.25">
      <c r="B49" s="18"/>
      <c r="C49" s="1146" t="s">
        <v>5</v>
      </c>
      <c r="D49" s="1146"/>
      <c r="E49" s="1147"/>
      <c r="F49" s="19">
        <v>2.15</v>
      </c>
      <c r="G49" s="20">
        <v>1.7</v>
      </c>
      <c r="H49" s="20">
        <v>2.41</v>
      </c>
      <c r="I49" s="20">
        <v>2.86</v>
      </c>
      <c r="J49" s="21" t="s">
        <v>533</v>
      </c>
    </row>
    <row r="50" spans="2:10" ht="13.2" x14ac:dyDescent="0.2"/>
  </sheetData>
  <sheetProtection algorithmName="SHA-512" hashValue="ID0enXrkyQOxHLHFQ2+uPLfeRlecWnmsYpcbb6PLCm9hlE0tMbFL4OMElB+lhfIt3g2pWyZ5IRmoURBDEkTKZg==" saltValue="tC+HvzO1Ds5auwx7xL42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4" t="s">
        <v>534</v>
      </c>
      <c r="D34" s="1154"/>
      <c r="E34" s="1155"/>
      <c r="F34" s="32">
        <v>0.42</v>
      </c>
      <c r="G34" s="33">
        <v>0.93</v>
      </c>
      <c r="H34" s="33">
        <v>0.56999999999999995</v>
      </c>
      <c r="I34" s="33">
        <v>0.5</v>
      </c>
      <c r="J34" s="34" t="s">
        <v>535</v>
      </c>
      <c r="K34" s="22"/>
      <c r="L34" s="22"/>
      <c r="M34" s="22"/>
      <c r="N34" s="22"/>
      <c r="O34" s="22"/>
      <c r="P34" s="22"/>
    </row>
    <row r="35" spans="1:16" ht="39" customHeight="1" x14ac:dyDescent="0.2">
      <c r="A35" s="22"/>
      <c r="B35" s="35"/>
      <c r="C35" s="1148" t="s">
        <v>536</v>
      </c>
      <c r="D35" s="1149"/>
      <c r="E35" s="1150"/>
      <c r="F35" s="36" t="s">
        <v>537</v>
      </c>
      <c r="G35" s="37" t="s">
        <v>538</v>
      </c>
      <c r="H35" s="37" t="s">
        <v>539</v>
      </c>
      <c r="I35" s="37" t="s">
        <v>540</v>
      </c>
      <c r="J35" s="38" t="s">
        <v>541</v>
      </c>
      <c r="K35" s="22"/>
      <c r="L35" s="22"/>
      <c r="M35" s="22"/>
      <c r="N35" s="22"/>
      <c r="O35" s="22"/>
      <c r="P35" s="22"/>
    </row>
    <row r="36" spans="1:16" ht="39" customHeight="1" x14ac:dyDescent="0.2">
      <c r="A36" s="22"/>
      <c r="B36" s="35"/>
      <c r="C36" s="1148" t="s">
        <v>542</v>
      </c>
      <c r="D36" s="1149"/>
      <c r="E36" s="1150"/>
      <c r="F36" s="36">
        <v>8.09</v>
      </c>
      <c r="G36" s="37">
        <v>8.89</v>
      </c>
      <c r="H36" s="37">
        <v>9.73</v>
      </c>
      <c r="I36" s="37">
        <v>10.99</v>
      </c>
      <c r="J36" s="38">
        <v>10.89</v>
      </c>
      <c r="K36" s="22"/>
      <c r="L36" s="22"/>
      <c r="M36" s="22"/>
      <c r="N36" s="22"/>
      <c r="O36" s="22"/>
      <c r="P36" s="22"/>
    </row>
    <row r="37" spans="1:16" ht="39" customHeight="1" x14ac:dyDescent="0.2">
      <c r="A37" s="22"/>
      <c r="B37" s="35"/>
      <c r="C37" s="1148" t="s">
        <v>543</v>
      </c>
      <c r="D37" s="1149"/>
      <c r="E37" s="1150"/>
      <c r="F37" s="36">
        <v>2.21</v>
      </c>
      <c r="G37" s="37">
        <v>3.67</v>
      </c>
      <c r="H37" s="37">
        <v>5.77</v>
      </c>
      <c r="I37" s="37">
        <v>7.61</v>
      </c>
      <c r="J37" s="38">
        <v>6.63</v>
      </c>
      <c r="K37" s="22"/>
      <c r="L37" s="22"/>
      <c r="M37" s="22"/>
      <c r="N37" s="22"/>
      <c r="O37" s="22"/>
      <c r="P37" s="22"/>
    </row>
    <row r="38" spans="1:16" ht="39" customHeight="1" x14ac:dyDescent="0.2">
      <c r="A38" s="22"/>
      <c r="B38" s="35"/>
      <c r="C38" s="1148" t="s">
        <v>544</v>
      </c>
      <c r="D38" s="1149"/>
      <c r="E38" s="1150"/>
      <c r="F38" s="36">
        <v>1.99</v>
      </c>
      <c r="G38" s="37">
        <v>2.13</v>
      </c>
      <c r="H38" s="37">
        <v>2.8</v>
      </c>
      <c r="I38" s="37">
        <v>3.36</v>
      </c>
      <c r="J38" s="38">
        <v>4.28</v>
      </c>
      <c r="K38" s="22"/>
      <c r="L38" s="22"/>
      <c r="M38" s="22"/>
      <c r="N38" s="22"/>
      <c r="O38" s="22"/>
      <c r="P38" s="22"/>
    </row>
    <row r="39" spans="1:16" ht="39" customHeight="1" x14ac:dyDescent="0.2">
      <c r="A39" s="22"/>
      <c r="B39" s="35"/>
      <c r="C39" s="1148" t="s">
        <v>545</v>
      </c>
      <c r="D39" s="1149"/>
      <c r="E39" s="1150"/>
      <c r="F39" s="36">
        <v>2.11</v>
      </c>
      <c r="G39" s="37">
        <v>2.11</v>
      </c>
      <c r="H39" s="37">
        <v>2.95</v>
      </c>
      <c r="I39" s="37">
        <v>3.02</v>
      </c>
      <c r="J39" s="38">
        <v>2.8</v>
      </c>
      <c r="K39" s="22"/>
      <c r="L39" s="22"/>
      <c r="M39" s="22"/>
      <c r="N39" s="22"/>
      <c r="O39" s="22"/>
      <c r="P39" s="22"/>
    </row>
    <row r="40" spans="1:16" ht="39" customHeight="1" x14ac:dyDescent="0.2">
      <c r="A40" s="22"/>
      <c r="B40" s="35"/>
      <c r="C40" s="1148" t="s">
        <v>546</v>
      </c>
      <c r="D40" s="1149"/>
      <c r="E40" s="1150"/>
      <c r="F40" s="36">
        <v>0.64</v>
      </c>
      <c r="G40" s="37">
        <v>1.38</v>
      </c>
      <c r="H40" s="37">
        <v>1.1499999999999999</v>
      </c>
      <c r="I40" s="37">
        <v>1.2</v>
      </c>
      <c r="J40" s="38">
        <v>1.08</v>
      </c>
      <c r="K40" s="22"/>
      <c r="L40" s="22"/>
      <c r="M40" s="22"/>
      <c r="N40" s="22"/>
      <c r="O40" s="22"/>
      <c r="P40" s="22"/>
    </row>
    <row r="41" spans="1:16" ht="39" customHeight="1" x14ac:dyDescent="0.2">
      <c r="A41" s="22"/>
      <c r="B41" s="35"/>
      <c r="C41" s="1148" t="s">
        <v>547</v>
      </c>
      <c r="D41" s="1149"/>
      <c r="E41" s="1150"/>
      <c r="F41" s="36">
        <v>0.08</v>
      </c>
      <c r="G41" s="37">
        <v>7.0000000000000007E-2</v>
      </c>
      <c r="H41" s="37">
        <v>0.08</v>
      </c>
      <c r="I41" s="37">
        <v>0.09</v>
      </c>
      <c r="J41" s="38">
        <v>0.47</v>
      </c>
      <c r="K41" s="22"/>
      <c r="L41" s="22"/>
      <c r="M41" s="22"/>
      <c r="N41" s="22"/>
      <c r="O41" s="22"/>
      <c r="P41" s="22"/>
    </row>
    <row r="42" spans="1:16" ht="39" customHeight="1" x14ac:dyDescent="0.2">
      <c r="A42" s="22"/>
      <c r="B42" s="39"/>
      <c r="C42" s="1148" t="s">
        <v>548</v>
      </c>
      <c r="D42" s="1149"/>
      <c r="E42" s="1150"/>
      <c r="F42" s="36" t="s">
        <v>490</v>
      </c>
      <c r="G42" s="37" t="s">
        <v>490</v>
      </c>
      <c r="H42" s="37" t="s">
        <v>490</v>
      </c>
      <c r="I42" s="37" t="s">
        <v>490</v>
      </c>
      <c r="J42" s="38" t="s">
        <v>490</v>
      </c>
      <c r="K42" s="22"/>
      <c r="L42" s="22"/>
      <c r="M42" s="22"/>
      <c r="N42" s="22"/>
      <c r="O42" s="22"/>
      <c r="P42" s="22"/>
    </row>
    <row r="43" spans="1:16" ht="39" customHeight="1" thickBot="1" x14ac:dyDescent="0.25">
      <c r="A43" s="22"/>
      <c r="B43" s="40"/>
      <c r="C43" s="1151" t="s">
        <v>549</v>
      </c>
      <c r="D43" s="1152"/>
      <c r="E43" s="1153"/>
      <c r="F43" s="41">
        <v>0</v>
      </c>
      <c r="G43" s="42">
        <v>0.01</v>
      </c>
      <c r="H43" s="42">
        <v>0.02</v>
      </c>
      <c r="I43" s="42">
        <v>0.04</v>
      </c>
      <c r="J43" s="43">
        <v>0.04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mIkBhnD8LFRz2FvrvgK6iGb6VouqdUVdVgdqMcjQBTafMp1cgWSwNrQfDUItBtexxKQM92qGmeBNb9V5vInGA==" saltValue="8x74qSaeMTa4T/Imp/12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3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9" t="s">
        <v>9</v>
      </c>
      <c r="C45" s="1180"/>
      <c r="D45" s="58"/>
      <c r="E45" s="1185" t="s">
        <v>10</v>
      </c>
      <c r="F45" s="1185"/>
      <c r="G45" s="1185"/>
      <c r="H45" s="1185"/>
      <c r="I45" s="1185"/>
      <c r="J45" s="1186"/>
      <c r="K45" s="59">
        <v>9672</v>
      </c>
      <c r="L45" s="60">
        <v>10090</v>
      </c>
      <c r="M45" s="60">
        <v>10644</v>
      </c>
      <c r="N45" s="60">
        <v>11051</v>
      </c>
      <c r="O45" s="61">
        <v>11946</v>
      </c>
      <c r="P45" s="48"/>
      <c r="Q45" s="48"/>
      <c r="R45" s="48"/>
      <c r="S45" s="48"/>
      <c r="T45" s="48"/>
      <c r="U45" s="48"/>
    </row>
    <row r="46" spans="1:21" ht="30.75" customHeight="1" x14ac:dyDescent="0.2">
      <c r="A46" s="48"/>
      <c r="B46" s="1181"/>
      <c r="C46" s="1182"/>
      <c r="D46" s="62"/>
      <c r="E46" s="1158" t="s">
        <v>11</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2">
      <c r="A47" s="48"/>
      <c r="B47" s="1181"/>
      <c r="C47" s="1182"/>
      <c r="D47" s="62"/>
      <c r="E47" s="1158" t="s">
        <v>12</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2">
      <c r="A48" s="48"/>
      <c r="B48" s="1181"/>
      <c r="C48" s="1182"/>
      <c r="D48" s="62"/>
      <c r="E48" s="1158" t="s">
        <v>13</v>
      </c>
      <c r="F48" s="1158"/>
      <c r="G48" s="1158"/>
      <c r="H48" s="1158"/>
      <c r="I48" s="1158"/>
      <c r="J48" s="1159"/>
      <c r="K48" s="63">
        <v>3239</v>
      </c>
      <c r="L48" s="64">
        <v>2857</v>
      </c>
      <c r="M48" s="64">
        <v>2879</v>
      </c>
      <c r="N48" s="64">
        <v>2709</v>
      </c>
      <c r="O48" s="65">
        <v>2989</v>
      </c>
      <c r="P48" s="48"/>
      <c r="Q48" s="48"/>
      <c r="R48" s="48"/>
      <c r="S48" s="48"/>
      <c r="T48" s="48"/>
      <c r="U48" s="48"/>
    </row>
    <row r="49" spans="1:21" ht="30.75" customHeight="1" x14ac:dyDescent="0.2">
      <c r="A49" s="48"/>
      <c r="B49" s="1181"/>
      <c r="C49" s="1182"/>
      <c r="D49" s="62"/>
      <c r="E49" s="1158" t="s">
        <v>14</v>
      </c>
      <c r="F49" s="1158"/>
      <c r="G49" s="1158"/>
      <c r="H49" s="1158"/>
      <c r="I49" s="1158"/>
      <c r="J49" s="1159"/>
      <c r="K49" s="63">
        <v>401</v>
      </c>
      <c r="L49" s="64">
        <v>377</v>
      </c>
      <c r="M49" s="64">
        <v>382</v>
      </c>
      <c r="N49" s="64">
        <v>391</v>
      </c>
      <c r="O49" s="65">
        <v>321</v>
      </c>
      <c r="P49" s="48"/>
      <c r="Q49" s="48"/>
      <c r="R49" s="48"/>
      <c r="S49" s="48"/>
      <c r="T49" s="48"/>
      <c r="U49" s="48"/>
    </row>
    <row r="50" spans="1:21" ht="30.75" customHeight="1" x14ac:dyDescent="0.2">
      <c r="A50" s="48"/>
      <c r="B50" s="1181"/>
      <c r="C50" s="1182"/>
      <c r="D50" s="62"/>
      <c r="E50" s="1158" t="s">
        <v>15</v>
      </c>
      <c r="F50" s="1158"/>
      <c r="G50" s="1158"/>
      <c r="H50" s="1158"/>
      <c r="I50" s="1158"/>
      <c r="J50" s="1159"/>
      <c r="K50" s="63">
        <v>11</v>
      </c>
      <c r="L50" s="64">
        <v>11</v>
      </c>
      <c r="M50" s="64">
        <v>11</v>
      </c>
      <c r="N50" s="64">
        <v>11</v>
      </c>
      <c r="O50" s="65">
        <v>11</v>
      </c>
      <c r="P50" s="48"/>
      <c r="Q50" s="48"/>
      <c r="R50" s="48"/>
      <c r="S50" s="48"/>
      <c r="T50" s="48"/>
      <c r="U50" s="48"/>
    </row>
    <row r="51" spans="1:21" ht="30.75" customHeight="1" x14ac:dyDescent="0.2">
      <c r="A51" s="48"/>
      <c r="B51" s="1183"/>
      <c r="C51" s="1184"/>
      <c r="D51" s="66"/>
      <c r="E51" s="1158" t="s">
        <v>16</v>
      </c>
      <c r="F51" s="1158"/>
      <c r="G51" s="1158"/>
      <c r="H51" s="1158"/>
      <c r="I51" s="1158"/>
      <c r="J51" s="1159"/>
      <c r="K51" s="63">
        <v>0</v>
      </c>
      <c r="L51" s="64">
        <v>0</v>
      </c>
      <c r="M51" s="64">
        <v>0</v>
      </c>
      <c r="N51" s="64">
        <v>1</v>
      </c>
      <c r="O51" s="65">
        <v>4</v>
      </c>
      <c r="P51" s="48"/>
      <c r="Q51" s="48"/>
      <c r="R51" s="48"/>
      <c r="S51" s="48"/>
      <c r="T51" s="48"/>
      <c r="U51" s="48"/>
    </row>
    <row r="52" spans="1:21" ht="30.75" customHeight="1" x14ac:dyDescent="0.2">
      <c r="A52" s="48"/>
      <c r="B52" s="1156" t="s">
        <v>17</v>
      </c>
      <c r="C52" s="1157"/>
      <c r="D52" s="66"/>
      <c r="E52" s="1158" t="s">
        <v>18</v>
      </c>
      <c r="F52" s="1158"/>
      <c r="G52" s="1158"/>
      <c r="H52" s="1158"/>
      <c r="I52" s="1158"/>
      <c r="J52" s="1159"/>
      <c r="K52" s="63">
        <v>14044</v>
      </c>
      <c r="L52" s="64">
        <v>13295</v>
      </c>
      <c r="M52" s="64">
        <v>13358</v>
      </c>
      <c r="N52" s="64">
        <v>13455</v>
      </c>
      <c r="O52" s="65">
        <v>13123</v>
      </c>
      <c r="P52" s="48"/>
      <c r="Q52" s="48"/>
      <c r="R52" s="48"/>
      <c r="S52" s="48"/>
      <c r="T52" s="48"/>
      <c r="U52" s="48"/>
    </row>
    <row r="53" spans="1:21" ht="30.75" customHeight="1" thickBot="1" x14ac:dyDescent="0.25">
      <c r="A53" s="48"/>
      <c r="B53" s="1160" t="s">
        <v>19</v>
      </c>
      <c r="C53" s="1161"/>
      <c r="D53" s="67"/>
      <c r="E53" s="1162" t="s">
        <v>20</v>
      </c>
      <c r="F53" s="1162"/>
      <c r="G53" s="1162"/>
      <c r="H53" s="1162"/>
      <c r="I53" s="1162"/>
      <c r="J53" s="1163"/>
      <c r="K53" s="68">
        <v>-721</v>
      </c>
      <c r="L53" s="69">
        <v>40</v>
      </c>
      <c r="M53" s="69">
        <v>558</v>
      </c>
      <c r="N53" s="69">
        <v>708</v>
      </c>
      <c r="O53" s="70">
        <v>2148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2">
      <c r="B58" s="1164" t="s">
        <v>24</v>
      </c>
      <c r="C58" s="1165"/>
      <c r="D58" s="1170" t="s">
        <v>25</v>
      </c>
      <c r="E58" s="1171"/>
      <c r="F58" s="1171"/>
      <c r="G58" s="1171"/>
      <c r="H58" s="1171"/>
      <c r="I58" s="1171"/>
      <c r="J58" s="1172"/>
      <c r="K58" s="83"/>
      <c r="L58" s="84"/>
      <c r="M58" s="84"/>
      <c r="N58" s="84"/>
      <c r="O58" s="85"/>
    </row>
    <row r="59" spans="1:21" ht="31.5" customHeight="1" x14ac:dyDescent="0.2">
      <c r="B59" s="1166"/>
      <c r="C59" s="1167"/>
      <c r="D59" s="1173" t="s">
        <v>26</v>
      </c>
      <c r="E59" s="1174"/>
      <c r="F59" s="1174"/>
      <c r="G59" s="1174"/>
      <c r="H59" s="1174"/>
      <c r="I59" s="1174"/>
      <c r="J59" s="1175"/>
      <c r="K59" s="86"/>
      <c r="L59" s="87"/>
      <c r="M59" s="87"/>
      <c r="N59" s="87"/>
      <c r="O59" s="88"/>
    </row>
    <row r="60" spans="1:21" ht="31.5" customHeight="1" thickBot="1" x14ac:dyDescent="0.25">
      <c r="B60" s="1168"/>
      <c r="C60" s="1169"/>
      <c r="D60" s="1176" t="s">
        <v>27</v>
      </c>
      <c r="E60" s="1177"/>
      <c r="F60" s="1177"/>
      <c r="G60" s="1177"/>
      <c r="H60" s="1177"/>
      <c r="I60" s="1177"/>
      <c r="J60" s="1178"/>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0b3QUfq9hzBqaABfolrghMO62ULYnG3cEYfwY3XTsXAFx3X93qbaSBjxm27nMASv1yGmgdfAACD5A8WL+BtLw==" saltValue="KqV56e/umbnDk3JQ9lRW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9" t="s">
        <v>30</v>
      </c>
      <c r="C41" s="1200"/>
      <c r="D41" s="105"/>
      <c r="E41" s="1201" t="s">
        <v>31</v>
      </c>
      <c r="F41" s="1201"/>
      <c r="G41" s="1201"/>
      <c r="H41" s="1202"/>
      <c r="I41" s="355">
        <v>105708</v>
      </c>
      <c r="J41" s="356">
        <v>111037</v>
      </c>
      <c r="K41" s="356">
        <v>113685</v>
      </c>
      <c r="L41" s="356">
        <v>112893</v>
      </c>
      <c r="M41" s="357">
        <v>113794</v>
      </c>
    </row>
    <row r="42" spans="2:13" ht="27.75" customHeight="1" x14ac:dyDescent="0.2">
      <c r="B42" s="1189"/>
      <c r="C42" s="1190"/>
      <c r="D42" s="106"/>
      <c r="E42" s="1193" t="s">
        <v>32</v>
      </c>
      <c r="F42" s="1193"/>
      <c r="G42" s="1193"/>
      <c r="H42" s="1194"/>
      <c r="I42" s="358">
        <v>4663</v>
      </c>
      <c r="J42" s="359">
        <v>4646</v>
      </c>
      <c r="K42" s="359">
        <v>4425</v>
      </c>
      <c r="L42" s="359">
        <v>3917</v>
      </c>
      <c r="M42" s="360">
        <v>3245</v>
      </c>
    </row>
    <row r="43" spans="2:13" ht="27.75" customHeight="1" x14ac:dyDescent="0.2">
      <c r="B43" s="1189"/>
      <c r="C43" s="1190"/>
      <c r="D43" s="106"/>
      <c r="E43" s="1193" t="s">
        <v>33</v>
      </c>
      <c r="F43" s="1193"/>
      <c r="G43" s="1193"/>
      <c r="H43" s="1194"/>
      <c r="I43" s="358">
        <v>31141</v>
      </c>
      <c r="J43" s="359">
        <v>29334</v>
      </c>
      <c r="K43" s="359">
        <v>27461</v>
      </c>
      <c r="L43" s="359">
        <v>25207</v>
      </c>
      <c r="M43" s="360">
        <v>24862</v>
      </c>
    </row>
    <row r="44" spans="2:13" ht="27.75" customHeight="1" x14ac:dyDescent="0.2">
      <c r="B44" s="1189"/>
      <c r="C44" s="1190"/>
      <c r="D44" s="106"/>
      <c r="E44" s="1193" t="s">
        <v>34</v>
      </c>
      <c r="F44" s="1193"/>
      <c r="G44" s="1193"/>
      <c r="H44" s="1194"/>
      <c r="I44" s="358">
        <v>2075</v>
      </c>
      <c r="J44" s="359">
        <v>1823</v>
      </c>
      <c r="K44" s="359">
        <v>1482</v>
      </c>
      <c r="L44" s="359">
        <v>1223</v>
      </c>
      <c r="M44" s="360">
        <v>1474</v>
      </c>
    </row>
    <row r="45" spans="2:13" ht="27.75" customHeight="1" x14ac:dyDescent="0.2">
      <c r="B45" s="1189"/>
      <c r="C45" s="1190"/>
      <c r="D45" s="106"/>
      <c r="E45" s="1193" t="s">
        <v>35</v>
      </c>
      <c r="F45" s="1193"/>
      <c r="G45" s="1193"/>
      <c r="H45" s="1194"/>
      <c r="I45" s="358">
        <v>14648</v>
      </c>
      <c r="J45" s="359">
        <v>13416</v>
      </c>
      <c r="K45" s="359">
        <v>13041</v>
      </c>
      <c r="L45" s="359">
        <v>13077</v>
      </c>
      <c r="M45" s="360">
        <v>13360</v>
      </c>
    </row>
    <row r="46" spans="2:13" ht="27.75" customHeight="1" x14ac:dyDescent="0.2">
      <c r="B46" s="1189"/>
      <c r="C46" s="1190"/>
      <c r="D46" s="107"/>
      <c r="E46" s="1193" t="s">
        <v>36</v>
      </c>
      <c r="F46" s="1193"/>
      <c r="G46" s="1193"/>
      <c r="H46" s="1194"/>
      <c r="I46" s="358">
        <v>1136</v>
      </c>
      <c r="J46" s="359">
        <v>1080</v>
      </c>
      <c r="K46" s="359">
        <v>1075</v>
      </c>
      <c r="L46" s="359">
        <v>906</v>
      </c>
      <c r="M46" s="360">
        <v>740</v>
      </c>
    </row>
    <row r="47" spans="2:13" ht="27.75" customHeight="1" x14ac:dyDescent="0.2">
      <c r="B47" s="1189"/>
      <c r="C47" s="1190"/>
      <c r="D47" s="108"/>
      <c r="E47" s="1203" t="s">
        <v>37</v>
      </c>
      <c r="F47" s="1204"/>
      <c r="G47" s="1204"/>
      <c r="H47" s="1205"/>
      <c r="I47" s="358" t="s">
        <v>490</v>
      </c>
      <c r="J47" s="359" t="s">
        <v>490</v>
      </c>
      <c r="K47" s="359" t="s">
        <v>490</v>
      </c>
      <c r="L47" s="359" t="s">
        <v>490</v>
      </c>
      <c r="M47" s="360" t="s">
        <v>490</v>
      </c>
    </row>
    <row r="48" spans="2:13" ht="27.75" customHeight="1" x14ac:dyDescent="0.2">
      <c r="B48" s="1189"/>
      <c r="C48" s="1190"/>
      <c r="D48" s="106"/>
      <c r="E48" s="1193" t="s">
        <v>38</v>
      </c>
      <c r="F48" s="1193"/>
      <c r="G48" s="1193"/>
      <c r="H48" s="1194"/>
      <c r="I48" s="358" t="s">
        <v>490</v>
      </c>
      <c r="J48" s="359" t="s">
        <v>490</v>
      </c>
      <c r="K48" s="359" t="s">
        <v>490</v>
      </c>
      <c r="L48" s="359" t="s">
        <v>490</v>
      </c>
      <c r="M48" s="360" t="s">
        <v>490</v>
      </c>
    </row>
    <row r="49" spans="2:13" ht="27.75" customHeight="1" x14ac:dyDescent="0.2">
      <c r="B49" s="1191"/>
      <c r="C49" s="1192"/>
      <c r="D49" s="106"/>
      <c r="E49" s="1193" t="s">
        <v>39</v>
      </c>
      <c r="F49" s="1193"/>
      <c r="G49" s="1193"/>
      <c r="H49" s="1194"/>
      <c r="I49" s="358" t="s">
        <v>490</v>
      </c>
      <c r="J49" s="359" t="s">
        <v>490</v>
      </c>
      <c r="K49" s="359" t="s">
        <v>490</v>
      </c>
      <c r="L49" s="359" t="s">
        <v>490</v>
      </c>
      <c r="M49" s="360" t="s">
        <v>490</v>
      </c>
    </row>
    <row r="50" spans="2:13" ht="27.75" customHeight="1" x14ac:dyDescent="0.2">
      <c r="B50" s="1187" t="s">
        <v>40</v>
      </c>
      <c r="C50" s="1188"/>
      <c r="D50" s="109"/>
      <c r="E50" s="1193" t="s">
        <v>41</v>
      </c>
      <c r="F50" s="1193"/>
      <c r="G50" s="1193"/>
      <c r="H50" s="1194"/>
      <c r="I50" s="358">
        <v>33265</v>
      </c>
      <c r="J50" s="359">
        <v>33335</v>
      </c>
      <c r="K50" s="359">
        <v>36881</v>
      </c>
      <c r="L50" s="359">
        <v>40626</v>
      </c>
      <c r="M50" s="360">
        <v>40302</v>
      </c>
    </row>
    <row r="51" spans="2:13" ht="27.75" customHeight="1" x14ac:dyDescent="0.2">
      <c r="B51" s="1189"/>
      <c r="C51" s="1190"/>
      <c r="D51" s="106"/>
      <c r="E51" s="1193" t="s">
        <v>42</v>
      </c>
      <c r="F51" s="1193"/>
      <c r="G51" s="1193"/>
      <c r="H51" s="1194"/>
      <c r="I51" s="358">
        <v>28285</v>
      </c>
      <c r="J51" s="359">
        <v>26448</v>
      </c>
      <c r="K51" s="359">
        <v>26294</v>
      </c>
      <c r="L51" s="359">
        <v>26706</v>
      </c>
      <c r="M51" s="360">
        <v>26723</v>
      </c>
    </row>
    <row r="52" spans="2:13" ht="27.75" customHeight="1" x14ac:dyDescent="0.2">
      <c r="B52" s="1191"/>
      <c r="C52" s="1192"/>
      <c r="D52" s="106"/>
      <c r="E52" s="1193" t="s">
        <v>43</v>
      </c>
      <c r="F52" s="1193"/>
      <c r="G52" s="1193"/>
      <c r="H52" s="1194"/>
      <c r="I52" s="358">
        <v>119413</v>
      </c>
      <c r="J52" s="359">
        <v>119111</v>
      </c>
      <c r="K52" s="359">
        <v>116840</v>
      </c>
      <c r="L52" s="359">
        <v>113778</v>
      </c>
      <c r="M52" s="360">
        <v>109393</v>
      </c>
    </row>
    <row r="53" spans="2:13" ht="27.75" customHeight="1" thickBot="1" x14ac:dyDescent="0.25">
      <c r="B53" s="1195" t="s">
        <v>19</v>
      </c>
      <c r="C53" s="1196"/>
      <c r="D53" s="110"/>
      <c r="E53" s="1197" t="s">
        <v>44</v>
      </c>
      <c r="F53" s="1197"/>
      <c r="G53" s="1197"/>
      <c r="H53" s="1198"/>
      <c r="I53" s="361">
        <v>-21592</v>
      </c>
      <c r="J53" s="362">
        <v>-17557</v>
      </c>
      <c r="K53" s="362">
        <v>-18847</v>
      </c>
      <c r="L53" s="362">
        <v>-23887</v>
      </c>
      <c r="M53" s="363">
        <v>-18943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gOilnkKSttrFkEFuap5BxVUbnzUUUopVYeStQTGW1olD03iVsAYcFwEbdVGXucM2hjxENUXcVxcbcAlobsEdfQ==" saltValue="c4ZqqxH0PRHWAuTjhP3v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4" t="s">
        <v>46</v>
      </c>
      <c r="D55" s="1214"/>
      <c r="E55" s="1215"/>
      <c r="F55" s="122">
        <v>13602</v>
      </c>
      <c r="G55" s="122">
        <v>15499</v>
      </c>
      <c r="H55" s="123">
        <v>14535</v>
      </c>
    </row>
    <row r="56" spans="2:8" ht="52.5" customHeight="1" x14ac:dyDescent="0.2">
      <c r="B56" s="124"/>
      <c r="C56" s="1216" t="s">
        <v>47</v>
      </c>
      <c r="D56" s="1216"/>
      <c r="E56" s="1217"/>
      <c r="F56" s="125">
        <v>5397</v>
      </c>
      <c r="G56" s="125">
        <v>5897</v>
      </c>
      <c r="H56" s="126">
        <v>6114</v>
      </c>
    </row>
    <row r="57" spans="2:8" ht="53.25" customHeight="1" x14ac:dyDescent="0.2">
      <c r="B57" s="124"/>
      <c r="C57" s="1218" t="s">
        <v>48</v>
      </c>
      <c r="D57" s="1218"/>
      <c r="E57" s="1219"/>
      <c r="F57" s="127">
        <v>14151</v>
      </c>
      <c r="G57" s="127">
        <v>15541</v>
      </c>
      <c r="H57" s="128">
        <v>16263</v>
      </c>
    </row>
    <row r="58" spans="2:8" ht="45.75" customHeight="1" x14ac:dyDescent="0.2">
      <c r="B58" s="129"/>
      <c r="C58" s="1206" t="s">
        <v>568</v>
      </c>
      <c r="D58" s="1207"/>
      <c r="E58" s="1208"/>
      <c r="F58" s="130">
        <v>6128</v>
      </c>
      <c r="G58" s="130">
        <v>6628</v>
      </c>
      <c r="H58" s="131">
        <v>6832</v>
      </c>
    </row>
    <row r="59" spans="2:8" ht="45.75" customHeight="1" x14ac:dyDescent="0.2">
      <c r="B59" s="129"/>
      <c r="C59" s="1206" t="s">
        <v>569</v>
      </c>
      <c r="D59" s="1207"/>
      <c r="E59" s="1208"/>
      <c r="F59" s="130">
        <v>4723</v>
      </c>
      <c r="G59" s="130">
        <v>5224</v>
      </c>
      <c r="H59" s="131">
        <v>5230</v>
      </c>
    </row>
    <row r="60" spans="2:8" ht="45.75" customHeight="1" x14ac:dyDescent="0.2">
      <c r="B60" s="129"/>
      <c r="C60" s="1206" t="s">
        <v>570</v>
      </c>
      <c r="D60" s="1207"/>
      <c r="E60" s="1208"/>
      <c r="F60" s="130">
        <v>516</v>
      </c>
      <c r="G60" s="130">
        <v>838</v>
      </c>
      <c r="H60" s="131">
        <v>1127</v>
      </c>
    </row>
    <row r="61" spans="2:8" ht="45.75" customHeight="1" x14ac:dyDescent="0.2">
      <c r="B61" s="129"/>
      <c r="C61" s="1206" t="s">
        <v>572</v>
      </c>
      <c r="D61" s="1207"/>
      <c r="E61" s="1208"/>
      <c r="F61" s="130">
        <v>969</v>
      </c>
      <c r="G61" s="130">
        <v>969</v>
      </c>
      <c r="H61" s="131">
        <v>969</v>
      </c>
    </row>
    <row r="62" spans="2:8" ht="45.75" customHeight="1" thickBot="1" x14ac:dyDescent="0.25">
      <c r="B62" s="132"/>
      <c r="C62" s="1209" t="s">
        <v>571</v>
      </c>
      <c r="D62" s="1210"/>
      <c r="E62" s="1211"/>
      <c r="F62" s="133">
        <v>403</v>
      </c>
      <c r="G62" s="133">
        <v>398</v>
      </c>
      <c r="H62" s="134">
        <v>423</v>
      </c>
    </row>
    <row r="63" spans="2:8" ht="52.5" customHeight="1" thickBot="1" x14ac:dyDescent="0.25">
      <c r="B63" s="135"/>
      <c r="C63" s="1212" t="s">
        <v>49</v>
      </c>
      <c r="D63" s="1212"/>
      <c r="E63" s="1213"/>
      <c r="F63" s="136">
        <v>33150</v>
      </c>
      <c r="G63" s="136">
        <v>36937</v>
      </c>
      <c r="H63" s="137">
        <v>36912</v>
      </c>
    </row>
    <row r="64" spans="2:8" ht="13.2" x14ac:dyDescent="0.2"/>
  </sheetData>
  <sheetProtection algorithmName="SHA-512" hashValue="auhilyn3WNnbrWQndvBNFIV+7FSjl8Om7SSbY65lCg0Fjrl8BGk2E3osln4jMDmFupZP0pAiaWAdpqFuVpXrxw==" saltValue="ed0Ggn3CsnHzRddNC8m/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30392</v>
      </c>
      <c r="E3" s="156"/>
      <c r="F3" s="157">
        <v>51849</v>
      </c>
      <c r="G3" s="158"/>
      <c r="H3" s="159"/>
    </row>
    <row r="4" spans="1:8" x14ac:dyDescent="0.2">
      <c r="A4" s="160"/>
      <c r="B4" s="161"/>
      <c r="C4" s="162"/>
      <c r="D4" s="163">
        <v>9081</v>
      </c>
      <c r="E4" s="164"/>
      <c r="F4" s="165">
        <v>26326</v>
      </c>
      <c r="G4" s="166"/>
      <c r="H4" s="167"/>
    </row>
    <row r="5" spans="1:8" x14ac:dyDescent="0.2">
      <c r="A5" s="148" t="s">
        <v>522</v>
      </c>
      <c r="B5" s="153"/>
      <c r="C5" s="154"/>
      <c r="D5" s="155">
        <v>47723</v>
      </c>
      <c r="E5" s="156"/>
      <c r="F5" s="157">
        <v>52191</v>
      </c>
      <c r="G5" s="158"/>
      <c r="H5" s="159"/>
    </row>
    <row r="6" spans="1:8" x14ac:dyDescent="0.2">
      <c r="A6" s="160"/>
      <c r="B6" s="161"/>
      <c r="C6" s="162"/>
      <c r="D6" s="163">
        <v>19511</v>
      </c>
      <c r="E6" s="164"/>
      <c r="F6" s="165">
        <v>26807</v>
      </c>
      <c r="G6" s="166"/>
      <c r="H6" s="167"/>
    </row>
    <row r="7" spans="1:8" x14ac:dyDescent="0.2">
      <c r="A7" s="148" t="s">
        <v>523</v>
      </c>
      <c r="B7" s="153"/>
      <c r="C7" s="154"/>
      <c r="D7" s="155">
        <v>40462</v>
      </c>
      <c r="E7" s="156"/>
      <c r="F7" s="157">
        <v>48105</v>
      </c>
      <c r="G7" s="158"/>
      <c r="H7" s="159"/>
    </row>
    <row r="8" spans="1:8" x14ac:dyDescent="0.2">
      <c r="A8" s="160"/>
      <c r="B8" s="161"/>
      <c r="C8" s="162"/>
      <c r="D8" s="163">
        <v>18915</v>
      </c>
      <c r="E8" s="164"/>
      <c r="F8" s="165">
        <v>24072</v>
      </c>
      <c r="G8" s="166"/>
      <c r="H8" s="167"/>
    </row>
    <row r="9" spans="1:8" x14ac:dyDescent="0.2">
      <c r="A9" s="148" t="s">
        <v>524</v>
      </c>
      <c r="B9" s="153"/>
      <c r="C9" s="154"/>
      <c r="D9" s="155">
        <v>42323</v>
      </c>
      <c r="E9" s="156"/>
      <c r="F9" s="157">
        <v>47446</v>
      </c>
      <c r="G9" s="158"/>
      <c r="H9" s="159"/>
    </row>
    <row r="10" spans="1:8" x14ac:dyDescent="0.2">
      <c r="A10" s="160"/>
      <c r="B10" s="161"/>
      <c r="C10" s="162"/>
      <c r="D10" s="163">
        <v>11549</v>
      </c>
      <c r="E10" s="164"/>
      <c r="F10" s="165">
        <v>24371</v>
      </c>
      <c r="G10" s="166"/>
      <c r="H10" s="167"/>
    </row>
    <row r="11" spans="1:8" x14ac:dyDescent="0.2">
      <c r="A11" s="148" t="s">
        <v>525</v>
      </c>
      <c r="B11" s="153"/>
      <c r="C11" s="154"/>
      <c r="D11" s="155">
        <v>52214</v>
      </c>
      <c r="E11" s="156"/>
      <c r="F11" s="157">
        <v>48387</v>
      </c>
      <c r="G11" s="158"/>
      <c r="H11" s="159"/>
    </row>
    <row r="12" spans="1:8" x14ac:dyDescent="0.2">
      <c r="A12" s="160"/>
      <c r="B12" s="161"/>
      <c r="C12" s="168"/>
      <c r="D12" s="163">
        <v>18266</v>
      </c>
      <c r="E12" s="164"/>
      <c r="F12" s="165">
        <v>25592</v>
      </c>
      <c r="G12" s="166"/>
      <c r="H12" s="167"/>
    </row>
    <row r="13" spans="1:8" x14ac:dyDescent="0.2">
      <c r="A13" s="148"/>
      <c r="B13" s="153"/>
      <c r="C13" s="169"/>
      <c r="D13" s="170">
        <v>42623</v>
      </c>
      <c r="E13" s="171"/>
      <c r="F13" s="172">
        <v>49596</v>
      </c>
      <c r="G13" s="173"/>
      <c r="H13" s="159"/>
    </row>
    <row r="14" spans="1:8" x14ac:dyDescent="0.2">
      <c r="A14" s="160"/>
      <c r="B14" s="161"/>
      <c r="C14" s="162"/>
      <c r="D14" s="163">
        <v>15464</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2.12</v>
      </c>
      <c r="C19" s="174">
        <f>ROUND(VALUE(SUBSTITUTE(実質収支比率等に係る経年分析!G$48,"▲","-")),2)</f>
        <v>2.13</v>
      </c>
      <c r="D19" s="174">
        <f>ROUND(VALUE(SUBSTITUTE(実質収支比率等に係る経年分析!H$48,"▲","-")),2)</f>
        <v>2.98</v>
      </c>
      <c r="E19" s="174">
        <f>ROUND(VALUE(SUBSTITUTE(実質収支比率等に係る経年分析!I$48,"▲","-")),2)</f>
        <v>3.07</v>
      </c>
      <c r="F19" s="174">
        <f>ROUND(VALUE(SUBSTITUTE(実質収支比率等に係る経年分析!J$48,"▲","-")),2)</f>
        <v>2.85</v>
      </c>
    </row>
    <row r="20" spans="1:11" x14ac:dyDescent="0.2">
      <c r="A20" s="174" t="s">
        <v>53</v>
      </c>
      <c r="B20" s="174">
        <f>ROUND(VALUE(SUBSTITUTE(実質収支比率等に係る経年分析!F$47,"▲","-")),2)</f>
        <v>14.57</v>
      </c>
      <c r="C20" s="174">
        <f>ROUND(VALUE(SUBSTITUTE(実質収支比率等に係る経年分析!G$47,"▲","-")),2)</f>
        <v>15.93</v>
      </c>
      <c r="D20" s="174">
        <f>ROUND(VALUE(SUBSTITUTE(実質収支比率等に係る経年分析!H$47,"▲","-")),2)</f>
        <v>16.489999999999998</v>
      </c>
      <c r="E20" s="174">
        <f>ROUND(VALUE(SUBSTITUTE(実質収支比率等に係る経年分析!I$47,"▲","-")),2)</f>
        <v>19.12</v>
      </c>
      <c r="F20" s="174">
        <f>ROUND(VALUE(SUBSTITUTE(実質収支比率等に係る経年分析!J$47,"▲","-")),2)</f>
        <v>17.62</v>
      </c>
    </row>
    <row r="21" spans="1:11" x14ac:dyDescent="0.2">
      <c r="A21" s="174" t="s">
        <v>54</v>
      </c>
      <c r="B21" s="174">
        <f>IF(ISNUMBER(VALUE(SUBSTITUTE(実質収支比率等に係る経年分析!F$49,"▲","-"))),ROUND(VALUE(SUBSTITUTE(実質収支比率等に係る経年分析!F$49,"▲","-")),2),NA())</f>
        <v>2.15</v>
      </c>
      <c r="C21" s="174">
        <f>IF(ISNUMBER(VALUE(SUBSTITUTE(実質収支比率等に係る経年分析!G$49,"▲","-"))),ROUND(VALUE(SUBSTITUTE(実質収支比率等に係る経年分析!G$49,"▲","-")),2),NA())</f>
        <v>1.7</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2.86</v>
      </c>
      <c r="F21" s="174">
        <f>IF(ISNUMBER(VALUE(SUBSTITUTE(実質収支比率等に係る経年分析!J$49,"▲","-"))),ROUND(VALUE(SUBSTITUTE(実質収支比率等に係る経年分析!J$49,"▲","-")),2),NA())</f>
        <v>-0.45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0.47</v>
      </c>
    </row>
    <row r="30" spans="1:11" x14ac:dyDescent="0.2">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1.38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1.1499999999999999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1.08</v>
      </c>
    </row>
    <row r="31" spans="1:11" x14ac:dyDescent="0.2">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2.95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2.8</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4.28</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3.67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6.63</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10.89</v>
      </c>
    </row>
    <row r="35" spans="1:16" x14ac:dyDescent="0.2">
      <c r="A35" s="175" t="str">
        <f>IF(連結実質赤字比率に係る赤字・黒字の構成分析!C$35="",NA(),連結実質赤字比率に係る赤字・黒字の構成分析!C$35)</f>
        <v>自動車駐車場特別会計</v>
      </c>
      <c r="B35" s="175">
        <f>IF(ROUND(VALUE(SUBSTITUTE(連結実質赤字比率に係る赤字・黒字の構成分析!F$35,"▲", "-")), 2) &lt; 0, ABS(ROUND(VALUE(SUBSTITUTE(連結実質赤字比率に係る赤字・黒字の構成分析!F$35,"▲", "-")), 2)), NA())</f>
        <v>0.21</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0.18</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0.13</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7.0000000000000007E-2</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0.01</v>
      </c>
      <c r="K35" s="175" t="e">
        <f>IF(ROUND(VALUE(SUBSTITUTE(連結実質赤字比率に係る赤字・黒字の構成分析!J$35,"▲", "-")), 2) &gt;= 0, ABS(ROUND(VALUE(SUBSTITUTE(連結実質赤字比率に係る赤字・黒字の構成分析!J$35,"▲", "-")), 2)), NA())</f>
        <v>#N/A</v>
      </c>
    </row>
    <row r="36" spans="1:16" x14ac:dyDescent="0.2">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0.56999999999999995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0.5</v>
      </c>
      <c r="J36" s="175">
        <f>IF(ROUND(VALUE(SUBSTITUTE(連結実質赤字比率に係る赤字・黒字の構成分析!J$34,"▲", "-")), 2) &lt; 0, ABS(ROUND(VALUE(SUBSTITUTE(連結実質赤字比率に係る赤字・黒字の構成分析!J$34,"▲", "-")), 2)), NA())</f>
        <v>0.08</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14044</v>
      </c>
      <c r="E42" s="176"/>
      <c r="F42" s="176"/>
      <c r="G42" s="176">
        <f>'実質公債費比率（分子）の構造'!L$52</f>
        <v>13295</v>
      </c>
      <c r="H42" s="176"/>
      <c r="I42" s="176"/>
      <c r="J42" s="176">
        <f>'実質公債費比率（分子）の構造'!M$52</f>
        <v>13358</v>
      </c>
      <c r="K42" s="176"/>
      <c r="L42" s="176"/>
      <c r="M42" s="176">
        <f>'実質公債費比率（分子）の構造'!N$52</f>
        <v>13455</v>
      </c>
      <c r="N42" s="176"/>
      <c r="O42" s="176"/>
      <c r="P42" s="176">
        <f>'実質公債費比率（分子）の構造'!O$52</f>
        <v>13123</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4</v>
      </c>
      <c r="O43" s="176"/>
      <c r="P43" s="176"/>
    </row>
    <row r="44" spans="1:16" x14ac:dyDescent="0.2">
      <c r="A44" s="176" t="s">
        <v>62</v>
      </c>
      <c r="B44" s="176">
        <f>'実質公債費比率（分子）の構造'!K$50</f>
        <v>11</v>
      </c>
      <c r="C44" s="176"/>
      <c r="D44" s="176"/>
      <c r="E44" s="176">
        <f>'実質公債費比率（分子）の構造'!L$50</f>
        <v>11</v>
      </c>
      <c r="F44" s="176"/>
      <c r="G44" s="176"/>
      <c r="H44" s="176">
        <f>'実質公債費比率（分子）の構造'!M$50</f>
        <v>11</v>
      </c>
      <c r="I44" s="176"/>
      <c r="J44" s="176"/>
      <c r="K44" s="176">
        <f>'実質公債費比率（分子）の構造'!N$50</f>
        <v>11</v>
      </c>
      <c r="L44" s="176"/>
      <c r="M44" s="176"/>
      <c r="N44" s="176">
        <f>'実質公債費比率（分子）の構造'!O$50</f>
        <v>11</v>
      </c>
      <c r="O44" s="176"/>
      <c r="P44" s="176"/>
    </row>
    <row r="45" spans="1:16" x14ac:dyDescent="0.2">
      <c r="A45" s="176" t="s">
        <v>63</v>
      </c>
      <c r="B45" s="176">
        <f>'実質公債費比率（分子）の構造'!K$49</f>
        <v>401</v>
      </c>
      <c r="C45" s="176"/>
      <c r="D45" s="176"/>
      <c r="E45" s="176">
        <f>'実質公債費比率（分子）の構造'!L$49</f>
        <v>377</v>
      </c>
      <c r="F45" s="176"/>
      <c r="G45" s="176"/>
      <c r="H45" s="176">
        <f>'実質公債費比率（分子）の構造'!M$49</f>
        <v>382</v>
      </c>
      <c r="I45" s="176"/>
      <c r="J45" s="176"/>
      <c r="K45" s="176">
        <f>'実質公債費比率（分子）の構造'!N$49</f>
        <v>391</v>
      </c>
      <c r="L45" s="176"/>
      <c r="M45" s="176"/>
      <c r="N45" s="176">
        <f>'実質公債費比率（分子）の構造'!O$49</f>
        <v>321</v>
      </c>
      <c r="O45" s="176"/>
      <c r="P45" s="176"/>
    </row>
    <row r="46" spans="1:16" x14ac:dyDescent="0.2">
      <c r="A46" s="176" t="s">
        <v>64</v>
      </c>
      <c r="B46" s="176">
        <f>'実質公債費比率（分子）の構造'!K$48</f>
        <v>3239</v>
      </c>
      <c r="C46" s="176"/>
      <c r="D46" s="176"/>
      <c r="E46" s="176">
        <f>'実質公債費比率（分子）の構造'!L$48</f>
        <v>2857</v>
      </c>
      <c r="F46" s="176"/>
      <c r="G46" s="176"/>
      <c r="H46" s="176">
        <f>'実質公債費比率（分子）の構造'!M$48</f>
        <v>2879</v>
      </c>
      <c r="I46" s="176"/>
      <c r="J46" s="176"/>
      <c r="K46" s="176">
        <f>'実質公債費比率（分子）の構造'!N$48</f>
        <v>2709</v>
      </c>
      <c r="L46" s="176"/>
      <c r="M46" s="176"/>
      <c r="N46" s="176">
        <f>'実質公債費比率（分子）の構造'!O$48</f>
        <v>2989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9672</v>
      </c>
      <c r="C49" s="176"/>
      <c r="D49" s="176"/>
      <c r="E49" s="176">
        <f>'実質公債費比率（分子）の構造'!L$45</f>
        <v>10090</v>
      </c>
      <c r="F49" s="176"/>
      <c r="G49" s="176"/>
      <c r="H49" s="176">
        <f>'実質公債費比率（分子）の構造'!M$45</f>
        <v>10644</v>
      </c>
      <c r="I49" s="176"/>
      <c r="J49" s="176"/>
      <c r="K49" s="176">
        <f>'実質公債費比率（分子）の構造'!N$45</f>
        <v>11051</v>
      </c>
      <c r="L49" s="176"/>
      <c r="M49" s="176"/>
      <c r="N49" s="176">
        <f>'実質公債費比率（分子）の構造'!O$45</f>
        <v>11946</v>
      </c>
      <c r="O49" s="176"/>
      <c r="P49" s="176"/>
    </row>
    <row r="50" spans="1:16" x14ac:dyDescent="0.2">
      <c r="A50" s="176" t="s">
        <v>67</v>
      </c>
      <c r="B50" s="176" t="e">
        <f>NA()</f>
        <v>#N/A</v>
      </c>
      <c r="C50" s="176">
        <f>IF(ISNUMBER('実質公債費比率（分子）の構造'!K$53),'実質公債費比率（分子）の構造'!K$53,NA())</f>
        <v>-721</v>
      </c>
      <c r="D50" s="176" t="e">
        <f>NA()</f>
        <v>#N/A</v>
      </c>
      <c r="E50" s="176" t="e">
        <f>NA()</f>
        <v>#N/A</v>
      </c>
      <c r="F50" s="176">
        <f>IF(ISNUMBER('実質公債費比率（分子）の構造'!L$53),'実質公債費比率（分子）の構造'!L$53,NA())</f>
        <v>40</v>
      </c>
      <c r="G50" s="176" t="e">
        <f>NA()</f>
        <v>#N/A</v>
      </c>
      <c r="H50" s="176" t="e">
        <f>NA()</f>
        <v>#N/A</v>
      </c>
      <c r="I50" s="176">
        <f>IF(ISNUMBER('実質公債費比率（分子）の構造'!M$53),'実質公債費比率（分子）の構造'!M$53,NA())</f>
        <v>558</v>
      </c>
      <c r="J50" s="176" t="e">
        <f>NA()</f>
        <v>#N/A</v>
      </c>
      <c r="K50" s="176" t="e">
        <f>NA()</f>
        <v>#N/A</v>
      </c>
      <c r="L50" s="176">
        <f>IF(ISNUMBER('実質公債費比率（分子）の構造'!N$53),'実質公債費比率（分子）の構造'!N$53,NA())</f>
        <v>708</v>
      </c>
      <c r="M50" s="176" t="e">
        <f>NA()</f>
        <v>#N/A</v>
      </c>
      <c r="N50" s="176" t="e">
        <f>NA()</f>
        <v>#N/A</v>
      </c>
      <c r="O50" s="176">
        <f>IF(ISNUMBER('実質公債費比率（分子）の構造'!O$53),'実質公債費比率（分子）の構造'!O$53,NA())</f>
        <v>2148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119413</v>
      </c>
      <c r="E56" s="175"/>
      <c r="F56" s="175"/>
      <c r="G56" s="175">
        <f>'将来負担比率（分子）の構造'!J$52</f>
        <v>119111</v>
      </c>
      <c r="H56" s="175"/>
      <c r="I56" s="175"/>
      <c r="J56" s="175">
        <f>'将来負担比率（分子）の構造'!K$52</f>
        <v>116840</v>
      </c>
      <c r="K56" s="175"/>
      <c r="L56" s="175"/>
      <c r="M56" s="175">
        <f>'将来負担比率（分子）の構造'!L$52</f>
        <v>113778</v>
      </c>
      <c r="N56" s="175"/>
      <c r="O56" s="175"/>
      <c r="P56" s="175">
        <f>'将来負担比率（分子）の構造'!M$52</f>
        <v>109393</v>
      </c>
    </row>
    <row r="57" spans="1:16" x14ac:dyDescent="0.2">
      <c r="A57" s="175" t="s">
        <v>42</v>
      </c>
      <c r="B57" s="175"/>
      <c r="C57" s="175"/>
      <c r="D57" s="175">
        <f>'将来負担比率（分子）の構造'!I$51</f>
        <v>28285</v>
      </c>
      <c r="E57" s="175"/>
      <c r="F57" s="175"/>
      <c r="G57" s="175">
        <f>'将来負担比率（分子）の構造'!J$51</f>
        <v>26448</v>
      </c>
      <c r="H57" s="175"/>
      <c r="I57" s="175"/>
      <c r="J57" s="175">
        <f>'将来負担比率（分子）の構造'!K$51</f>
        <v>26294</v>
      </c>
      <c r="K57" s="175"/>
      <c r="L57" s="175"/>
      <c r="M57" s="175">
        <f>'将来負担比率（分子）の構造'!L$51</f>
        <v>26706</v>
      </c>
      <c r="N57" s="175"/>
      <c r="O57" s="175"/>
      <c r="P57" s="175">
        <f>'将来負担比率（分子）の構造'!M$51</f>
        <v>26723</v>
      </c>
    </row>
    <row r="58" spans="1:16" x14ac:dyDescent="0.2">
      <c r="A58" s="175" t="s">
        <v>41</v>
      </c>
      <c r="B58" s="175"/>
      <c r="C58" s="175"/>
      <c r="D58" s="175">
        <f>'将来負担比率（分子）の構造'!I$50</f>
        <v>33265</v>
      </c>
      <c r="E58" s="175"/>
      <c r="F58" s="175"/>
      <c r="G58" s="175">
        <f>'将来負担比率（分子）の構造'!J$50</f>
        <v>33335</v>
      </c>
      <c r="H58" s="175"/>
      <c r="I58" s="175"/>
      <c r="J58" s="175">
        <f>'将来負担比率（分子）の構造'!K$50</f>
        <v>36881</v>
      </c>
      <c r="K58" s="175"/>
      <c r="L58" s="175"/>
      <c r="M58" s="175">
        <f>'将来負担比率（分子）の構造'!L$50</f>
        <v>40626</v>
      </c>
      <c r="N58" s="175"/>
      <c r="O58" s="175"/>
      <c r="P58" s="175">
        <f>'将来負担比率（分子）の構造'!M$50</f>
        <v>40302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1136</v>
      </c>
      <c r="C61" s="175"/>
      <c r="D61" s="175"/>
      <c r="E61" s="175">
        <f>'将来負担比率（分子）の構造'!J$46</f>
        <v>1080</v>
      </c>
      <c r="F61" s="175"/>
      <c r="G61" s="175"/>
      <c r="H61" s="175">
        <f>'将来負担比率（分子）の構造'!K$46</f>
        <v>1075</v>
      </c>
      <c r="I61" s="175"/>
      <c r="J61" s="175"/>
      <c r="K61" s="175">
        <f>'将来負担比率（分子）の構造'!L$46</f>
        <v>906</v>
      </c>
      <c r="L61" s="175"/>
      <c r="M61" s="175"/>
      <c r="N61" s="175">
        <f>'将来負担比率（分子）の構造'!M$46</f>
        <v>740</v>
      </c>
      <c r="O61" s="175"/>
      <c r="P61" s="175"/>
    </row>
    <row r="62" spans="1:16" x14ac:dyDescent="0.2">
      <c r="A62" s="175" t="s">
        <v>35</v>
      </c>
      <c r="B62" s="175">
        <f>'将来負担比率（分子）の構造'!I$45</f>
        <v>14648</v>
      </c>
      <c r="C62" s="175"/>
      <c r="D62" s="175"/>
      <c r="E62" s="175">
        <f>'将来負担比率（分子）の構造'!J$45</f>
        <v>13416</v>
      </c>
      <c r="F62" s="175"/>
      <c r="G62" s="175"/>
      <c r="H62" s="175">
        <f>'将来負担比率（分子）の構造'!K$45</f>
        <v>13041</v>
      </c>
      <c r="I62" s="175"/>
      <c r="J62" s="175"/>
      <c r="K62" s="175">
        <f>'将来負担比率（分子）の構造'!L$45</f>
        <v>13077</v>
      </c>
      <c r="L62" s="175"/>
      <c r="M62" s="175"/>
      <c r="N62" s="175">
        <f>'将来負担比率（分子）の構造'!M$45</f>
        <v>13360</v>
      </c>
      <c r="O62" s="175"/>
      <c r="P62" s="175"/>
    </row>
    <row r="63" spans="1:16" x14ac:dyDescent="0.2">
      <c r="A63" s="175" t="s">
        <v>34</v>
      </c>
      <c r="B63" s="175">
        <f>'将来負担比率（分子）の構造'!I$44</f>
        <v>2075</v>
      </c>
      <c r="C63" s="175"/>
      <c r="D63" s="175"/>
      <c r="E63" s="175">
        <f>'将来負担比率（分子）の構造'!J$44</f>
        <v>1823</v>
      </c>
      <c r="F63" s="175"/>
      <c r="G63" s="175"/>
      <c r="H63" s="175">
        <f>'将来負担比率（分子）の構造'!K$44</f>
        <v>1482</v>
      </c>
      <c r="I63" s="175"/>
      <c r="J63" s="175"/>
      <c r="K63" s="175">
        <f>'将来負担比率（分子）の構造'!L$44</f>
        <v>1223</v>
      </c>
      <c r="L63" s="175"/>
      <c r="M63" s="175"/>
      <c r="N63" s="175">
        <f>'将来負担比率（分子）の構造'!M$44</f>
        <v>1474</v>
      </c>
      <c r="O63" s="175"/>
      <c r="P63" s="175"/>
    </row>
    <row r="64" spans="1:16" x14ac:dyDescent="0.2">
      <c r="A64" s="175" t="s">
        <v>33</v>
      </c>
      <c r="B64" s="175">
        <f>'将来負担比率（分子）の構造'!I$43</f>
        <v>31141</v>
      </c>
      <c r="C64" s="175"/>
      <c r="D64" s="175"/>
      <c r="E64" s="175">
        <f>'将来負担比率（分子）の構造'!J$43</f>
        <v>29334</v>
      </c>
      <c r="F64" s="175"/>
      <c r="G64" s="175"/>
      <c r="H64" s="175">
        <f>'将来負担比率（分子）の構造'!K$43</f>
        <v>27461</v>
      </c>
      <c r="I64" s="175"/>
      <c r="J64" s="175"/>
      <c r="K64" s="175">
        <f>'将来負担比率（分子）の構造'!L$43</f>
        <v>25207</v>
      </c>
      <c r="L64" s="175"/>
      <c r="M64" s="175"/>
      <c r="N64" s="175">
        <f>'将来負担比率（分子）の構造'!M$43</f>
        <v>24862</v>
      </c>
      <c r="O64" s="175"/>
      <c r="P64" s="175"/>
    </row>
    <row r="65" spans="1:16" x14ac:dyDescent="0.2">
      <c r="A65" s="175" t="s">
        <v>32</v>
      </c>
      <c r="B65" s="175">
        <f>'将来負担比率（分子）の構造'!I$42</f>
        <v>4663</v>
      </c>
      <c r="C65" s="175"/>
      <c r="D65" s="175"/>
      <c r="E65" s="175">
        <f>'将来負担比率（分子）の構造'!J$42</f>
        <v>4646</v>
      </c>
      <c r="F65" s="175"/>
      <c r="G65" s="175"/>
      <c r="H65" s="175">
        <f>'将来負担比率（分子）の構造'!K$42</f>
        <v>4425</v>
      </c>
      <c r="I65" s="175"/>
      <c r="J65" s="175"/>
      <c r="K65" s="175">
        <f>'将来負担比率（分子）の構造'!L$42</f>
        <v>3917</v>
      </c>
      <c r="L65" s="175"/>
      <c r="M65" s="175"/>
      <c r="N65" s="175">
        <f>'将来負担比率（分子）の構造'!M$42</f>
        <v>3245</v>
      </c>
      <c r="O65" s="175"/>
      <c r="P65" s="175"/>
    </row>
    <row r="66" spans="1:16" x14ac:dyDescent="0.2">
      <c r="A66" s="175" t="s">
        <v>31</v>
      </c>
      <c r="B66" s="175">
        <f>'将来負担比率（分子）の構造'!I$41</f>
        <v>105708</v>
      </c>
      <c r="C66" s="175"/>
      <c r="D66" s="175"/>
      <c r="E66" s="175">
        <f>'将来負担比率（分子）の構造'!J$41</f>
        <v>111037</v>
      </c>
      <c r="F66" s="175"/>
      <c r="G66" s="175"/>
      <c r="H66" s="175">
        <f>'将来負担比率（分子）の構造'!K$41</f>
        <v>113685</v>
      </c>
      <c r="I66" s="175"/>
      <c r="J66" s="175"/>
      <c r="K66" s="175">
        <f>'将来負担比率（分子）の構造'!L$41</f>
        <v>112893</v>
      </c>
      <c r="L66" s="175"/>
      <c r="M66" s="175"/>
      <c r="N66" s="175">
        <f>'将来負担比率（分子）の構造'!M$41</f>
        <v>113794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13602</v>
      </c>
      <c r="C72" s="179">
        <f>基金残高に係る経年分析!G55</f>
        <v>15499</v>
      </c>
      <c r="D72" s="179">
        <f>基金残高に係る経年分析!H55</f>
        <v>14535</v>
      </c>
    </row>
    <row r="73" spans="1:16" x14ac:dyDescent="0.2">
      <c r="A73" s="178" t="s">
        <v>74</v>
      </c>
      <c r="B73" s="179">
        <f>基金残高に係る経年分析!F56</f>
        <v>5397</v>
      </c>
      <c r="C73" s="179">
        <f>基金残高に係る経年分析!G56</f>
        <v>5897</v>
      </c>
      <c r="D73" s="179">
        <f>基金残高に係る経年分析!H56</f>
        <v>6114</v>
      </c>
    </row>
    <row r="74" spans="1:16" x14ac:dyDescent="0.2">
      <c r="A74" s="178" t="s">
        <v>75</v>
      </c>
      <c r="B74" s="179">
        <f>基金残高に係る経年分析!F57</f>
        <v>14151</v>
      </c>
      <c r="C74" s="179">
        <f>基金残高に係る経年分析!G57</f>
        <v>15541</v>
      </c>
      <c r="D74" s="179">
        <f>基金残高に係る経年分析!H57</f>
        <v>16263</v>
      </c>
    </row>
  </sheetData>
  <sheetProtection algorithmName="SHA-512" hashValue="suiPyVIEs6t4DWjejTAqTMhtCH00tj1+zeC372ahM6Tv9gBh71qazP5yfCSVQiWSu3IYAo4qnNOUqlqcFPHphA==" saltValue="qEflnTMmsJbmvsvO8+/5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児玉　奈美江</cp:lastModifiedBy>
  <cp:lastPrinted>2025-03-17T04:49:41Z</cp:lastPrinted>
  <dcterms:created xsi:type="dcterms:W3CDTF">2025-02-19T03:27:06Z</dcterms:created>
  <dcterms:modified xsi:type="dcterms:W3CDTF">2025-03-18T00:26:57Z</dcterms:modified>
  <cp:category/>
</cp:coreProperties>
</file>