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10 守口市○◎\"/>
    </mc:Choice>
  </mc:AlternateContent>
  <xr:revisionPtr revIDLastSave="0" documentId="13_ncr:1_{DA83E3C0-353D-4C81-BDAC-CCAC6CB9990F}" xr6:coauthVersionLast="47" xr6:coauthVersionMax="47" xr10:uidLastSave="{00000000-0000-0000-0000-000000000000}"/>
  <bookViews>
    <workbookView xWindow="2868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<sst xmlns="http://schemas.openxmlformats.org/spreadsheetml/2006/main" count="1103" uniqueCount="562">
  <si>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</si>
  <si>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</si>
  <si>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</si>
  <si>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</si>
  <si>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</si>
  <si>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</si>
  <si>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</si>
  <si>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</si>
  <si>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</si>
  <si>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</si>
  <si>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</si>
  <si>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</si>
  <si>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</si>
  <si>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</si>
  <si>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</si>
  <si>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</si>
  <si>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</si>
  <si>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</si>
  <si>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</si>
  <si>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</si>
  <si>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</si>
  <si>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</si>
  <si>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</si>
  <si>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</si>
  <si>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</si>
  <si>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</si>
  <si>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</si>
  <si>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</si>
  <si>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</si>
  <si>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</si>
  <si>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</si>
  <si>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</si>
  <si>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</si>
  <si>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</si>
  <si>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</si>
  <si>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</si>
  <si>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</si>
  <si>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</si>
  <si>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</si>
  <si>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</si>
  <si>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</si>
  <si>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</si>
  <si>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</si>
  <si>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</si>
  <si>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</si>
  <si>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</si>
  <si>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</si>
  <si>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</si>
  <si>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</si>
  <si>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</si>
  <si>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</si>
  <si>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</si>
  <si>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</si>
  <si>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</si>
  <si>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</si>
  <si>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</si>
  <si>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</si>
  <si>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</si>
  <si>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</si>
  <si>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</si>
  <si>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</si>
  <si>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</si>
  <si>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</si>
  <si>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</si>
  <si>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</si>
  <si>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</si>
  <si>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</si>
  <si>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</si>
  <si>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</si>
  <si>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</si>
  <si>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</si>
  <si>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</si>
  <si>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</si>
  <si>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</si>
  <si>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</si>
  <si>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</si>
  <si>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</si>
  <si>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</si>
  <si>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</si>
  <si>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</si>
  <si>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</si>
  <si>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</si>
  <si>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</si>
  <si>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</si>
  <si>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</si>
  <si>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</si>
  <si>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</si>
  <si>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</si>
  <si>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</si>
  <si>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</si>
  <si>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</si>
  <si>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</si>
  <si>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</si>
  <si>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</si>
  <si>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</si>
  <si>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</si>
  <si>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</si>
  <si>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</si>
  <si>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</si>
  <si>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</si>
  <si>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</si>
  <si>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</si>
  <si>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</si>
  <si>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</si>
  <si>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</si>
  <si>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</si>
  <si>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</si>
  <si>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</si>
  <si>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</si>
  <si>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</si>
  <si>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</si>
  <si>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</si>
  <si>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</si>
  <si>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</si>
  <si>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</si>
  <si>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</si>
  <si>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</si>
  <si>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</si>
  <si>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</si>
  <si>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</si>
  <si>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</si>
  <si>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</si>
  <si>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</si>
  <si>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</si>
  <si>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</si>
  <si>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</si>
  <si>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</si>
  <si>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</si>
  <si>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</si>
  <si>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</si>
  <si>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</si>
  <si>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</si>
  <si>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</si>
  <si>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</si>
  <si>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</si>
  <si>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</si>
  <si>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</si>
  <si>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</si>
  <si>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</si>
  <si>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</si>
  <si>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</si>
  <si>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</si>
  <si>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</si>
  <si>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</si>
  <si>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</si>
  <si>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</si>
  <si>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</si>
  <si>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</si>
  <si>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</si>
  <si>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</si>
  <si>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</si>
  <si>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</si>
  <si>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</si>
  <si>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</si>
  <si>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</si>
  <si>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</si>
  <si>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</si>
  <si>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</si>
  <si>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</si>
  <si>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</si>
  <si>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</si>
  <si>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</si>
  <si>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</si>
  <si>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</si>
  <si>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</si>
  <si>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</si>
  <si>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</si>
  <si>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</si>
  <si>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</si>
  <si>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</si>
  <si>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</si>
  <si>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</si>
  <si>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</si>
  <si>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</si>
  <si>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</si>
  <si>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</si>
  <si>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</si>
  <si>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</si>
  <si>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</si>
  <si>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</si>
  <si>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</si>
  <si>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</si>
  <si>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</si>
  <si>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</si>
  <si>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</si>
  <si>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</si>
  <si>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</si>
  <si>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</si>
  <si>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</si>
  <si>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</si>
  <si>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</si>
  <si>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</si>
  <si>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</si>
  <si>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</si>
  <si>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</si>
  <si>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</si>
  <si>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</si>
  <si>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</si>
  <si>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</si>
  <si>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</si>
  <si>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</si>
  <si>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</si>
  <si>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</si>
  <si>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大阪府守口市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</si>
  <si>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</si>
  <si>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</si>
  <si>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</si>
  <si>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</si>
  <si>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</si>
  <si>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</si>
  <si>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</si>
  <si>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</si>
  <si>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</si>
  <si>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</si>
  <si>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</si>
  <si>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</si>
  <si>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</si>
  <si>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</si>
  <si>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</si>
  <si>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</si>
  <si>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</si>
  <si>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</si>
  <si>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</si>
  <si>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</si>
  <si>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</si>
  <si>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</si>
  <si>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</si>
  <si>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</si>
  <si>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</si>
  <si>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</si>
  <si>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</si>
  <si>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</si>
  <si>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</si>
  <si>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</si>
  <si>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</si>
  <si>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</si>
  <si>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</si>
  <si>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</si>
  <si>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</si>
  <si>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</si>
  <si>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</si>
  <si>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</si>
  <si>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</si>
  <si>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</si>
  <si>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</si>
  <si>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</si>
  <si>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</si>
  <si>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</si>
  <si>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</si>
  <si>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</si>
  <si>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</si>
  <si>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</si>
  <si>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</si>
  <si>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</si>
  <si>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</si>
  <si>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</si>
  <si>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</si>
  <si>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</si>
  <si>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</si>
  <si>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</si>
  <si>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</si>
  <si>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</si>
  <si>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</si>
  <si>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</si>
  <si>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</si>
  <si>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</si>
  <si>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</si>
  <si>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</si>
  <si>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</si>
  <si>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</si>
  <si>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</si>
  <si>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</si>
  <si>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</si>
  <si>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</si>
  <si>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</si>
  <si>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</si>
  <si>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</si>
  <si>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</si>
  <si>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</si>
  <si>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</si>
  <si>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</si>
  <si>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</si>
  <si>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</si>
  <si>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</si>
  <si>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</si>
  <si>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</si>
  <si>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</si>
  <si>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</si>
  <si>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</si>
  <si>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</si>
  <si>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</si>
  <si>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</si>
  <si>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</si>
  <si>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</si>
  <si>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</si>
  <si>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</si>
  <si>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</si>
  <si>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</si>
  <si>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</si>
  <si>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</si>
  <si>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</si>
  <si>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</si>
  <si>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</si>
  <si>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</si>
  <si>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</si>
  <si>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</si>
  <si>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</si>
  <si>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</si>
  <si>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</si>
  <si>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</si>
  <si>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</si>
  <si>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</si>
  <si>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</si>
  <si>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</si>
  <si>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</si>
  <si>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</si>
  <si>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</si>
  <si>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</si>
  <si>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</si>
  <si>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</si>
  <si>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</si>
  <si>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</si>
  <si>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</si>
  <si>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</si>
  <si>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</si>
  <si>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</si>
  <si>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</si>
  <si>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</si>
  <si>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</si>
  <si>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</si>
  <si>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</si>
  <si>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</si>
  <si>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</si>
  <si>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</si>
  <si>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</si>
  <si>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</si>
  <si>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</si>
  <si>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</si>
  <si>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</si>
  <si>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</si>
  <si>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</si>
  <si>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</si>
  <si>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</si>
  <si>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</si>
  <si>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</si>
  <si>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</si>
  <si>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</si>
  <si>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</si>
  <si>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</si>
  <si>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</si>
  <si>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</si>
  <si>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</si>
  <si>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</si>
  <si>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</si>
  <si>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大阪府守口市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</si>
  <si>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</si>
  <si>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</si>
  <si>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</si>
  <si>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</si>
  <si>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</si>
  <si>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</si>
  <si>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</si>
  <si>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</si>
  <si>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</si>
  <si>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</si>
  <si>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</si>
  <si>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</si>
  <si>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</si>
  <si>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</si>
  <si>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</si>
  <si>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</si>
  <si>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</si>
  <si>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</si>
  <si>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</si>
  <si>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</si>
  <si>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</si>
  <si>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</si>
  <si>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</si>
  <si>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</si>
  <si>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</si>
  <si>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</si>
  <si>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</si>
  <si>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</si>
  <si>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</si>
  <si>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</si>
  <si>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</si>
  <si>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</si>
  <si>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</si>
  <si>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</si>
  <si>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</si>
  <si>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特別会計介護保険事業</t>
    <phoneticPr fontId="5"/>
  </si>
  <si>
    <t>特別会計後期高齢者医療事業</t>
    <phoneticPr fontId="5"/>
  </si>
  <si>
    <t>守口市水道事業会計</t>
    <phoneticPr fontId="5"/>
  </si>
  <si>
    <t>法適用企業</t>
    <phoneticPr fontId="5"/>
  </si>
  <si>
    <t>守口市下水道事業会計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</si>
  <si>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</si>
  <si>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</si>
  <si>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</si>
  <si>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</si>
  <si>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</si>
  <si>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</si>
  <si>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</si>
  <si>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</si>
  <si>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</si>
  <si>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</si>
  <si>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</si>
  <si>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</si>
  <si>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</si>
  <si>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</si>
  <si>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</si>
  <si>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</si>
  <si>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</si>
  <si>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</si>
  <si>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</si>
  <si>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</si>
  <si>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</si>
  <si>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</si>
  <si>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</si>
  <si>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</si>
  <si>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</si>
  <si>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</si>
  <si>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</si>
  <si>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</si>
  <si>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</si>
  <si>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</si>
  <si>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</si>
  <si>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</si>
  <si>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</si>
  <si>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</si>
  <si>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</si>
  <si>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</si>
  <si>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</si>
  <si>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</si>
  <si>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</si>
  <si>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</si>
  <si>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</si>
  <si>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</si>
  <si>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</si>
  <si>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</si>
  <si>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</si>
  <si>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</si>
  <si>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</si>
  <si>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</si>
  <si>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</si>
  <si>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</si>
  <si>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</si>
  <si>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</si>
  <si>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</si>
  <si>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</si>
  <si>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</si>
  <si>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</si>
  <si>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</si>
  <si>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</si>
  <si>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</si>
  <si>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</si>
  <si>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</si>
  <si>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</si>
  <si>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</si>
  <si>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</si>
  <si>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</si>
  <si>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</si>
  <si>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</si>
  <si>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</si>
  <si>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</si>
  <si>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</si>
  <si>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</si>
  <si>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</si>
  <si>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</si>
  <si>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</si>
  <si>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</si>
  <si>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</si>
  <si>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</si>
  <si>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</si>
  <si>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</si>
  <si>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</si>
  <si>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</si>
  <si>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</si>
  <si>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</si>
  <si>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</si>
  <si>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</si>
  <si>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</si>
  <si>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</si>
  <si>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</si>
  <si>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</si>
  <si>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</si>
  <si>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</si>
  <si>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</si>
  <si>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</si>
  <si>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</si>
  <si>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</si>
  <si>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</si>
  <si>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</si>
  <si>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</si>
  <si>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</si>
  <si>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</si>
  <si>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</si>
  <si>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</si>
  <si>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</si>
  <si>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</si>
  <si>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</si>
  <si>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</si>
  <si>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</si>
  <si>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</si>
  <si>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</si>
  <si>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</si>
  <si>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</si>
  <si>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</si>
  <si>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</si>
  <si>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</si>
  <si>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</si>
  <si>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</si>
  <si>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</si>
  <si>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</si>
  <si>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</si>
  <si>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</si>
  <si>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</si>
  <si>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</si>
  <si>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</si>
  <si>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</si>
  <si>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</si>
  <si>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</si>
  <si>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</si>
  <si>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</si>
  <si>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</si>
  <si>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</si>
  <si>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</si>
  <si>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</si>
  <si>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</si>
  <si>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</si>
  <si>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</si>
  <si>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</si>
  <si>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守口市下水道事業会計</t>
  </si>
  <si>
    <t>守口市水道事業会計</t>
  </si>
  <si>
    <t>一般会計</t>
  </si>
  <si>
    <t>特別会計国民健康保険事業</t>
  </si>
  <si>
    <t>特別会計後期高齢者医療事業</t>
  </si>
  <si>
    <t>特別会計公共用地先行取得事業</t>
  </si>
  <si>
    <t>特別会計介護保険事業</t>
  </si>
  <si>
    <t>その他会計（赤字）</t>
  </si>
  <si>
    <t>その他会計（黒字）</t>
  </si>
  <si>
    <t>R01</t>
    <phoneticPr fontId="5"/>
  </si>
  <si>
    <t>R02</t>
    <phoneticPr fontId="5"/>
  </si>
  <si>
    <t>R03</t>
    <phoneticPr fontId="5"/>
  </si>
  <si>
    <t>R04</t>
    <phoneticPr fontId="5"/>
  </si>
  <si>
    <t>R05</t>
    <phoneticPr fontId="5"/>
  </si>
  <si>
    <t>-</t>
    <phoneticPr fontId="2"/>
  </si>
  <si>
    <t>守口市門真市消防組合
（一般会計）</t>
    <rPh sb="0" eb="3">
      <t>モリグチシ</t>
    </rPh>
    <rPh sb="3" eb="6">
      <t>カドマシ</t>
    </rPh>
    <rPh sb="6" eb="8">
      <t>ショウボウ</t>
    </rPh>
    <rPh sb="8" eb="10">
      <t>クミアイ</t>
    </rPh>
    <rPh sb="12" eb="16">
      <t>イッパンカイケイ</t>
    </rPh>
    <phoneticPr fontId="5"/>
  </si>
  <si>
    <t>くすのき広域連合
（くすのき広域連合）</t>
    <rPh sb="4" eb="6">
      <t>コウイキ</t>
    </rPh>
    <rPh sb="6" eb="8">
      <t>レンゴウ</t>
    </rPh>
    <rPh sb="14" eb="16">
      <t>コウイキ</t>
    </rPh>
    <rPh sb="16" eb="18">
      <t>レンゴウ</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</si>
  <si>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</si>
  <si>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</si>
  <si>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</si>
  <si>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</si>
  <si>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</si>
  <si>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（工業用水道事業会計）</t>
  </si>
  <si>
    <t>大阪広域環境施設組合
（一般会計）</t>
    <rPh sb="0" eb="6">
      <t>オオサカコウイキカンキョウ</t>
    </rPh>
    <rPh sb="6" eb="8">
      <t>シセツ</t>
    </rPh>
    <rPh sb="8" eb="10">
      <t>クミアイ</t>
    </rPh>
    <rPh sb="12" eb="16">
      <t>イッパンカイケイ</t>
    </rPh>
    <phoneticPr fontId="10"/>
  </si>
  <si>
    <t>大阪広域水道企業団
水道事業会計（水道用水供給事業）</t>
    <phoneticPr fontId="10"/>
  </si>
  <si>
    <t>公共施設等整備基金</t>
  </si>
  <si>
    <t>学校教育施設整備基金</t>
  </si>
  <si>
    <t>人材育成基金</t>
  </si>
  <si>
    <t>愛のみのり基金</t>
  </si>
  <si>
    <t>がんばる守口助け合い基金</t>
  </si>
  <si>
    <t>大阪府都市ボートレース企業団
（モーターボート競争事業会計）</t>
    <rPh sb="0" eb="3">
      <t>オオサカフ</t>
    </rPh>
    <rPh sb="3" eb="5">
      <t>トシ</t>
    </rPh>
    <rPh sb="11" eb="13">
      <t>キギョウ</t>
    </rPh>
    <rPh sb="13" eb="14">
      <t>ダン</t>
    </rPh>
    <rPh sb="23" eb="25">
      <t>キョウソウ</t>
    </rPh>
    <rPh sb="25" eb="27">
      <t>ジギョウ</t>
    </rPh>
    <rPh sb="27" eb="2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</si>
</sst>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CFD7-4A25-A509-6E04ACB85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26641</c:v>
                </c:pt>
                <c:pt idx="1">
                  <c:v>46175</c:v>
                </c:pt>
                <c:pt idx="2">
                  <c:v>26950</c:v>
                </c:pt>
                <c:pt idx="3">
                  <c:v>33879</c:v>
                </c:pt>
                <c:pt idx="4">
                  <c:v>32687</c:v>
                </c:pt>
              </c:numCache>
            </c:numRef>
          </c:val>
          <c:smooth val="0"/>
          <c:extLst>
            <c:ext xmlns:c16="http://schemas.microsoft.com/office/drawing/2014/chart" uri="{C3380CC4-5D6E-409C-BE32-E72D297353CC}">
              <c16:uniqueId val="{00000001-CFD7-4A25-A509-6E04ACB858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5.73</c:v>
                </c:pt>
                <c:pt idx="1">
                  <c:v>5.93</c:v>
                </c:pt>
                <c:pt idx="2">
                  <c:v>6.22</c:v>
                </c:pt>
                <c:pt idx="3">
                  <c:v>6.86</c:v>
                </c:pt>
                <c:pt idx="4">
                  <c:v>2.78</c:v>
                </c:pt>
              </c:numCache>
            </c:numRef>
          </c:val>
          <c:extLst>
            <c:ext xmlns:c16="http://schemas.microsoft.com/office/drawing/2014/chart" uri="{C3380CC4-5D6E-409C-BE32-E72D297353CC}">
              <c16:uniqueId val="{00000000-B199-4B4B-B72B-D9619FB328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9.36</c:v>
                </c:pt>
                <c:pt idx="1">
                  <c:v>12.39</c:v>
                </c:pt>
                <c:pt idx="2">
                  <c:v>13.07</c:v>
                </c:pt>
                <c:pt idx="3">
                  <c:v>15.53</c:v>
                </c:pt>
                <c:pt idx="4">
                  <c:v>19.329999999999998</c:v>
                </c:pt>
              </c:numCache>
            </c:numRef>
          </c:val>
          <c:extLst>
            <c:ext xmlns:c16="http://schemas.microsoft.com/office/drawing/2014/chart" uri="{C3380CC4-5D6E-409C-BE32-E72D297353CC}">
              <c16:uniqueId val="{00000001-B199-4B4B-B72B-D9619FB328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0.44</c:v>
                </c:pt>
                <c:pt idx="2">
                  <c:v>6.99</c:v>
                </c:pt>
                <c:pt idx="3">
                  <c:v>5.05</c:v>
                </c:pt>
                <c:pt idx="4">
                  <c:v>-2.33</c:v>
                </c:pt>
              </c:numCache>
            </c:numRef>
          </c:val>
          <c:smooth val="0"/>
          <c:extLst>
            <c:ext xmlns:c16="http://schemas.microsoft.com/office/drawing/2014/chart" uri="{C3380CC4-5D6E-409C-BE32-E72D297353CC}">
              <c16:uniqueId val="{00000002-B199-4B4B-B72B-D9619FB328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31-4427-9FCD-64DF5254B3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1-4427-9FCD-64DF5254B3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31-4427-9FCD-64DF5254B3D9}"/>
            </c:ext>
          </c:extLst>
        </c:ser>
        <c:ser>
          <c:idx val="3"/>
          <c:order val="3"/>
          <c:tx>
            <c:strRef>
              <c:f>データシート!$A$30</c:f>
              <c:strCache>
                <c:ptCount val="1"/>
                <c:pt idx="0">
                  <c:v>特別会計介護保険事業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8C31-4427-9FCD-64DF5254B3D9}"/>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C31-4427-9FCD-64DF5254B3D9}"/>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0.11</c:v>
                </c:pt>
                <c:pt idx="4">
                  <c:v>#N/A</c:v>
                </c:pt>
                <c:pt idx="5">
                  <c:v>0.13</c:v>
                </c:pt>
                <c:pt idx="6">
                  <c:v>#N/A</c:v>
                </c:pt>
                <c:pt idx="7">
                  <c:v>0.21</c:v>
                </c:pt>
                <c:pt idx="8">
                  <c:v>#N/A</c:v>
                </c:pt>
                <c:pt idx="9">
                  <c:v>0.23</c:v>
                </c:pt>
              </c:numCache>
            </c:numRef>
          </c:val>
          <c:extLst>
            <c:ext xmlns:c16="http://schemas.microsoft.com/office/drawing/2014/chart" uri="{C3380CC4-5D6E-409C-BE32-E72D297353CC}">
              <c16:uniqueId val="{00000005-8C31-4427-9FCD-64DF5254B3D9}"/>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2.1800000000000002</c:v>
                </c:pt>
                <c:pt idx="2">
                  <c:v>#N/A</c:v>
                </c:pt>
                <c:pt idx="3">
                  <c:v>1.98</c:v>
                </c:pt>
                <c:pt idx="4">
                  <c:v>#N/A</c:v>
                </c:pt>
                <c:pt idx="5">
                  <c:v>1.0900000000000001</c:v>
                </c:pt>
                <c:pt idx="6">
                  <c:v>#N/A</c:v>
                </c:pt>
                <c:pt idx="7">
                  <c:v>0.39</c:v>
                </c:pt>
                <c:pt idx="8">
                  <c:v>#N/A</c:v>
                </c:pt>
                <c:pt idx="9">
                  <c:v>0.9</c:v>
                </c:pt>
              </c:numCache>
            </c:numRef>
          </c:val>
          <c:extLst>
            <c:ext xmlns:c16="http://schemas.microsoft.com/office/drawing/2014/chart" uri="{C3380CC4-5D6E-409C-BE32-E72D297353CC}">
              <c16:uniqueId val="{00000006-8C31-4427-9FCD-64DF5254B3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5.73</c:v>
                </c:pt>
                <c:pt idx="2">
                  <c:v>#N/A</c:v>
                </c:pt>
                <c:pt idx="3">
                  <c:v>5.92</c:v>
                </c:pt>
                <c:pt idx="4">
                  <c:v>#N/A</c:v>
                </c:pt>
                <c:pt idx="5">
                  <c:v>6.22</c:v>
                </c:pt>
                <c:pt idx="6">
                  <c:v>#N/A</c:v>
                </c:pt>
                <c:pt idx="7">
                  <c:v>6.85</c:v>
                </c:pt>
                <c:pt idx="8">
                  <c:v>#N/A</c:v>
                </c:pt>
                <c:pt idx="9">
                  <c:v>2.78</c:v>
                </c:pt>
              </c:numCache>
            </c:numRef>
          </c:val>
          <c:extLst>
            <c:ext xmlns:c16="http://schemas.microsoft.com/office/drawing/2014/chart" uri="{C3380CC4-5D6E-409C-BE32-E72D297353CC}">
              <c16:uniqueId val="{00000007-8C31-4427-9FCD-64DF5254B3D9}"/>
            </c:ext>
          </c:extLst>
        </c:ser>
        <c:ser>
          <c:idx val="8"/>
          <c:order val="8"/>
          <c:tx>
            <c:strRef>
              <c:f>データシート!$A$35</c:f>
              <c:strCache>
                <c:ptCount val="1"/>
                <c:pt idx="0">
                  <c:v>守口市水道事業会計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5.67</c:v>
                </c:pt>
                <c:pt idx="4">
                  <c:v>#N/A</c:v>
                </c:pt>
                <c:pt idx="5">
                  <c:v>5.95</c:v>
                </c:pt>
                <c:pt idx="6">
                  <c:v>#N/A</c:v>
                </c:pt>
                <c:pt idx="7">
                  <c:v>6.71</c:v>
                </c:pt>
                <c:pt idx="8">
                  <c:v>#N/A</c:v>
                </c:pt>
                <c:pt idx="9">
                  <c:v>8.31</c:v>
                </c:pt>
              </c:numCache>
            </c:numRef>
          </c:val>
          <c:extLst>
            <c:ext xmlns:c16="http://schemas.microsoft.com/office/drawing/2014/chart" uri="{C3380CC4-5D6E-409C-BE32-E72D297353CC}">
              <c16:uniqueId val="{00000008-8C31-4427-9FCD-64DF5254B3D9}"/>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c:v>
                </c:pt>
                <c:pt idx="2">
                  <c:v>#N/A</c:v>
                </c:pt>
                <c:pt idx="3">
                  <c:v>10.87</c:v>
                </c:pt>
                <c:pt idx="4">
                  <c:v>#N/A</c:v>
                </c:pt>
                <c:pt idx="5">
                  <c:v>12.4</c:v>
                </c:pt>
                <c:pt idx="6">
                  <c:v>#N/A</c:v>
                </c:pt>
                <c:pt idx="7">
                  <c:v>13.69</c:v>
                </c:pt>
                <c:pt idx="8">
                  <c:v>#N/A</c:v>
                </c:pt>
                <c:pt idx="9">
                  <c:v>14.88</c:v>
                </c:pt>
              </c:numCache>
            </c:numRef>
          </c:val>
          <c:extLst>
            <c:ext xmlns:c16="http://schemas.microsoft.com/office/drawing/2014/chart" uri="{C3380CC4-5D6E-409C-BE32-E72D297353CC}">
              <c16:uniqueId val="{00000009-8C31-4427-9FCD-64DF5254B3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4488</c:v>
                </c:pt>
                <c:pt idx="5">
                  <c:v>4497</c:v>
                </c:pt>
                <c:pt idx="8">
                  <c:v>4606</c:v>
                </c:pt>
                <c:pt idx="11">
                  <c:v>4547</c:v>
                </c:pt>
                <c:pt idx="14">
                  <c:v>4160</c:v>
                </c:pt>
              </c:numCache>
            </c:numRef>
          </c:val>
          <c:extLst>
            <c:ext xmlns:c16="http://schemas.microsoft.com/office/drawing/2014/chart" uri="{C3380CC4-5D6E-409C-BE32-E72D297353CC}">
              <c16:uniqueId val="{00000000-9769-427C-A29B-97BACA46BF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69-427C-A29B-97BACA46BF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69-427C-A29B-97BACA46BF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179</c:v>
                </c:pt>
                <c:pt idx="6">
                  <c:v>158</c:v>
                </c:pt>
                <c:pt idx="9">
                  <c:v>174</c:v>
                </c:pt>
                <c:pt idx="12">
                  <c:v>252</c:v>
                </c:pt>
              </c:numCache>
            </c:numRef>
          </c:val>
          <c:extLst>
            <c:ext xmlns:c16="http://schemas.microsoft.com/office/drawing/2014/chart" uri="{C3380CC4-5D6E-409C-BE32-E72D297353CC}">
              <c16:uniqueId val="{00000003-9769-427C-A29B-97BACA46BF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804</c:v>
                </c:pt>
                <c:pt idx="6">
                  <c:v>805</c:v>
                </c:pt>
                <c:pt idx="9">
                  <c:v>802</c:v>
                </c:pt>
                <c:pt idx="12">
                  <c:v>702</c:v>
                </c:pt>
              </c:numCache>
            </c:numRef>
          </c:val>
          <c:extLst>
            <c:ext xmlns:c16="http://schemas.microsoft.com/office/drawing/2014/chart" uri="{C3380CC4-5D6E-409C-BE32-E72D297353CC}">
              <c16:uniqueId val="{00000004-9769-427C-A29B-97BACA46BF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5-9769-427C-A29B-97BACA46BF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69-427C-A29B-97BACA46BF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5474</c:v>
                </c:pt>
                <c:pt idx="3">
                  <c:v>5387</c:v>
                </c:pt>
                <c:pt idx="6">
                  <c:v>5666</c:v>
                </c:pt>
                <c:pt idx="9">
                  <c:v>5025</c:v>
                </c:pt>
                <c:pt idx="12">
                  <c:v>4732</c:v>
                </c:pt>
              </c:numCache>
            </c:numRef>
          </c:val>
          <c:extLst>
            <c:ext xmlns:c16="http://schemas.microsoft.com/office/drawing/2014/chart" uri="{C3380CC4-5D6E-409C-BE32-E72D297353CC}">
              <c16:uniqueId val="{00000007-9769-427C-A29B-97BACA46BF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1925</c:v>
                </c:pt>
                <c:pt idx="2">
                  <c:v>#N/A</c:v>
                </c:pt>
                <c:pt idx="3">
                  <c:v>#N/A</c:v>
                </c:pt>
                <c:pt idx="4">
                  <c:v>1873</c:v>
                </c:pt>
                <c:pt idx="5">
                  <c:v>#N/A</c:v>
                </c:pt>
                <c:pt idx="6">
                  <c:v>#N/A</c:v>
                </c:pt>
                <c:pt idx="7">
                  <c:v>2023</c:v>
                </c:pt>
                <c:pt idx="8">
                  <c:v>#N/A</c:v>
                </c:pt>
                <c:pt idx="9">
                  <c:v>#N/A</c:v>
                </c:pt>
                <c:pt idx="10">
                  <c:v>1454</c:v>
                </c:pt>
                <c:pt idx="11">
                  <c:v>#N/A</c:v>
                </c:pt>
                <c:pt idx="12">
                  <c:v>#N/A</c:v>
                </c:pt>
                <c:pt idx="13">
                  <c:v>1526</c:v>
                </c:pt>
                <c:pt idx="14">
                  <c:v>#N/A</c:v>
                </c:pt>
              </c:numCache>
            </c:numRef>
          </c:val>
          <c:smooth val="0"/>
          <c:extLst>
            <c:ext xmlns:c16="http://schemas.microsoft.com/office/drawing/2014/chart" uri="{C3380CC4-5D6E-409C-BE32-E72D297353CC}">
              <c16:uniqueId val="{00000008-9769-427C-A29B-97BACA46BF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43632</c:v>
                </c:pt>
                <c:pt idx="5">
                  <c:v>44053</c:v>
                </c:pt>
                <c:pt idx="8">
                  <c:v>43103</c:v>
                </c:pt>
                <c:pt idx="11">
                  <c:v>42409</c:v>
                </c:pt>
                <c:pt idx="14">
                  <c:v>42171</c:v>
                </c:pt>
              </c:numCache>
            </c:numRef>
          </c:val>
          <c:extLst>
            <c:ext xmlns:c16="http://schemas.microsoft.com/office/drawing/2014/chart" uri="{C3380CC4-5D6E-409C-BE32-E72D297353CC}">
              <c16:uniqueId val="{00000000-47D7-4762-B249-7CC2AE5309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8951</c:v>
                </c:pt>
                <c:pt idx="5">
                  <c:v>9604</c:v>
                </c:pt>
                <c:pt idx="8">
                  <c:v>10543</c:v>
                </c:pt>
                <c:pt idx="11">
                  <c:v>10623</c:v>
                </c:pt>
                <c:pt idx="14">
                  <c:v>10541</c:v>
                </c:pt>
              </c:numCache>
            </c:numRef>
          </c:val>
          <c:extLst>
            <c:ext xmlns:c16="http://schemas.microsoft.com/office/drawing/2014/chart" uri="{C3380CC4-5D6E-409C-BE32-E72D297353CC}">
              <c16:uniqueId val="{00000001-47D7-4762-B249-7CC2AE5309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8789</c:v>
                </c:pt>
                <c:pt idx="5">
                  <c:v>12024</c:v>
                </c:pt>
                <c:pt idx="8">
                  <c:v>12034</c:v>
                </c:pt>
                <c:pt idx="11">
                  <c:v>14060</c:v>
                </c:pt>
                <c:pt idx="14">
                  <c:v>18131</c:v>
                </c:pt>
              </c:numCache>
            </c:numRef>
          </c:val>
          <c:extLst>
            <c:ext xmlns:c16="http://schemas.microsoft.com/office/drawing/2014/chart" uri="{C3380CC4-5D6E-409C-BE32-E72D297353CC}">
              <c16:uniqueId val="{00000002-47D7-4762-B249-7CC2AE5309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D7-4762-B249-7CC2AE5309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D7-4762-B249-7CC2AE5309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D7-4762-B249-7CC2AE5309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4248</c:v>
                </c:pt>
                <c:pt idx="3">
                  <c:v>3913</c:v>
                </c:pt>
                <c:pt idx="6">
                  <c:v>3594</c:v>
                </c:pt>
                <c:pt idx="9">
                  <c:v>3566</c:v>
                </c:pt>
                <c:pt idx="12">
                  <c:v>3657</c:v>
                </c:pt>
              </c:numCache>
            </c:numRef>
          </c:val>
          <c:extLst>
            <c:ext xmlns:c16="http://schemas.microsoft.com/office/drawing/2014/chart" uri="{C3380CC4-5D6E-409C-BE32-E72D297353CC}">
              <c16:uniqueId val="{00000006-47D7-4762-B249-7CC2AE5309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1279</c:v>
                </c:pt>
                <c:pt idx="3">
                  <c:v>1668</c:v>
                </c:pt>
                <c:pt idx="6">
                  <c:v>1742</c:v>
                </c:pt>
                <c:pt idx="9">
                  <c:v>2777</c:v>
                </c:pt>
                <c:pt idx="12">
                  <c:v>2956</c:v>
                </c:pt>
              </c:numCache>
            </c:numRef>
          </c:val>
          <c:extLst>
            <c:ext xmlns:c16="http://schemas.microsoft.com/office/drawing/2014/chart" uri="{C3380CC4-5D6E-409C-BE32-E72D297353CC}">
              <c16:uniqueId val="{00000007-47D7-4762-B249-7CC2AE5309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8033</c:v>
                </c:pt>
                <c:pt idx="3">
                  <c:v>8684</c:v>
                </c:pt>
                <c:pt idx="6">
                  <c:v>9845</c:v>
                </c:pt>
                <c:pt idx="9">
                  <c:v>9820</c:v>
                </c:pt>
                <c:pt idx="12">
                  <c:v>9886</c:v>
                </c:pt>
              </c:numCache>
            </c:numRef>
          </c:val>
          <c:extLst>
            <c:ext xmlns:c16="http://schemas.microsoft.com/office/drawing/2014/chart" uri="{C3380CC4-5D6E-409C-BE32-E72D297353CC}">
              <c16:uniqueId val="{00000008-47D7-4762-B249-7CC2AE5309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D7-4762-B249-7CC2AE5309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61985</c:v>
                </c:pt>
                <c:pt idx="3">
                  <c:v>63102</c:v>
                </c:pt>
                <c:pt idx="6">
                  <c:v>59034</c:v>
                </c:pt>
                <c:pt idx="9">
                  <c:v>55652</c:v>
                </c:pt>
                <c:pt idx="12">
                  <c:v>55107</c:v>
                </c:pt>
              </c:numCache>
            </c:numRef>
          </c:val>
          <c:extLst>
            <c:ext xmlns:c16="http://schemas.microsoft.com/office/drawing/2014/chart" uri="{C3380CC4-5D6E-409C-BE32-E72D297353CC}">
              <c16:uniqueId val="{0000000A-47D7-4762-B249-7CC2AE5309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14173</c:v>
                </c:pt>
                <c:pt idx="2">
                  <c:v>#N/A</c:v>
                </c:pt>
                <c:pt idx="3">
                  <c:v>#N/A</c:v>
                </c:pt>
                <c:pt idx="4">
                  <c:v>11686</c:v>
                </c:pt>
                <c:pt idx="5">
                  <c:v>#N/A</c:v>
                </c:pt>
                <c:pt idx="6">
                  <c:v>#N/A</c:v>
                </c:pt>
                <c:pt idx="7">
                  <c:v>8535</c:v>
                </c:pt>
                <c:pt idx="8">
                  <c:v>#N/A</c:v>
                </c:pt>
                <c:pt idx="9">
                  <c:v>#N/A</c:v>
                </c:pt>
                <c:pt idx="10">
                  <c:v>4722</c:v>
                </c:pt>
                <c:pt idx="11">
                  <c:v>#N/A</c:v>
                </c:pt>
                <c:pt idx="12">
                  <c:v>#N/A</c:v>
                </c:pt>
                <c:pt idx="13">
                  <c:v>762</c:v>
                </c:pt>
                <c:pt idx="14">
                  <c:v>#N/A</c:v>
                </c:pt>
              </c:numCache>
            </c:numRef>
          </c:val>
          <c:smooth val="0"/>
          <c:extLst>
            <c:ext xmlns:c16="http://schemas.microsoft.com/office/drawing/2014/chart" uri="{C3380CC4-5D6E-409C-BE32-E72D297353CC}">
              <c16:uniqueId val="{0000000B-47D7-4762-B249-7CC2AE5309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4378</c:v>
                </c:pt>
                <c:pt idx="1">
                  <c:v>5148</c:v>
                </c:pt>
                <c:pt idx="2">
                  <c:v>6500</c:v>
                </c:pt>
              </c:numCache>
            </c:numRef>
          </c:val>
          <c:extLst>
            <c:ext xmlns:c16="http://schemas.microsoft.com/office/drawing/2014/chart" uri="{C3380CC4-5D6E-409C-BE32-E72D297353CC}">
              <c16:uniqueId val="{00000000-3E40-4C7C-985C-BBF8B64644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1034</c:v>
                </c:pt>
                <c:pt idx="1">
                  <c:v>822</c:v>
                </c:pt>
                <c:pt idx="2">
                  <c:v>1926</c:v>
                </c:pt>
              </c:numCache>
            </c:numRef>
          </c:val>
          <c:extLst>
            <c:ext xmlns:c16="http://schemas.microsoft.com/office/drawing/2014/chart" uri="{C3380CC4-5D6E-409C-BE32-E72D297353CC}">
              <c16:uniqueId val="{00000001-3E40-4C7C-985C-BBF8B64644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6622</c:v>
                </c:pt>
                <c:pt idx="1">
                  <c:v>8089</c:v>
                </c:pt>
                <c:pt idx="2">
                  <c:v>9705</c:v>
                </c:pt>
              </c:numCache>
            </c:numRef>
          </c:val>
          <c:extLst>
            <c:ext xmlns:c16="http://schemas.microsoft.com/office/drawing/2014/chart" uri="{C3380CC4-5D6E-409C-BE32-E72D297353CC}">
              <c16:uniqueId val="{00000002-3E40-4C7C-985C-BBF8B64644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税、地方消費税交付金等の増により基準財政収入額が増になる一方で、被生活保護者数が全国的に見ても高い水準にある生活保護費及び高齢化の進展による高齢者保健福祉費が増となったことから、基準財政需要額がそれ以上に増となったため、財政力指数が前年度から減少しており、引き続き、類似団体内平均値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令和３年度、</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令和４年度は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％前後まで改善していたが、令和５年度は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97.7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まで悪化した。その要因として、地方交付税、地方消費税交付金、法人事業税交付金等の増加により経常一般財源総額（分母）が増加したものの、生活保護事業の医療扶助費の増などにより扶助費が増加したため、経常経費充当一般財源（分子）が増加したことが挙げられる。 本市では、人件費、公債費は年々改善していることから、義務的経費は年々減少しているものの、生活保護費、障がい者福祉費等の扶助費で</a:t>
          </a:r>
          <a:r>
            <a:rPr kumimoji="1" lang="ja-JP" altLang="en-US" sz="1050">
              <a:latin typeface="ＭＳ Ｐゴシック" panose="020B0600070205080204" pitchFamily="50" charset="-128"/>
              <a:ea typeface="ＭＳ Ｐゴシック" panose="020B0600070205080204" pitchFamily="50" charset="-128"/>
            </a:rPr>
            <a:t>は改善が見られないことから、義務的経費は依然高い水準にある。今後も経常収支比率が改善できるよう、市税を中心とした更なる歳入確保や、義務的経費の更なる改善に向け、行財政改革に取り組む。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094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8128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56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1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人当たりの金額が類似団体内で人件費が１番少なく、人口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人当たり職員数も４番目に少ないように、人件費が少ないことが要因となって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いる。今後も適正な人件費の水準に努め、同指標の改善に取り組む。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88173</xdr:rowOff>
    </xdr:from>
    <xdr:to>
      <xdr:col>23</xdr:col>
      <xdr:colOff>133350</xdr:colOff>
      <xdr:row>82</xdr:row>
      <xdr:rowOff>71476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5623"/>
          <a:ext cx="838200" cy="1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153953</xdr:rowOff>
    </xdr:from>
    <xdr:to>
      <xdr:col>19</xdr:col>
      <xdr:colOff>133350</xdr:colOff>
      <xdr:row>82</xdr:row>
      <xdr:rowOff>71476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1403"/>
          <a:ext cx="889000" cy="8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63212</xdr:rowOff>
    </xdr:from>
    <xdr:to>
      <xdr:col>15</xdr:col>
      <xdr:colOff>82550</xdr:colOff>
      <xdr:row>81</xdr:row>
      <xdr:rowOff>153953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0662"/>
          <a:ext cx="889000" cy="9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96597</xdr:rowOff>
    </xdr:from>
    <xdr:to>
      <xdr:col>11</xdr:col>
      <xdr:colOff>31750</xdr:colOff>
      <xdr:row>81</xdr:row>
      <xdr:rowOff>63212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2597"/>
          <a:ext cx="889000" cy="1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37373</xdr:rowOff>
    </xdr:from>
    <xdr:to>
      <xdr:col>23</xdr:col>
      <xdr:colOff>184150</xdr:colOff>
      <xdr:row>81</xdr:row>
      <xdr:rowOff>138973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53900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20676</xdr:rowOff>
    </xdr:from>
    <xdr:to>
      <xdr:col>19</xdr:col>
      <xdr:colOff>184150</xdr:colOff>
      <xdr:row>82</xdr:row>
      <xdr:rowOff>122276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132453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103153</xdr:rowOff>
    </xdr:from>
    <xdr:to>
      <xdr:col>15</xdr:col>
      <xdr:colOff>133350</xdr:colOff>
      <xdr:row>82</xdr:row>
      <xdr:rowOff>33303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43480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12412</xdr:rowOff>
    </xdr:from>
    <xdr:to>
      <xdr:col>11</xdr:col>
      <xdr:colOff>82550</xdr:colOff>
      <xdr:row>81</xdr:row>
      <xdr:rowOff>114012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124189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45797</xdr:rowOff>
    </xdr:from>
    <xdr:to>
      <xdr:col>7</xdr:col>
      <xdr:colOff>31750</xdr:colOff>
      <xdr:row>80</xdr:row>
      <xdr:rowOff>147397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157574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類似団体と比較して地域手当の級地が高い水準となっており、さらに職員平均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年齢が上昇していることから、類似団体内平均を上回る指数となっていたが、給料月額の高い職員が減少したことにより令和５年度は類似団体内平均と同程度となっているが、今後も適正</a:t>
          </a:r>
          <a:r>
            <a:rPr kumimoji="1" lang="ja-JP" altLang="en-US" sz="1300">
              <a:latin typeface="ＭＳ Ｐゴシック" panose="020B0600070205080204" pitchFamily="50" charset="-128"/>
              <a:ea typeface="ＭＳ Ｐゴシック" panose="020B0600070205080204" pitchFamily="50" charset="-128"/>
            </a:rPr>
            <a:t>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532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過去からの定員適正化計画により職員数を削減しており、類似団体内平均を大きく下回っている。今後も事務事業の見直しを進めた上で職員数の抑制に努める。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125942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28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123931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028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123931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119909</xdr:rowOff>
    </xdr:from>
    <xdr:to>
      <xdr:col>68</xdr:col>
      <xdr:colOff>152400</xdr:colOff>
      <xdr:row>60</xdr:row>
      <xdr:rowOff>123931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91669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69109</xdr:rowOff>
    </xdr:from>
    <xdr:to>
      <xdr:col>68</xdr:col>
      <xdr:colOff>203200</xdr:colOff>
      <xdr:row>60</xdr:row>
      <xdr:rowOff>170709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近年の学校統廃合に伴う学校建設事業の積極的な実施による教育債の発行による公債費負担により、類似団体内平均を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ポイント上回っているが、令和３年度に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億円の地方債の繰上償還を実施し、公債費負担の軽減を図っている。 今後と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127907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99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36891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5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48381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類似団体内平均を上回っているのは、近年の学校統廃合に伴う学校建設事業の積極的な実施により教育債が増加していることなどから、地方債残高が類似団体と比較し、多いことが一つの要因となっている。 ついては、令和３年度に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地方債残高と将来利子負担の縮減を図るとともに、財政調整基金を始めとする各種基金を積み増し、将来負担比率の減少に努めている。今後も地方債残高の減少、基金の増加はもとより定員適正化計画に基づく適正な人員管理を通じた退職手当負担見込額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15</xdr:row>
      <xdr:rowOff>15512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56304"/>
          <a:ext cx="8382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15512</xdr:rowOff>
    </xdr:from>
    <xdr:to>
      <xdr:col>77</xdr:col>
      <xdr:colOff>44450</xdr:colOff>
      <xdr:row>16</xdr:row>
      <xdr:rowOff>61232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8726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61232</xdr:rowOff>
    </xdr:from>
    <xdr:to>
      <xdr:col>72</xdr:col>
      <xdr:colOff>203200</xdr:colOff>
      <xdr:row>17</xdr:row>
      <xdr:rowOff>105229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04432"/>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18</xdr:row>
      <xdr:rowOff>104412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19879"/>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48731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136162</xdr:rowOff>
    </xdr:from>
    <xdr:to>
      <xdr:col>77</xdr:col>
      <xdr:colOff>95250</xdr:colOff>
      <xdr:row>15</xdr:row>
      <xdr:rowOff>66312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51089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2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10432</xdr:rowOff>
    </xdr:from>
    <xdr:to>
      <xdr:col>73</xdr:col>
      <xdr:colOff>44450</xdr:colOff>
      <xdr:row>16</xdr:row>
      <xdr:rowOff>112032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96809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4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53612</xdr:rowOff>
    </xdr:from>
    <xdr:to>
      <xdr:col>64</xdr:col>
      <xdr:colOff>152400</xdr:colOff>
      <xdr:row>18</xdr:row>
      <xdr:rowOff>155212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139989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過去からの定員適正化計画による職員数の削減により類似団体内平均を大きく下回っている。今後も行政の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化などを通して、事務事業の見直しを進め、効率的な組織を構築し、定員適正化に努める。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131572</xdr:rowOff>
    </xdr:from>
    <xdr:to>
      <xdr:col>24</xdr:col>
      <xdr:colOff>25400</xdr:colOff>
      <xdr:row>33</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179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68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34</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34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53848</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83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80772</xdr:rowOff>
    </xdr:from>
    <xdr:to>
      <xdr:col>24</xdr:col>
      <xdr:colOff>76200</xdr:colOff>
      <xdr:row>33</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160799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傾向にあるのは、過去から業務の民間委託化を推進し、人件費から委託料（物件費）へのシフトが起きているためである。人件費に係る経常収支比率は低下傾向にあり、両者を合わせた経常収支比率でも低下傾向にある。現在は窓口サービス、公園、公営住宅やコミュニティセンターなどの管理について民間委託を実施しており、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113393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79120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費が高額であることなどが挙げられる。就労支援や医療扶助の適正化により生活保護費は減少傾向にあるが依然として高額であること、障</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がい児通所支援等の社会保障経費が増加していることから、令和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年度以降も依然として厳しい状況にある。今後も就労支援や医療</a:t>
          </a:r>
          <a:r>
            <a:rPr kumimoji="1" lang="ja-JP" altLang="en-US" sz="1300">
              <a:latin typeface="ＭＳ Ｐゴシック" panose="020B0600070205080204" pitchFamily="50" charset="-128"/>
              <a:ea typeface="ＭＳ Ｐゴシック" panose="020B0600070205080204" pitchFamily="50" charset="-128"/>
            </a:rPr>
            <a:t>扶助の適正化に取り組んでいく。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81280</xdr:rowOff>
    </xdr:from>
    <xdr:to>
      <xdr:col>24</xdr:col>
      <xdr:colOff>25400</xdr:colOff>
      <xdr:row>61</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68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7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167640</xdr:rowOff>
    </xdr:from>
    <xdr:to>
      <xdr:col>24</xdr:col>
      <xdr:colOff>76200</xdr:colOff>
      <xdr:row>61</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76217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30480</xdr:rowOff>
    </xdr:from>
    <xdr:to>
      <xdr:col>20</xdr:col>
      <xdr:colOff>38100</xdr:colOff>
      <xdr:row>60</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116857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53340</xdr:rowOff>
    </xdr:from>
    <xdr:to>
      <xdr:col>6</xdr:col>
      <xdr:colOff>171450</xdr:colOff>
      <xdr:row>60</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139717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主な内訳としては、介護保険制度関連事業や後期高齢者医療事業に係る繰出金の増加が挙げられる。今後とも高齢者の健康増進に取り組み、健康寿命の延伸を図ることにより、将来の社会保障負担を抑制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75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平均を上回っているのは、市独自に実施している所得制限を設けない０～２歳児の保育料無償化施策による私立認定こども園等への助成によるものである。今後、全国的に０～２歳児の保育料が所得制限なく無償化されれば、類似団体内平均と近似値を取ることが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775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近年の学校統廃合に伴う学校建設事業に係る起債の償還等に伴い、類似団体平均を上回って推移していたが、減債基金を活用した繰上償還を実施したことに伴い、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類似団体内平均を下回る水準まで改善することができた。 今後と</a:t>
          </a:r>
          <a:r>
            <a:rPr kumimoji="1" lang="ja-JP" altLang="en-US" sz="1200">
              <a:latin typeface="ＭＳ Ｐゴシック" panose="020B0600070205080204" pitchFamily="50" charset="-128"/>
              <a:ea typeface="ＭＳ Ｐゴシック" panose="020B0600070205080204" pitchFamily="50" charset="-128"/>
            </a:rPr>
            <a:t>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公債費以外の経常収支比率が類似団体平均を上回っているのは、扶助費が高額であることが主な要因である。就労支援や医療扶助の適正化により生活保護費は減少傾向にあるが依然として高額であること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、障がい児通所支援等の社会保障経費が増加していることから令和６年度以降も依然として厳しい状況にある。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32461"/>
          <a:ext cx="8382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3433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119380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6261</xdr:rowOff>
    </xdr:from>
    <xdr:to>
      <xdr:col>29</xdr:col>
      <xdr:colOff>127000</xdr:colOff>
      <xdr:row>18</xdr:row>
      <xdr:rowOff>15131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9986"/>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15131</xdr:rowOff>
    </xdr:from>
    <xdr:to>
      <xdr:col>26</xdr:col>
      <xdr:colOff>50800</xdr:colOff>
      <xdr:row>18</xdr:row>
      <xdr:rowOff>43683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8856"/>
          <a:ext cx="698500" cy="2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27521</xdr:rowOff>
    </xdr:from>
    <xdr:to>
      <xdr:col>22</xdr:col>
      <xdr:colOff>114300</xdr:colOff>
      <xdr:row>18</xdr:row>
      <xdr:rowOff>43683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61246"/>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163561</xdr:rowOff>
    </xdr:from>
    <xdr:to>
      <xdr:col>18</xdr:col>
      <xdr:colOff>177800</xdr:colOff>
      <xdr:row>18</xdr:row>
      <xdr:rowOff>27521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25836"/>
          <a:ext cx="698500" cy="3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126911</xdr:rowOff>
    </xdr:from>
    <xdr:to>
      <xdr:col>29</xdr:col>
      <xdr:colOff>177800</xdr:colOff>
      <xdr:row>18</xdr:row>
      <xdr:rowOff>57061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98988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135781</xdr:rowOff>
    </xdr:from>
    <xdr:to>
      <xdr:col>26</xdr:col>
      <xdr:colOff>101600</xdr:colOff>
      <xdr:row>18</xdr:row>
      <xdr:rowOff>65931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50708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164333</xdr:rowOff>
    </xdr:from>
    <xdr:to>
      <xdr:col>22</xdr:col>
      <xdr:colOff>165100</xdr:colOff>
      <xdr:row>18</xdr:row>
      <xdr:rowOff>94483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79260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148171</xdr:rowOff>
    </xdr:from>
    <xdr:to>
      <xdr:col>19</xdr:col>
      <xdr:colOff>38100</xdr:colOff>
      <xdr:row>18</xdr:row>
      <xdr:rowOff>78321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63098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112761</xdr:rowOff>
    </xdr:from>
    <xdr:to>
      <xdr:col>15</xdr:col>
      <xdr:colOff>101600</xdr:colOff>
      <xdr:row>18</xdr:row>
      <xdr:rowOff>42911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153403</xdr:rowOff>
    </xdr:from>
    <xdr:to>
      <xdr:col>29</xdr:col>
      <xdr:colOff>127000</xdr:colOff>
      <xdr:row>35</xdr:row>
      <xdr:rowOff>174854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3753"/>
          <a:ext cx="6477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138180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48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24511</xdr:rowOff>
    </xdr:from>
    <xdr:to>
      <xdr:col>26</xdr:col>
      <xdr:colOff>50800</xdr:colOff>
      <xdr:row>35</xdr:row>
      <xdr:rowOff>174854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34861"/>
          <a:ext cx="698500" cy="15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24511</xdr:rowOff>
    </xdr:from>
    <xdr:to>
      <xdr:col>22</xdr:col>
      <xdr:colOff>114300</xdr:colOff>
      <xdr:row>35</xdr:row>
      <xdr:rowOff>68250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34861"/>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55372</xdr:rowOff>
    </xdr:from>
    <xdr:to>
      <xdr:col>18</xdr:col>
      <xdr:colOff>177800</xdr:colOff>
      <xdr:row>35</xdr:row>
      <xdr:rowOff>68250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65722"/>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102603</xdr:rowOff>
    </xdr:from>
    <xdr:to>
      <xdr:col>29</xdr:col>
      <xdr:colOff>177800</xdr:colOff>
      <xdr:row>35</xdr:row>
      <xdr:rowOff>204203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290580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124054</xdr:rowOff>
    </xdr:from>
    <xdr:to>
      <xdr:col>26</xdr:col>
      <xdr:colOff>101600</xdr:colOff>
      <xdr:row>35</xdr:row>
      <xdr:rowOff>225654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235831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316611</xdr:rowOff>
    </xdr:from>
    <xdr:to>
      <xdr:col>22</xdr:col>
      <xdr:colOff>165100</xdr:colOff>
      <xdr:row>35</xdr:row>
      <xdr:rowOff>75311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8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85488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5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17450</xdr:rowOff>
    </xdr:from>
    <xdr:to>
      <xdr:col>19</xdr:col>
      <xdr:colOff>38100</xdr:colOff>
      <xdr:row>35</xdr:row>
      <xdr:rowOff>119050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129227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4572</xdr:rowOff>
    </xdr:from>
    <xdr:to>
      <xdr:col>15</xdr:col>
      <xdr:colOff>101600</xdr:colOff>
      <xdr:row>35</xdr:row>
      <xdr:rowOff>106172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116349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146010</xdr:rowOff>
    </xdr:from>
    <xdr:to>
      <xdr:col>24</xdr:col>
      <xdr:colOff>63500</xdr:colOff>
      <xdr:row>38</xdr:row>
      <xdr:rowOff>160137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61110"/>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95512</xdr:rowOff>
    </xdr:from>
    <xdr:to>
      <xdr:col>19</xdr:col>
      <xdr:colOff>177800</xdr:colOff>
      <xdr:row>38</xdr:row>
      <xdr:rowOff>146010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10612"/>
          <a:ext cx="8890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92380</xdr:rowOff>
    </xdr:from>
    <xdr:to>
      <xdr:col>15</xdr:col>
      <xdr:colOff>50800</xdr:colOff>
      <xdr:row>38</xdr:row>
      <xdr:rowOff>95512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0748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2060</xdr:rowOff>
    </xdr:from>
    <xdr:to>
      <xdr:col>10</xdr:col>
      <xdr:colOff>114300</xdr:colOff>
      <xdr:row>38</xdr:row>
      <xdr:rowOff>92380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17160"/>
          <a:ext cx="8890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109337</xdr:rowOff>
    </xdr:from>
    <xdr:to>
      <xdr:col>24</xdr:col>
      <xdr:colOff>114300</xdr:colOff>
      <xdr:row>39</xdr:row>
      <xdr:rowOff>39487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24264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95210</xdr:rowOff>
    </xdr:from>
    <xdr:to>
      <xdr:col>20</xdr:col>
      <xdr:colOff>38100</xdr:colOff>
      <xdr:row>39</xdr:row>
      <xdr:rowOff>25360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16487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44712</xdr:rowOff>
    </xdr:from>
    <xdr:to>
      <xdr:col>15</xdr:col>
      <xdr:colOff>101600</xdr:colOff>
      <xdr:row>38</xdr:row>
      <xdr:rowOff>146312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137439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41580</xdr:rowOff>
    </xdr:from>
    <xdr:to>
      <xdr:col>10</xdr:col>
      <xdr:colOff>165100</xdr:colOff>
      <xdr:row>38</xdr:row>
      <xdr:rowOff>143180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122710</xdr:rowOff>
    </xdr:from>
    <xdr:to>
      <xdr:col>6</xdr:col>
      <xdr:colOff>38100</xdr:colOff>
      <xdr:row>38</xdr:row>
      <xdr:rowOff>52860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43987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60343</xdr:rowOff>
    </xdr:from>
    <xdr:to>
      <xdr:col>24</xdr:col>
      <xdr:colOff>63500</xdr:colOff>
      <xdr:row>57</xdr:row>
      <xdr:rowOff>73292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61543"/>
          <a:ext cx="838200" cy="1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60343</xdr:rowOff>
    </xdr:from>
    <xdr:to>
      <xdr:col>19</xdr:col>
      <xdr:colOff>177800</xdr:colOff>
      <xdr:row>56</xdr:row>
      <xdr:rowOff>141251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1543"/>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141251</xdr:rowOff>
    </xdr:from>
    <xdr:to>
      <xdr:col>15</xdr:col>
      <xdr:colOff>50800</xdr:colOff>
      <xdr:row>57</xdr:row>
      <xdr:rowOff>101785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2451"/>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101785</xdr:rowOff>
    </xdr:from>
    <xdr:to>
      <xdr:col>10</xdr:col>
      <xdr:colOff>114300</xdr:colOff>
      <xdr:row>58</xdr:row>
      <xdr:rowOff>133969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4435"/>
          <a:ext cx="889000" cy="2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22492</xdr:rowOff>
    </xdr:from>
    <xdr:to>
      <xdr:col>24</xdr:col>
      <xdr:colOff>114300</xdr:colOff>
      <xdr:row>57</xdr:row>
      <xdr:rowOff>124092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9543</xdr:rowOff>
    </xdr:from>
    <xdr:to>
      <xdr:col>20</xdr:col>
      <xdr:colOff>38100</xdr:colOff>
      <xdr:row>56</xdr:row>
      <xdr:rowOff>111143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127670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90451</xdr:rowOff>
    </xdr:from>
    <xdr:to>
      <xdr:col>15</xdr:col>
      <xdr:colOff>101600</xdr:colOff>
      <xdr:row>57</xdr:row>
      <xdr:rowOff>20601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37128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50985</xdr:rowOff>
    </xdr:from>
    <xdr:to>
      <xdr:col>10</xdr:col>
      <xdr:colOff>165100</xdr:colOff>
      <xdr:row>57</xdr:row>
      <xdr:rowOff>152585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169112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83169</xdr:rowOff>
    </xdr:from>
    <xdr:to>
      <xdr:col>6</xdr:col>
      <xdr:colOff>38100</xdr:colOff>
      <xdr:row>59</xdr:row>
      <xdr:rowOff>13319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68205</xdr:rowOff>
    </xdr:from>
    <xdr:to>
      <xdr:col>24</xdr:col>
      <xdr:colOff>63500</xdr:colOff>
      <xdr:row>77</xdr:row>
      <xdr:rowOff>112325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9855"/>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68205</xdr:rowOff>
    </xdr:from>
    <xdr:to>
      <xdr:col>19</xdr:col>
      <xdr:colOff>177800</xdr:colOff>
      <xdr:row>77</xdr:row>
      <xdr:rowOff>138271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9855"/>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117639</xdr:rowOff>
    </xdr:from>
    <xdr:to>
      <xdr:col>15</xdr:col>
      <xdr:colOff>50800</xdr:colOff>
      <xdr:row>77</xdr:row>
      <xdr:rowOff>138271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19289"/>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99124</xdr:rowOff>
    </xdr:from>
    <xdr:to>
      <xdr:col>10</xdr:col>
      <xdr:colOff>114300</xdr:colOff>
      <xdr:row>77</xdr:row>
      <xdr:rowOff>117639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0774"/>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61525</xdr:rowOff>
    </xdr:from>
    <xdr:to>
      <xdr:col>24</xdr:col>
      <xdr:colOff>114300</xdr:colOff>
      <xdr:row>77</xdr:row>
      <xdr:rowOff>163125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147902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17405</xdr:rowOff>
    </xdr:from>
    <xdr:to>
      <xdr:col>20</xdr:col>
      <xdr:colOff>38100</xdr:colOff>
      <xdr:row>77</xdr:row>
      <xdr:rowOff>119005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110132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87471</xdr:rowOff>
    </xdr:from>
    <xdr:to>
      <xdr:col>15</xdr:col>
      <xdr:colOff>101600</xdr:colOff>
      <xdr:row>78</xdr:row>
      <xdr:rowOff>17621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66839</xdr:rowOff>
    </xdr:from>
    <xdr:to>
      <xdr:col>10</xdr:col>
      <xdr:colOff>165100</xdr:colOff>
      <xdr:row>77</xdr:row>
      <xdr:rowOff>168439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159566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48324</xdr:rowOff>
    </xdr:from>
    <xdr:to>
      <xdr:col>6</xdr:col>
      <xdr:colOff>38100</xdr:colOff>
      <xdr:row>77</xdr:row>
      <xdr:rowOff>149924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51301</xdr:rowOff>
    </xdr:from>
    <xdr:to>
      <xdr:col>24</xdr:col>
      <xdr:colOff>63500</xdr:colOff>
      <xdr:row>92</xdr:row>
      <xdr:rowOff>105144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24701"/>
          <a:ext cx="8382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34789</xdr:rowOff>
    </xdr:from>
    <xdr:to>
      <xdr:col>19</xdr:col>
      <xdr:colOff>177800</xdr:colOff>
      <xdr:row>92</xdr:row>
      <xdr:rowOff>105144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08189"/>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34789</xdr:rowOff>
    </xdr:from>
    <xdr:to>
      <xdr:col>15</xdr:col>
      <xdr:colOff>50800</xdr:colOff>
      <xdr:row>93</xdr:row>
      <xdr:rowOff>86238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08189"/>
          <a:ext cx="889000" cy="2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86238</xdr:rowOff>
    </xdr:from>
    <xdr:to>
      <xdr:col>10</xdr:col>
      <xdr:colOff>114300</xdr:colOff>
      <xdr:row>93</xdr:row>
      <xdr:rowOff>94186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031088"/>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501</xdr:rowOff>
    </xdr:from>
    <xdr:to>
      <xdr:col>24</xdr:col>
      <xdr:colOff>114300</xdr:colOff>
      <xdr:row>92</xdr:row>
      <xdr:rowOff>102101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7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23378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54344</xdr:rowOff>
    </xdr:from>
    <xdr:to>
      <xdr:col>20</xdr:col>
      <xdr:colOff>38100</xdr:colOff>
      <xdr:row>92</xdr:row>
      <xdr:rowOff>155944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82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155439</xdr:rowOff>
    </xdr:from>
    <xdr:to>
      <xdr:col>15</xdr:col>
      <xdr:colOff>101600</xdr:colOff>
      <xdr:row>92</xdr:row>
      <xdr:rowOff>85589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7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102116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5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35438</xdr:rowOff>
    </xdr:from>
    <xdr:to>
      <xdr:col>10</xdr:col>
      <xdr:colOff>165100</xdr:colOff>
      <xdr:row>93</xdr:row>
      <xdr:rowOff>137038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153565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43386</xdr:rowOff>
    </xdr:from>
    <xdr:to>
      <xdr:col>6</xdr:col>
      <xdr:colOff>38100</xdr:colOff>
      <xdr:row>93</xdr:row>
      <xdr:rowOff>144986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161513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7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2333</xdr:rowOff>
    </xdr:from>
    <xdr:to>
      <xdr:col>55</xdr:col>
      <xdr:colOff>0</xdr:colOff>
      <xdr:row>36</xdr:row>
      <xdr:rowOff>86926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4533"/>
          <a:ext cx="8382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86926</xdr:rowOff>
    </xdr:from>
    <xdr:to>
      <xdr:col>50</xdr:col>
      <xdr:colOff>114300</xdr:colOff>
      <xdr:row>36</xdr:row>
      <xdr:rowOff>102035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9126"/>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56174</xdr:rowOff>
    </xdr:from>
    <xdr:to>
      <xdr:col>45</xdr:col>
      <xdr:colOff>177800</xdr:colOff>
      <xdr:row>36</xdr:row>
      <xdr:rowOff>102035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99674"/>
          <a:ext cx="889000" cy="10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56174</xdr:rowOff>
    </xdr:from>
    <xdr:to>
      <xdr:col>41</xdr:col>
      <xdr:colOff>50800</xdr:colOff>
      <xdr:row>37</xdr:row>
      <xdr:rowOff>50328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99674"/>
          <a:ext cx="889000" cy="11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122983</xdr:rowOff>
    </xdr:from>
    <xdr:to>
      <xdr:col>55</xdr:col>
      <xdr:colOff>50800</xdr:colOff>
      <xdr:row>36</xdr:row>
      <xdr:rowOff>53133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145860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36126</xdr:rowOff>
    </xdr:from>
    <xdr:to>
      <xdr:col>50</xdr:col>
      <xdr:colOff>165100</xdr:colOff>
      <xdr:row>36</xdr:row>
      <xdr:rowOff>137726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51235</xdr:rowOff>
    </xdr:from>
    <xdr:to>
      <xdr:col>46</xdr:col>
      <xdr:colOff>38100</xdr:colOff>
      <xdr:row>36</xdr:row>
      <xdr:rowOff>152835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169362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5374</xdr:rowOff>
    </xdr:from>
    <xdr:to>
      <xdr:col>41</xdr:col>
      <xdr:colOff>101600</xdr:colOff>
      <xdr:row>30</xdr:row>
      <xdr:rowOff>106974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123501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9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170978</xdr:rowOff>
    </xdr:from>
    <xdr:to>
      <xdr:col>36</xdr:col>
      <xdr:colOff>165100</xdr:colOff>
      <xdr:row>37</xdr:row>
      <xdr:rowOff>101128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92255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128536</xdr:rowOff>
    </xdr:from>
    <xdr:to>
      <xdr:col>55</xdr:col>
      <xdr:colOff>0</xdr:colOff>
      <xdr:row>56</xdr:row>
      <xdr:rowOff>143675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29736"/>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128536</xdr:rowOff>
    </xdr:from>
    <xdr:to>
      <xdr:col>50</xdr:col>
      <xdr:colOff>114300</xdr:colOff>
      <xdr:row>57</xdr:row>
      <xdr:rowOff>45085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29736"/>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143828</xdr:rowOff>
    </xdr:from>
    <xdr:to>
      <xdr:col>45</xdr:col>
      <xdr:colOff>177800</xdr:colOff>
      <xdr:row>57</xdr:row>
      <xdr:rowOff>45085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73578"/>
          <a:ext cx="889000" cy="2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143828</xdr:rowOff>
    </xdr:from>
    <xdr:to>
      <xdr:col>41</xdr:col>
      <xdr:colOff>50800</xdr:colOff>
      <xdr:row>57</xdr:row>
      <xdr:rowOff>49009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3578"/>
          <a:ext cx="889000" cy="2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92875</xdr:rowOff>
    </xdr:from>
    <xdr:to>
      <xdr:col>55</xdr:col>
      <xdr:colOff>50800</xdr:colOff>
      <xdr:row>57</xdr:row>
      <xdr:rowOff>23025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71302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77736</xdr:rowOff>
    </xdr:from>
    <xdr:to>
      <xdr:col>50</xdr:col>
      <xdr:colOff>165100</xdr:colOff>
      <xdr:row>57</xdr:row>
      <xdr:rowOff>7886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170463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165735</xdr:rowOff>
    </xdr:from>
    <xdr:to>
      <xdr:col>46</xdr:col>
      <xdr:colOff>38100</xdr:colOff>
      <xdr:row>57</xdr:row>
      <xdr:rowOff>95885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93028</xdr:rowOff>
    </xdr:from>
    <xdr:to>
      <xdr:col>41</xdr:col>
      <xdr:colOff>101600</xdr:colOff>
      <xdr:row>56</xdr:row>
      <xdr:rowOff>23178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39705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169659</xdr:rowOff>
    </xdr:from>
    <xdr:to>
      <xdr:col>36</xdr:col>
      <xdr:colOff>165100</xdr:colOff>
      <xdr:row>57</xdr:row>
      <xdr:rowOff>99809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14565</xdr:rowOff>
    </xdr:from>
    <xdr:to>
      <xdr:col>55</xdr:col>
      <xdr:colOff>0</xdr:colOff>
      <xdr:row>77</xdr:row>
      <xdr:rowOff>51071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16215"/>
          <a:ext cx="838200" cy="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51071</xdr:rowOff>
    </xdr:from>
    <xdr:to>
      <xdr:col>50</xdr:col>
      <xdr:colOff>114300</xdr:colOff>
      <xdr:row>77</xdr:row>
      <xdr:rowOff>96472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52721"/>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96472</xdr:rowOff>
    </xdr:from>
    <xdr:to>
      <xdr:col>45</xdr:col>
      <xdr:colOff>177800</xdr:colOff>
      <xdr:row>78</xdr:row>
      <xdr:rowOff>45859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98122"/>
          <a:ext cx="889000" cy="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45859</xdr:rowOff>
    </xdr:from>
    <xdr:to>
      <xdr:col>41</xdr:col>
      <xdr:colOff>50800</xdr:colOff>
      <xdr:row>78</xdr:row>
      <xdr:rowOff>73794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1895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135215</xdr:rowOff>
    </xdr:from>
    <xdr:to>
      <xdr:col>55</xdr:col>
      <xdr:colOff>50800</xdr:colOff>
      <xdr:row>77</xdr:row>
      <xdr:rowOff>65365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158092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271</xdr:rowOff>
    </xdr:from>
    <xdr:to>
      <xdr:col>50</xdr:col>
      <xdr:colOff>165100</xdr:colOff>
      <xdr:row>77</xdr:row>
      <xdr:rowOff>101871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92998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45672</xdr:rowOff>
    </xdr:from>
    <xdr:to>
      <xdr:col>46</xdr:col>
      <xdr:colOff>38100</xdr:colOff>
      <xdr:row>77</xdr:row>
      <xdr:rowOff>147272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138399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4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166509</xdr:rowOff>
    </xdr:from>
    <xdr:to>
      <xdr:col>41</xdr:col>
      <xdr:colOff>101600</xdr:colOff>
      <xdr:row>78</xdr:row>
      <xdr:rowOff>96659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87786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6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22994</xdr:rowOff>
    </xdr:from>
    <xdr:to>
      <xdr:col>36</xdr:col>
      <xdr:colOff>165100</xdr:colOff>
      <xdr:row>78</xdr:row>
      <xdr:rowOff>124594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115721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54871</xdr:rowOff>
    </xdr:from>
    <xdr:to>
      <xdr:col>55</xdr:col>
      <xdr:colOff>0</xdr:colOff>
      <xdr:row>97</xdr:row>
      <xdr:rowOff>127946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85521"/>
          <a:ext cx="8382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54871</xdr:rowOff>
    </xdr:from>
    <xdr:to>
      <xdr:col>50</xdr:col>
      <xdr:colOff>114300</xdr:colOff>
      <xdr:row>97</xdr:row>
      <xdr:rowOff>144690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85521"/>
          <a:ext cx="889000" cy="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161722</xdr:rowOff>
    </xdr:from>
    <xdr:to>
      <xdr:col>45</xdr:col>
      <xdr:colOff>177800</xdr:colOff>
      <xdr:row>97</xdr:row>
      <xdr:rowOff>144690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278022"/>
          <a:ext cx="889000" cy="4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161722</xdr:rowOff>
    </xdr:from>
    <xdr:to>
      <xdr:col>41</xdr:col>
      <xdr:colOff>50800</xdr:colOff>
      <xdr:row>97</xdr:row>
      <xdr:rowOff>23667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278022"/>
          <a:ext cx="889000" cy="37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77146</xdr:rowOff>
    </xdr:from>
    <xdr:to>
      <xdr:col>55</xdr:col>
      <xdr:colOff>50800</xdr:colOff>
      <xdr:row>98</xdr:row>
      <xdr:rowOff>7296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4071</xdr:rowOff>
    </xdr:from>
    <xdr:to>
      <xdr:col>50</xdr:col>
      <xdr:colOff>165100</xdr:colOff>
      <xdr:row>97</xdr:row>
      <xdr:rowOff>105671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93890</xdr:rowOff>
    </xdr:from>
    <xdr:to>
      <xdr:col>46</xdr:col>
      <xdr:colOff>38100</xdr:colOff>
      <xdr:row>98</xdr:row>
      <xdr:rowOff>24040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110922</xdr:rowOff>
    </xdr:from>
    <xdr:to>
      <xdr:col>41</xdr:col>
      <xdr:colOff>101600</xdr:colOff>
      <xdr:row>95</xdr:row>
      <xdr:rowOff>41072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57599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144317</xdr:rowOff>
    </xdr:from>
    <xdr:to>
      <xdr:col>36</xdr:col>
      <xdr:colOff>165100</xdr:colOff>
      <xdr:row>97</xdr:row>
      <xdr:rowOff>74467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65594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97899</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96484</xdr:rowOff>
    </xdr:from>
    <xdr:to>
      <xdr:col>71</xdr:col>
      <xdr:colOff>177800</xdr:colOff>
      <xdr:row>39</xdr:row>
      <xdr:rowOff>97899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30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47099</xdr:rowOff>
    </xdr:from>
    <xdr:to>
      <xdr:col>72</xdr:col>
      <xdr:colOff>38100</xdr:colOff>
      <xdr:row>39</xdr:row>
      <xdr:rowOff>148699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139826</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45684</xdr:rowOff>
    </xdr:from>
    <xdr:to>
      <xdr:col>67</xdr:col>
      <xdr:colOff>101600</xdr:colOff>
      <xdr:row>39</xdr:row>
      <xdr:rowOff>147284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138411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4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37878</xdr:rowOff>
    </xdr:from>
    <xdr:to>
      <xdr:col>85</xdr:col>
      <xdr:colOff>127000</xdr:colOff>
      <xdr:row>75</xdr:row>
      <xdr:rowOff>91789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725178"/>
          <a:ext cx="838200" cy="2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43307</xdr:rowOff>
    </xdr:from>
    <xdr:to>
      <xdr:col>81</xdr:col>
      <xdr:colOff>50800</xdr:colOff>
      <xdr:row>74</xdr:row>
      <xdr:rowOff>37878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559157"/>
          <a:ext cx="8890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43307</xdr:rowOff>
    </xdr:from>
    <xdr:to>
      <xdr:col>76</xdr:col>
      <xdr:colOff>114300</xdr:colOff>
      <xdr:row>75</xdr:row>
      <xdr:rowOff>15304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59157"/>
          <a:ext cx="8890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146101</xdr:rowOff>
    </xdr:from>
    <xdr:to>
      <xdr:col>71</xdr:col>
      <xdr:colOff>177800</xdr:colOff>
      <xdr:row>75</xdr:row>
      <xdr:rowOff>15304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33401"/>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40989</xdr:rowOff>
    </xdr:from>
    <xdr:to>
      <xdr:col>85</xdr:col>
      <xdr:colOff>177800</xdr:colOff>
      <xdr:row>75</xdr:row>
      <xdr:rowOff>142589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19416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158528</xdr:rowOff>
    </xdr:from>
    <xdr:to>
      <xdr:col>81</xdr:col>
      <xdr:colOff>101600</xdr:colOff>
      <xdr:row>74</xdr:row>
      <xdr:rowOff>88678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105205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163957</xdr:rowOff>
    </xdr:from>
    <xdr:to>
      <xdr:col>76</xdr:col>
      <xdr:colOff>165100</xdr:colOff>
      <xdr:row>73</xdr:row>
      <xdr:rowOff>94107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110634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135954</xdr:rowOff>
    </xdr:from>
    <xdr:to>
      <xdr:col>72</xdr:col>
      <xdr:colOff>38100</xdr:colOff>
      <xdr:row>75</xdr:row>
      <xdr:rowOff>66104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82631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95301</xdr:rowOff>
    </xdr:from>
    <xdr:to>
      <xdr:col>67</xdr:col>
      <xdr:colOff>101600</xdr:colOff>
      <xdr:row>75</xdr:row>
      <xdr:rowOff>25451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41978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5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94080</xdr:rowOff>
    </xdr:from>
    <xdr:to>
      <xdr:col>85</xdr:col>
      <xdr:colOff>127000</xdr:colOff>
      <xdr:row>98</xdr:row>
      <xdr:rowOff>97096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96180"/>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94080</xdr:rowOff>
    </xdr:from>
    <xdr:to>
      <xdr:col>81</xdr:col>
      <xdr:colOff>50800</xdr:colOff>
      <xdr:row>98</xdr:row>
      <xdr:rowOff>163878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96180"/>
          <a:ext cx="889000" cy="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67149</xdr:rowOff>
    </xdr:from>
    <xdr:to>
      <xdr:col>76</xdr:col>
      <xdr:colOff>114300</xdr:colOff>
      <xdr:row>98</xdr:row>
      <xdr:rowOff>163878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69249"/>
          <a:ext cx="889000" cy="9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67149</xdr:rowOff>
    </xdr:from>
    <xdr:to>
      <xdr:col>71</xdr:col>
      <xdr:colOff>177800</xdr:colOff>
      <xdr:row>99</xdr:row>
      <xdr:rowOff>20980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9249"/>
          <a:ext cx="889000" cy="1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46296</xdr:rowOff>
    </xdr:from>
    <xdr:to>
      <xdr:col>85</xdr:col>
      <xdr:colOff>177800</xdr:colOff>
      <xdr:row>98</xdr:row>
      <xdr:rowOff>147896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43280</xdr:rowOff>
    </xdr:from>
    <xdr:to>
      <xdr:col>81</xdr:col>
      <xdr:colOff>101600</xdr:colOff>
      <xdr:row>98</xdr:row>
      <xdr:rowOff>144880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136007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113078</xdr:rowOff>
    </xdr:from>
    <xdr:to>
      <xdr:col>76</xdr:col>
      <xdr:colOff>165100</xdr:colOff>
      <xdr:row>99</xdr:row>
      <xdr:rowOff>43228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34355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16349</xdr:rowOff>
    </xdr:from>
    <xdr:to>
      <xdr:col>72</xdr:col>
      <xdr:colOff>38100</xdr:colOff>
      <xdr:row>98</xdr:row>
      <xdr:rowOff>117949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141630</xdr:rowOff>
    </xdr:from>
    <xdr:to>
      <xdr:col>67</xdr:col>
      <xdr:colOff>101600</xdr:colOff>
      <xdr:row>99</xdr:row>
      <xdr:rowOff>71780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62907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40259</xdr:rowOff>
    </xdr:from>
    <xdr:to>
      <xdr:col>116</xdr:col>
      <xdr:colOff>63500</xdr:colOff>
      <xdr:row>38</xdr:row>
      <xdr:rowOff>40912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183759"/>
          <a:ext cx="838200" cy="13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40912</xdr:rowOff>
    </xdr:from>
    <xdr:to>
      <xdr:col>111</xdr:col>
      <xdr:colOff>177800</xdr:colOff>
      <xdr:row>39</xdr:row>
      <xdr:rowOff>71283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56012"/>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69814</xdr:rowOff>
    </xdr:from>
    <xdr:to>
      <xdr:col>107</xdr:col>
      <xdr:colOff>50800</xdr:colOff>
      <xdr:row>39</xdr:row>
      <xdr:rowOff>71283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5636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69814</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56364"/>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160909</xdr:rowOff>
    </xdr:from>
    <xdr:to>
      <xdr:col>116</xdr:col>
      <xdr:colOff>114300</xdr:colOff>
      <xdr:row>30</xdr:row>
      <xdr:rowOff>91059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1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113936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08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161562</xdr:rowOff>
    </xdr:from>
    <xdr:to>
      <xdr:col>112</xdr:col>
      <xdr:colOff>38100</xdr:colOff>
      <xdr:row>38</xdr:row>
      <xdr:rowOff>91712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108239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20483</xdr:rowOff>
    </xdr:from>
    <xdr:to>
      <xdr:col>107</xdr:col>
      <xdr:colOff>101600</xdr:colOff>
      <xdr:row>39</xdr:row>
      <xdr:rowOff>122083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113210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9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19014</xdr:rowOff>
    </xdr:from>
    <xdr:to>
      <xdr:col>102</xdr:col>
      <xdr:colOff>165100</xdr:colOff>
      <xdr:row>39</xdr:row>
      <xdr:rowOff>120614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111741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62205</xdr:rowOff>
    </xdr:from>
    <xdr:to>
      <xdr:col>116</xdr:col>
      <xdr:colOff>63500</xdr:colOff>
      <xdr:row>73</xdr:row>
      <xdr:rowOff>61633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06605"/>
          <a:ext cx="8382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61633</xdr:rowOff>
    </xdr:from>
    <xdr:to>
      <xdr:col>111</xdr:col>
      <xdr:colOff>177800</xdr:colOff>
      <xdr:row>73</xdr:row>
      <xdr:rowOff>88150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7748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87808</xdr:rowOff>
    </xdr:from>
    <xdr:to>
      <xdr:col>107</xdr:col>
      <xdr:colOff>50800</xdr:colOff>
      <xdr:row>73</xdr:row>
      <xdr:rowOff>88150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0365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87808</xdr:rowOff>
    </xdr:from>
    <xdr:to>
      <xdr:col>102</xdr:col>
      <xdr:colOff>114300</xdr:colOff>
      <xdr:row>73</xdr:row>
      <xdr:rowOff>149416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0365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11405</xdr:rowOff>
    </xdr:from>
    <xdr:to>
      <xdr:col>116</xdr:col>
      <xdr:colOff>114300</xdr:colOff>
      <xdr:row>72</xdr:row>
      <xdr:rowOff>113005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34282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10833</xdr:rowOff>
    </xdr:from>
    <xdr:to>
      <xdr:col>112</xdr:col>
      <xdr:colOff>38100</xdr:colOff>
      <xdr:row>73</xdr:row>
      <xdr:rowOff>112433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128960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37350</xdr:rowOff>
    </xdr:from>
    <xdr:to>
      <xdr:col>107</xdr:col>
      <xdr:colOff>101600</xdr:colOff>
      <xdr:row>73</xdr:row>
      <xdr:rowOff>138950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155477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37008</xdr:rowOff>
    </xdr:from>
    <xdr:to>
      <xdr:col>102</xdr:col>
      <xdr:colOff>165100</xdr:colOff>
      <xdr:row>73</xdr:row>
      <xdr:rowOff>138608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155135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98616</xdr:rowOff>
    </xdr:from>
    <xdr:to>
      <xdr:col>98</xdr:col>
      <xdr:colOff>38100</xdr:colOff>
      <xdr:row>74</xdr:row>
      <xdr:rowOff>28766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45293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508,507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円となっている。主な構成項目である扶助費は、住民一人当たりの金額が類似団体平均を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206,601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円となっている。主な要因としては、生活保護受給世帯が類似団体平均と比較して高額であることが挙げられる。人件費は住民一人当たり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円となっており、類似団体内平均を大きく下回っている。定員適正化計画による職員数の見直しを図ったことが主な要因である。繰出金は住民一人当たり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円となっており、類似団体内平均を上回っている。主な要因としては、高齢者の増加に伴う介護保険制度事業や後期高齢者医療事業に係る繰出金の増加が挙げられる。投資及び出資金は一人当たり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円となっており、類似団体内平均を上回っている。これは、水道事業会計において実施する大阪市水道局との庭窪浄水場共同化事業や、水道管路耐震化事業への出資金が増したことが要因である。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xdr:rowOff>
    </xdr:from>
    <xdr:to>
      <xdr:col>24</xdr:col>
      <xdr:colOff>63500</xdr:colOff>
      <xdr:row>34</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869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xdr:rowOff>
    </xdr:from>
    <xdr:to>
      <xdr:col>19</xdr:col>
      <xdr:colOff>177800</xdr:colOff>
      <xdr:row>34</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3107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xdr:rowOff>
    </xdr:from>
    <xdr:to>
      <xdr:col>15</xdr:col>
      <xdr:colOff>50800</xdr:colOff>
      <xdr:row>34</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10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129032</xdr:rowOff>
    </xdr:from>
    <xdr:to>
      <xdr:col>10</xdr:col>
      <xdr:colOff>114300</xdr:colOff>
      <xdr:row>34</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688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130048</xdr:rowOff>
    </xdr:from>
    <xdr:to>
      <xdr:col>24</xdr:col>
      <xdr:colOff>114300</xdr:colOff>
      <xdr:row>34</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152925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130810</xdr:rowOff>
    </xdr:from>
    <xdr:to>
      <xdr:col>20</xdr:col>
      <xdr:colOff>38100</xdr:colOff>
      <xdr:row>34</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77487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122428</xdr:rowOff>
    </xdr:from>
    <xdr:to>
      <xdr:col>15</xdr:col>
      <xdr:colOff>101600</xdr:colOff>
      <xdr:row>34</xdr:row>
      <xdr:rowOff>52578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69105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131572</xdr:rowOff>
    </xdr:from>
    <xdr:to>
      <xdr:col>10</xdr:col>
      <xdr:colOff>165100</xdr:colOff>
      <xdr:row>34</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78232</xdr:rowOff>
    </xdr:from>
    <xdr:to>
      <xdr:col>6</xdr:col>
      <xdr:colOff>38100</xdr:colOff>
      <xdr:row>34</xdr:row>
      <xdr:rowOff>8382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24909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85161</xdr:rowOff>
    </xdr:from>
    <xdr:to>
      <xdr:col>24</xdr:col>
      <xdr:colOff>63500</xdr:colOff>
      <xdr:row>57</xdr:row>
      <xdr:rowOff>140217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7811"/>
          <a:ext cx="8382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85161</xdr:rowOff>
    </xdr:from>
    <xdr:to>
      <xdr:col>19</xdr:col>
      <xdr:colOff>177800</xdr:colOff>
      <xdr:row>57</xdr:row>
      <xdr:rowOff>92567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5781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155177</xdr:rowOff>
    </xdr:from>
    <xdr:to>
      <xdr:col>15</xdr:col>
      <xdr:colOff>50800</xdr:colOff>
      <xdr:row>57</xdr:row>
      <xdr:rowOff>92567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3477"/>
          <a:ext cx="889000" cy="4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155177</xdr:rowOff>
    </xdr:from>
    <xdr:to>
      <xdr:col>10</xdr:col>
      <xdr:colOff>114300</xdr:colOff>
      <xdr:row>57</xdr:row>
      <xdr:rowOff>137807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3477"/>
          <a:ext cx="889000" cy="4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89417</xdr:rowOff>
    </xdr:from>
    <xdr:to>
      <xdr:col>24</xdr:col>
      <xdr:colOff>114300</xdr:colOff>
      <xdr:row>58</xdr:row>
      <xdr:rowOff>19567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34361</xdr:rowOff>
    </xdr:from>
    <xdr:to>
      <xdr:col>20</xdr:col>
      <xdr:colOff>38100</xdr:colOff>
      <xdr:row>57</xdr:row>
      <xdr:rowOff>135961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127088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41767</xdr:rowOff>
    </xdr:from>
    <xdr:to>
      <xdr:col>15</xdr:col>
      <xdr:colOff>101600</xdr:colOff>
      <xdr:row>57</xdr:row>
      <xdr:rowOff>143367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134494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104377</xdr:rowOff>
    </xdr:from>
    <xdr:to>
      <xdr:col>10</xdr:col>
      <xdr:colOff>165100</xdr:colOff>
      <xdr:row>55</xdr:row>
      <xdr:rowOff>34527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25654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87007</xdr:rowOff>
    </xdr:from>
    <xdr:to>
      <xdr:col>6</xdr:col>
      <xdr:colOff>38100</xdr:colOff>
      <xdr:row>58</xdr:row>
      <xdr:rowOff>17157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164457</xdr:rowOff>
    </xdr:from>
    <xdr:to>
      <xdr:col>24</xdr:col>
      <xdr:colOff>63500</xdr:colOff>
      <xdr:row>73</xdr:row>
      <xdr:rowOff>139905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08857"/>
          <a:ext cx="838200" cy="1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139905</xdr:rowOff>
    </xdr:from>
    <xdr:to>
      <xdr:col>19</xdr:col>
      <xdr:colOff>177800</xdr:colOff>
      <xdr:row>73</xdr:row>
      <xdr:rowOff>143997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5575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143997</xdr:rowOff>
    </xdr:from>
    <xdr:to>
      <xdr:col>15</xdr:col>
      <xdr:colOff>50800</xdr:colOff>
      <xdr:row>75</xdr:row>
      <xdr:rowOff>34941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59847"/>
          <a:ext cx="889000" cy="2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34941</xdr:rowOff>
    </xdr:from>
    <xdr:to>
      <xdr:col>10</xdr:col>
      <xdr:colOff>114300</xdr:colOff>
      <xdr:row>75</xdr:row>
      <xdr:rowOff>59042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9369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113657</xdr:rowOff>
    </xdr:from>
    <xdr:to>
      <xdr:col>24</xdr:col>
      <xdr:colOff>114300</xdr:colOff>
      <xdr:row>73</xdr:row>
      <xdr:rowOff>43807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136534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0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89105</xdr:rowOff>
    </xdr:from>
    <xdr:to>
      <xdr:col>20</xdr:col>
      <xdr:colOff>38100</xdr:colOff>
      <xdr:row>74</xdr:row>
      <xdr:rowOff>19255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35782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8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93197</xdr:rowOff>
    </xdr:from>
    <xdr:to>
      <xdr:col>15</xdr:col>
      <xdr:colOff>101600</xdr:colOff>
      <xdr:row>74</xdr:row>
      <xdr:rowOff>23347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39874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8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155591</xdr:rowOff>
    </xdr:from>
    <xdr:to>
      <xdr:col>10</xdr:col>
      <xdr:colOff>165100</xdr:colOff>
      <xdr:row>75</xdr:row>
      <xdr:rowOff>85741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102268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8242</xdr:rowOff>
    </xdr:from>
    <xdr:to>
      <xdr:col>6</xdr:col>
      <xdr:colOff>38100</xdr:colOff>
      <xdr:row>75</xdr:row>
      <xdr:rowOff>109842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126369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4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135813</xdr:rowOff>
    </xdr:from>
    <xdr:to>
      <xdr:col>24</xdr:col>
      <xdr:colOff>63500</xdr:colOff>
      <xdr:row>95</xdr:row>
      <xdr:rowOff>16224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52113"/>
          <a:ext cx="838200" cy="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134769</xdr:rowOff>
    </xdr:from>
    <xdr:to>
      <xdr:col>19</xdr:col>
      <xdr:colOff>177800</xdr:colOff>
      <xdr:row>94</xdr:row>
      <xdr:rowOff>135813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51069"/>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134769</xdr:rowOff>
    </xdr:from>
    <xdr:to>
      <xdr:col>15</xdr:col>
      <xdr:colOff>50800</xdr:colOff>
      <xdr:row>97</xdr:row>
      <xdr:rowOff>170235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51069"/>
          <a:ext cx="889000" cy="5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170235</xdr:rowOff>
    </xdr:from>
    <xdr:to>
      <xdr:col>10</xdr:col>
      <xdr:colOff>114300</xdr:colOff>
      <xdr:row>98</xdr:row>
      <xdr:rowOff>91694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0885"/>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136874</xdr:rowOff>
    </xdr:from>
    <xdr:to>
      <xdr:col>24</xdr:col>
      <xdr:colOff>114300</xdr:colOff>
      <xdr:row>95</xdr:row>
      <xdr:rowOff>67024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159751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85013</xdr:rowOff>
    </xdr:from>
    <xdr:to>
      <xdr:col>20</xdr:col>
      <xdr:colOff>38100</xdr:colOff>
      <xdr:row>95</xdr:row>
      <xdr:rowOff>15163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31690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83969</xdr:rowOff>
    </xdr:from>
    <xdr:to>
      <xdr:col>15</xdr:col>
      <xdr:colOff>101600</xdr:colOff>
      <xdr:row>95</xdr:row>
      <xdr:rowOff>14119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30646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119435</xdr:rowOff>
    </xdr:from>
    <xdr:to>
      <xdr:col>10</xdr:col>
      <xdr:colOff>165100</xdr:colOff>
      <xdr:row>98</xdr:row>
      <xdr:rowOff>49585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40712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40894</xdr:rowOff>
    </xdr:from>
    <xdr:to>
      <xdr:col>6</xdr:col>
      <xdr:colOff>38100</xdr:colOff>
      <xdr:row>98</xdr:row>
      <xdr:rowOff>142494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133621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163703</xdr:rowOff>
    </xdr:from>
    <xdr:to>
      <xdr:col>55</xdr:col>
      <xdr:colOff>0</xdr:colOff>
      <xdr:row>38</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880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164084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9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164084</xdr:rowOff>
    </xdr:from>
    <xdr:to>
      <xdr:col>45</xdr:col>
      <xdr:colOff>177800</xdr:colOff>
      <xdr:row>38</xdr:row>
      <xdr:rowOff>164465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91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164465</xdr:rowOff>
    </xdr:from>
    <xdr:to>
      <xdr:col>41</xdr:col>
      <xdr:colOff>50800</xdr:colOff>
      <xdr:row>38</xdr:row>
      <xdr:rowOff>165989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795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112903</xdr:rowOff>
    </xdr:from>
    <xdr:to>
      <xdr:col>55</xdr:col>
      <xdr:colOff>50800</xdr:colOff>
      <xdr:row>39</xdr:row>
      <xdr:rowOff>43053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27830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113284</xdr:rowOff>
    </xdr:from>
    <xdr:to>
      <xdr:col>50</xdr:col>
      <xdr:colOff>165100</xdr:colOff>
      <xdr:row>39</xdr:row>
      <xdr:rowOff>43434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34561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113284</xdr:rowOff>
    </xdr:from>
    <xdr:to>
      <xdr:col>46</xdr:col>
      <xdr:colOff>38100</xdr:colOff>
      <xdr:row>39</xdr:row>
      <xdr:rowOff>43434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34561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113665</xdr:rowOff>
    </xdr:from>
    <xdr:to>
      <xdr:col>41</xdr:col>
      <xdr:colOff>101600</xdr:colOff>
      <xdr:row>39</xdr:row>
      <xdr:rowOff>43815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34942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115189</xdr:rowOff>
    </xdr:from>
    <xdr:to>
      <xdr:col>36</xdr:col>
      <xdr:colOff>165100</xdr:colOff>
      <xdr:row>39</xdr:row>
      <xdr:rowOff>45339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36466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126807</xdr:rowOff>
    </xdr:from>
    <xdr:to>
      <xdr:col>55</xdr:col>
      <xdr:colOff>0</xdr:colOff>
      <xdr:row>58</xdr:row>
      <xdr:rowOff>127310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090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126807</xdr:rowOff>
    </xdr:from>
    <xdr:to>
      <xdr:col>50</xdr:col>
      <xdr:colOff>114300</xdr:colOff>
      <xdr:row>58</xdr:row>
      <xdr:rowOff>127356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090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127356</xdr:rowOff>
    </xdr:from>
    <xdr:to>
      <xdr:col>45</xdr:col>
      <xdr:colOff>177800</xdr:colOff>
      <xdr:row>58</xdr:row>
      <xdr:rowOff>127813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14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127813</xdr:rowOff>
    </xdr:from>
    <xdr:to>
      <xdr:col>41</xdr:col>
      <xdr:colOff>50800</xdr:colOff>
      <xdr:row>58</xdr:row>
      <xdr:rowOff>132065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19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76510</xdr:rowOff>
    </xdr:from>
    <xdr:to>
      <xdr:col>55</xdr:col>
      <xdr:colOff>50800</xdr:colOff>
      <xdr:row>59</xdr:row>
      <xdr:rowOff>6660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162887</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76007</xdr:rowOff>
    </xdr:from>
    <xdr:to>
      <xdr:col>50</xdr:col>
      <xdr:colOff>165100</xdr:colOff>
      <xdr:row>59</xdr:row>
      <xdr:rowOff>6157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168734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76556</xdr:rowOff>
    </xdr:from>
    <xdr:to>
      <xdr:col>46</xdr:col>
      <xdr:colOff>38100</xdr:colOff>
      <xdr:row>59</xdr:row>
      <xdr:rowOff>6706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169283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77013</xdr:rowOff>
    </xdr:from>
    <xdr:to>
      <xdr:col>41</xdr:col>
      <xdr:colOff>101600</xdr:colOff>
      <xdr:row>59</xdr:row>
      <xdr:rowOff>7163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169740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81265</xdr:rowOff>
    </xdr:from>
    <xdr:to>
      <xdr:col>36</xdr:col>
      <xdr:colOff>165100</xdr:colOff>
      <xdr:row>59</xdr:row>
      <xdr:rowOff>11415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2542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39363</xdr:rowOff>
    </xdr:from>
    <xdr:to>
      <xdr:col>55</xdr:col>
      <xdr:colOff>0</xdr:colOff>
      <xdr:row>78</xdr:row>
      <xdr:rowOff>107029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2463"/>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39363</xdr:rowOff>
    </xdr:from>
    <xdr:to>
      <xdr:col>50</xdr:col>
      <xdr:colOff>114300</xdr:colOff>
      <xdr:row>78</xdr:row>
      <xdr:rowOff>71273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12463"/>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39078</xdr:rowOff>
    </xdr:from>
    <xdr:to>
      <xdr:col>45</xdr:col>
      <xdr:colOff>177800</xdr:colOff>
      <xdr:row>78</xdr:row>
      <xdr:rowOff>71273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217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39078</xdr:rowOff>
    </xdr:from>
    <xdr:to>
      <xdr:col>41</xdr:col>
      <xdr:colOff>50800</xdr:colOff>
      <xdr:row>79</xdr:row>
      <xdr:rowOff>12579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2178"/>
          <a:ext cx="889000" cy="1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56229</xdr:rowOff>
    </xdr:from>
    <xdr:to>
      <xdr:col>55</xdr:col>
      <xdr:colOff>50800</xdr:colOff>
      <xdr:row>78</xdr:row>
      <xdr:rowOff>157829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142606</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160013</xdr:rowOff>
    </xdr:from>
    <xdr:to>
      <xdr:col>50</xdr:col>
      <xdr:colOff>165100</xdr:colOff>
      <xdr:row>78</xdr:row>
      <xdr:rowOff>90163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81290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5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20473</xdr:rowOff>
    </xdr:from>
    <xdr:to>
      <xdr:col>46</xdr:col>
      <xdr:colOff>38100</xdr:colOff>
      <xdr:row>78</xdr:row>
      <xdr:rowOff>122073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113200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159728</xdr:rowOff>
    </xdr:from>
    <xdr:to>
      <xdr:col>41</xdr:col>
      <xdr:colOff>101600</xdr:colOff>
      <xdr:row>78</xdr:row>
      <xdr:rowOff>89878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81005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5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133229</xdr:rowOff>
    </xdr:from>
    <xdr:to>
      <xdr:col>36</xdr:col>
      <xdr:colOff>165100</xdr:colOff>
      <xdr:row>79</xdr:row>
      <xdr:rowOff>63379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131127</xdr:rowOff>
    </xdr:from>
    <xdr:to>
      <xdr:col>55</xdr:col>
      <xdr:colOff>0</xdr:colOff>
      <xdr:row>96</xdr:row>
      <xdr:rowOff>160565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90327"/>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131127</xdr:rowOff>
    </xdr:from>
    <xdr:to>
      <xdr:col>50</xdr:col>
      <xdr:colOff>114300</xdr:colOff>
      <xdr:row>97</xdr:row>
      <xdr:rowOff>28194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90327"/>
          <a:ext cx="889000" cy="6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28194</xdr:rowOff>
    </xdr:from>
    <xdr:to>
      <xdr:col>45</xdr:col>
      <xdr:colOff>177800</xdr:colOff>
      <xdr:row>97</xdr:row>
      <xdr:rowOff>39281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5884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39281</xdr:rowOff>
    </xdr:from>
    <xdr:to>
      <xdr:col>41</xdr:col>
      <xdr:colOff>50800</xdr:colOff>
      <xdr:row>97</xdr:row>
      <xdr:rowOff>62534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6993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109765</xdr:rowOff>
    </xdr:from>
    <xdr:to>
      <xdr:col>55</xdr:col>
      <xdr:colOff>50800</xdr:colOff>
      <xdr:row>97</xdr:row>
      <xdr:rowOff>39915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88192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80327</xdr:rowOff>
    </xdr:from>
    <xdr:to>
      <xdr:col>50</xdr:col>
      <xdr:colOff>165100</xdr:colOff>
      <xdr:row>97</xdr:row>
      <xdr:rowOff>10477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148844</xdr:rowOff>
    </xdr:from>
    <xdr:to>
      <xdr:col>46</xdr:col>
      <xdr:colOff>38100</xdr:colOff>
      <xdr:row>97</xdr:row>
      <xdr:rowOff>78994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159931</xdr:rowOff>
    </xdr:from>
    <xdr:to>
      <xdr:col>41</xdr:col>
      <xdr:colOff>101600</xdr:colOff>
      <xdr:row>97</xdr:row>
      <xdr:rowOff>90081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81208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11734</xdr:rowOff>
    </xdr:from>
    <xdr:to>
      <xdr:col>36</xdr:col>
      <xdr:colOff>165100</xdr:colOff>
      <xdr:row>97</xdr:row>
      <xdr:rowOff>113334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120777</xdr:rowOff>
    </xdr:from>
    <xdr:to>
      <xdr:col>85</xdr:col>
      <xdr:colOff>127000</xdr:colOff>
      <xdr:row>34</xdr:row>
      <xdr:rowOff>11684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778627"/>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11684</xdr:rowOff>
    </xdr:from>
    <xdr:to>
      <xdr:col>81</xdr:col>
      <xdr:colOff>50800</xdr:colOff>
      <xdr:row>35</xdr:row>
      <xdr:rowOff>51435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840984"/>
          <a:ext cx="889000" cy="2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17653</xdr:rowOff>
    </xdr:from>
    <xdr:to>
      <xdr:col>76</xdr:col>
      <xdr:colOff>114300</xdr:colOff>
      <xdr:row>35</xdr:row>
      <xdr:rowOff>51435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504053"/>
          <a:ext cx="889000" cy="5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17653</xdr:rowOff>
    </xdr:from>
    <xdr:to>
      <xdr:col>71</xdr:col>
      <xdr:colOff>177800</xdr:colOff>
      <xdr:row>35</xdr:row>
      <xdr:rowOff>67691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04053"/>
          <a:ext cx="889000" cy="5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69977</xdr:rowOff>
    </xdr:from>
    <xdr:to>
      <xdr:col>85</xdr:col>
      <xdr:colOff>177800</xdr:colOff>
      <xdr:row>34</xdr:row>
      <xdr:rowOff>127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92854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57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132334</xdr:rowOff>
    </xdr:from>
    <xdr:to>
      <xdr:col>81</xdr:col>
      <xdr:colOff>101600</xdr:colOff>
      <xdr:row>34</xdr:row>
      <xdr:rowOff>62484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79011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5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635</xdr:rowOff>
    </xdr:from>
    <xdr:to>
      <xdr:col>76</xdr:col>
      <xdr:colOff>165100</xdr:colOff>
      <xdr:row>35</xdr:row>
      <xdr:rowOff>102235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118762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138303</xdr:rowOff>
    </xdr:from>
    <xdr:to>
      <xdr:col>72</xdr:col>
      <xdr:colOff>38100</xdr:colOff>
      <xdr:row>32</xdr:row>
      <xdr:rowOff>68453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84980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16891</xdr:rowOff>
    </xdr:from>
    <xdr:to>
      <xdr:col>67</xdr:col>
      <xdr:colOff>101600</xdr:colOff>
      <xdr:row>35</xdr:row>
      <xdr:rowOff>118491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109618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69710</xdr:rowOff>
    </xdr:from>
    <xdr:to>
      <xdr:col>85</xdr:col>
      <xdr:colOff>127000</xdr:colOff>
      <xdr:row>57</xdr:row>
      <xdr:rowOff>149625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70910"/>
          <a:ext cx="838200" cy="2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149625</xdr:rowOff>
    </xdr:from>
    <xdr:to>
      <xdr:col>81</xdr:col>
      <xdr:colOff>50800</xdr:colOff>
      <xdr:row>58</xdr:row>
      <xdr:rowOff>40849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2275"/>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13722</xdr:rowOff>
    </xdr:from>
    <xdr:to>
      <xdr:col>76</xdr:col>
      <xdr:colOff>114300</xdr:colOff>
      <xdr:row>58</xdr:row>
      <xdr:rowOff>40849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72022"/>
          <a:ext cx="889000" cy="7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13722</xdr:rowOff>
    </xdr:from>
    <xdr:to>
      <xdr:col>71</xdr:col>
      <xdr:colOff>177800</xdr:colOff>
      <xdr:row>57</xdr:row>
      <xdr:rowOff>34716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72022"/>
          <a:ext cx="889000" cy="5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18910</xdr:rowOff>
    </xdr:from>
    <xdr:to>
      <xdr:col>85</xdr:col>
      <xdr:colOff>177800</xdr:colOff>
      <xdr:row>56</xdr:row>
      <xdr:rowOff>120510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168787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98825</xdr:rowOff>
    </xdr:from>
    <xdr:to>
      <xdr:col>81</xdr:col>
      <xdr:colOff>101600</xdr:colOff>
      <xdr:row>58</xdr:row>
      <xdr:rowOff>28975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20102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161499</xdr:rowOff>
    </xdr:from>
    <xdr:to>
      <xdr:col>76</xdr:col>
      <xdr:colOff>165100</xdr:colOff>
      <xdr:row>58</xdr:row>
      <xdr:rowOff>91649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82776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134372</xdr:rowOff>
    </xdr:from>
    <xdr:to>
      <xdr:col>72</xdr:col>
      <xdr:colOff>38100</xdr:colOff>
      <xdr:row>54</xdr:row>
      <xdr:rowOff>64522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81049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155366</xdr:rowOff>
    </xdr:from>
    <xdr:to>
      <xdr:col>67</xdr:col>
      <xdr:colOff>101600</xdr:colOff>
      <xdr:row>57</xdr:row>
      <xdr:rowOff>85516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76643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97899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44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96484</xdr:rowOff>
    </xdr:from>
    <xdr:to>
      <xdr:col>71</xdr:col>
      <xdr:colOff>177800</xdr:colOff>
      <xdr:row>79</xdr:row>
      <xdr:rowOff>97899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10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47099</xdr:rowOff>
    </xdr:from>
    <xdr:to>
      <xdr:col>72</xdr:col>
      <xdr:colOff>38100</xdr:colOff>
      <xdr:row>79</xdr:row>
      <xdr:rowOff>148699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139826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4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45684</xdr:rowOff>
    </xdr:from>
    <xdr:to>
      <xdr:col>67</xdr:col>
      <xdr:colOff>101600</xdr:colOff>
      <xdr:row>79</xdr:row>
      <xdr:rowOff>147284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138411</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2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37878</xdr:rowOff>
    </xdr:from>
    <xdr:to>
      <xdr:col>85</xdr:col>
      <xdr:colOff>127000</xdr:colOff>
      <xdr:row>95</xdr:row>
      <xdr:rowOff>91790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54178"/>
          <a:ext cx="838200" cy="2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43307</xdr:rowOff>
    </xdr:from>
    <xdr:to>
      <xdr:col>81</xdr:col>
      <xdr:colOff>50800</xdr:colOff>
      <xdr:row>94</xdr:row>
      <xdr:rowOff>37878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988157"/>
          <a:ext cx="8890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43307</xdr:rowOff>
    </xdr:from>
    <xdr:to>
      <xdr:col>76</xdr:col>
      <xdr:colOff>114300</xdr:colOff>
      <xdr:row>95</xdr:row>
      <xdr:rowOff>15303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88157"/>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146101</xdr:rowOff>
    </xdr:from>
    <xdr:to>
      <xdr:col>71</xdr:col>
      <xdr:colOff>177800</xdr:colOff>
      <xdr:row>95</xdr:row>
      <xdr:rowOff>15303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6240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40990</xdr:rowOff>
    </xdr:from>
    <xdr:to>
      <xdr:col>85</xdr:col>
      <xdr:colOff>177800</xdr:colOff>
      <xdr:row>95</xdr:row>
      <xdr:rowOff>142590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19417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158528</xdr:rowOff>
    </xdr:from>
    <xdr:to>
      <xdr:col>81</xdr:col>
      <xdr:colOff>101600</xdr:colOff>
      <xdr:row>94</xdr:row>
      <xdr:rowOff>88678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105205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163957</xdr:rowOff>
    </xdr:from>
    <xdr:to>
      <xdr:col>76</xdr:col>
      <xdr:colOff>165100</xdr:colOff>
      <xdr:row>93</xdr:row>
      <xdr:rowOff>94107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110634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135953</xdr:rowOff>
    </xdr:from>
    <xdr:to>
      <xdr:col>72</xdr:col>
      <xdr:colOff>38100</xdr:colOff>
      <xdr:row>95</xdr:row>
      <xdr:rowOff>66103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82630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95301</xdr:rowOff>
    </xdr:from>
    <xdr:to>
      <xdr:col>67</xdr:col>
      <xdr:colOff>101600</xdr:colOff>
      <xdr:row>95</xdr:row>
      <xdr:rowOff>25451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41978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291,751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円となっており、類似団体内平均を大きく上回っている。主な要因は、平成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市独自に実施している所得制限を設けない０～２歳児の保育料無償化施策によって児童福祉費が高額となっていること、生活保護受給世帯や障がい者（児）などへの支援により社会福祉費が高額となっていることが挙げられる。消防費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円となり、類似団体平均を上回っている。主な要因は、（仮称）南部地域防災センター建設事業の増が挙げられる。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さらに行財政改革の取組を徹底して推進したことにより実質黒字を確保した結果、歳計剰余金を同基金に積み立て、着実に残高の増加を図っている。基金の残高目標である</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は達成したが、社会経済情勢の変化による税収減や災害等の不測の事態に対応できる一般財源を確保しておく観点から、今後も歳入歳出の執行管理を適正に行いつつ、引き続き実質黒字を堅持していく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令和５年度決算は黒字となっており、引き続き安定的な財政運営が行えている。今後も公民連携、自治体間連携、民間委託等の更なる推進など、行財政改革に取り組み、強固な行財政運営基盤を堅持し、「いつまでも住み続けたいまち守口」の実現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令和５年度においては、前年度と比較し、元利償還金等のうち、組合等が起こした地方債の元利償還金に対する負担金等が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百万円増加したもののの、元利償還金と公営企業債の元利償還金に対する繰入金が合計</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百万円減少した。他方、算入公債費等が元利償還金等を上回る</a:t>
          </a:r>
          <a:r>
            <a:rPr kumimoji="1" lang="en-US" altLang="ja-JP" sz="1400">
              <a:latin typeface="ＭＳ ゴシック" pitchFamily="49" charset="-128"/>
              <a:ea typeface="ＭＳ ゴシック" pitchFamily="49" charset="-128"/>
            </a:rPr>
            <a:t>387</a:t>
          </a:r>
          <a:r>
            <a:rPr kumimoji="1" lang="ja-JP" altLang="en-US" sz="1400">
              <a:latin typeface="ＭＳ ゴシック" pitchFamily="49" charset="-128"/>
              <a:ea typeface="ＭＳ ゴシック" pitchFamily="49" charset="-128"/>
            </a:rPr>
            <a:t>百万円減少したため、実質公債費比率の分子は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早期健全化基準を大きく下回る数値ではあるが、今後とも国・府補助金等の特定財源の確保に努め、過度に地方債に依存することがない財政運営に努め、同比率の改善を図る。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ja-JP" altLang="en-US" sz="1400">
              <a:solidFill>
                <a:sysClr val="windowText" lastClr="000000"/>
              </a:solidFill>
              <a:latin typeface="ＭＳ ゴシック" pitchFamily="49" charset="-128"/>
              <a:ea typeface="ＭＳ ゴシック" pitchFamily="49" charset="-128"/>
            </a:rPr>
            <a:t>５年度決算において、既発債の借換時期到来による</a:t>
          </a:r>
          <a:r>
            <a:rPr kumimoji="1" lang="ja-JP" altLang="en-US" sz="1400">
              <a:latin typeface="ＭＳ ゴシック" pitchFamily="49" charset="-128"/>
              <a:ea typeface="ＭＳ ゴシック" pitchFamily="49" charset="-128"/>
            </a:rPr>
            <a:t>繰上償還により、地方債現在高の圧縮を図るとともに、少数精鋭組織を目指した定員適正化計画に基づく職員数の減少により、退職手当負担見込額が減少したことから、将来負担比率の分子は縮小してい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同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億円、財政調整基金に８億円を積み立て、さらに土地売払収入等を公共施設等整備基金に約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財政調整基金については、「守口市行政経営プラン」（計画期間：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億円維持に向けて、社会経済情勢の変化による税収減や災害等の不測の事態に対応できる一般財源を確保しておく観点から引き続き、積立てを行う。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　減債基金を活用した繰上償還を実施することにより、市債全体の残高及び公債費のコントロールに努める観点から引き続き、積立てを行う。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その他の基金については、将来負担が見込まれる特定の財政支出に備えるため、一定額を確保していく必要があることから、各基金条例に沿って適切に積立て及び取崩しを行う。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・人材育成基金：多様化・高度化する時代に即応して活躍できる国際感覚に溢れた人材を育成することにより、「文化都市守口」の実現に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・愛のみのり基金：本市の社会福祉事業のためになされる寄附金（使途を特定しない寄附金を含む。）を有効に活用し、もつて社会福祉の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充実に寄与するため。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・がんばる守口助け合い基金：感染症の流行及び災害等への対応又は災害に強い地域づくり係る事業の実施に資するため。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・公共施設等整備基金：土地売払収入を約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土地売払収入を約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公共施設、インフラ等の長寿命化対策や、多様化・高度化する市民ニーズ対応など、将来負担が見込まれる特定の財政支出に備えるため、一定額を確保していく。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令和５年度において、歳計剰余金を財政調整基金に８億円積み立てたことや政策的経費の財源として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億円を積み立てたこと等により、令和４年度と比較して約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「守口市行政経営プラン」（計画期間：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億円維持に向けて、社会経済情勢の変化による税収減や災害等の不測の事態に対応できる一般財源を確保しておく観点から引き続き、積立てを行う。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億円積み立てた一方、第三セクター等改革推進債の償還の財源とするため減債基金を約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億円取り崩したことなどにより、令和４年度と比較して約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減債基金を活用した繰上償還を実施することにより、市債全体の残高及び公債費のコントロールに努める観点から引き続き、積立てを行う。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72828803</v>
      </c>
      <c r="BO4" s="371"/>
      <c r="BP4" s="371"/>
      <c r="BQ4" s="371"/>
      <c r="BR4" s="371"/>
      <c r="BS4" s="371"/>
      <c r="BT4" s="371"/>
      <c r="BU4" s="372"/>
      <c r="BV4" s="370">
        <v>74394524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2.8</v>
      </c>
      <c r="CU4" s="377"/>
      <c r="CV4" s="377"/>
      <c r="CW4" s="377"/>
      <c r="CX4" s="377"/>
      <c r="CY4" s="377"/>
      <c r="CZ4" s="377"/>
      <c r="DA4" s="378"/>
      <c r="DB4" s="376">
        <v>6.9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71823083</v>
      </c>
      <c r="BO5" s="408"/>
      <c r="BP5" s="408"/>
      <c r="BQ5" s="408"/>
      <c r="BR5" s="408"/>
      <c r="BS5" s="408"/>
      <c r="BT5" s="408"/>
      <c r="BU5" s="409"/>
      <c r="BV5" s="407">
        <v>71984520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97.7</v>
      </c>
      <c r="CU5" s="405"/>
      <c r="CV5" s="405"/>
      <c r="CW5" s="405"/>
      <c r="CX5" s="405"/>
      <c r="CY5" s="405"/>
      <c r="CZ5" s="405"/>
      <c r="DA5" s="406"/>
      <c r="DB5" s="404">
        <v>95.3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1005720</v>
      </c>
      <c r="BO6" s="408"/>
      <c r="BP6" s="408"/>
      <c r="BQ6" s="408"/>
      <c r="BR6" s="408"/>
      <c r="BS6" s="408"/>
      <c r="BT6" s="408"/>
      <c r="BU6" s="409"/>
      <c r="BV6" s="407">
        <v>2410004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98.1</v>
      </c>
      <c r="CU6" s="445"/>
      <c r="CV6" s="445"/>
      <c r="CW6" s="445"/>
      <c r="CX6" s="445"/>
      <c r="CY6" s="445"/>
      <c r="CZ6" s="445"/>
      <c r="DA6" s="446"/>
      <c r="DB6" s="444">
        <v>97.4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69745</v>
      </c>
      <c r="BO7" s="408"/>
      <c r="BP7" s="408"/>
      <c r="BQ7" s="408"/>
      <c r="BR7" s="408"/>
      <c r="BS7" s="408"/>
      <c r="BT7" s="408"/>
      <c r="BU7" s="409"/>
      <c r="BV7" s="407">
        <v>136987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33634931</v>
      </c>
      <c r="CU7" s="408"/>
      <c r="CV7" s="408"/>
      <c r="CW7" s="408"/>
      <c r="CX7" s="408"/>
      <c r="CY7" s="408"/>
      <c r="CZ7" s="408"/>
      <c r="DA7" s="409"/>
      <c r="DB7" s="407">
        <v>33140161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935975</v>
      </c>
      <c r="BO8" s="408"/>
      <c r="BP8" s="408"/>
      <c r="BQ8" s="408"/>
      <c r="BR8" s="408"/>
      <c r="BS8" s="408"/>
      <c r="BT8" s="408"/>
      <c r="BU8" s="409"/>
      <c r="BV8" s="407">
        <v>2273017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0.68</v>
      </c>
      <c r="CU8" s="448"/>
      <c r="CV8" s="448"/>
      <c r="CW8" s="448"/>
      <c r="CX8" s="448"/>
      <c r="CY8" s="448"/>
      <c r="CZ8" s="448"/>
      <c r="DA8" s="449"/>
      <c r="DB8" s="447">
        <v>0.7</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143096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-1337042</v>
      </c>
      <c r="BO9" s="408"/>
      <c r="BP9" s="408"/>
      <c r="BQ9" s="408"/>
      <c r="BR9" s="408"/>
      <c r="BS9" s="408"/>
      <c r="BT9" s="408"/>
      <c r="BU9" s="409"/>
      <c r="BV9" s="407">
        <v>188176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15.3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143042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575382</v>
      </c>
      <c r="BO10" s="408"/>
      <c r="BP10" s="408"/>
      <c r="BQ10" s="408"/>
      <c r="BR10" s="408"/>
      <c r="BS10" s="408"/>
      <c r="BT10" s="408"/>
      <c r="BU10" s="409"/>
      <c r="BV10" s="407">
        <v>89949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1414178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141243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23155</v>
      </c>
      <c r="BO12" s="408"/>
      <c r="BP12" s="408"/>
      <c r="BQ12" s="408"/>
      <c r="BR12" s="408"/>
      <c r="BS12" s="408"/>
      <c r="BT12" s="408"/>
      <c r="BU12" s="409"/>
      <c r="BV12" s="407">
        <v>19936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138283</v>
      </c>
      <c r="S13" s="492"/>
      <c r="T13" s="492"/>
      <c r="U13" s="492"/>
      <c r="V13" s="493"/>
      <c r="W13" s="423" t="s">
        <v>131</v>
      </c>
      <c r="X13" s="424"/>
      <c r="Y13" s="424"/>
      <c r="Z13" s="424"/>
      <c r="AA13" s="424"/>
      <c r="AB13" s="414"/>
      <c r="AC13" s="458">
        <v>122</v>
      </c>
      <c r="AD13" s="459"/>
      <c r="AE13" s="459"/>
      <c r="AF13" s="459"/>
      <c r="AG13" s="501"/>
      <c r="AH13" s="458">
        <v>102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-784815</v>
      </c>
      <c r="BO13" s="408"/>
      <c r="BP13" s="408"/>
      <c r="BQ13" s="408"/>
      <c r="BR13" s="408"/>
      <c r="BS13" s="408"/>
      <c r="BT13" s="408"/>
      <c r="BU13" s="409"/>
      <c r="BV13" s="407">
        <v>1672367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142014</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v>
      </c>
      <c r="CU14" s="506"/>
      <c r="CV14" s="506"/>
      <c r="CW14" s="506"/>
      <c r="CX14" s="506"/>
      <c r="CY14" s="506"/>
      <c r="CZ14" s="506"/>
      <c r="DA14" s="507"/>
      <c r="DB14" s="505">
        <v>15.9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139251</v>
      </c>
      <c r="S15" s="492"/>
      <c r="T15" s="492"/>
      <c r="U15" s="492"/>
      <c r="V15" s="493"/>
      <c r="W15" s="423" t="s">
        <v>137</v>
      </c>
      <c r="X15" s="424"/>
      <c r="Y15" s="424"/>
      <c r="Z15" s="424"/>
      <c r="AA15" s="424"/>
      <c r="AB15" s="414"/>
      <c r="AC15" s="458">
        <v>15102</v>
      </c>
      <c r="AD15" s="459"/>
      <c r="AE15" s="459"/>
      <c r="AF15" s="459"/>
      <c r="AG15" s="501"/>
      <c r="AH15" s="458">
        <v>15095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19100958</v>
      </c>
      <c r="BO15" s="371"/>
      <c r="BP15" s="371"/>
      <c r="BQ15" s="371"/>
      <c r="BR15" s="371"/>
      <c r="BS15" s="371"/>
      <c r="BT15" s="371"/>
      <c r="BU15" s="372"/>
      <c r="BV15" s="370">
        <v>18574546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27.7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28061250</v>
      </c>
      <c r="BO16" s="408"/>
      <c r="BP16" s="408"/>
      <c r="BQ16" s="408"/>
      <c r="BR16" s="408"/>
      <c r="BS16" s="408"/>
      <c r="BT16" s="408"/>
      <c r="BU16" s="409"/>
      <c r="BV16" s="407">
        <v>27367547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43697</v>
      </c>
      <c r="AD17" s="459"/>
      <c r="AE17" s="459"/>
      <c r="AF17" s="459"/>
      <c r="AG17" s="501"/>
      <c r="AH17" s="458">
        <v>39368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24307138</v>
      </c>
      <c r="BO17" s="408"/>
      <c r="BP17" s="408"/>
      <c r="BQ17" s="408"/>
      <c r="BR17" s="408"/>
      <c r="BS17" s="408"/>
      <c r="BT17" s="408"/>
      <c r="BU17" s="409"/>
      <c r="BV17" s="407">
        <v>23664348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12.71</v>
      </c>
      <c r="M18" s="531"/>
      <c r="N18" s="531"/>
      <c r="O18" s="531"/>
      <c r="P18" s="531"/>
      <c r="Q18" s="531"/>
      <c r="R18" s="532"/>
      <c r="S18" s="532"/>
      <c r="T18" s="532"/>
      <c r="U18" s="532"/>
      <c r="V18" s="533"/>
      <c r="W18" s="425"/>
      <c r="X18" s="426"/>
      <c r="Y18" s="426"/>
      <c r="Z18" s="426"/>
      <c r="AA18" s="426"/>
      <c r="AB18" s="417"/>
      <c r="AC18" s="534">
        <v>74.2</v>
      </c>
      <c r="AD18" s="535"/>
      <c r="AE18" s="535"/>
      <c r="AF18" s="535"/>
      <c r="AG18" s="536"/>
      <c r="AH18" s="534">
        <v>72.099999999999994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34050390</v>
      </c>
      <c r="BO18" s="408"/>
      <c r="BP18" s="408"/>
      <c r="BQ18" s="408"/>
      <c r="BR18" s="408"/>
      <c r="BS18" s="408"/>
      <c r="BT18" s="408"/>
      <c r="BU18" s="409"/>
      <c r="BV18" s="407">
        <v>32789735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11259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41924189</v>
      </c>
      <c r="BO19" s="408"/>
      <c r="BP19" s="408"/>
      <c r="BQ19" s="408"/>
      <c r="BR19" s="408"/>
      <c r="BS19" s="408"/>
      <c r="BT19" s="408"/>
      <c r="BU19" s="409"/>
      <c r="BV19" s="407">
        <v>41954586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67860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55106636</v>
      </c>
      <c r="BO22" s="371"/>
      <c r="BP22" s="371"/>
      <c r="BQ22" s="371"/>
      <c r="BR22" s="371"/>
      <c r="BS22" s="371"/>
      <c r="BT22" s="371"/>
      <c r="BU22" s="372"/>
      <c r="BV22" s="370">
        <v>55652073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44459576</v>
      </c>
      <c r="BO23" s="408"/>
      <c r="BP23" s="408"/>
      <c r="BQ23" s="408"/>
      <c r="BR23" s="408"/>
      <c r="BS23" s="408"/>
      <c r="BT23" s="408"/>
      <c r="BU23" s="409"/>
      <c r="BV23" s="407">
        <v>44181855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9630</v>
      </c>
      <c r="R24" s="459"/>
      <c r="S24" s="459"/>
      <c r="T24" s="459"/>
      <c r="U24" s="459"/>
      <c r="V24" s="501"/>
      <c r="W24" s="553"/>
      <c r="X24" s="554"/>
      <c r="Y24" s="555"/>
      <c r="Z24" s="457" t="s">
        <v>162</v>
      </c>
      <c r="AA24" s="437"/>
      <c r="AB24" s="437"/>
      <c r="AC24" s="437"/>
      <c r="AD24" s="437"/>
      <c r="AE24" s="437"/>
      <c r="AF24" s="437"/>
      <c r="AG24" s="438"/>
      <c r="AH24" s="458">
        <v>561</v>
      </c>
      <c r="AI24" s="459"/>
      <c r="AJ24" s="459"/>
      <c r="AK24" s="459"/>
      <c r="AL24" s="501"/>
      <c r="AM24" s="458">
        <v>1728441</v>
      </c>
      <c r="AN24" s="459"/>
      <c r="AO24" s="459"/>
      <c r="AP24" s="459"/>
      <c r="AQ24" s="459"/>
      <c r="AR24" s="501"/>
      <c r="AS24" s="458">
        <v>3081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32522404</v>
      </c>
      <c r="BO24" s="408"/>
      <c r="BP24" s="408"/>
      <c r="BQ24" s="408"/>
      <c r="BR24" s="408"/>
      <c r="BS24" s="408"/>
      <c r="BT24" s="408"/>
      <c r="BU24" s="409"/>
      <c r="BV24" s="407">
        <v>31189422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8370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9280785</v>
      </c>
      <c r="BO25" s="371"/>
      <c r="BP25" s="371"/>
      <c r="BQ25" s="371"/>
      <c r="BR25" s="371"/>
      <c r="BS25" s="371"/>
      <c r="BT25" s="371"/>
      <c r="BU25" s="372"/>
      <c r="BV25" s="370">
        <v>7558929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7470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416488</v>
      </c>
      <c r="BO26" s="408"/>
      <c r="BP26" s="408"/>
      <c r="BQ26" s="408"/>
      <c r="BR26" s="408"/>
      <c r="BS26" s="408"/>
      <c r="BT26" s="408"/>
      <c r="BU26" s="409"/>
      <c r="BV26" s="407">
        <v>348651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7020</v>
      </c>
      <c r="R27" s="459"/>
      <c r="S27" s="459"/>
      <c r="T27" s="459"/>
      <c r="U27" s="459"/>
      <c r="V27" s="501"/>
      <c r="W27" s="553"/>
      <c r="X27" s="554"/>
      <c r="Y27" s="555"/>
      <c r="Z27" s="457" t="s">
        <v>171</v>
      </c>
      <c r="AA27" s="437"/>
      <c r="AB27" s="437"/>
      <c r="AC27" s="437"/>
      <c r="AD27" s="437"/>
      <c r="AE27" s="437"/>
      <c r="AF27" s="437"/>
      <c r="AG27" s="438"/>
      <c r="AH27" s="458">
        <v>18</v>
      </c>
      <c r="AI27" s="459"/>
      <c r="AJ27" s="459"/>
      <c r="AK27" s="459"/>
      <c r="AL27" s="501"/>
      <c r="AM27" s="458">
        <v>63486</v>
      </c>
      <c r="AN27" s="459"/>
      <c r="AO27" s="459"/>
      <c r="AP27" s="459"/>
      <c r="AQ27" s="459"/>
      <c r="AR27" s="501"/>
      <c r="AS27" s="458">
        <v>3527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6660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6500429</v>
      </c>
      <c r="BO28" s="371"/>
      <c r="BP28" s="371"/>
      <c r="BQ28" s="371"/>
      <c r="BR28" s="371"/>
      <c r="BS28" s="371"/>
      <c r="BT28" s="371"/>
      <c r="BU28" s="372"/>
      <c r="BV28" s="370">
        <v>5148202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6120</v>
      </c>
      <c r="R29" s="459"/>
      <c r="S29" s="459"/>
      <c r="T29" s="459"/>
      <c r="U29" s="459"/>
      <c r="V29" s="501"/>
      <c r="W29" s="556"/>
      <c r="X29" s="557"/>
      <c r="Y29" s="558"/>
      <c r="Z29" s="457" t="s">
        <v>177</v>
      </c>
      <c r="AA29" s="437"/>
      <c r="AB29" s="437"/>
      <c r="AC29" s="437"/>
      <c r="AD29" s="437"/>
      <c r="AE29" s="437"/>
      <c r="AF29" s="437"/>
      <c r="AG29" s="438"/>
      <c r="AH29" s="458">
        <v>579</v>
      </c>
      <c r="AI29" s="459"/>
      <c r="AJ29" s="459"/>
      <c r="AK29" s="459"/>
      <c r="AL29" s="501"/>
      <c r="AM29" s="458">
        <v>1791927</v>
      </c>
      <c r="AN29" s="459"/>
      <c r="AO29" s="459"/>
      <c r="AP29" s="459"/>
      <c r="AQ29" s="459"/>
      <c r="AR29" s="501"/>
      <c r="AS29" s="458">
        <v>3095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1925584</v>
      </c>
      <c r="BO29" s="408"/>
      <c r="BP29" s="408"/>
      <c r="BQ29" s="408"/>
      <c r="BR29" s="408"/>
      <c r="BS29" s="408"/>
      <c r="BT29" s="408"/>
      <c r="BU29" s="409"/>
      <c r="BV29" s="407">
        <v>822324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9704818</v>
      </c>
      <c r="BO30" s="527"/>
      <c r="BP30" s="527"/>
      <c r="BQ30" s="527"/>
      <c r="BR30" s="527"/>
      <c r="BS30" s="527"/>
      <c r="BT30" s="527"/>
      <c r="BU30" s="528"/>
      <c r="BV30" s="526">
        <v>8089352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特別会計国民健康保険事業</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守口市水道事業会計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守口市門真市消防組合
（一般会計）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特別会計公共用地先行取得事業</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特別会計介護保険事業</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守口市下水道事業会計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大阪府都市ボートレース企業団
（モーターボート競争事業会計）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特別会計後期高齢者医療事業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くすのき広域連合
（くすのき広域連合）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飯盛霊園組合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飯盛霊園組合
（霊園事業特別会計）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大阪府後期高齢者医療広域連合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大阪府後期高齢者医療広域連合
（後期高齢者医療特別会計）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淀川左岸水防事務組合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大阪広域水道企業団
水道事業会計（水道用水供給事業）</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大阪広域水道企業団
（工業用水道事業会計）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pP/6tO9ezVPN1StFgEZgQfnL+Nsrwp6YkkZ21YcrU40mCNZbYTxlFw1xVshygEtv7K+Jh2GJcAzRn46vFZfYg==" saltValue="aw78Z+EgRdk8nHJBpNjO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22777062</v>
      </c>
      <c r="S5" s="613"/>
      <c r="T5" s="613"/>
      <c r="U5" s="613"/>
      <c r="V5" s="613"/>
      <c r="W5" s="613"/>
      <c r="X5" s="613"/>
      <c r="Y5" s="614"/>
      <c r="Z5" s="615">
        <v>31.3</v>
      </c>
      <c r="AA5" s="615"/>
      <c r="AB5" s="615"/>
      <c r="AC5" s="615"/>
      <c r="AD5" s="616">
        <v>20854184</v>
      </c>
      <c r="AE5" s="616"/>
      <c r="AF5" s="616"/>
      <c r="AG5" s="616"/>
      <c r="AH5" s="616"/>
      <c r="AI5" s="616"/>
      <c r="AJ5" s="616"/>
      <c r="AK5" s="616"/>
      <c r="AL5" s="617">
        <v>60.1</v>
      </c>
      <c r="AM5" s="618"/>
      <c r="AN5" s="618"/>
      <c r="AO5" s="619"/>
      <c r="AP5" s="609" t="s">
        <v>216</v>
      </c>
      <c r="AQ5" s="610"/>
      <c r="AR5" s="610"/>
      <c r="AS5" s="610"/>
      <c r="AT5" s="610"/>
      <c r="AU5" s="610"/>
      <c r="AV5" s="610"/>
      <c r="AW5" s="610"/>
      <c r="AX5" s="610"/>
      <c r="AY5" s="610"/>
      <c r="AZ5" s="610"/>
      <c r="BA5" s="610"/>
      <c r="BB5" s="610"/>
      <c r="BC5" s="610"/>
      <c r="BD5" s="610"/>
      <c r="BE5" s="610"/>
      <c r="BF5" s="611"/>
      <c r="BG5" s="623">
        <v>20054335</v>
      </c>
      <c r="BH5" s="624"/>
      <c r="BI5" s="624"/>
      <c r="BJ5" s="624"/>
      <c r="BK5" s="624"/>
      <c r="BL5" s="624"/>
      <c r="BM5" s="624"/>
      <c r="BN5" s="625"/>
      <c r="BO5" s="626">
        <v>88</v>
      </c>
      <c r="BP5" s="626"/>
      <c r="BQ5" s="626"/>
      <c r="BR5" s="626"/>
      <c r="BS5" s="627">
        <v>437161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221743</v>
      </c>
      <c r="S6" s="624"/>
      <c r="T6" s="624"/>
      <c r="U6" s="624"/>
      <c r="V6" s="624"/>
      <c r="W6" s="624"/>
      <c r="X6" s="624"/>
      <c r="Y6" s="625"/>
      <c r="Z6" s="626">
        <v>0.3</v>
      </c>
      <c r="AA6" s="626"/>
      <c r="AB6" s="626"/>
      <c r="AC6" s="626"/>
      <c r="AD6" s="627">
        <v>221743</v>
      </c>
      <c r="AE6" s="627"/>
      <c r="AF6" s="627"/>
      <c r="AG6" s="627"/>
      <c r="AH6" s="627"/>
      <c r="AI6" s="627"/>
      <c r="AJ6" s="627"/>
      <c r="AK6" s="627"/>
      <c r="AL6" s="628">
        <v>0.6</v>
      </c>
      <c r="AM6" s="629"/>
      <c r="AN6" s="629"/>
      <c r="AO6" s="630"/>
      <c r="AP6" s="620" t="s">
        <v>221</v>
      </c>
      <c r="AQ6" s="621"/>
      <c r="AR6" s="621"/>
      <c r="AS6" s="621"/>
      <c r="AT6" s="621"/>
      <c r="AU6" s="621"/>
      <c r="AV6" s="621"/>
      <c r="AW6" s="621"/>
      <c r="AX6" s="621"/>
      <c r="AY6" s="621"/>
      <c r="AZ6" s="621"/>
      <c r="BA6" s="621"/>
      <c r="BB6" s="621"/>
      <c r="BC6" s="621"/>
      <c r="BD6" s="621"/>
      <c r="BE6" s="621"/>
      <c r="BF6" s="622"/>
      <c r="BG6" s="623">
        <v>20054335</v>
      </c>
      <c r="BH6" s="624"/>
      <c r="BI6" s="624"/>
      <c r="BJ6" s="624"/>
      <c r="BK6" s="624"/>
      <c r="BL6" s="624"/>
      <c r="BM6" s="624"/>
      <c r="BN6" s="625"/>
      <c r="BO6" s="626">
        <v>88</v>
      </c>
      <c r="BP6" s="626"/>
      <c r="BQ6" s="626"/>
      <c r="BR6" s="626"/>
      <c r="BS6" s="627">
        <v>437161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377281</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377281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17003</v>
      </c>
      <c r="S7" s="624"/>
      <c r="T7" s="624"/>
      <c r="U7" s="624"/>
      <c r="V7" s="624"/>
      <c r="W7" s="624"/>
      <c r="X7" s="624"/>
      <c r="Y7" s="625"/>
      <c r="Z7" s="626">
        <v>0</v>
      </c>
      <c r="AA7" s="626"/>
      <c r="AB7" s="626"/>
      <c r="AC7" s="626"/>
      <c r="AD7" s="627">
        <v>17003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9392310</v>
      </c>
      <c r="BH7" s="624"/>
      <c r="BI7" s="624"/>
      <c r="BJ7" s="624"/>
      <c r="BK7" s="624"/>
      <c r="BL7" s="624"/>
      <c r="BM7" s="624"/>
      <c r="BN7" s="625"/>
      <c r="BO7" s="626">
        <v>41.2</v>
      </c>
      <c r="BP7" s="626"/>
      <c r="BQ7" s="626"/>
      <c r="BR7" s="626"/>
      <c r="BS7" s="627">
        <v>437161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5280636</v>
      </c>
      <c r="CS7" s="624"/>
      <c r="CT7" s="624"/>
      <c r="CU7" s="624"/>
      <c r="CV7" s="624"/>
      <c r="CW7" s="624"/>
      <c r="CX7" s="624"/>
      <c r="CY7" s="625"/>
      <c r="CZ7" s="626">
        <v>7.4</v>
      </c>
      <c r="DA7" s="626"/>
      <c r="DB7" s="626"/>
      <c r="DC7" s="626"/>
      <c r="DD7" s="632">
        <v>628810</v>
      </c>
      <c r="DE7" s="624"/>
      <c r="DF7" s="624"/>
      <c r="DG7" s="624"/>
      <c r="DH7" s="624"/>
      <c r="DI7" s="624"/>
      <c r="DJ7" s="624"/>
      <c r="DK7" s="624"/>
      <c r="DL7" s="624"/>
      <c r="DM7" s="624"/>
      <c r="DN7" s="624"/>
      <c r="DO7" s="624"/>
      <c r="DP7" s="625"/>
      <c r="DQ7" s="632">
        <v>3816220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170035</v>
      </c>
      <c r="S8" s="624"/>
      <c r="T8" s="624"/>
      <c r="U8" s="624"/>
      <c r="V8" s="624"/>
      <c r="W8" s="624"/>
      <c r="X8" s="624"/>
      <c r="Y8" s="625"/>
      <c r="Z8" s="626">
        <v>0.2</v>
      </c>
      <c r="AA8" s="626"/>
      <c r="AB8" s="626"/>
      <c r="AC8" s="626"/>
      <c r="AD8" s="627">
        <v>170035</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240827</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41207768</v>
      </c>
      <c r="CS8" s="624"/>
      <c r="CT8" s="624"/>
      <c r="CU8" s="624"/>
      <c r="CV8" s="624"/>
      <c r="CW8" s="624"/>
      <c r="CX8" s="624"/>
      <c r="CY8" s="625"/>
      <c r="CZ8" s="626">
        <v>57.4</v>
      </c>
      <c r="DA8" s="626"/>
      <c r="DB8" s="626"/>
      <c r="DC8" s="626"/>
      <c r="DD8" s="632">
        <v>727453</v>
      </c>
      <c r="DE8" s="624"/>
      <c r="DF8" s="624"/>
      <c r="DG8" s="624"/>
      <c r="DH8" s="624"/>
      <c r="DI8" s="624"/>
      <c r="DJ8" s="624"/>
      <c r="DK8" s="624"/>
      <c r="DL8" s="624"/>
      <c r="DM8" s="624"/>
      <c r="DN8" s="624"/>
      <c r="DO8" s="624"/>
      <c r="DP8" s="625"/>
      <c r="DQ8" s="632">
        <v>19288907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182997</v>
      </c>
      <c r="S9" s="624"/>
      <c r="T9" s="624"/>
      <c r="U9" s="624"/>
      <c r="V9" s="624"/>
      <c r="W9" s="624"/>
      <c r="X9" s="624"/>
      <c r="Y9" s="625"/>
      <c r="Z9" s="626">
        <v>0.3</v>
      </c>
      <c r="AA9" s="626"/>
      <c r="AB9" s="626"/>
      <c r="AC9" s="626"/>
      <c r="AD9" s="627">
        <v>182997</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7401730</v>
      </c>
      <c r="BH9" s="624"/>
      <c r="BI9" s="624"/>
      <c r="BJ9" s="624"/>
      <c r="BK9" s="624"/>
      <c r="BL9" s="624"/>
      <c r="BM9" s="624"/>
      <c r="BN9" s="625"/>
      <c r="BO9" s="626">
        <v>32.5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6148452</v>
      </c>
      <c r="CS9" s="624"/>
      <c r="CT9" s="624"/>
      <c r="CU9" s="624"/>
      <c r="CV9" s="624"/>
      <c r="CW9" s="624"/>
      <c r="CX9" s="624"/>
      <c r="CY9" s="625"/>
      <c r="CZ9" s="626">
        <v>8.6</v>
      </c>
      <c r="DA9" s="626"/>
      <c r="DB9" s="626"/>
      <c r="DC9" s="626"/>
      <c r="DD9" s="632">
        <v>55872</v>
      </c>
      <c r="DE9" s="624"/>
      <c r="DF9" s="624"/>
      <c r="DG9" s="624"/>
      <c r="DH9" s="624"/>
      <c r="DI9" s="624"/>
      <c r="DJ9" s="624"/>
      <c r="DK9" s="624"/>
      <c r="DL9" s="624"/>
      <c r="DM9" s="624"/>
      <c r="DN9" s="624"/>
      <c r="DO9" s="624"/>
      <c r="DP9" s="625"/>
      <c r="DQ9" s="632">
        <v>2869528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535321</v>
      </c>
      <c r="BH10" s="624"/>
      <c r="BI10" s="624"/>
      <c r="BJ10" s="624"/>
      <c r="BK10" s="624"/>
      <c r="BL10" s="624"/>
      <c r="BM10" s="624"/>
      <c r="BN10" s="625"/>
      <c r="BO10" s="626">
        <v>2.4</v>
      </c>
      <c r="BP10" s="626"/>
      <c r="BQ10" s="626"/>
      <c r="BR10" s="626"/>
      <c r="BS10" s="627">
        <v>89445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19329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19329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3298660</v>
      </c>
      <c r="S11" s="624"/>
      <c r="T11" s="624"/>
      <c r="U11" s="624"/>
      <c r="V11" s="624"/>
      <c r="W11" s="624"/>
      <c r="X11" s="624"/>
      <c r="Y11" s="625"/>
      <c r="Z11" s="628">
        <v>4.5</v>
      </c>
      <c r="AA11" s="629"/>
      <c r="AB11" s="629"/>
      <c r="AC11" s="635"/>
      <c r="AD11" s="632">
        <v>3298660</v>
      </c>
      <c r="AE11" s="624"/>
      <c r="AF11" s="624"/>
      <c r="AG11" s="624"/>
      <c r="AH11" s="624"/>
      <c r="AI11" s="624"/>
      <c r="AJ11" s="624"/>
      <c r="AK11" s="625"/>
      <c r="AL11" s="628">
        <v>9.5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1214432</v>
      </c>
      <c r="BH11" s="624"/>
      <c r="BI11" s="624"/>
      <c r="BJ11" s="624"/>
      <c r="BK11" s="624"/>
      <c r="BL11" s="624"/>
      <c r="BM11" s="624"/>
      <c r="BN11" s="625"/>
      <c r="BO11" s="626">
        <v>5.3</v>
      </c>
      <c r="BP11" s="626"/>
      <c r="BQ11" s="626"/>
      <c r="BR11" s="626"/>
      <c r="BS11" s="627">
        <v>347716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38297</v>
      </c>
      <c r="CS11" s="624"/>
      <c r="CT11" s="624"/>
      <c r="CU11" s="624"/>
      <c r="CV11" s="624"/>
      <c r="CW11" s="624"/>
      <c r="CX11" s="624"/>
      <c r="CY11" s="625"/>
      <c r="CZ11" s="626">
        <v>0.1</v>
      </c>
      <c r="DA11" s="626"/>
      <c r="DB11" s="626"/>
      <c r="DC11" s="626"/>
      <c r="DD11" s="632" t="s">
        <v>122</v>
      </c>
      <c r="DE11" s="624"/>
      <c r="DF11" s="624"/>
      <c r="DG11" s="624"/>
      <c r="DH11" s="624"/>
      <c r="DI11" s="624"/>
      <c r="DJ11" s="624"/>
      <c r="DK11" s="624"/>
      <c r="DL11" s="624"/>
      <c r="DM11" s="624"/>
      <c r="DN11" s="624"/>
      <c r="DO11" s="624"/>
      <c r="DP11" s="625"/>
      <c r="DQ11" s="632">
        <v>37461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9360764</v>
      </c>
      <c r="BH12" s="624"/>
      <c r="BI12" s="624"/>
      <c r="BJ12" s="624"/>
      <c r="BK12" s="624"/>
      <c r="BL12" s="624"/>
      <c r="BM12" s="624"/>
      <c r="BN12" s="625"/>
      <c r="BO12" s="626">
        <v>41.1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807181</v>
      </c>
      <c r="CS12" s="624"/>
      <c r="CT12" s="624"/>
      <c r="CU12" s="624"/>
      <c r="CV12" s="624"/>
      <c r="CW12" s="624"/>
      <c r="CX12" s="624"/>
      <c r="CY12" s="625"/>
      <c r="CZ12" s="626">
        <v>1.1000000000000001</v>
      </c>
      <c r="DA12" s="626"/>
      <c r="DB12" s="626"/>
      <c r="DC12" s="626"/>
      <c r="DD12" s="632">
        <v>395</v>
      </c>
      <c r="DE12" s="624"/>
      <c r="DF12" s="624"/>
      <c r="DG12" s="624"/>
      <c r="DH12" s="624"/>
      <c r="DI12" s="624"/>
      <c r="DJ12" s="624"/>
      <c r="DK12" s="624"/>
      <c r="DL12" s="624"/>
      <c r="DM12" s="624"/>
      <c r="DN12" s="624"/>
      <c r="DO12" s="624"/>
      <c r="DP12" s="625"/>
      <c r="DQ12" s="632">
        <v>804409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9163554</v>
      </c>
      <c r="BH13" s="624"/>
      <c r="BI13" s="624"/>
      <c r="BJ13" s="624"/>
      <c r="BK13" s="624"/>
      <c r="BL13" s="624"/>
      <c r="BM13" s="624"/>
      <c r="BN13" s="625"/>
      <c r="BO13" s="626">
        <v>40.200000000000003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4428917</v>
      </c>
      <c r="CS13" s="624"/>
      <c r="CT13" s="624"/>
      <c r="CU13" s="624"/>
      <c r="CV13" s="624"/>
      <c r="CW13" s="624"/>
      <c r="CX13" s="624"/>
      <c r="CY13" s="625"/>
      <c r="CZ13" s="626">
        <v>6.2</v>
      </c>
      <c r="DA13" s="626"/>
      <c r="DB13" s="626"/>
      <c r="DC13" s="626"/>
      <c r="DD13" s="632">
        <v>1880207</v>
      </c>
      <c r="DE13" s="624"/>
      <c r="DF13" s="624"/>
      <c r="DG13" s="624"/>
      <c r="DH13" s="624"/>
      <c r="DI13" s="624"/>
      <c r="DJ13" s="624"/>
      <c r="DK13" s="624"/>
      <c r="DL13" s="624"/>
      <c r="DM13" s="624"/>
      <c r="DN13" s="624"/>
      <c r="DO13" s="624"/>
      <c r="DP13" s="625"/>
      <c r="DQ13" s="632">
        <v>2667939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2651</v>
      </c>
      <c r="S14" s="624"/>
      <c r="T14" s="624"/>
      <c r="U14" s="624"/>
      <c r="V14" s="624"/>
      <c r="W14" s="624"/>
      <c r="X14" s="624"/>
      <c r="Y14" s="625"/>
      <c r="Z14" s="626">
        <v>0</v>
      </c>
      <c r="AA14" s="626"/>
      <c r="AB14" s="626"/>
      <c r="AC14" s="626"/>
      <c r="AD14" s="627">
        <v>2651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178287</v>
      </c>
      <c r="BH14" s="624"/>
      <c r="BI14" s="624"/>
      <c r="BJ14" s="624"/>
      <c r="BK14" s="624"/>
      <c r="BL14" s="624"/>
      <c r="BM14" s="624"/>
      <c r="BN14" s="625"/>
      <c r="BO14" s="626">
        <v>0.8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2330369</v>
      </c>
      <c r="CS14" s="624"/>
      <c r="CT14" s="624"/>
      <c r="CU14" s="624"/>
      <c r="CV14" s="624"/>
      <c r="CW14" s="624"/>
      <c r="CX14" s="624"/>
      <c r="CY14" s="625"/>
      <c r="CZ14" s="626">
        <v>3.2</v>
      </c>
      <c r="DA14" s="626"/>
      <c r="DB14" s="626"/>
      <c r="DC14" s="626"/>
      <c r="DD14" s="632">
        <v>176322</v>
      </c>
      <c r="DE14" s="624"/>
      <c r="DF14" s="624"/>
      <c r="DG14" s="624"/>
      <c r="DH14" s="624"/>
      <c r="DI14" s="624"/>
      <c r="DJ14" s="624"/>
      <c r="DK14" s="624"/>
      <c r="DL14" s="624"/>
      <c r="DM14" s="624"/>
      <c r="DN14" s="624"/>
      <c r="DO14" s="624"/>
      <c r="DP14" s="625"/>
      <c r="DQ14" s="632">
        <v>2169787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1122974</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6451125</v>
      </c>
      <c r="CS15" s="624"/>
      <c r="CT15" s="624"/>
      <c r="CU15" s="624"/>
      <c r="CV15" s="624"/>
      <c r="CW15" s="624"/>
      <c r="CX15" s="624"/>
      <c r="CY15" s="625"/>
      <c r="CZ15" s="626">
        <v>9</v>
      </c>
      <c r="DA15" s="626"/>
      <c r="DB15" s="626"/>
      <c r="DC15" s="626"/>
      <c r="DD15" s="632">
        <v>1147747</v>
      </c>
      <c r="DE15" s="624"/>
      <c r="DF15" s="624"/>
      <c r="DG15" s="624"/>
      <c r="DH15" s="624"/>
      <c r="DI15" s="624"/>
      <c r="DJ15" s="624"/>
      <c r="DK15" s="624"/>
      <c r="DL15" s="624"/>
      <c r="DM15" s="624"/>
      <c r="DN15" s="624"/>
      <c r="DO15" s="624"/>
      <c r="DP15" s="625"/>
      <c r="DQ15" s="632">
        <v>4160287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58255</v>
      </c>
      <c r="S16" s="624"/>
      <c r="T16" s="624"/>
      <c r="U16" s="624"/>
      <c r="V16" s="624"/>
      <c r="W16" s="624"/>
      <c r="X16" s="624"/>
      <c r="Y16" s="625"/>
      <c r="Z16" s="626">
        <v>0.1</v>
      </c>
      <c r="AA16" s="626"/>
      <c r="AB16" s="626"/>
      <c r="AC16" s="626"/>
      <c r="AD16" s="627">
        <v>58255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382926</v>
      </c>
      <c r="S17" s="624"/>
      <c r="T17" s="624"/>
      <c r="U17" s="624"/>
      <c r="V17" s="624"/>
      <c r="W17" s="624"/>
      <c r="X17" s="624"/>
      <c r="Y17" s="625"/>
      <c r="Z17" s="626">
        <v>0.5</v>
      </c>
      <c r="AA17" s="626"/>
      <c r="AB17" s="626"/>
      <c r="AC17" s="626"/>
      <c r="AD17" s="627">
        <v>382926</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4733728</v>
      </c>
      <c r="CS17" s="624"/>
      <c r="CT17" s="624"/>
      <c r="CU17" s="624"/>
      <c r="CV17" s="624"/>
      <c r="CW17" s="624"/>
      <c r="CX17" s="624"/>
      <c r="CY17" s="625"/>
      <c r="CZ17" s="626">
        <v>6.6</v>
      </c>
      <c r="DA17" s="626"/>
      <c r="DB17" s="626"/>
      <c r="DC17" s="626"/>
      <c r="DD17" s="632" t="s">
        <v>122</v>
      </c>
      <c r="DE17" s="624"/>
      <c r="DF17" s="624"/>
      <c r="DG17" s="624"/>
      <c r="DH17" s="624"/>
      <c r="DI17" s="624"/>
      <c r="DJ17" s="624"/>
      <c r="DK17" s="624"/>
      <c r="DL17" s="624"/>
      <c r="DM17" s="624"/>
      <c r="DN17" s="624"/>
      <c r="DO17" s="624"/>
      <c r="DP17" s="625"/>
      <c r="DQ17" s="632">
        <v>4707321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154031</v>
      </c>
      <c r="S18" s="624"/>
      <c r="T18" s="624"/>
      <c r="U18" s="624"/>
      <c r="V18" s="624"/>
      <c r="W18" s="624"/>
      <c r="X18" s="624"/>
      <c r="Y18" s="625"/>
      <c r="Z18" s="626">
        <v>0.2</v>
      </c>
      <c r="AA18" s="626"/>
      <c r="AB18" s="626"/>
      <c r="AC18" s="626"/>
      <c r="AD18" s="627">
        <v>154031</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148200</v>
      </c>
      <c r="S19" s="624"/>
      <c r="T19" s="624"/>
      <c r="U19" s="624"/>
      <c r="V19" s="624"/>
      <c r="W19" s="624"/>
      <c r="X19" s="624"/>
      <c r="Y19" s="625"/>
      <c r="Z19" s="626">
        <v>0.2</v>
      </c>
      <c r="AA19" s="626"/>
      <c r="AB19" s="626"/>
      <c r="AC19" s="626"/>
      <c r="AD19" s="627">
        <v>148200</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2722727</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5831</v>
      </c>
      <c r="S20" s="624"/>
      <c r="T20" s="624"/>
      <c r="U20" s="624"/>
      <c r="V20" s="624"/>
      <c r="W20" s="624"/>
      <c r="X20" s="624"/>
      <c r="Y20" s="625"/>
      <c r="Z20" s="626">
        <v>0</v>
      </c>
      <c r="AA20" s="626"/>
      <c r="AB20" s="626"/>
      <c r="AC20" s="626"/>
      <c r="AD20" s="627">
        <v>5831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2722727</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71823083</v>
      </c>
      <c r="CS20" s="624"/>
      <c r="CT20" s="624"/>
      <c r="CU20" s="624"/>
      <c r="CV20" s="624"/>
      <c r="CW20" s="624"/>
      <c r="CX20" s="624"/>
      <c r="CY20" s="625"/>
      <c r="CZ20" s="626">
        <v>100</v>
      </c>
      <c r="DA20" s="626"/>
      <c r="DB20" s="626"/>
      <c r="DC20" s="626"/>
      <c r="DD20" s="632">
        <v>4616806</v>
      </c>
      <c r="DE20" s="624"/>
      <c r="DF20" s="624"/>
      <c r="DG20" s="624"/>
      <c r="DH20" s="624"/>
      <c r="DI20" s="624"/>
      <c r="DJ20" s="624"/>
      <c r="DK20" s="624"/>
      <c r="DL20" s="624"/>
      <c r="DM20" s="624"/>
      <c r="DN20" s="624"/>
      <c r="DO20" s="624"/>
      <c r="DP20" s="625"/>
      <c r="DQ20" s="632">
        <v>40918469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9743181</v>
      </c>
      <c r="S21" s="624"/>
      <c r="T21" s="624"/>
      <c r="U21" s="624"/>
      <c r="V21" s="624"/>
      <c r="W21" s="624"/>
      <c r="X21" s="624"/>
      <c r="Y21" s="625"/>
      <c r="Z21" s="626">
        <v>13.4</v>
      </c>
      <c r="AA21" s="626"/>
      <c r="AB21" s="626"/>
      <c r="AC21" s="626"/>
      <c r="AD21" s="627">
        <v>8997100</v>
      </c>
      <c r="AE21" s="627"/>
      <c r="AF21" s="627"/>
      <c r="AG21" s="627"/>
      <c r="AH21" s="627"/>
      <c r="AI21" s="627"/>
      <c r="AJ21" s="627"/>
      <c r="AK21" s="627"/>
      <c r="AL21" s="628">
        <v>25.9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8997100</v>
      </c>
      <c r="S22" s="624"/>
      <c r="T22" s="624"/>
      <c r="U22" s="624"/>
      <c r="V22" s="624"/>
      <c r="W22" s="624"/>
      <c r="X22" s="624"/>
      <c r="Y22" s="625"/>
      <c r="Z22" s="626">
        <v>12.4</v>
      </c>
      <c r="AA22" s="626"/>
      <c r="AB22" s="626"/>
      <c r="AC22" s="626"/>
      <c r="AD22" s="627">
        <v>8997100</v>
      </c>
      <c r="AE22" s="627"/>
      <c r="AF22" s="627"/>
      <c r="AG22" s="627"/>
      <c r="AH22" s="627"/>
      <c r="AI22" s="627"/>
      <c r="AJ22" s="627"/>
      <c r="AK22" s="627"/>
      <c r="AL22" s="628">
        <v>25.9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799849</v>
      </c>
      <c r="BH22" s="624"/>
      <c r="BI22" s="624"/>
      <c r="BJ22" s="624"/>
      <c r="BK22" s="624"/>
      <c r="BL22" s="624"/>
      <c r="BM22" s="624"/>
      <c r="BN22" s="625"/>
      <c r="BO22" s="626">
        <v>3.5</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746081</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1922878</v>
      </c>
      <c r="BH23" s="624"/>
      <c r="BI23" s="624"/>
      <c r="BJ23" s="624"/>
      <c r="BK23" s="624"/>
      <c r="BL23" s="624"/>
      <c r="BM23" s="624"/>
      <c r="BN23" s="625"/>
      <c r="BO23" s="626">
        <v>8.4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39438027</v>
      </c>
      <c r="CS24" s="613"/>
      <c r="CT24" s="613"/>
      <c r="CU24" s="613"/>
      <c r="CV24" s="613"/>
      <c r="CW24" s="613"/>
      <c r="CX24" s="613"/>
      <c r="CY24" s="614"/>
      <c r="CZ24" s="617">
        <v>54.9</v>
      </c>
      <c r="DA24" s="618"/>
      <c r="DB24" s="618"/>
      <c r="DC24" s="634"/>
      <c r="DD24" s="655">
        <v>18563516</v>
      </c>
      <c r="DE24" s="613"/>
      <c r="DF24" s="613"/>
      <c r="DG24" s="613"/>
      <c r="DH24" s="613"/>
      <c r="DI24" s="613"/>
      <c r="DJ24" s="613"/>
      <c r="DK24" s="614"/>
      <c r="DL24" s="655">
        <v>17798040</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37008544</v>
      </c>
      <c r="S25" s="624"/>
      <c r="T25" s="624"/>
      <c r="U25" s="624"/>
      <c r="V25" s="624"/>
      <c r="W25" s="624"/>
      <c r="X25" s="624"/>
      <c r="Y25" s="625"/>
      <c r="Z25" s="626">
        <v>50.8</v>
      </c>
      <c r="AA25" s="626"/>
      <c r="AB25" s="626"/>
      <c r="AC25" s="626"/>
      <c r="AD25" s="627">
        <v>34339585</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5523409</v>
      </c>
      <c r="CS25" s="644"/>
      <c r="CT25" s="644"/>
      <c r="CU25" s="644"/>
      <c r="CV25" s="644"/>
      <c r="CW25" s="644"/>
      <c r="CX25" s="644"/>
      <c r="CY25" s="645"/>
      <c r="CZ25" s="628">
        <v>7.7</v>
      </c>
      <c r="DA25" s="656"/>
      <c r="DB25" s="656"/>
      <c r="DC25" s="658"/>
      <c r="DD25" s="632">
        <v>4941088</v>
      </c>
      <c r="DE25" s="644"/>
      <c r="DF25" s="644"/>
      <c r="DG25" s="644"/>
      <c r="DH25" s="644"/>
      <c r="DI25" s="644"/>
      <c r="DJ25" s="644"/>
      <c r="DK25" s="645"/>
      <c r="DL25" s="632">
        <v>4818846</v>
      </c>
      <c r="DM25" s="644"/>
      <c r="DN25" s="644"/>
      <c r="DO25" s="644"/>
      <c r="DP25" s="644"/>
      <c r="DQ25" s="644"/>
      <c r="DR25" s="644"/>
      <c r="DS25" s="644"/>
      <c r="DT25" s="644"/>
      <c r="DU25" s="644"/>
      <c r="DV25" s="645"/>
      <c r="DW25" s="628">
        <v>13.8</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15510</v>
      </c>
      <c r="S26" s="624"/>
      <c r="T26" s="624"/>
      <c r="U26" s="624"/>
      <c r="V26" s="624"/>
      <c r="W26" s="624"/>
      <c r="X26" s="624"/>
      <c r="Y26" s="625"/>
      <c r="Z26" s="626">
        <v>0</v>
      </c>
      <c r="AA26" s="626"/>
      <c r="AB26" s="626"/>
      <c r="AC26" s="626"/>
      <c r="AD26" s="627">
        <v>15510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3772573</v>
      </c>
      <c r="CS26" s="624"/>
      <c r="CT26" s="624"/>
      <c r="CU26" s="624"/>
      <c r="CV26" s="624"/>
      <c r="CW26" s="624"/>
      <c r="CX26" s="624"/>
      <c r="CY26" s="625"/>
      <c r="CZ26" s="628">
        <v>5.3</v>
      </c>
      <c r="DA26" s="656"/>
      <c r="DB26" s="656"/>
      <c r="DC26" s="658"/>
      <c r="DD26" s="632">
        <v>3332768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847437</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22777062</v>
      </c>
      <c r="BH27" s="624"/>
      <c r="BI27" s="624"/>
      <c r="BJ27" s="624"/>
      <c r="BK27" s="624"/>
      <c r="BL27" s="624"/>
      <c r="BM27" s="624"/>
      <c r="BN27" s="625"/>
      <c r="BO27" s="626">
        <v>100</v>
      </c>
      <c r="BP27" s="626"/>
      <c r="BQ27" s="626"/>
      <c r="BR27" s="626"/>
      <c r="BS27" s="627">
        <v>437161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29180890</v>
      </c>
      <c r="CS27" s="644"/>
      <c r="CT27" s="644"/>
      <c r="CU27" s="644"/>
      <c r="CV27" s="644"/>
      <c r="CW27" s="644"/>
      <c r="CX27" s="644"/>
      <c r="CY27" s="645"/>
      <c r="CZ27" s="628">
        <v>40.6</v>
      </c>
      <c r="DA27" s="656"/>
      <c r="DB27" s="656"/>
      <c r="DC27" s="658"/>
      <c r="DD27" s="632">
        <v>8915107</v>
      </c>
      <c r="DE27" s="644"/>
      <c r="DF27" s="644"/>
      <c r="DG27" s="644"/>
      <c r="DH27" s="644"/>
      <c r="DI27" s="644"/>
      <c r="DJ27" s="644"/>
      <c r="DK27" s="645"/>
      <c r="DL27" s="632">
        <v>8271873</v>
      </c>
      <c r="DM27" s="644"/>
      <c r="DN27" s="644"/>
      <c r="DO27" s="644"/>
      <c r="DP27" s="644"/>
      <c r="DQ27" s="644"/>
      <c r="DR27" s="644"/>
      <c r="DS27" s="644"/>
      <c r="DT27" s="644"/>
      <c r="DU27" s="644"/>
      <c r="DV27" s="645"/>
      <c r="DW27" s="628">
        <v>23.7</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568782</v>
      </c>
      <c r="S28" s="624"/>
      <c r="T28" s="624"/>
      <c r="U28" s="624"/>
      <c r="V28" s="624"/>
      <c r="W28" s="624"/>
      <c r="X28" s="624"/>
      <c r="Y28" s="625"/>
      <c r="Z28" s="626">
        <v>0.8</v>
      </c>
      <c r="AA28" s="626"/>
      <c r="AB28" s="626"/>
      <c r="AC28" s="626"/>
      <c r="AD28" s="627">
        <v>178777</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4733728</v>
      </c>
      <c r="CS28" s="624"/>
      <c r="CT28" s="624"/>
      <c r="CU28" s="624"/>
      <c r="CV28" s="624"/>
      <c r="CW28" s="624"/>
      <c r="CX28" s="624"/>
      <c r="CY28" s="625"/>
      <c r="CZ28" s="628">
        <v>6.6</v>
      </c>
      <c r="DA28" s="656"/>
      <c r="DB28" s="656"/>
      <c r="DC28" s="658"/>
      <c r="DD28" s="632">
        <v>4707321</v>
      </c>
      <c r="DE28" s="624"/>
      <c r="DF28" s="624"/>
      <c r="DG28" s="624"/>
      <c r="DH28" s="624"/>
      <c r="DI28" s="624"/>
      <c r="DJ28" s="624"/>
      <c r="DK28" s="625"/>
      <c r="DL28" s="632">
        <v>4707321</v>
      </c>
      <c r="DM28" s="624"/>
      <c r="DN28" s="624"/>
      <c r="DO28" s="624"/>
      <c r="DP28" s="624"/>
      <c r="DQ28" s="624"/>
      <c r="DR28" s="624"/>
      <c r="DS28" s="624"/>
      <c r="DT28" s="624"/>
      <c r="DU28" s="624"/>
      <c r="DV28" s="625"/>
      <c r="DW28" s="628">
        <v>13.5</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243937</v>
      </c>
      <c r="S29" s="624"/>
      <c r="T29" s="624"/>
      <c r="U29" s="624"/>
      <c r="V29" s="624"/>
      <c r="W29" s="624"/>
      <c r="X29" s="624"/>
      <c r="Y29" s="625"/>
      <c r="Z29" s="626">
        <v>0.3</v>
      </c>
      <c r="AA29" s="626"/>
      <c r="AB29" s="626"/>
      <c r="AC29" s="626"/>
      <c r="AD29" s="627">
        <v>1872</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4731643</v>
      </c>
      <c r="CS29" s="644"/>
      <c r="CT29" s="644"/>
      <c r="CU29" s="644"/>
      <c r="CV29" s="644"/>
      <c r="CW29" s="644"/>
      <c r="CX29" s="644"/>
      <c r="CY29" s="645"/>
      <c r="CZ29" s="628">
        <v>6.6</v>
      </c>
      <c r="DA29" s="656"/>
      <c r="DB29" s="656"/>
      <c r="DC29" s="658"/>
      <c r="DD29" s="632">
        <v>4705236</v>
      </c>
      <c r="DE29" s="644"/>
      <c r="DF29" s="644"/>
      <c r="DG29" s="644"/>
      <c r="DH29" s="644"/>
      <c r="DI29" s="644"/>
      <c r="DJ29" s="644"/>
      <c r="DK29" s="645"/>
      <c r="DL29" s="632">
        <v>4705236</v>
      </c>
      <c r="DM29" s="644"/>
      <c r="DN29" s="644"/>
      <c r="DO29" s="644"/>
      <c r="DP29" s="644"/>
      <c r="DQ29" s="644"/>
      <c r="DR29" s="644"/>
      <c r="DS29" s="644"/>
      <c r="DT29" s="644"/>
      <c r="DU29" s="644"/>
      <c r="DV29" s="645"/>
      <c r="DW29" s="628">
        <v>13.5</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21812947</v>
      </c>
      <c r="S30" s="624"/>
      <c r="T30" s="624"/>
      <c r="U30" s="624"/>
      <c r="V30" s="624"/>
      <c r="W30" s="624"/>
      <c r="X30" s="624"/>
      <c r="Y30" s="625"/>
      <c r="Z30" s="626">
        <v>30</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4466208</v>
      </c>
      <c r="CS30" s="624"/>
      <c r="CT30" s="624"/>
      <c r="CU30" s="624"/>
      <c r="CV30" s="624"/>
      <c r="CW30" s="624"/>
      <c r="CX30" s="624"/>
      <c r="CY30" s="625"/>
      <c r="CZ30" s="628">
        <v>6.2</v>
      </c>
      <c r="DA30" s="656"/>
      <c r="DB30" s="656"/>
      <c r="DC30" s="658"/>
      <c r="DD30" s="632">
        <v>4441911</v>
      </c>
      <c r="DE30" s="624"/>
      <c r="DF30" s="624"/>
      <c r="DG30" s="624"/>
      <c r="DH30" s="624"/>
      <c r="DI30" s="624"/>
      <c r="DJ30" s="624"/>
      <c r="DK30" s="625"/>
      <c r="DL30" s="632">
        <v>4441911</v>
      </c>
      <c r="DM30" s="624"/>
      <c r="DN30" s="624"/>
      <c r="DO30" s="624"/>
      <c r="DP30" s="624"/>
      <c r="DQ30" s="624"/>
      <c r="DR30" s="624"/>
      <c r="DS30" s="624"/>
      <c r="DT30" s="624"/>
      <c r="DU30" s="624"/>
      <c r="DV30" s="625"/>
      <c r="DW30" s="628">
        <v>12.7</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98.6</v>
      </c>
      <c r="BN31" s="667"/>
      <c r="BO31" s="667"/>
      <c r="BP31" s="667"/>
      <c r="BQ31" s="668"/>
      <c r="BR31" s="670">
        <v>99.4</v>
      </c>
      <c r="BS31" s="667"/>
      <c r="BT31" s="667"/>
      <c r="BU31" s="667"/>
      <c r="BV31" s="667"/>
      <c r="BW31" s="667"/>
      <c r="BX31" s="618">
        <v>98.3</v>
      </c>
      <c r="BY31" s="667"/>
      <c r="BZ31" s="667"/>
      <c r="CA31" s="667"/>
      <c r="CB31" s="668"/>
      <c r="CD31" s="663"/>
      <c r="CE31" s="664"/>
      <c r="CF31" s="620" t="s">
        <v>300</v>
      </c>
      <c r="CG31" s="621"/>
      <c r="CH31" s="621"/>
      <c r="CI31" s="621"/>
      <c r="CJ31" s="621"/>
      <c r="CK31" s="621"/>
      <c r="CL31" s="621"/>
      <c r="CM31" s="621"/>
      <c r="CN31" s="621"/>
      <c r="CO31" s="621"/>
      <c r="CP31" s="621"/>
      <c r="CQ31" s="622"/>
      <c r="CR31" s="623">
        <v>265435</v>
      </c>
      <c r="CS31" s="644"/>
      <c r="CT31" s="644"/>
      <c r="CU31" s="644"/>
      <c r="CV31" s="644"/>
      <c r="CW31" s="644"/>
      <c r="CX31" s="644"/>
      <c r="CY31" s="645"/>
      <c r="CZ31" s="628">
        <v>0.4</v>
      </c>
      <c r="DA31" s="656"/>
      <c r="DB31" s="656"/>
      <c r="DC31" s="658"/>
      <c r="DD31" s="632">
        <v>263325</v>
      </c>
      <c r="DE31" s="644"/>
      <c r="DF31" s="644"/>
      <c r="DG31" s="644"/>
      <c r="DH31" s="644"/>
      <c r="DI31" s="644"/>
      <c r="DJ31" s="644"/>
      <c r="DK31" s="645"/>
      <c r="DL31" s="632">
        <v>263325</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5546401</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97.4</v>
      </c>
      <c r="BN32" s="644"/>
      <c r="BO32" s="644"/>
      <c r="BP32" s="644"/>
      <c r="BQ32" s="669"/>
      <c r="BR32" s="680">
        <v>99.1</v>
      </c>
      <c r="BS32" s="644"/>
      <c r="BT32" s="644"/>
      <c r="BU32" s="644"/>
      <c r="BV32" s="644"/>
      <c r="BW32" s="644"/>
      <c r="BX32" s="629">
        <v>97</v>
      </c>
      <c r="BY32" s="644"/>
      <c r="BZ32" s="644"/>
      <c r="CA32" s="644"/>
      <c r="CB32" s="669"/>
      <c r="CD32" s="665"/>
      <c r="CE32" s="666"/>
      <c r="CF32" s="620" t="s">
        <v>304</v>
      </c>
      <c r="CG32" s="621"/>
      <c r="CH32" s="621"/>
      <c r="CI32" s="621"/>
      <c r="CJ32" s="621"/>
      <c r="CK32" s="621"/>
      <c r="CL32" s="621"/>
      <c r="CM32" s="621"/>
      <c r="CN32" s="621"/>
      <c r="CO32" s="621"/>
      <c r="CP32" s="621"/>
      <c r="CQ32" s="622"/>
      <c r="CR32" s="623">
        <v>2085</v>
      </c>
      <c r="CS32" s="624"/>
      <c r="CT32" s="624"/>
      <c r="CU32" s="624"/>
      <c r="CV32" s="624"/>
      <c r="CW32" s="624"/>
      <c r="CX32" s="624"/>
      <c r="CY32" s="625"/>
      <c r="CZ32" s="628">
        <v>0</v>
      </c>
      <c r="DA32" s="656"/>
      <c r="DB32" s="656"/>
      <c r="DC32" s="658"/>
      <c r="DD32" s="632">
        <v>2085</v>
      </c>
      <c r="DE32" s="624"/>
      <c r="DF32" s="624"/>
      <c r="DG32" s="624"/>
      <c r="DH32" s="624"/>
      <c r="DI32" s="624"/>
      <c r="DJ32" s="624"/>
      <c r="DK32" s="625"/>
      <c r="DL32" s="632">
        <v>2085</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948083</v>
      </c>
      <c r="S33" s="624"/>
      <c r="T33" s="624"/>
      <c r="U33" s="624"/>
      <c r="V33" s="624"/>
      <c r="W33" s="624"/>
      <c r="X33" s="624"/>
      <c r="Y33" s="625"/>
      <c r="Z33" s="626">
        <v>1.3</v>
      </c>
      <c r="AA33" s="626"/>
      <c r="AB33" s="626"/>
      <c r="AC33" s="626"/>
      <c r="AD33" s="627">
        <v>106615</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99.8</v>
      </c>
      <c r="BH33" s="682"/>
      <c r="BI33" s="682"/>
      <c r="BJ33" s="682"/>
      <c r="BK33" s="682"/>
      <c r="BL33" s="682"/>
      <c r="BM33" s="683">
        <v>99.4</v>
      </c>
      <c r="BN33" s="682"/>
      <c r="BO33" s="682"/>
      <c r="BP33" s="682"/>
      <c r="BQ33" s="684"/>
      <c r="BR33" s="681">
        <v>99.6</v>
      </c>
      <c r="BS33" s="682"/>
      <c r="BT33" s="682"/>
      <c r="BU33" s="682"/>
      <c r="BV33" s="682"/>
      <c r="BW33" s="682"/>
      <c r="BX33" s="683">
        <v>99.2</v>
      </c>
      <c r="BY33" s="682"/>
      <c r="BZ33" s="682"/>
      <c r="CA33" s="682"/>
      <c r="CB33" s="684"/>
      <c r="CD33" s="620" t="s">
        <v>307</v>
      </c>
      <c r="CE33" s="621"/>
      <c r="CF33" s="621"/>
      <c r="CG33" s="621"/>
      <c r="CH33" s="621"/>
      <c r="CI33" s="621"/>
      <c r="CJ33" s="621"/>
      <c r="CK33" s="621"/>
      <c r="CL33" s="621"/>
      <c r="CM33" s="621"/>
      <c r="CN33" s="621"/>
      <c r="CO33" s="621"/>
      <c r="CP33" s="621"/>
      <c r="CQ33" s="622"/>
      <c r="CR33" s="623">
        <v>27768250</v>
      </c>
      <c r="CS33" s="644"/>
      <c r="CT33" s="644"/>
      <c r="CU33" s="644"/>
      <c r="CV33" s="644"/>
      <c r="CW33" s="644"/>
      <c r="CX33" s="644"/>
      <c r="CY33" s="645"/>
      <c r="CZ33" s="628">
        <v>38.700000000000003</v>
      </c>
      <c r="DA33" s="656"/>
      <c r="DB33" s="656"/>
      <c r="DC33" s="658"/>
      <c r="DD33" s="632">
        <v>21473870</v>
      </c>
      <c r="DE33" s="644"/>
      <c r="DF33" s="644"/>
      <c r="DG33" s="644"/>
      <c r="DH33" s="644"/>
      <c r="DI33" s="644"/>
      <c r="DJ33" s="644"/>
      <c r="DK33" s="645"/>
      <c r="DL33" s="632">
        <v>16252350</v>
      </c>
      <c r="DM33" s="644"/>
      <c r="DN33" s="644"/>
      <c r="DO33" s="644"/>
      <c r="DP33" s="644"/>
      <c r="DQ33" s="644"/>
      <c r="DR33" s="644"/>
      <c r="DS33" s="644"/>
      <c r="DT33" s="644"/>
      <c r="DU33" s="644"/>
      <c r="DV33" s="645"/>
      <c r="DW33" s="628">
        <v>46.6</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162069</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8837173</v>
      </c>
      <c r="CS34" s="624"/>
      <c r="CT34" s="624"/>
      <c r="CU34" s="624"/>
      <c r="CV34" s="624"/>
      <c r="CW34" s="624"/>
      <c r="CX34" s="624"/>
      <c r="CY34" s="625"/>
      <c r="CZ34" s="628">
        <v>12.3</v>
      </c>
      <c r="DA34" s="656"/>
      <c r="DB34" s="656"/>
      <c r="DC34" s="658"/>
      <c r="DD34" s="632">
        <v>7155973</v>
      </c>
      <c r="DE34" s="624"/>
      <c r="DF34" s="624"/>
      <c r="DG34" s="624"/>
      <c r="DH34" s="624"/>
      <c r="DI34" s="624"/>
      <c r="DJ34" s="624"/>
      <c r="DK34" s="625"/>
      <c r="DL34" s="632">
        <v>5901790</v>
      </c>
      <c r="DM34" s="624"/>
      <c r="DN34" s="624"/>
      <c r="DO34" s="624"/>
      <c r="DP34" s="624"/>
      <c r="DQ34" s="624"/>
      <c r="DR34" s="624"/>
      <c r="DS34" s="624"/>
      <c r="DT34" s="624"/>
      <c r="DU34" s="624"/>
      <c r="DV34" s="625"/>
      <c r="DW34" s="628">
        <v>16.899999999999999</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131174</v>
      </c>
      <c r="S35" s="624"/>
      <c r="T35" s="624"/>
      <c r="U35" s="624"/>
      <c r="V35" s="624"/>
      <c r="W35" s="624"/>
      <c r="X35" s="624"/>
      <c r="Y35" s="625"/>
      <c r="Z35" s="626">
        <v>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208948</v>
      </c>
      <c r="CS35" s="644"/>
      <c r="CT35" s="644"/>
      <c r="CU35" s="644"/>
      <c r="CV35" s="644"/>
      <c r="CW35" s="644"/>
      <c r="CX35" s="644"/>
      <c r="CY35" s="645"/>
      <c r="CZ35" s="628">
        <v>0.3</v>
      </c>
      <c r="DA35" s="656"/>
      <c r="DB35" s="656"/>
      <c r="DC35" s="658"/>
      <c r="DD35" s="632">
        <v>207256</v>
      </c>
      <c r="DE35" s="644"/>
      <c r="DF35" s="644"/>
      <c r="DG35" s="644"/>
      <c r="DH35" s="644"/>
      <c r="DI35" s="644"/>
      <c r="DJ35" s="644"/>
      <c r="DK35" s="645"/>
      <c r="DL35" s="632">
        <v>207256</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410004</v>
      </c>
      <c r="S36" s="624"/>
      <c r="T36" s="624"/>
      <c r="U36" s="624"/>
      <c r="V36" s="624"/>
      <c r="W36" s="624"/>
      <c r="X36" s="624"/>
      <c r="Y36" s="625"/>
      <c r="Z36" s="626">
        <v>0.6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9915304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304236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7926445</v>
      </c>
      <c r="CS36" s="624"/>
      <c r="CT36" s="624"/>
      <c r="CU36" s="624"/>
      <c r="CV36" s="624"/>
      <c r="CW36" s="624"/>
      <c r="CX36" s="624"/>
      <c r="CY36" s="625"/>
      <c r="CZ36" s="628">
        <v>11</v>
      </c>
      <c r="DA36" s="656"/>
      <c r="DB36" s="656"/>
      <c r="DC36" s="658"/>
      <c r="DD36" s="632">
        <v>7282511</v>
      </c>
      <c r="DE36" s="624"/>
      <c r="DF36" s="624"/>
      <c r="DG36" s="624"/>
      <c r="DH36" s="624"/>
      <c r="DI36" s="624"/>
      <c r="DJ36" s="624"/>
      <c r="DK36" s="625"/>
      <c r="DL36" s="632">
        <v>4888184</v>
      </c>
      <c r="DM36" s="624"/>
      <c r="DN36" s="624"/>
      <c r="DO36" s="624"/>
      <c r="DP36" s="624"/>
      <c r="DQ36" s="624"/>
      <c r="DR36" s="624"/>
      <c r="DS36" s="624"/>
      <c r="DT36" s="624"/>
      <c r="DU36" s="624"/>
      <c r="DV36" s="625"/>
      <c r="DW36" s="628">
        <v>14</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1213144</v>
      </c>
      <c r="S37" s="624"/>
      <c r="T37" s="624"/>
      <c r="U37" s="624"/>
      <c r="V37" s="624"/>
      <c r="W37" s="624"/>
      <c r="X37" s="624"/>
      <c r="Y37" s="625"/>
      <c r="Z37" s="626">
        <v>1.7</v>
      </c>
      <c r="AA37" s="626"/>
      <c r="AB37" s="626"/>
      <c r="AC37" s="626"/>
      <c r="AD37" s="627">
        <v>60432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1410935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195586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2652999</v>
      </c>
      <c r="CS37" s="644"/>
      <c r="CT37" s="644"/>
      <c r="CU37" s="644"/>
      <c r="CV37" s="644"/>
      <c r="CW37" s="644"/>
      <c r="CX37" s="644"/>
      <c r="CY37" s="645"/>
      <c r="CZ37" s="628">
        <v>3.7</v>
      </c>
      <c r="DA37" s="656"/>
      <c r="DB37" s="656"/>
      <c r="DC37" s="658"/>
      <c r="DD37" s="632">
        <v>2651965</v>
      </c>
      <c r="DE37" s="644"/>
      <c r="DF37" s="644"/>
      <c r="DG37" s="644"/>
      <c r="DH37" s="644"/>
      <c r="DI37" s="644"/>
      <c r="DJ37" s="644"/>
      <c r="DK37" s="645"/>
      <c r="DL37" s="632">
        <v>2651963</v>
      </c>
      <c r="DM37" s="644"/>
      <c r="DN37" s="644"/>
      <c r="DO37" s="644"/>
      <c r="DP37" s="644"/>
      <c r="DQ37" s="644"/>
      <c r="DR37" s="644"/>
      <c r="DS37" s="644"/>
      <c r="DT37" s="644"/>
      <c r="DU37" s="644"/>
      <c r="DV37" s="645"/>
      <c r="DW37" s="628">
        <v>7.6</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3920771</v>
      </c>
      <c r="S38" s="624"/>
      <c r="T38" s="624"/>
      <c r="U38" s="624"/>
      <c r="V38" s="624"/>
      <c r="W38" s="624"/>
      <c r="X38" s="624"/>
      <c r="Y38" s="625"/>
      <c r="Z38" s="626">
        <v>5.4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1296209</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17728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7208160</v>
      </c>
      <c r="CS38" s="624"/>
      <c r="CT38" s="624"/>
      <c r="CU38" s="624"/>
      <c r="CV38" s="624"/>
      <c r="CW38" s="624"/>
      <c r="CX38" s="624"/>
      <c r="CY38" s="625"/>
      <c r="CZ38" s="628">
        <v>10</v>
      </c>
      <c r="DA38" s="656"/>
      <c r="DB38" s="656"/>
      <c r="DC38" s="658"/>
      <c r="DD38" s="632">
        <v>5572582</v>
      </c>
      <c r="DE38" s="624"/>
      <c r="DF38" s="624"/>
      <c r="DG38" s="624"/>
      <c r="DH38" s="624"/>
      <c r="DI38" s="624"/>
      <c r="DJ38" s="624"/>
      <c r="DK38" s="625"/>
      <c r="DL38" s="632">
        <v>5255120</v>
      </c>
      <c r="DM38" s="624"/>
      <c r="DN38" s="624"/>
      <c r="DO38" s="624"/>
      <c r="DP38" s="624"/>
      <c r="DQ38" s="624"/>
      <c r="DR38" s="624"/>
      <c r="DS38" s="624"/>
      <c r="DT38" s="624"/>
      <c r="DU38" s="624"/>
      <c r="DV38" s="625"/>
      <c r="DW38" s="628">
        <v>15.1</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25242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2202127</v>
      </c>
      <c r="CS39" s="644"/>
      <c r="CT39" s="644"/>
      <c r="CU39" s="644"/>
      <c r="CV39" s="644"/>
      <c r="CW39" s="644"/>
      <c r="CX39" s="644"/>
      <c r="CY39" s="645"/>
      <c r="CZ39" s="628">
        <v>3.1</v>
      </c>
      <c r="DA39" s="656"/>
      <c r="DB39" s="656"/>
      <c r="DC39" s="658"/>
      <c r="DD39" s="632">
        <v>1254569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142271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1385397</v>
      </c>
      <c r="CS40" s="624"/>
      <c r="CT40" s="624"/>
      <c r="CU40" s="624"/>
      <c r="CV40" s="624"/>
      <c r="CW40" s="624"/>
      <c r="CX40" s="624"/>
      <c r="CY40" s="625"/>
      <c r="CZ40" s="628">
        <v>1.9</v>
      </c>
      <c r="DA40" s="656"/>
      <c r="DB40" s="656"/>
      <c r="DC40" s="658"/>
      <c r="DD40" s="632">
        <v>979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72828803</v>
      </c>
      <c r="S41" s="696"/>
      <c r="T41" s="696"/>
      <c r="U41" s="696"/>
      <c r="V41" s="696"/>
      <c r="W41" s="696"/>
      <c r="X41" s="696"/>
      <c r="Y41" s="700"/>
      <c r="Z41" s="701">
        <v>100</v>
      </c>
      <c r="AA41" s="701"/>
      <c r="AB41" s="701"/>
      <c r="AC41" s="701"/>
      <c r="AD41" s="702">
        <v>34702791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1591226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5616934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386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4616806</v>
      </c>
      <c r="CS42" s="644"/>
      <c r="CT42" s="644"/>
      <c r="CU42" s="644"/>
      <c r="CV42" s="644"/>
      <c r="CW42" s="644"/>
      <c r="CX42" s="644"/>
      <c r="CY42" s="645"/>
      <c r="CZ42" s="628">
        <v>6.4</v>
      </c>
      <c r="DA42" s="656"/>
      <c r="DB42" s="656"/>
      <c r="DC42" s="658"/>
      <c r="DD42" s="632">
        <v>881083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109045</v>
      </c>
      <c r="CS43" s="644"/>
      <c r="CT43" s="644"/>
      <c r="CU43" s="644"/>
      <c r="CV43" s="644"/>
      <c r="CW43" s="644"/>
      <c r="CX43" s="644"/>
      <c r="CY43" s="645"/>
      <c r="CZ43" s="628">
        <v>0.2</v>
      </c>
      <c r="DA43" s="656"/>
      <c r="DB43" s="656"/>
      <c r="DC43" s="658"/>
      <c r="DD43" s="632">
        <v>109045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4616806</v>
      </c>
      <c r="CS44" s="624"/>
      <c r="CT44" s="624"/>
      <c r="CU44" s="624"/>
      <c r="CV44" s="624"/>
      <c r="CW44" s="624"/>
      <c r="CX44" s="624"/>
      <c r="CY44" s="625"/>
      <c r="CZ44" s="628">
        <v>6.4</v>
      </c>
      <c r="DA44" s="629"/>
      <c r="DB44" s="629"/>
      <c r="DC44" s="635"/>
      <c r="DD44" s="632">
        <v>881083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2223426</v>
      </c>
      <c r="CS45" s="644"/>
      <c r="CT45" s="644"/>
      <c r="CU45" s="644"/>
      <c r="CV45" s="644"/>
      <c r="CW45" s="644"/>
      <c r="CX45" s="644"/>
      <c r="CY45" s="645"/>
      <c r="CZ45" s="628">
        <v>3.1</v>
      </c>
      <c r="DA45" s="656"/>
      <c r="DB45" s="656"/>
      <c r="DC45" s="658"/>
      <c r="DD45" s="632">
        <v>128923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2393380</v>
      </c>
      <c r="CS46" s="624"/>
      <c r="CT46" s="624"/>
      <c r="CU46" s="624"/>
      <c r="CV46" s="624"/>
      <c r="CW46" s="624"/>
      <c r="CX46" s="624"/>
      <c r="CY46" s="625"/>
      <c r="CZ46" s="628">
        <v>3.3</v>
      </c>
      <c r="DA46" s="629"/>
      <c r="DB46" s="629"/>
      <c r="DC46" s="635"/>
      <c r="DD46" s="632">
        <v>752160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71823083</v>
      </c>
      <c r="CS49" s="682"/>
      <c r="CT49" s="682"/>
      <c r="CU49" s="682"/>
      <c r="CV49" s="682"/>
      <c r="CW49" s="682"/>
      <c r="CX49" s="682"/>
      <c r="CY49" s="711"/>
      <c r="CZ49" s="703">
        <v>100</v>
      </c>
      <c r="DA49" s="712"/>
      <c r="DB49" s="712"/>
      <c r="DC49" s="713"/>
      <c r="DD49" s="714">
        <v>40918469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az9+PorArSluSaiR6oyArrultaLCguLgkOciyv8aCpK8CsSE63eUheDNh96iBuHO1G+nia6mF/slzu76XVhHQ==" saltValue="rQW+8HdB5uyVTyHwoIPm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72829</v>
      </c>
      <c r="R7" s="753"/>
      <c r="S7" s="753"/>
      <c r="T7" s="753"/>
      <c r="U7" s="753"/>
      <c r="V7" s="753">
        <v>71823</v>
      </c>
      <c r="W7" s="753"/>
      <c r="X7" s="753"/>
      <c r="Y7" s="753"/>
      <c r="Z7" s="753"/>
      <c r="AA7" s="753">
        <v>1006</v>
      </c>
      <c r="AB7" s="753"/>
      <c r="AC7" s="753"/>
      <c r="AD7" s="753"/>
      <c r="AE7" s="754"/>
      <c r="AF7" s="755">
        <v>936</v>
      </c>
      <c r="AG7" s="756"/>
      <c r="AH7" s="756"/>
      <c r="AI7" s="756"/>
      <c r="AJ7" s="757"/>
      <c r="AK7" s="758" t="s">
        <v>545</v>
      </c>
      <c r="AL7" s="759"/>
      <c r="AM7" s="759"/>
      <c r="AN7" s="759"/>
      <c r="AO7" s="759"/>
      <c r="AP7" s="759">
        <v>55107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t="s">
        <v>545</v>
      </c>
      <c r="R8" s="784"/>
      <c r="S8" s="784"/>
      <c r="T8" s="784"/>
      <c r="U8" s="784"/>
      <c r="V8" s="784" t="s">
        <v>545</v>
      </c>
      <c r="W8" s="784"/>
      <c r="X8" s="784"/>
      <c r="Y8" s="784"/>
      <c r="Z8" s="784"/>
      <c r="AA8" s="784" t="s">
        <v>545</v>
      </c>
      <c r="AB8" s="784"/>
      <c r="AC8" s="784"/>
      <c r="AD8" s="784"/>
      <c r="AE8" s="785"/>
      <c r="AF8" s="786" t="s">
        <v>122</v>
      </c>
      <c r="AG8" s="787"/>
      <c r="AH8" s="787"/>
      <c r="AI8" s="787"/>
      <c r="AJ8" s="788"/>
      <c r="AK8" s="769" t="s">
        <v>545</v>
      </c>
      <c r="AL8" s="770"/>
      <c r="AM8" s="770"/>
      <c r="AN8" s="770"/>
      <c r="AO8" s="770"/>
      <c r="AP8" s="770" t="s">
        <v>545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72829</v>
      </c>
      <c r="R23" s="793"/>
      <c r="S23" s="793"/>
      <c r="T23" s="793"/>
      <c r="U23" s="793"/>
      <c r="V23" s="793">
        <v>71823</v>
      </c>
      <c r="W23" s="793"/>
      <c r="X23" s="793"/>
      <c r="Y23" s="793"/>
      <c r="Z23" s="793"/>
      <c r="AA23" s="793">
        <v>1006</v>
      </c>
      <c r="AB23" s="793"/>
      <c r="AC23" s="793"/>
      <c r="AD23" s="793"/>
      <c r="AE23" s="794"/>
      <c r="AF23" s="795">
        <v>936</v>
      </c>
      <c r="AG23" s="793"/>
      <c r="AH23" s="793"/>
      <c r="AI23" s="793"/>
      <c r="AJ23" s="796"/>
      <c r="AK23" s="797"/>
      <c r="AL23" s="798"/>
      <c r="AM23" s="798"/>
      <c r="AN23" s="798"/>
      <c r="AO23" s="798"/>
      <c r="AP23" s="793">
        <v>55107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15015</v>
      </c>
      <c r="R28" s="823"/>
      <c r="S28" s="823"/>
      <c r="T28" s="823"/>
      <c r="U28" s="823"/>
      <c r="V28" s="823">
        <v>14711</v>
      </c>
      <c r="W28" s="823"/>
      <c r="X28" s="823"/>
      <c r="Y28" s="823"/>
      <c r="Z28" s="823"/>
      <c r="AA28" s="823">
        <v>304</v>
      </c>
      <c r="AB28" s="823"/>
      <c r="AC28" s="823"/>
      <c r="AD28" s="823"/>
      <c r="AE28" s="824"/>
      <c r="AF28" s="825">
        <v>304</v>
      </c>
      <c r="AG28" s="823"/>
      <c r="AH28" s="823"/>
      <c r="AI28" s="823"/>
      <c r="AJ28" s="826"/>
      <c r="AK28" s="827">
        <v>1591</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186</v>
      </c>
      <c r="R29" s="784"/>
      <c r="S29" s="784"/>
      <c r="T29" s="784"/>
      <c r="U29" s="784"/>
      <c r="V29" s="784">
        <v>186</v>
      </c>
      <c r="W29" s="784"/>
      <c r="X29" s="784"/>
      <c r="Y29" s="784"/>
      <c r="Z29" s="784"/>
      <c r="AA29" s="784">
        <v>0</v>
      </c>
      <c r="AB29" s="784"/>
      <c r="AC29" s="784"/>
      <c r="AD29" s="784"/>
      <c r="AE29" s="785"/>
      <c r="AF29" s="786" t="s">
        <v>122</v>
      </c>
      <c r="AG29" s="787"/>
      <c r="AH29" s="787"/>
      <c r="AI29" s="787"/>
      <c r="AJ29" s="788"/>
      <c r="AK29" s="834">
        <v>178</v>
      </c>
      <c r="AL29" s="830"/>
      <c r="AM29" s="830"/>
      <c r="AN29" s="830"/>
      <c r="AO29" s="830"/>
      <c r="AP29" s="830" t="s">
        <v>487</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2534</v>
      </c>
      <c r="R30" s="784"/>
      <c r="S30" s="784"/>
      <c r="T30" s="784"/>
      <c r="U30" s="784"/>
      <c r="V30" s="784">
        <v>2454</v>
      </c>
      <c r="W30" s="784"/>
      <c r="X30" s="784"/>
      <c r="Y30" s="784"/>
      <c r="Z30" s="784"/>
      <c r="AA30" s="784">
        <v>79</v>
      </c>
      <c r="AB30" s="784"/>
      <c r="AC30" s="784"/>
      <c r="AD30" s="784"/>
      <c r="AE30" s="785"/>
      <c r="AF30" s="786">
        <v>79</v>
      </c>
      <c r="AG30" s="787"/>
      <c r="AH30" s="787"/>
      <c r="AI30" s="787"/>
      <c r="AJ30" s="788"/>
      <c r="AK30" s="834">
        <v>707</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2484</v>
      </c>
      <c r="R31" s="784"/>
      <c r="S31" s="784"/>
      <c r="T31" s="784"/>
      <c r="U31" s="784"/>
      <c r="V31" s="784">
        <v>2133</v>
      </c>
      <c r="W31" s="784"/>
      <c r="X31" s="784"/>
      <c r="Y31" s="784"/>
      <c r="Z31" s="784"/>
      <c r="AA31" s="784">
        <v>351</v>
      </c>
      <c r="AB31" s="784"/>
      <c r="AC31" s="784"/>
      <c r="AD31" s="784"/>
      <c r="AE31" s="785"/>
      <c r="AF31" s="786">
        <v>2797</v>
      </c>
      <c r="AG31" s="787"/>
      <c r="AH31" s="787"/>
      <c r="AI31" s="787"/>
      <c r="AJ31" s="788"/>
      <c r="AK31" s="834">
        <v>1411</v>
      </c>
      <c r="AL31" s="830"/>
      <c r="AM31" s="830"/>
      <c r="AN31" s="830"/>
      <c r="AO31" s="830"/>
      <c r="AP31" s="830">
        <v>11208</v>
      </c>
      <c r="AQ31" s="830"/>
      <c r="AR31" s="830"/>
      <c r="AS31" s="830"/>
      <c r="AT31" s="830"/>
      <c r="AU31" s="830">
        <v>22</v>
      </c>
      <c r="AV31" s="830"/>
      <c r="AW31" s="830"/>
      <c r="AX31" s="830"/>
      <c r="AY31" s="830"/>
      <c r="AZ31" s="831" t="s">
        <v>487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4101</v>
      </c>
      <c r="R32" s="784"/>
      <c r="S32" s="784"/>
      <c r="T32" s="784"/>
      <c r="U32" s="784"/>
      <c r="V32" s="784">
        <v>3610</v>
      </c>
      <c r="W32" s="784"/>
      <c r="X32" s="784"/>
      <c r="Y32" s="784"/>
      <c r="Z32" s="784"/>
      <c r="AA32" s="784">
        <v>491</v>
      </c>
      <c r="AB32" s="784"/>
      <c r="AC32" s="784"/>
      <c r="AD32" s="784"/>
      <c r="AE32" s="785"/>
      <c r="AF32" s="786">
        <v>5006</v>
      </c>
      <c r="AG32" s="787"/>
      <c r="AH32" s="787"/>
      <c r="AI32" s="787"/>
      <c r="AJ32" s="788"/>
      <c r="AK32" s="834">
        <v>1296</v>
      </c>
      <c r="AL32" s="830"/>
      <c r="AM32" s="830"/>
      <c r="AN32" s="830"/>
      <c r="AO32" s="830"/>
      <c r="AP32" s="830">
        <v>15557</v>
      </c>
      <c r="AQ32" s="830"/>
      <c r="AR32" s="830"/>
      <c r="AS32" s="830"/>
      <c r="AT32" s="830"/>
      <c r="AU32" s="830">
        <v>9863</v>
      </c>
      <c r="AV32" s="830"/>
      <c r="AW32" s="830"/>
      <c r="AX32" s="830"/>
      <c r="AY32" s="830"/>
      <c r="AZ32" s="831" t="s">
        <v>487</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8187</v>
      </c>
      <c r="AG63" s="844"/>
      <c r="AH63" s="844"/>
      <c r="AI63" s="844"/>
      <c r="AJ63" s="845"/>
      <c r="AK63" s="846"/>
      <c r="AL63" s="841"/>
      <c r="AM63" s="841"/>
      <c r="AN63" s="841"/>
      <c r="AO63" s="841"/>
      <c r="AP63" s="844">
        <v>26765</v>
      </c>
      <c r="AQ63" s="844"/>
      <c r="AR63" s="844"/>
      <c r="AS63" s="844"/>
      <c r="AT63" s="844"/>
      <c r="AU63" s="844">
        <v>9885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546</v>
      </c>
      <c r="C68" s="870"/>
      <c r="D68" s="870"/>
      <c r="E68" s="870"/>
      <c r="F68" s="870"/>
      <c r="G68" s="870"/>
      <c r="H68" s="870"/>
      <c r="I68" s="870"/>
      <c r="J68" s="870"/>
      <c r="K68" s="870"/>
      <c r="L68" s="870"/>
      <c r="M68" s="870"/>
      <c r="N68" s="870"/>
      <c r="O68" s="870"/>
      <c r="P68" s="871"/>
      <c r="Q68" s="872">
        <v>4495</v>
      </c>
      <c r="R68" s="866"/>
      <c r="S68" s="866"/>
      <c r="T68" s="866"/>
      <c r="U68" s="866"/>
      <c r="V68" s="866">
        <v>4438</v>
      </c>
      <c r="W68" s="866"/>
      <c r="X68" s="866"/>
      <c r="Y68" s="866"/>
      <c r="Z68" s="866"/>
      <c r="AA68" s="866">
        <v>57</v>
      </c>
      <c r="AB68" s="866"/>
      <c r="AC68" s="866"/>
      <c r="AD68" s="866"/>
      <c r="AE68" s="866"/>
      <c r="AF68" s="866">
        <v>57</v>
      </c>
      <c r="AG68" s="866"/>
      <c r="AH68" s="866"/>
      <c r="AI68" s="866"/>
      <c r="AJ68" s="866"/>
      <c r="AK68" s="866" t="s">
        <v>545</v>
      </c>
      <c r="AL68" s="866"/>
      <c r="AM68" s="866"/>
      <c r="AN68" s="866"/>
      <c r="AO68" s="866"/>
      <c r="AP68" s="866">
        <v>4417</v>
      </c>
      <c r="AQ68" s="866"/>
      <c r="AR68" s="866"/>
      <c r="AS68" s="866"/>
      <c r="AT68" s="866"/>
      <c r="AU68" s="866">
        <v>2391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44.25" customHeight="1" x14ac:dyDescent="0.2">
      <c r="A69" s="238">
        <v>2</v>
      </c>
      <c r="B69" s="877" t="s">
        <v>561</v>
      </c>
      <c r="C69" s="874"/>
      <c r="D69" s="874"/>
      <c r="E69" s="874"/>
      <c r="F69" s="874"/>
      <c r="G69" s="874"/>
      <c r="H69" s="874"/>
      <c r="I69" s="874"/>
      <c r="J69" s="874"/>
      <c r="K69" s="874"/>
      <c r="L69" s="874"/>
      <c r="M69" s="874"/>
      <c r="N69" s="874"/>
      <c r="O69" s="874"/>
      <c r="P69" s="875"/>
      <c r="Q69" s="876">
        <v>87370</v>
      </c>
      <c r="R69" s="830"/>
      <c r="S69" s="830"/>
      <c r="T69" s="830"/>
      <c r="U69" s="830"/>
      <c r="V69" s="830">
        <v>81204</v>
      </c>
      <c r="W69" s="830"/>
      <c r="X69" s="830"/>
      <c r="Y69" s="830"/>
      <c r="Z69" s="830"/>
      <c r="AA69" s="830">
        <v>6166</v>
      </c>
      <c r="AB69" s="830"/>
      <c r="AC69" s="830"/>
      <c r="AD69" s="830"/>
      <c r="AE69" s="830"/>
      <c r="AF69" s="830">
        <v>13225</v>
      </c>
      <c r="AG69" s="830"/>
      <c r="AH69" s="830"/>
      <c r="AI69" s="830"/>
      <c r="AJ69" s="830"/>
      <c r="AK69" s="830" t="s">
        <v>545</v>
      </c>
      <c r="AL69" s="830"/>
      <c r="AM69" s="830"/>
      <c r="AN69" s="830"/>
      <c r="AO69" s="830"/>
      <c r="AP69" s="830" t="s">
        <v>545</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37818</v>
      </c>
      <c r="R70" s="830"/>
      <c r="S70" s="830"/>
      <c r="T70" s="830"/>
      <c r="U70" s="830"/>
      <c r="V70" s="830">
        <v>33899</v>
      </c>
      <c r="W70" s="830"/>
      <c r="X70" s="830"/>
      <c r="Y70" s="830"/>
      <c r="Z70" s="830"/>
      <c r="AA70" s="830">
        <v>3919</v>
      </c>
      <c r="AB70" s="830"/>
      <c r="AC70" s="830"/>
      <c r="AD70" s="830"/>
      <c r="AE70" s="830"/>
      <c r="AF70" s="830">
        <v>3919</v>
      </c>
      <c r="AG70" s="830"/>
      <c r="AH70" s="830"/>
      <c r="AI70" s="830"/>
      <c r="AJ70" s="830"/>
      <c r="AK70" s="830" t="s">
        <v>545</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475</v>
      </c>
      <c r="R71" s="830"/>
      <c r="S71" s="830"/>
      <c r="T71" s="830"/>
      <c r="U71" s="830"/>
      <c r="V71" s="830">
        <v>455</v>
      </c>
      <c r="W71" s="830"/>
      <c r="X71" s="830"/>
      <c r="Y71" s="830"/>
      <c r="Z71" s="830"/>
      <c r="AA71" s="830">
        <v>20</v>
      </c>
      <c r="AB71" s="830"/>
      <c r="AC71" s="830"/>
      <c r="AD71" s="830"/>
      <c r="AE71" s="830"/>
      <c r="AF71" s="830">
        <v>20</v>
      </c>
      <c r="AG71" s="830"/>
      <c r="AH71" s="830"/>
      <c r="AI71" s="830"/>
      <c r="AJ71" s="830"/>
      <c r="AK71" s="830" t="s">
        <v>545</v>
      </c>
      <c r="AL71" s="830"/>
      <c r="AM71" s="830"/>
      <c r="AN71" s="830"/>
      <c r="AO71" s="830"/>
      <c r="AP71" s="830" t="s">
        <v>545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598</v>
      </c>
      <c r="R72" s="830"/>
      <c r="S72" s="830"/>
      <c r="T72" s="830"/>
      <c r="U72" s="830"/>
      <c r="V72" s="830">
        <v>537</v>
      </c>
      <c r="W72" s="830"/>
      <c r="X72" s="830"/>
      <c r="Y72" s="830"/>
      <c r="Z72" s="830"/>
      <c r="AA72" s="830">
        <v>61</v>
      </c>
      <c r="AB72" s="830"/>
      <c r="AC72" s="830"/>
      <c r="AD72" s="830"/>
      <c r="AE72" s="830"/>
      <c r="AF72" s="830">
        <v>61</v>
      </c>
      <c r="AG72" s="830"/>
      <c r="AH72" s="830"/>
      <c r="AI72" s="830"/>
      <c r="AJ72" s="830"/>
      <c r="AK72" s="830" t="s">
        <v>545</v>
      </c>
      <c r="AL72" s="830"/>
      <c r="AM72" s="830"/>
      <c r="AN72" s="830"/>
      <c r="AO72" s="830"/>
      <c r="AP72" s="830" t="s">
        <v>545</v>
      </c>
      <c r="AQ72" s="830"/>
      <c r="AR72" s="830"/>
      <c r="AS72" s="830"/>
      <c r="AT72" s="830"/>
      <c r="AU72" s="830" t="s">
        <v>545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550</v>
      </c>
      <c r="C73" s="874"/>
      <c r="D73" s="874"/>
      <c r="E73" s="874"/>
      <c r="F73" s="874"/>
      <c r="G73" s="874"/>
      <c r="H73" s="874"/>
      <c r="I73" s="874"/>
      <c r="J73" s="874"/>
      <c r="K73" s="874"/>
      <c r="L73" s="874"/>
      <c r="M73" s="874"/>
      <c r="N73" s="874"/>
      <c r="O73" s="874"/>
      <c r="P73" s="875"/>
      <c r="Q73" s="876">
        <v>230</v>
      </c>
      <c r="R73" s="830"/>
      <c r="S73" s="830"/>
      <c r="T73" s="830"/>
      <c r="U73" s="830"/>
      <c r="V73" s="830">
        <v>195</v>
      </c>
      <c r="W73" s="830"/>
      <c r="X73" s="830"/>
      <c r="Y73" s="830"/>
      <c r="Z73" s="830"/>
      <c r="AA73" s="830">
        <v>35</v>
      </c>
      <c r="AB73" s="830"/>
      <c r="AC73" s="830"/>
      <c r="AD73" s="830"/>
      <c r="AE73" s="830"/>
      <c r="AF73" s="830">
        <v>35</v>
      </c>
      <c r="AG73" s="830"/>
      <c r="AH73" s="830"/>
      <c r="AI73" s="830"/>
      <c r="AJ73" s="830"/>
      <c r="AK73" s="830" t="s">
        <v>545</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551</v>
      </c>
      <c r="C74" s="874"/>
      <c r="D74" s="874"/>
      <c r="E74" s="874"/>
      <c r="F74" s="874"/>
      <c r="G74" s="874"/>
      <c r="H74" s="874"/>
      <c r="I74" s="874"/>
      <c r="J74" s="874"/>
      <c r="K74" s="874"/>
      <c r="L74" s="874"/>
      <c r="M74" s="874"/>
      <c r="N74" s="874"/>
      <c r="O74" s="874"/>
      <c r="P74" s="875"/>
      <c r="Q74" s="876">
        <v>1359863</v>
      </c>
      <c r="R74" s="830"/>
      <c r="S74" s="830"/>
      <c r="T74" s="830"/>
      <c r="U74" s="830"/>
      <c r="V74" s="830">
        <v>1332205</v>
      </c>
      <c r="W74" s="830"/>
      <c r="X74" s="830"/>
      <c r="Y74" s="830"/>
      <c r="Z74" s="830"/>
      <c r="AA74" s="830">
        <v>27659</v>
      </c>
      <c r="AB74" s="830"/>
      <c r="AC74" s="830"/>
      <c r="AD74" s="830"/>
      <c r="AE74" s="830"/>
      <c r="AF74" s="830">
        <v>27659</v>
      </c>
      <c r="AG74" s="830"/>
      <c r="AH74" s="830"/>
      <c r="AI74" s="830"/>
      <c r="AJ74" s="830"/>
      <c r="AK74" s="830">
        <v>9500</v>
      </c>
      <c r="AL74" s="830"/>
      <c r="AM74" s="830"/>
      <c r="AN74" s="830"/>
      <c r="AO74" s="830"/>
      <c r="AP74" s="830" t="s">
        <v>545</v>
      </c>
      <c r="AQ74" s="830"/>
      <c r="AR74" s="830"/>
      <c r="AS74" s="830"/>
      <c r="AT74" s="830"/>
      <c r="AU74" s="830" t="s">
        <v>545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552</v>
      </c>
      <c r="C75" s="874"/>
      <c r="D75" s="874"/>
      <c r="E75" s="874"/>
      <c r="F75" s="874"/>
      <c r="G75" s="874"/>
      <c r="H75" s="874"/>
      <c r="I75" s="874"/>
      <c r="J75" s="874"/>
      <c r="K75" s="874"/>
      <c r="L75" s="874"/>
      <c r="M75" s="874"/>
      <c r="N75" s="874"/>
      <c r="O75" s="874"/>
      <c r="P75" s="875"/>
      <c r="Q75" s="878">
        <v>165</v>
      </c>
      <c r="R75" s="879"/>
      <c r="S75" s="879"/>
      <c r="T75" s="879"/>
      <c r="U75" s="834"/>
      <c r="V75" s="880">
        <v>161</v>
      </c>
      <c r="W75" s="879"/>
      <c r="X75" s="879"/>
      <c r="Y75" s="879"/>
      <c r="Z75" s="834"/>
      <c r="AA75" s="880">
        <v>4</v>
      </c>
      <c r="AB75" s="879"/>
      <c r="AC75" s="879"/>
      <c r="AD75" s="879"/>
      <c r="AE75" s="834"/>
      <c r="AF75" s="880">
        <v>4</v>
      </c>
      <c r="AG75" s="879"/>
      <c r="AH75" s="879"/>
      <c r="AI75" s="879"/>
      <c r="AJ75" s="834"/>
      <c r="AK75" s="880" t="s">
        <v>545</v>
      </c>
      <c r="AL75" s="879"/>
      <c r="AM75" s="879"/>
      <c r="AN75" s="879"/>
      <c r="AO75" s="834"/>
      <c r="AP75" s="880" t="s">
        <v>545</v>
      </c>
      <c r="AQ75" s="879"/>
      <c r="AR75" s="879"/>
      <c r="AS75" s="879"/>
      <c r="AT75" s="834"/>
      <c r="AU75" s="880" t="s">
        <v>545</v>
      </c>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555</v>
      </c>
      <c r="C76" s="874"/>
      <c r="D76" s="874"/>
      <c r="E76" s="874"/>
      <c r="F76" s="874"/>
      <c r="G76" s="874"/>
      <c r="H76" s="874"/>
      <c r="I76" s="874"/>
      <c r="J76" s="874"/>
      <c r="K76" s="874"/>
      <c r="L76" s="874"/>
      <c r="M76" s="874"/>
      <c r="N76" s="874"/>
      <c r="O76" s="874"/>
      <c r="P76" s="875"/>
      <c r="Q76" s="878">
        <v>38885</v>
      </c>
      <c r="R76" s="879"/>
      <c r="S76" s="879"/>
      <c r="T76" s="879"/>
      <c r="U76" s="834"/>
      <c r="V76" s="880">
        <v>35641</v>
      </c>
      <c r="W76" s="879"/>
      <c r="X76" s="879"/>
      <c r="Y76" s="879"/>
      <c r="Z76" s="834"/>
      <c r="AA76" s="880">
        <v>3244</v>
      </c>
      <c r="AB76" s="879"/>
      <c r="AC76" s="879"/>
      <c r="AD76" s="879"/>
      <c r="AE76" s="834"/>
      <c r="AF76" s="880">
        <v>26209</v>
      </c>
      <c r="AG76" s="879"/>
      <c r="AH76" s="879"/>
      <c r="AI76" s="879"/>
      <c r="AJ76" s="834"/>
      <c r="AK76" s="880" t="s">
        <v>545</v>
      </c>
      <c r="AL76" s="879"/>
      <c r="AM76" s="879"/>
      <c r="AN76" s="879"/>
      <c r="AO76" s="834"/>
      <c r="AP76" s="880">
        <v>94795</v>
      </c>
      <c r="AQ76" s="879"/>
      <c r="AR76" s="879"/>
      <c r="AS76" s="879"/>
      <c r="AT76" s="834"/>
      <c r="AU76" s="880" t="s">
        <v>545</v>
      </c>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553</v>
      </c>
      <c r="C77" s="874"/>
      <c r="D77" s="874"/>
      <c r="E77" s="874"/>
      <c r="F77" s="874"/>
      <c r="G77" s="874"/>
      <c r="H77" s="874"/>
      <c r="I77" s="874"/>
      <c r="J77" s="874"/>
      <c r="K77" s="874"/>
      <c r="L77" s="874"/>
      <c r="M77" s="874"/>
      <c r="N77" s="874"/>
      <c r="O77" s="874"/>
      <c r="P77" s="875"/>
      <c r="Q77" s="878">
        <v>6635</v>
      </c>
      <c r="R77" s="879"/>
      <c r="S77" s="879"/>
      <c r="T77" s="879"/>
      <c r="U77" s="834"/>
      <c r="V77" s="880">
        <v>5820</v>
      </c>
      <c r="W77" s="879"/>
      <c r="X77" s="879"/>
      <c r="Y77" s="879"/>
      <c r="Z77" s="834"/>
      <c r="AA77" s="880">
        <v>815</v>
      </c>
      <c r="AB77" s="879"/>
      <c r="AC77" s="879"/>
      <c r="AD77" s="879"/>
      <c r="AE77" s="834"/>
      <c r="AF77" s="880">
        <v>19303</v>
      </c>
      <c r="AG77" s="879"/>
      <c r="AH77" s="879"/>
      <c r="AI77" s="879"/>
      <c r="AJ77" s="834"/>
      <c r="AK77" s="880" t="s">
        <v>545</v>
      </c>
      <c r="AL77" s="879"/>
      <c r="AM77" s="879"/>
      <c r="AN77" s="879"/>
      <c r="AO77" s="834"/>
      <c r="AP77" s="880">
        <v>22689</v>
      </c>
      <c r="AQ77" s="879"/>
      <c r="AR77" s="879"/>
      <c r="AS77" s="879"/>
      <c r="AT77" s="834"/>
      <c r="AU77" s="880" t="s">
        <v>545</v>
      </c>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554</v>
      </c>
      <c r="C78" s="874"/>
      <c r="D78" s="874"/>
      <c r="E78" s="874"/>
      <c r="F78" s="874"/>
      <c r="G78" s="874"/>
      <c r="H78" s="874"/>
      <c r="I78" s="874"/>
      <c r="J78" s="874"/>
      <c r="K78" s="874"/>
      <c r="L78" s="874"/>
      <c r="M78" s="874"/>
      <c r="N78" s="874"/>
      <c r="O78" s="874"/>
      <c r="P78" s="875"/>
      <c r="Q78" s="876">
        <v>16692</v>
      </c>
      <c r="R78" s="830"/>
      <c r="S78" s="830"/>
      <c r="T78" s="830"/>
      <c r="U78" s="830"/>
      <c r="V78" s="830">
        <v>16687</v>
      </c>
      <c r="W78" s="830"/>
      <c r="X78" s="830"/>
      <c r="Y78" s="830"/>
      <c r="Z78" s="830"/>
      <c r="AA78" s="830">
        <v>5</v>
      </c>
      <c r="AB78" s="830"/>
      <c r="AC78" s="830"/>
      <c r="AD78" s="830"/>
      <c r="AE78" s="830"/>
      <c r="AF78" s="830">
        <v>0</v>
      </c>
      <c r="AG78" s="830"/>
      <c r="AH78" s="830"/>
      <c r="AI78" s="830"/>
      <c r="AJ78" s="830"/>
      <c r="AK78" s="830" t="s">
        <v>545</v>
      </c>
      <c r="AL78" s="830"/>
      <c r="AM78" s="830"/>
      <c r="AN78" s="830"/>
      <c r="AO78" s="830"/>
      <c r="AP78" s="830">
        <v>18216</v>
      </c>
      <c r="AQ78" s="830"/>
      <c r="AR78" s="830"/>
      <c r="AS78" s="830"/>
      <c r="AT78" s="830"/>
      <c r="AU78" s="830" t="s">
        <v>545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90492</v>
      </c>
      <c r="AG88" s="844"/>
      <c r="AH88" s="844"/>
      <c r="AI88" s="844"/>
      <c r="AJ88" s="844"/>
      <c r="AK88" s="841"/>
      <c r="AL88" s="841"/>
      <c r="AM88" s="841"/>
      <c r="AN88" s="841"/>
      <c r="AO88" s="841"/>
      <c r="AP88" s="844">
        <v>140117</v>
      </c>
      <c r="AQ88" s="844"/>
      <c r="AR88" s="844"/>
      <c r="AS88" s="844"/>
      <c r="AT88" s="844"/>
      <c r="AU88" s="844">
        <v>2391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402</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403</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406</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407</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408</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409</v>
      </c>
      <c r="AB109" s="894"/>
      <c r="AC109" s="894"/>
      <c r="AD109" s="894"/>
      <c r="AE109" s="895"/>
      <c r="AF109" s="893" t="s">
        <v>410</v>
      </c>
      <c r="AG109" s="894"/>
      <c r="AH109" s="894"/>
      <c r="AI109" s="894"/>
      <c r="AJ109" s="895"/>
      <c r="AK109" s="893" t="s">
        <v>294</v>
      </c>
      <c r="AL109" s="894"/>
      <c r="AM109" s="894"/>
      <c r="AN109" s="894"/>
      <c r="AO109" s="895"/>
      <c r="AP109" s="893" t="s">
        <v>411</v>
      </c>
      <c r="AQ109" s="894"/>
      <c r="AR109" s="894"/>
      <c r="AS109" s="894"/>
      <c r="AT109" s="896"/>
      <c r="AU109" s="913" t="s">
        <v>408</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409</v>
      </c>
      <c r="BR109" s="894"/>
      <c r="BS109" s="894"/>
      <c r="BT109" s="894"/>
      <c r="BU109" s="895"/>
      <c r="BV109" s="893" t="s">
        <v>410</v>
      </c>
      <c r="BW109" s="894"/>
      <c r="BX109" s="894"/>
      <c r="BY109" s="894"/>
      <c r="BZ109" s="895"/>
      <c r="CA109" s="893" t="s">
        <v>294</v>
      </c>
      <c r="CB109" s="894"/>
      <c r="CC109" s="894"/>
      <c r="CD109" s="894"/>
      <c r="CE109" s="895"/>
      <c r="CF109" s="914" t="s">
        <v>411</v>
      </c>
      <c r="CG109" s="914"/>
      <c r="CH109" s="914"/>
      <c r="CI109" s="914"/>
      <c r="CJ109" s="914"/>
      <c r="CK109" s="893" t="s">
        <v>412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409</v>
      </c>
      <c r="DH109" s="894"/>
      <c r="DI109" s="894"/>
      <c r="DJ109" s="894"/>
      <c r="DK109" s="895"/>
      <c r="DL109" s="893" t="s">
        <v>410</v>
      </c>
      <c r="DM109" s="894"/>
      <c r="DN109" s="894"/>
      <c r="DO109" s="894"/>
      <c r="DP109" s="895"/>
      <c r="DQ109" s="893" t="s">
        <v>294</v>
      </c>
      <c r="DR109" s="894"/>
      <c r="DS109" s="894"/>
      <c r="DT109" s="894"/>
      <c r="DU109" s="895"/>
      <c r="DV109" s="893" t="s">
        <v>411</v>
      </c>
      <c r="DW109" s="894"/>
      <c r="DX109" s="894"/>
      <c r="DY109" s="894"/>
      <c r="DZ109" s="896"/>
    </row>
    <row r="110" spans="1:131" s="230" customFormat="1" ht="26.25" customHeight="1" x14ac:dyDescent="0.2">
      <c r="A110" s="897" t="s">
        <v>413</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5666307</v>
      </c>
      <c r="AB110" s="901"/>
      <c r="AC110" s="901"/>
      <c r="AD110" s="901"/>
      <c r="AE110" s="902"/>
      <c r="AF110" s="903">
        <v>5024963</v>
      </c>
      <c r="AG110" s="901"/>
      <c r="AH110" s="901"/>
      <c r="AI110" s="901"/>
      <c r="AJ110" s="902"/>
      <c r="AK110" s="903">
        <v>4731643</v>
      </c>
      <c r="AL110" s="901"/>
      <c r="AM110" s="901"/>
      <c r="AN110" s="901"/>
      <c r="AO110" s="902"/>
      <c r="AP110" s="904">
        <v>15.6</v>
      </c>
      <c r="AQ110" s="905"/>
      <c r="AR110" s="905"/>
      <c r="AS110" s="905"/>
      <c r="AT110" s="906"/>
      <c r="AU110" s="907" t="s">
        <v>69</v>
      </c>
      <c r="AV110" s="908"/>
      <c r="AW110" s="908"/>
      <c r="AX110" s="908"/>
      <c r="AY110" s="908"/>
      <c r="AZ110" s="930" t="s">
        <v>414</v>
      </c>
      <c r="BA110" s="898"/>
      <c r="BB110" s="898"/>
      <c r="BC110" s="898"/>
      <c r="BD110" s="898"/>
      <c r="BE110" s="898"/>
      <c r="BF110" s="898"/>
      <c r="BG110" s="898"/>
      <c r="BH110" s="898"/>
      <c r="BI110" s="898"/>
      <c r="BJ110" s="898"/>
      <c r="BK110" s="898"/>
      <c r="BL110" s="898"/>
      <c r="BM110" s="898"/>
      <c r="BN110" s="898"/>
      <c r="BO110" s="898"/>
      <c r="BP110" s="899"/>
      <c r="BQ110" s="931">
        <v>59034084</v>
      </c>
      <c r="BR110" s="932"/>
      <c r="BS110" s="932"/>
      <c r="BT110" s="932"/>
      <c r="BU110" s="932"/>
      <c r="BV110" s="932">
        <v>55652073</v>
      </c>
      <c r="BW110" s="932"/>
      <c r="BX110" s="932"/>
      <c r="BY110" s="932"/>
      <c r="BZ110" s="932"/>
      <c r="CA110" s="932">
        <v>55106636</v>
      </c>
      <c r="CB110" s="932"/>
      <c r="CC110" s="932"/>
      <c r="CD110" s="932"/>
      <c r="CE110" s="932"/>
      <c r="CF110" s="945">
        <v>182.3</v>
      </c>
      <c r="CG110" s="946"/>
      <c r="CH110" s="946"/>
      <c r="CI110" s="946"/>
      <c r="CJ110" s="946"/>
      <c r="CK110" s="947" t="s">
        <v>415</v>
      </c>
      <c r="CL110" s="948"/>
      <c r="CM110" s="930" t="s">
        <v>416</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2">
      <c r="A111" s="935" t="s">
        <v>417</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418</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419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420</v>
      </c>
      <c r="B112" s="954"/>
      <c r="C112" s="924" t="s">
        <v>421</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422</v>
      </c>
      <c r="BA112" s="924"/>
      <c r="BB112" s="924"/>
      <c r="BC112" s="924"/>
      <c r="BD112" s="924"/>
      <c r="BE112" s="924"/>
      <c r="BF112" s="924"/>
      <c r="BG112" s="924"/>
      <c r="BH112" s="924"/>
      <c r="BI112" s="924"/>
      <c r="BJ112" s="924"/>
      <c r="BK112" s="924"/>
      <c r="BL112" s="924"/>
      <c r="BM112" s="924"/>
      <c r="BN112" s="924"/>
      <c r="BO112" s="924"/>
      <c r="BP112" s="925"/>
      <c r="BQ112" s="926">
        <v>9845353</v>
      </c>
      <c r="BR112" s="927"/>
      <c r="BS112" s="927"/>
      <c r="BT112" s="927"/>
      <c r="BU112" s="927"/>
      <c r="BV112" s="927">
        <v>9819590</v>
      </c>
      <c r="BW112" s="927"/>
      <c r="BX112" s="927"/>
      <c r="BY112" s="927"/>
      <c r="BZ112" s="927"/>
      <c r="CA112" s="927">
        <v>9885733</v>
      </c>
      <c r="CB112" s="927"/>
      <c r="CC112" s="927"/>
      <c r="CD112" s="927"/>
      <c r="CE112" s="927"/>
      <c r="CF112" s="921">
        <v>32.700000000000003</v>
      </c>
      <c r="CG112" s="922"/>
      <c r="CH112" s="922"/>
      <c r="CI112" s="922"/>
      <c r="CJ112" s="922"/>
      <c r="CK112" s="949"/>
      <c r="CL112" s="950"/>
      <c r="CM112" s="923" t="s">
        <v>423</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2">
      <c r="A113" s="955"/>
      <c r="B113" s="956"/>
      <c r="C113" s="924" t="s">
        <v>424</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805284</v>
      </c>
      <c r="AB113" s="939"/>
      <c r="AC113" s="939"/>
      <c r="AD113" s="939"/>
      <c r="AE113" s="940"/>
      <c r="AF113" s="941">
        <v>802393</v>
      </c>
      <c r="AG113" s="939"/>
      <c r="AH113" s="939"/>
      <c r="AI113" s="939"/>
      <c r="AJ113" s="940"/>
      <c r="AK113" s="941">
        <v>702430</v>
      </c>
      <c r="AL113" s="939"/>
      <c r="AM113" s="939"/>
      <c r="AN113" s="939"/>
      <c r="AO113" s="940"/>
      <c r="AP113" s="942">
        <v>2.2999999999999998</v>
      </c>
      <c r="AQ113" s="943"/>
      <c r="AR113" s="943"/>
      <c r="AS113" s="943"/>
      <c r="AT113" s="944"/>
      <c r="AU113" s="909"/>
      <c r="AV113" s="910"/>
      <c r="AW113" s="910"/>
      <c r="AX113" s="910"/>
      <c r="AY113" s="910"/>
      <c r="AZ113" s="923" t="s">
        <v>425</v>
      </c>
      <c r="BA113" s="924"/>
      <c r="BB113" s="924"/>
      <c r="BC113" s="924"/>
      <c r="BD113" s="924"/>
      <c r="BE113" s="924"/>
      <c r="BF113" s="924"/>
      <c r="BG113" s="924"/>
      <c r="BH113" s="924"/>
      <c r="BI113" s="924"/>
      <c r="BJ113" s="924"/>
      <c r="BK113" s="924"/>
      <c r="BL113" s="924"/>
      <c r="BM113" s="924"/>
      <c r="BN113" s="924"/>
      <c r="BO113" s="924"/>
      <c r="BP113" s="925"/>
      <c r="BQ113" s="926">
        <v>1741531</v>
      </c>
      <c r="BR113" s="927"/>
      <c r="BS113" s="927"/>
      <c r="BT113" s="927"/>
      <c r="BU113" s="927"/>
      <c r="BV113" s="927">
        <v>2777078</v>
      </c>
      <c r="BW113" s="927"/>
      <c r="BX113" s="927"/>
      <c r="BY113" s="927"/>
      <c r="BZ113" s="927"/>
      <c r="CA113" s="927">
        <v>2955765</v>
      </c>
      <c r="CB113" s="927"/>
      <c r="CC113" s="927"/>
      <c r="CD113" s="927"/>
      <c r="CE113" s="927"/>
      <c r="CF113" s="921">
        <v>9.8000000000000007</v>
      </c>
      <c r="CG113" s="922"/>
      <c r="CH113" s="922"/>
      <c r="CI113" s="922"/>
      <c r="CJ113" s="922"/>
      <c r="CK113" s="949"/>
      <c r="CL113" s="950"/>
      <c r="CM113" s="923" t="s">
        <v>426</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427</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157834</v>
      </c>
      <c r="AB114" s="960"/>
      <c r="AC114" s="960"/>
      <c r="AD114" s="960"/>
      <c r="AE114" s="961"/>
      <c r="AF114" s="962">
        <v>174394</v>
      </c>
      <c r="AG114" s="960"/>
      <c r="AH114" s="960"/>
      <c r="AI114" s="960"/>
      <c r="AJ114" s="961"/>
      <c r="AK114" s="962">
        <v>252116</v>
      </c>
      <c r="AL114" s="960"/>
      <c r="AM114" s="960"/>
      <c r="AN114" s="960"/>
      <c r="AO114" s="961"/>
      <c r="AP114" s="963">
        <v>0.8</v>
      </c>
      <c r="AQ114" s="964"/>
      <c r="AR114" s="964"/>
      <c r="AS114" s="964"/>
      <c r="AT114" s="965"/>
      <c r="AU114" s="909"/>
      <c r="AV114" s="910"/>
      <c r="AW114" s="910"/>
      <c r="AX114" s="910"/>
      <c r="AY114" s="910"/>
      <c r="AZ114" s="923" t="s">
        <v>428</v>
      </c>
      <c r="BA114" s="924"/>
      <c r="BB114" s="924"/>
      <c r="BC114" s="924"/>
      <c r="BD114" s="924"/>
      <c r="BE114" s="924"/>
      <c r="BF114" s="924"/>
      <c r="BG114" s="924"/>
      <c r="BH114" s="924"/>
      <c r="BI114" s="924"/>
      <c r="BJ114" s="924"/>
      <c r="BK114" s="924"/>
      <c r="BL114" s="924"/>
      <c r="BM114" s="924"/>
      <c r="BN114" s="924"/>
      <c r="BO114" s="924"/>
      <c r="BP114" s="925"/>
      <c r="BQ114" s="926">
        <v>3593591</v>
      </c>
      <c r="BR114" s="927"/>
      <c r="BS114" s="927"/>
      <c r="BT114" s="927"/>
      <c r="BU114" s="927"/>
      <c r="BV114" s="927">
        <v>3565775</v>
      </c>
      <c r="BW114" s="927"/>
      <c r="BX114" s="927"/>
      <c r="BY114" s="927"/>
      <c r="BZ114" s="927"/>
      <c r="CA114" s="927">
        <v>3656678</v>
      </c>
      <c r="CB114" s="927"/>
      <c r="CC114" s="927"/>
      <c r="CD114" s="927"/>
      <c r="CE114" s="927"/>
      <c r="CF114" s="921">
        <v>12.1</v>
      </c>
      <c r="CG114" s="922"/>
      <c r="CH114" s="922"/>
      <c r="CI114" s="922"/>
      <c r="CJ114" s="922"/>
      <c r="CK114" s="949"/>
      <c r="CL114" s="950"/>
      <c r="CM114" s="923" t="s">
        <v>429</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430</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431</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432</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2">
      <c r="A116" s="957"/>
      <c r="B116" s="958"/>
      <c r="C116" s="966" t="s">
        <v>433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303</v>
      </c>
      <c r="AB116" s="960"/>
      <c r="AC116" s="960"/>
      <c r="AD116" s="960"/>
      <c r="AE116" s="961"/>
      <c r="AF116" s="962" t="s">
        <v>122</v>
      </c>
      <c r="AG116" s="960"/>
      <c r="AH116" s="960"/>
      <c r="AI116" s="960"/>
      <c r="AJ116" s="961"/>
      <c r="AK116" s="962">
        <v>162</v>
      </c>
      <c r="AL116" s="960"/>
      <c r="AM116" s="960"/>
      <c r="AN116" s="960"/>
      <c r="AO116" s="961"/>
      <c r="AP116" s="963">
        <v>0</v>
      </c>
      <c r="AQ116" s="964"/>
      <c r="AR116" s="964"/>
      <c r="AS116" s="964"/>
      <c r="AT116" s="965"/>
      <c r="AU116" s="909"/>
      <c r="AV116" s="910"/>
      <c r="AW116" s="910"/>
      <c r="AX116" s="910"/>
      <c r="AY116" s="910"/>
      <c r="AZ116" s="968" t="s">
        <v>434</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435</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436</v>
      </c>
      <c r="Z117" s="895"/>
      <c r="AA117" s="979">
        <v>6629728</v>
      </c>
      <c r="AB117" s="980"/>
      <c r="AC117" s="980"/>
      <c r="AD117" s="980"/>
      <c r="AE117" s="981"/>
      <c r="AF117" s="982">
        <v>6001750</v>
      </c>
      <c r="AG117" s="980"/>
      <c r="AH117" s="980"/>
      <c r="AI117" s="980"/>
      <c r="AJ117" s="981"/>
      <c r="AK117" s="982">
        <v>5686351</v>
      </c>
      <c r="AL117" s="980"/>
      <c r="AM117" s="980"/>
      <c r="AN117" s="980"/>
      <c r="AO117" s="981"/>
      <c r="AP117" s="983"/>
      <c r="AQ117" s="984"/>
      <c r="AR117" s="984"/>
      <c r="AS117" s="984"/>
      <c r="AT117" s="985"/>
      <c r="AU117" s="909"/>
      <c r="AV117" s="910"/>
      <c r="AW117" s="910"/>
      <c r="AX117" s="910"/>
      <c r="AY117" s="910"/>
      <c r="AZ117" s="975" t="s">
        <v>437</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438</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409</v>
      </c>
      <c r="AB118" s="894"/>
      <c r="AC118" s="894"/>
      <c r="AD118" s="894"/>
      <c r="AE118" s="895"/>
      <c r="AF118" s="893" t="s">
        <v>410</v>
      </c>
      <c r="AG118" s="894"/>
      <c r="AH118" s="894"/>
      <c r="AI118" s="894"/>
      <c r="AJ118" s="895"/>
      <c r="AK118" s="893" t="s">
        <v>294</v>
      </c>
      <c r="AL118" s="894"/>
      <c r="AM118" s="894"/>
      <c r="AN118" s="894"/>
      <c r="AO118" s="895"/>
      <c r="AP118" s="971" t="s">
        <v>411</v>
      </c>
      <c r="AQ118" s="972"/>
      <c r="AR118" s="972"/>
      <c r="AS118" s="972"/>
      <c r="AT118" s="973"/>
      <c r="AU118" s="909"/>
      <c r="AV118" s="910"/>
      <c r="AW118" s="910"/>
      <c r="AX118" s="910"/>
      <c r="AY118" s="910"/>
      <c r="AZ118" s="974" t="s">
        <v>439</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440</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7" t="s">
        <v>415</v>
      </c>
      <c r="B119" s="948"/>
      <c r="C119" s="930" t="s">
        <v>416</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441</v>
      </c>
      <c r="BP119" s="1006"/>
      <c r="BQ119" s="1000">
        <v>74214559</v>
      </c>
      <c r="BR119" s="1001"/>
      <c r="BS119" s="1001"/>
      <c r="BT119" s="1001"/>
      <c r="BU119" s="1001"/>
      <c r="BV119" s="1001">
        <v>71814516</v>
      </c>
      <c r="BW119" s="1001"/>
      <c r="BX119" s="1001"/>
      <c r="BY119" s="1001"/>
      <c r="BZ119" s="1001"/>
      <c r="CA119" s="1001">
        <v>71604812</v>
      </c>
      <c r="CB119" s="1001"/>
      <c r="CC119" s="1001"/>
      <c r="CD119" s="1001"/>
      <c r="CE119" s="1001"/>
      <c r="CF119" s="1002"/>
      <c r="CG119" s="1003"/>
      <c r="CH119" s="1003"/>
      <c r="CI119" s="1003"/>
      <c r="CJ119" s="1004"/>
      <c r="CK119" s="951"/>
      <c r="CL119" s="952"/>
      <c r="CM119" s="974" t="s">
        <v>442</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8"/>
      <c r="B120" s="950"/>
      <c r="C120" s="923" t="s">
        <v>419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443</v>
      </c>
      <c r="AV120" s="993"/>
      <c r="AW120" s="993"/>
      <c r="AX120" s="993"/>
      <c r="AY120" s="994"/>
      <c r="AZ120" s="930" t="s">
        <v>444</v>
      </c>
      <c r="BA120" s="898"/>
      <c r="BB120" s="898"/>
      <c r="BC120" s="898"/>
      <c r="BD120" s="898"/>
      <c r="BE120" s="898"/>
      <c r="BF120" s="898"/>
      <c r="BG120" s="898"/>
      <c r="BH120" s="898"/>
      <c r="BI120" s="898"/>
      <c r="BJ120" s="898"/>
      <c r="BK120" s="898"/>
      <c r="BL120" s="898"/>
      <c r="BM120" s="898"/>
      <c r="BN120" s="898"/>
      <c r="BO120" s="898"/>
      <c r="BP120" s="899"/>
      <c r="BQ120" s="931">
        <v>12033732</v>
      </c>
      <c r="BR120" s="932"/>
      <c r="BS120" s="932"/>
      <c r="BT120" s="932"/>
      <c r="BU120" s="932"/>
      <c r="BV120" s="932">
        <v>14059878</v>
      </c>
      <c r="BW120" s="932"/>
      <c r="BX120" s="932"/>
      <c r="BY120" s="932"/>
      <c r="BZ120" s="932"/>
      <c r="CA120" s="932">
        <v>18130831</v>
      </c>
      <c r="CB120" s="932"/>
      <c r="CC120" s="932"/>
      <c r="CD120" s="932"/>
      <c r="CE120" s="932"/>
      <c r="CF120" s="945">
        <v>60</v>
      </c>
      <c r="CG120" s="946"/>
      <c r="CH120" s="946"/>
      <c r="CI120" s="946"/>
      <c r="CJ120" s="946"/>
      <c r="CK120" s="1007" t="s">
        <v>445</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9845353</v>
      </c>
      <c r="DH120" s="932"/>
      <c r="DI120" s="932"/>
      <c r="DJ120" s="932"/>
      <c r="DK120" s="932"/>
      <c r="DL120" s="932">
        <v>9809508</v>
      </c>
      <c r="DM120" s="932"/>
      <c r="DN120" s="932"/>
      <c r="DO120" s="932"/>
      <c r="DP120" s="932"/>
      <c r="DQ120" s="932">
        <v>9863317</v>
      </c>
      <c r="DR120" s="932"/>
      <c r="DS120" s="932"/>
      <c r="DT120" s="932"/>
      <c r="DU120" s="932"/>
      <c r="DV120" s="933">
        <v>32.6</v>
      </c>
      <c r="DW120" s="933"/>
      <c r="DX120" s="933"/>
      <c r="DY120" s="933"/>
      <c r="DZ120" s="934"/>
    </row>
    <row r="121" spans="1:130" s="230" customFormat="1" ht="26.25" customHeight="1" x14ac:dyDescent="0.2">
      <c r="A121" s="1058"/>
      <c r="B121" s="950"/>
      <c r="C121" s="975" t="s">
        <v>446</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447</v>
      </c>
      <c r="BA121" s="924"/>
      <c r="BB121" s="924"/>
      <c r="BC121" s="924"/>
      <c r="BD121" s="924"/>
      <c r="BE121" s="924"/>
      <c r="BF121" s="924"/>
      <c r="BG121" s="924"/>
      <c r="BH121" s="924"/>
      <c r="BI121" s="924"/>
      <c r="BJ121" s="924"/>
      <c r="BK121" s="924"/>
      <c r="BL121" s="924"/>
      <c r="BM121" s="924"/>
      <c r="BN121" s="924"/>
      <c r="BO121" s="924"/>
      <c r="BP121" s="925"/>
      <c r="BQ121" s="926">
        <v>10543320</v>
      </c>
      <c r="BR121" s="927"/>
      <c r="BS121" s="927"/>
      <c r="BT121" s="927"/>
      <c r="BU121" s="927"/>
      <c r="BV121" s="927">
        <v>10623377</v>
      </c>
      <c r="BW121" s="927"/>
      <c r="BX121" s="927"/>
      <c r="BY121" s="927"/>
      <c r="BZ121" s="927"/>
      <c r="CA121" s="927">
        <v>10540575</v>
      </c>
      <c r="CB121" s="927"/>
      <c r="CC121" s="927"/>
      <c r="CD121" s="927"/>
      <c r="CE121" s="927"/>
      <c r="CF121" s="921">
        <v>34.9</v>
      </c>
      <c r="CG121" s="922"/>
      <c r="CH121" s="922"/>
      <c r="CI121" s="922"/>
      <c r="CJ121" s="922"/>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26" t="s">
        <v>122</v>
      </c>
      <c r="DH121" s="927"/>
      <c r="DI121" s="927"/>
      <c r="DJ121" s="927"/>
      <c r="DK121" s="927"/>
      <c r="DL121" s="927">
        <v>10082</v>
      </c>
      <c r="DM121" s="927"/>
      <c r="DN121" s="927"/>
      <c r="DO121" s="927"/>
      <c r="DP121" s="927"/>
      <c r="DQ121" s="927">
        <v>22416</v>
      </c>
      <c r="DR121" s="927"/>
      <c r="DS121" s="927"/>
      <c r="DT121" s="927"/>
      <c r="DU121" s="927"/>
      <c r="DV121" s="928">
        <v>0.1</v>
      </c>
      <c r="DW121" s="928"/>
      <c r="DX121" s="928"/>
      <c r="DY121" s="928"/>
      <c r="DZ121" s="929"/>
    </row>
    <row r="122" spans="1:130" s="230" customFormat="1" ht="26.25" customHeight="1" x14ac:dyDescent="0.2">
      <c r="A122" s="1058"/>
      <c r="B122" s="950"/>
      <c r="C122" s="923" t="s">
        <v>429</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448</v>
      </c>
      <c r="BA122" s="966"/>
      <c r="BB122" s="966"/>
      <c r="BC122" s="966"/>
      <c r="BD122" s="966"/>
      <c r="BE122" s="966"/>
      <c r="BF122" s="966"/>
      <c r="BG122" s="966"/>
      <c r="BH122" s="966"/>
      <c r="BI122" s="966"/>
      <c r="BJ122" s="966"/>
      <c r="BK122" s="966"/>
      <c r="BL122" s="966"/>
      <c r="BM122" s="966"/>
      <c r="BN122" s="966"/>
      <c r="BO122" s="966"/>
      <c r="BP122" s="967"/>
      <c r="BQ122" s="1000">
        <v>43102946</v>
      </c>
      <c r="BR122" s="1001"/>
      <c r="BS122" s="1001"/>
      <c r="BT122" s="1001"/>
      <c r="BU122" s="1001"/>
      <c r="BV122" s="1001">
        <v>42409320</v>
      </c>
      <c r="BW122" s="1001"/>
      <c r="BX122" s="1001"/>
      <c r="BY122" s="1001"/>
      <c r="BZ122" s="1001"/>
      <c r="CA122" s="1001">
        <v>42171317</v>
      </c>
      <c r="CB122" s="1001"/>
      <c r="CC122" s="1001"/>
      <c r="CD122" s="1001"/>
      <c r="CE122" s="1001"/>
      <c r="CF122" s="1018">
        <v>139.5</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2">
      <c r="A123" s="1058"/>
      <c r="B123" s="950"/>
      <c r="C123" s="923" t="s">
        <v>435</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449</v>
      </c>
      <c r="BP123" s="1006"/>
      <c r="BQ123" s="1064">
        <v>65679998</v>
      </c>
      <c r="BR123" s="1065"/>
      <c r="BS123" s="1065"/>
      <c r="BT123" s="1065"/>
      <c r="BU123" s="1065"/>
      <c r="BV123" s="1065">
        <v>67092575</v>
      </c>
      <c r="BW123" s="1065"/>
      <c r="BX123" s="1065"/>
      <c r="BY123" s="1065"/>
      <c r="BZ123" s="1065"/>
      <c r="CA123" s="1065">
        <v>70842723</v>
      </c>
      <c r="CB123" s="1065"/>
      <c r="CC123" s="1065"/>
      <c r="CD123" s="1065"/>
      <c r="CE123" s="1065"/>
      <c r="CF123" s="1002"/>
      <c r="CG123" s="1003"/>
      <c r="CH123" s="1003"/>
      <c r="CI123" s="1003"/>
      <c r="CJ123" s="1004"/>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8"/>
      <c r="B124" s="950"/>
      <c r="C124" s="923" t="s">
        <v>438</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28.5</v>
      </c>
      <c r="BR124" s="1028"/>
      <c r="BS124" s="1028"/>
      <c r="BT124" s="1028"/>
      <c r="BU124" s="1028"/>
      <c r="BV124" s="1028">
        <v>15.9</v>
      </c>
      <c r="BW124" s="1028"/>
      <c r="BX124" s="1028"/>
      <c r="BY124" s="1028"/>
      <c r="BZ124" s="1028"/>
      <c r="CA124" s="1028">
        <v>2.5</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8"/>
      <c r="B125" s="950"/>
      <c r="C125" s="923" t="s">
        <v>440</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452</v>
      </c>
      <c r="CL125" s="1008"/>
      <c r="CM125" s="1008"/>
      <c r="CN125" s="1008"/>
      <c r="CO125" s="1009"/>
      <c r="CP125" s="930" t="s">
        <v>453</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8"/>
      <c r="B126" s="950"/>
      <c r="C126" s="923" t="s">
        <v>442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454</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2">
      <c r="A127" s="1059"/>
      <c r="B127" s="952"/>
      <c r="C127" s="974" t="s">
        <v>455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460</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955308</v>
      </c>
      <c r="AB128" s="1047"/>
      <c r="AC128" s="1047"/>
      <c r="AD128" s="1047"/>
      <c r="AE128" s="1048"/>
      <c r="AF128" s="1049">
        <v>921791</v>
      </c>
      <c r="AG128" s="1047"/>
      <c r="AH128" s="1047"/>
      <c r="AI128" s="1047"/>
      <c r="AJ128" s="1048"/>
      <c r="AK128" s="1049">
        <v>761142</v>
      </c>
      <c r="AL128" s="1047"/>
      <c r="AM128" s="1047"/>
      <c r="AN128" s="1047"/>
      <c r="AO128" s="1048"/>
      <c r="AP128" s="1050"/>
      <c r="AQ128" s="1051"/>
      <c r="AR128" s="1051"/>
      <c r="AS128" s="1051"/>
      <c r="AT128" s="1052"/>
      <c r="AU128" s="232"/>
      <c r="AV128" s="232"/>
      <c r="AW128" s="232"/>
      <c r="AX128" s="897" t="s">
        <v>463</v>
      </c>
      <c r="AY128" s="898"/>
      <c r="AZ128" s="898"/>
      <c r="BA128" s="898"/>
      <c r="BB128" s="898"/>
      <c r="BC128" s="898"/>
      <c r="BD128" s="898"/>
      <c r="BE128" s="899"/>
      <c r="BF128" s="1053" t="s">
        <v>122</v>
      </c>
      <c r="BG128" s="1054"/>
      <c r="BH128" s="1054"/>
      <c r="BI128" s="1054"/>
      <c r="BJ128" s="1054"/>
      <c r="BK128" s="1054"/>
      <c r="BL128" s="1055"/>
      <c r="BM128" s="1053">
        <v>11.66</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465</v>
      </c>
      <c r="X129" s="1072"/>
      <c r="Y129" s="1072"/>
      <c r="Z129" s="1073"/>
      <c r="AA129" s="959">
        <v>33507925</v>
      </c>
      <c r="AB129" s="960"/>
      <c r="AC129" s="960"/>
      <c r="AD129" s="960"/>
      <c r="AE129" s="961"/>
      <c r="AF129" s="962">
        <v>33140161</v>
      </c>
      <c r="AG129" s="960"/>
      <c r="AH129" s="960"/>
      <c r="AI129" s="960"/>
      <c r="AJ129" s="961"/>
      <c r="AK129" s="962">
        <v>33634931</v>
      </c>
      <c r="AL129" s="960"/>
      <c r="AM129" s="960"/>
      <c r="AN129" s="960"/>
      <c r="AO129" s="961"/>
      <c r="AP129" s="1074"/>
      <c r="AQ129" s="1075"/>
      <c r="AR129" s="1075"/>
      <c r="AS129" s="1075"/>
      <c r="AT129" s="1076"/>
      <c r="AU129" s="233"/>
      <c r="AV129" s="233"/>
      <c r="AW129" s="233"/>
      <c r="AX129" s="1066" t="s">
        <v>466</v>
      </c>
      <c r="AY129" s="924"/>
      <c r="AZ129" s="924"/>
      <c r="BA129" s="924"/>
      <c r="BB129" s="924"/>
      <c r="BC129" s="924"/>
      <c r="BD129" s="924"/>
      <c r="BE129" s="925"/>
      <c r="BF129" s="1067" t="s">
        <v>122</v>
      </c>
      <c r="BG129" s="1068"/>
      <c r="BH129" s="1068"/>
      <c r="BI129" s="1068"/>
      <c r="BJ129" s="1068"/>
      <c r="BK129" s="1068"/>
      <c r="BL129" s="1069"/>
      <c r="BM129" s="1067">
        <v>16.66</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467</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468</v>
      </c>
      <c r="X130" s="1072"/>
      <c r="Y130" s="1072"/>
      <c r="Z130" s="1073"/>
      <c r="AA130" s="959">
        <v>3650121</v>
      </c>
      <c r="AB130" s="960"/>
      <c r="AC130" s="960"/>
      <c r="AD130" s="960"/>
      <c r="AE130" s="961"/>
      <c r="AF130" s="962">
        <v>3625157</v>
      </c>
      <c r="AG130" s="960"/>
      <c r="AH130" s="960"/>
      <c r="AI130" s="960"/>
      <c r="AJ130" s="961"/>
      <c r="AK130" s="962">
        <v>3398785</v>
      </c>
      <c r="AL130" s="960"/>
      <c r="AM130" s="960"/>
      <c r="AN130" s="960"/>
      <c r="AO130" s="961"/>
      <c r="AP130" s="1074"/>
      <c r="AQ130" s="1075"/>
      <c r="AR130" s="1075"/>
      <c r="AS130" s="1075"/>
      <c r="AT130" s="1076"/>
      <c r="AU130" s="233"/>
      <c r="AV130" s="233"/>
      <c r="AW130" s="233"/>
      <c r="AX130" s="1066" t="s">
        <v>469</v>
      </c>
      <c r="AY130" s="924"/>
      <c r="AZ130" s="924"/>
      <c r="BA130" s="924"/>
      <c r="BB130" s="924"/>
      <c r="BC130" s="924"/>
      <c r="BD130" s="924"/>
      <c r="BE130" s="925"/>
      <c r="BF130" s="1102">
        <v>5.5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470</v>
      </c>
      <c r="X131" s="1109"/>
      <c r="Y131" s="1109"/>
      <c r="Z131" s="1110"/>
      <c r="AA131" s="1005">
        <v>29857804</v>
      </c>
      <c r="AB131" s="987"/>
      <c r="AC131" s="987"/>
      <c r="AD131" s="987"/>
      <c r="AE131" s="988"/>
      <c r="AF131" s="986">
        <v>29515004</v>
      </c>
      <c r="AG131" s="987"/>
      <c r="AH131" s="987"/>
      <c r="AI131" s="987"/>
      <c r="AJ131" s="988"/>
      <c r="AK131" s="986">
        <v>30236146</v>
      </c>
      <c r="AL131" s="987"/>
      <c r="AM131" s="987"/>
      <c r="AN131" s="987"/>
      <c r="AO131" s="988"/>
      <c r="AP131" s="1111"/>
      <c r="AQ131" s="1112"/>
      <c r="AR131" s="1112"/>
      <c r="AS131" s="1112"/>
      <c r="AT131" s="1113"/>
      <c r="AU131" s="233"/>
      <c r="AV131" s="233"/>
      <c r="AW131" s="233"/>
      <c r="AX131" s="1084" t="s">
        <v>471</v>
      </c>
      <c r="AY131" s="726"/>
      <c r="AZ131" s="726"/>
      <c r="BA131" s="726"/>
      <c r="BB131" s="726"/>
      <c r="BC131" s="726"/>
      <c r="BD131" s="726"/>
      <c r="BE131" s="1037"/>
      <c r="BF131" s="1085">
        <v>2.5</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473</v>
      </c>
      <c r="W132" s="1095"/>
      <c r="X132" s="1095"/>
      <c r="Y132" s="1095"/>
      <c r="Z132" s="1096"/>
      <c r="AA132" s="1097">
        <v>6.7797986750000003</v>
      </c>
      <c r="AB132" s="1098"/>
      <c r="AC132" s="1098"/>
      <c r="AD132" s="1098"/>
      <c r="AE132" s="1099"/>
      <c r="AF132" s="1100">
        <v>4.9290252509999997</v>
      </c>
      <c r="AG132" s="1098"/>
      <c r="AH132" s="1098"/>
      <c r="AI132" s="1098"/>
      <c r="AJ132" s="1099"/>
      <c r="AK132" s="1100">
        <v>5.0483418090000001</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474</v>
      </c>
      <c r="W133" s="1078"/>
      <c r="X133" s="1078"/>
      <c r="Y133" s="1078"/>
      <c r="Z133" s="1079"/>
      <c r="AA133" s="1080">
        <v>6.7</v>
      </c>
      <c r="AB133" s="1081"/>
      <c r="AC133" s="1081"/>
      <c r="AD133" s="1081"/>
      <c r="AE133" s="1082"/>
      <c r="AF133" s="1080">
        <v>6</v>
      </c>
      <c r="AG133" s="1081"/>
      <c r="AH133" s="1081"/>
      <c r="AI133" s="1081"/>
      <c r="AJ133" s="1082"/>
      <c r="AK133" s="1080">
        <v>5.5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jS+KQX2mpAG1oGbAeX67wXRTPfMui/30YgUuXIfsxKp8kUBMlW1VG/gBqJegosgdaY+7RjucC6wVtpYrisstw==" saltValue="uU1ftglvpE1oGEaJROgi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fitToHeight="0" orientation="portrait" cellComments="asDisplayed"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pj3Vjcwhv32Ppn0cP487C+InX8+WOlJgj7PUQFMZglgxlPiuXZggCpobrRtu8iQjGx/9r/+NlD2bF4kPXoxGQ==" saltValue="qY/iTtlrKOfZnIwr/FvlU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amqxhUgf4Le80ZHEtAEqYRSSyTTCpSCOorOGN6ToLgN9twXKz4ap3KEv7s4WnQmXZoZDQpYEKT8Hmsw0DAYhg==" saltValue="5q1Of7MtFHHDRKEFhgA1S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483</v>
      </c>
      <c r="AL9" s="1118"/>
      <c r="AM9" s="1118"/>
      <c r="AN9" s="1119"/>
      <c r="AO9" s="281">
        <v>5523409</v>
      </c>
      <c r="AP9" s="281">
        <v>39106</v>
      </c>
      <c r="AQ9" s="282">
        <v>63160</v>
      </c>
      <c r="AR9" s="283">
        <v>-38.1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484</v>
      </c>
      <c r="AL10" s="1118"/>
      <c r="AM10" s="1118"/>
      <c r="AN10" s="1119"/>
      <c r="AO10" s="284">
        <v>1805543</v>
      </c>
      <c r="AP10" s="284">
        <v>12783</v>
      </c>
      <c r="AQ10" s="285">
        <v>4257</v>
      </c>
      <c r="AR10" s="286">
        <v>200.3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485</v>
      </c>
      <c r="AL11" s="1118"/>
      <c r="AM11" s="1118"/>
      <c r="AN11" s="1119"/>
      <c r="AO11" s="284">
        <v>52018</v>
      </c>
      <c r="AP11" s="284">
        <v>368</v>
      </c>
      <c r="AQ11" s="285">
        <v>595</v>
      </c>
      <c r="AR11" s="286">
        <v>-38.200000000000003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486</v>
      </c>
      <c r="AL12" s="1118"/>
      <c r="AM12" s="1118"/>
      <c r="AN12" s="1119"/>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488</v>
      </c>
      <c r="AL13" s="1118"/>
      <c r="AM13" s="1118"/>
      <c r="AN13" s="1119"/>
      <c r="AO13" s="284">
        <v>382686</v>
      </c>
      <c r="AP13" s="284">
        <v>2709</v>
      </c>
      <c r="AQ13" s="285">
        <v>2608</v>
      </c>
      <c r="AR13" s="286">
        <v>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489</v>
      </c>
      <c r="AL14" s="1118"/>
      <c r="AM14" s="1118"/>
      <c r="AN14" s="1119"/>
      <c r="AO14" s="284">
        <v>109045</v>
      </c>
      <c r="AP14" s="284">
        <v>772</v>
      </c>
      <c r="AQ14" s="285">
        <v>1202</v>
      </c>
      <c r="AR14" s="286">
        <v>-35.799999999999997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490</v>
      </c>
      <c r="AL15" s="1121"/>
      <c r="AM15" s="1121"/>
      <c r="AN15" s="1122"/>
      <c r="AO15" s="284">
        <v>-123337</v>
      </c>
      <c r="AP15" s="284">
        <v>-873</v>
      </c>
      <c r="AQ15" s="285">
        <v>-3084</v>
      </c>
      <c r="AR15" s="286">
        <v>-71.7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7749364</v>
      </c>
      <c r="AP16" s="284">
        <v>54865</v>
      </c>
      <c r="AQ16" s="285">
        <v>68747</v>
      </c>
      <c r="AR16" s="286">
        <v>-20.2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495</v>
      </c>
      <c r="AL21" s="1124"/>
      <c r="AM21" s="1124"/>
      <c r="AN21" s="1125"/>
      <c r="AO21" s="297">
        <v>4.0999999999999996</v>
      </c>
      <c r="AP21" s="298">
        <v>6.22</v>
      </c>
      <c r="AQ21" s="299">
        <v>-2.12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496</v>
      </c>
      <c r="AL22" s="1124"/>
      <c r="AM22" s="1124"/>
      <c r="AN22" s="1125"/>
      <c r="AO22" s="302">
        <v>98.7</v>
      </c>
      <c r="AP22" s="303">
        <v>98.7</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4" t="s">
        <v>497</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500</v>
      </c>
      <c r="AL32" s="1132"/>
      <c r="AM32" s="1132"/>
      <c r="AN32" s="1133"/>
      <c r="AO32" s="312">
        <v>4731643</v>
      </c>
      <c r="AP32" s="312">
        <v>33500</v>
      </c>
      <c r="AQ32" s="313">
        <v>33476</v>
      </c>
      <c r="AR32" s="314">
        <v>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501</v>
      </c>
      <c r="AL33" s="1132"/>
      <c r="AM33" s="1132"/>
      <c r="AN33" s="1133"/>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502</v>
      </c>
      <c r="AL34" s="1132"/>
      <c r="AM34" s="1132"/>
      <c r="AN34" s="1133"/>
      <c r="AO34" s="312" t="s">
        <v>487</v>
      </c>
      <c r="AP34" s="312" t="s">
        <v>487</v>
      </c>
      <c r="AQ34" s="313">
        <v>23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503</v>
      </c>
      <c r="AL35" s="1132"/>
      <c r="AM35" s="1132"/>
      <c r="AN35" s="1133"/>
      <c r="AO35" s="312">
        <v>702430</v>
      </c>
      <c r="AP35" s="312">
        <v>4973</v>
      </c>
      <c r="AQ35" s="313">
        <v>5696</v>
      </c>
      <c r="AR35" s="314">
        <v>-12.7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504</v>
      </c>
      <c r="AL36" s="1132"/>
      <c r="AM36" s="1132"/>
      <c r="AN36" s="1133"/>
      <c r="AO36" s="312">
        <v>252116</v>
      </c>
      <c r="AP36" s="312">
        <v>1785</v>
      </c>
      <c r="AQ36" s="313">
        <v>1273</v>
      </c>
      <c r="AR36" s="314">
        <v>40.200000000000003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505</v>
      </c>
      <c r="AL37" s="1132"/>
      <c r="AM37" s="1132"/>
      <c r="AN37" s="1133"/>
      <c r="AO37" s="312" t="s">
        <v>487</v>
      </c>
      <c r="AP37" s="312" t="s">
        <v>487</v>
      </c>
      <c r="AQ37" s="313">
        <v>486</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506</v>
      </c>
      <c r="AL38" s="1135"/>
      <c r="AM38" s="1135"/>
      <c r="AN38" s="1136"/>
      <c r="AO38" s="315">
        <v>162</v>
      </c>
      <c r="AP38" s="315">
        <v>1</v>
      </c>
      <c r="AQ38" s="316">
        <v>0</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507</v>
      </c>
      <c r="AL39" s="1135"/>
      <c r="AM39" s="1135"/>
      <c r="AN39" s="1136"/>
      <c r="AO39" s="312">
        <v>-761142</v>
      </c>
      <c r="AP39" s="312">
        <v>-5389</v>
      </c>
      <c r="AQ39" s="313">
        <v>-6136</v>
      </c>
      <c r="AR39" s="314">
        <v>-12.2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508</v>
      </c>
      <c r="AL40" s="1132"/>
      <c r="AM40" s="1132"/>
      <c r="AN40" s="1133"/>
      <c r="AO40" s="312">
        <v>-3398785</v>
      </c>
      <c r="AP40" s="312">
        <v>-24063</v>
      </c>
      <c r="AQ40" s="313">
        <v>-25079</v>
      </c>
      <c r="AR40" s="314">
        <v>-4.0999999999999996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1526424</v>
      </c>
      <c r="AP41" s="312">
        <v>10807</v>
      </c>
      <c r="AQ41" s="313">
        <v>9740</v>
      </c>
      <c r="AR41" s="314">
        <v>11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478</v>
      </c>
      <c r="AN49" s="1128" t="s">
        <v>511</v>
      </c>
      <c r="AO49" s="1129"/>
      <c r="AP49" s="1129"/>
      <c r="AQ49" s="1129"/>
      <c r="AR49" s="113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3833258</v>
      </c>
      <c r="AN51" s="334">
        <v>26641</v>
      </c>
      <c r="AO51" s="335">
        <v>-1.5</v>
      </c>
      <c r="AP51" s="336">
        <v>42836</v>
      </c>
      <c r="AQ51" s="337">
        <v>-0.9</v>
      </c>
      <c r="AR51" s="338">
        <v>-0.6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1553021</v>
      </c>
      <c r="AN52" s="342">
        <v>10794</v>
      </c>
      <c r="AO52" s="343">
        <v>14.1</v>
      </c>
      <c r="AP52" s="344">
        <v>22936</v>
      </c>
      <c r="AQ52" s="345">
        <v>1.4</v>
      </c>
      <c r="AR52" s="346">
        <v>12.7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6627824</v>
      </c>
      <c r="AN53" s="334">
        <v>46175</v>
      </c>
      <c r="AO53" s="335">
        <v>73.3</v>
      </c>
      <c r="AP53" s="336">
        <v>44161</v>
      </c>
      <c r="AQ53" s="337">
        <v>3.1</v>
      </c>
      <c r="AR53" s="338">
        <v>70.2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3512274</v>
      </c>
      <c r="AN54" s="342">
        <v>24470</v>
      </c>
      <c r="AO54" s="343">
        <v>126.7</v>
      </c>
      <c r="AP54" s="344">
        <v>23644</v>
      </c>
      <c r="AQ54" s="345">
        <v>3.1</v>
      </c>
      <c r="AR54" s="346">
        <v>123.6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3844570</v>
      </c>
      <c r="AN55" s="334">
        <v>26950</v>
      </c>
      <c r="AO55" s="335">
        <v>-41.6</v>
      </c>
      <c r="AP55" s="336">
        <v>43955</v>
      </c>
      <c r="AQ55" s="337">
        <v>-0.5</v>
      </c>
      <c r="AR55" s="338">
        <v>-41.1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2716029</v>
      </c>
      <c r="AN56" s="342">
        <v>19039</v>
      </c>
      <c r="AO56" s="343">
        <v>-22.2</v>
      </c>
      <c r="AP56" s="344">
        <v>21318</v>
      </c>
      <c r="AQ56" s="345">
        <v>-9.8000000000000007</v>
      </c>
      <c r="AR56" s="346">
        <v>-12.4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4811345</v>
      </c>
      <c r="AN57" s="334">
        <v>33879</v>
      </c>
      <c r="AO57" s="335">
        <v>25.7</v>
      </c>
      <c r="AP57" s="336">
        <v>41921</v>
      </c>
      <c r="AQ57" s="337">
        <v>-4.5999999999999996</v>
      </c>
      <c r="AR57" s="338">
        <v>30.3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1407886</v>
      </c>
      <c r="AN58" s="342">
        <v>9914</v>
      </c>
      <c r="AO58" s="343">
        <v>-47.9</v>
      </c>
      <c r="AP58" s="344">
        <v>21655</v>
      </c>
      <c r="AQ58" s="345">
        <v>1.6</v>
      </c>
      <c r="AR58" s="346">
        <v>-49.5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4616806</v>
      </c>
      <c r="AN59" s="334">
        <v>32687</v>
      </c>
      <c r="AO59" s="335">
        <v>-3.5</v>
      </c>
      <c r="AP59" s="336">
        <v>44585</v>
      </c>
      <c r="AQ59" s="337">
        <v>6.4</v>
      </c>
      <c r="AR59" s="338">
        <v>-9.9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2393380</v>
      </c>
      <c r="AN60" s="342">
        <v>16945</v>
      </c>
      <c r="AO60" s="343">
        <v>70.900000000000006</v>
      </c>
      <c r="AP60" s="344">
        <v>23077</v>
      </c>
      <c r="AQ60" s="345">
        <v>6.6</v>
      </c>
      <c r="AR60" s="346">
        <v>64.3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4746761</v>
      </c>
      <c r="AN61" s="349">
        <v>33266</v>
      </c>
      <c r="AO61" s="350">
        <v>10.5</v>
      </c>
      <c r="AP61" s="351">
        <v>43492</v>
      </c>
      <c r="AQ61" s="352">
        <v>0.7</v>
      </c>
      <c r="AR61" s="338">
        <v>9.8000000000000007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2316518</v>
      </c>
      <c r="AN62" s="342">
        <v>16232</v>
      </c>
      <c r="AO62" s="343">
        <v>28.3</v>
      </c>
      <c r="AP62" s="344">
        <v>22526</v>
      </c>
      <c r="AQ62" s="345">
        <v>0.6</v>
      </c>
      <c r="AR62" s="346">
        <v>27.7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AalNr3N+aeJt/pyxu1y21blJs8S+Je9hAqkHc6VPiKYPPHSJ/UzmT0HCPMxUse1kOwe2qOdkCgtPdpPHlrILg==" saltValue="aD/cWHmnwYMIZdaQFeSD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hZXqq+kl+HjtSm8yFfnXhU6gdiVSb5S0DV4lnrWo2XtFHLAZQwvs/bZ7NX5hEAPtsNYDnaHH4H2Q5OyX5Nkhlg==" saltValue="xtmm99zZpmshms6uduFFK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wEUjMSHZP8dW3q0Nf02hNxofHwIMHSyDq9BIOY/WcVpRxVF1BJYD7U6diVK6WskFUYEq5o4lJAEA5LwggCzSEg==" saltValue="rh3S1EgFt4MCYu9L0hQFq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0" t="s">
        <v>3</v>
      </c>
      <c r="D47" s="1140"/>
      <c r="E47" s="1141"/>
      <c r="F47" s="11">
        <v>9.36</v>
      </c>
      <c r="G47" s="12">
        <v>12.39</v>
      </c>
      <c r="H47" s="12">
        <v>13.07</v>
      </c>
      <c r="I47" s="12">
        <v>15.53</v>
      </c>
      <c r="J47" s="13">
        <v>19.329999999999998</v>
      </c>
    </row>
    <row r="48" spans="2:10" ht="57.75" customHeight="1" x14ac:dyDescent="0.2">
      <c r="B48" s="14"/>
      <c r="C48" s="1142" t="s">
        <v>4</v>
      </c>
      <c r="D48" s="1142"/>
      <c r="E48" s="1143"/>
      <c r="F48" s="15">
        <v>5.73</v>
      </c>
      <c r="G48" s="16">
        <v>5.93</v>
      </c>
      <c r="H48" s="16">
        <v>6.22</v>
      </c>
      <c r="I48" s="16">
        <v>6.86</v>
      </c>
      <c r="J48" s="17">
        <v>2.78</v>
      </c>
    </row>
    <row r="49" spans="2:10" ht="57.75" customHeight="1" thickBot="1" x14ac:dyDescent="0.25">
      <c r="B49" s="18"/>
      <c r="C49" s="1144" t="s">
        <v>5</v>
      </c>
      <c r="D49" s="1144"/>
      <c r="E49" s="1145"/>
      <c r="F49" s="19">
        <v>2.84</v>
      </c>
      <c r="G49" s="20">
        <v>0.44</v>
      </c>
      <c r="H49" s="20">
        <v>6.99</v>
      </c>
      <c r="I49" s="20">
        <v>5.05</v>
      </c>
      <c r="J49" s="21" t="s">
        <v>530</v>
      </c>
    </row>
    <row r="50" spans="2:10" ht="13" x14ac:dyDescent="0.2"/>
  </sheetData>
  <sheetProtection algorithmName="SHA-512" hashValue="g7P/+v8dAFMRhRXOZiqc27wXkUeaNFyEmxkaiCfSa6WxV+6LgDZa6D8kUAy6e+FQJNOVFbYpHPMDLuYMyICP3A==" saltValue="8KnDaDDByeBjRW/WcgHK0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2" t="s">
        <v>531</v>
      </c>
      <c r="D34" s="1152"/>
      <c r="E34" s="1153"/>
      <c r="F34" s="32">
        <v>9.27</v>
      </c>
      <c r="G34" s="33">
        <v>10.87</v>
      </c>
      <c r="H34" s="33">
        <v>12.4</v>
      </c>
      <c r="I34" s="33">
        <v>13.69</v>
      </c>
      <c r="J34" s="34">
        <v>14.88</v>
      </c>
      <c r="K34" s="22"/>
      <c r="L34" s="22"/>
      <c r="M34" s="22"/>
      <c r="N34" s="22"/>
      <c r="O34" s="22"/>
      <c r="P34" s="22"/>
    </row>
    <row r="35" spans="1:16" ht="39" customHeight="1" x14ac:dyDescent="0.2">
      <c r="A35" s="22"/>
      <c r="B35" s="35"/>
      <c r="C35" s="1146" t="s">
        <v>532</v>
      </c>
      <c r="D35" s="1147"/>
      <c r="E35" s="1148"/>
      <c r="F35" s="36">
        <v>5.68</v>
      </c>
      <c r="G35" s="37">
        <v>5.67</v>
      </c>
      <c r="H35" s="37">
        <v>5.95</v>
      </c>
      <c r="I35" s="37">
        <v>6.71</v>
      </c>
      <c r="J35" s="38">
        <v>8.31</v>
      </c>
      <c r="K35" s="22"/>
      <c r="L35" s="22"/>
      <c r="M35" s="22"/>
      <c r="N35" s="22"/>
      <c r="O35" s="22"/>
      <c r="P35" s="22"/>
    </row>
    <row r="36" spans="1:16" ht="39" customHeight="1" x14ac:dyDescent="0.2">
      <c r="A36" s="22"/>
      <c r="B36" s="35"/>
      <c r="C36" s="1146" t="s">
        <v>533</v>
      </c>
      <c r="D36" s="1147"/>
      <c r="E36" s="1148"/>
      <c r="F36" s="36">
        <v>5.73</v>
      </c>
      <c r="G36" s="37">
        <v>5.92</v>
      </c>
      <c r="H36" s="37">
        <v>6.22</v>
      </c>
      <c r="I36" s="37">
        <v>6.85</v>
      </c>
      <c r="J36" s="38">
        <v>2.78</v>
      </c>
      <c r="K36" s="22"/>
      <c r="L36" s="22"/>
      <c r="M36" s="22"/>
      <c r="N36" s="22"/>
      <c r="O36" s="22"/>
      <c r="P36" s="22"/>
    </row>
    <row r="37" spans="1:16" ht="39" customHeight="1" x14ac:dyDescent="0.2">
      <c r="A37" s="22"/>
      <c r="B37" s="35"/>
      <c r="C37" s="1146" t="s">
        <v>534</v>
      </c>
      <c r="D37" s="1147"/>
      <c r="E37" s="1148"/>
      <c r="F37" s="36">
        <v>2.1800000000000002</v>
      </c>
      <c r="G37" s="37">
        <v>1.98</v>
      </c>
      <c r="H37" s="37">
        <v>1.0900000000000001</v>
      </c>
      <c r="I37" s="37">
        <v>0.39</v>
      </c>
      <c r="J37" s="38">
        <v>0.9</v>
      </c>
      <c r="K37" s="22"/>
      <c r="L37" s="22"/>
      <c r="M37" s="22"/>
      <c r="N37" s="22"/>
      <c r="O37" s="22"/>
      <c r="P37" s="22"/>
    </row>
    <row r="38" spans="1:16" ht="39" customHeight="1" x14ac:dyDescent="0.2">
      <c r="A38" s="22"/>
      <c r="B38" s="35"/>
      <c r="C38" s="1146" t="s">
        <v>535</v>
      </c>
      <c r="D38" s="1147"/>
      <c r="E38" s="1148"/>
      <c r="F38" s="36">
        <v>0.13</v>
      </c>
      <c r="G38" s="37">
        <v>0.11</v>
      </c>
      <c r="H38" s="37">
        <v>0.13</v>
      </c>
      <c r="I38" s="37">
        <v>0.21</v>
      </c>
      <c r="J38" s="38">
        <v>0.23</v>
      </c>
      <c r="K38" s="22"/>
      <c r="L38" s="22"/>
      <c r="M38" s="22"/>
      <c r="N38" s="22"/>
      <c r="O38" s="22"/>
      <c r="P38" s="22"/>
    </row>
    <row r="39" spans="1:16" ht="39" customHeight="1" x14ac:dyDescent="0.2">
      <c r="A39" s="22"/>
      <c r="B39" s="35"/>
      <c r="C39" s="1146" t="s">
        <v>536</v>
      </c>
      <c r="D39" s="1147"/>
      <c r="E39" s="1148"/>
      <c r="F39" s="36">
        <v>0</v>
      </c>
      <c r="G39" s="37">
        <v>0</v>
      </c>
      <c r="H39" s="37">
        <v>0</v>
      </c>
      <c r="I39" s="37">
        <v>0</v>
      </c>
      <c r="J39" s="38">
        <v>0</v>
      </c>
      <c r="K39" s="22"/>
      <c r="L39" s="22"/>
      <c r="M39" s="22"/>
      <c r="N39" s="22"/>
      <c r="O39" s="22"/>
      <c r="P39" s="22"/>
    </row>
    <row r="40" spans="1:16" ht="39" customHeight="1" x14ac:dyDescent="0.2">
      <c r="A40" s="22"/>
      <c r="B40" s="35"/>
      <c r="C40" s="1146" t="s">
        <v>537</v>
      </c>
      <c r="D40" s="1147"/>
      <c r="E40" s="1148"/>
      <c r="F40" s="36" t="s">
        <v>487</v>
      </c>
      <c r="G40" s="37" t="s">
        <v>487</v>
      </c>
      <c r="H40" s="37" t="s">
        <v>487</v>
      </c>
      <c r="I40" s="37">
        <v>0</v>
      </c>
      <c r="J40" s="38">
        <v>0</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538</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539</v>
      </c>
      <c r="D43" s="1150"/>
      <c r="E43" s="1151"/>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HliYmpbfa+f19YcyMPFGQqpdXdWZKu3cQsaI+gc+LtGLDK8Wc1guIWCDQGtV3OjhSyfWplYtLtLtPV7gRdstw==" saltValue="ZTSWewD9bVmMkbyAuWD2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5474</v>
      </c>
      <c r="L45" s="60">
        <v>5387</v>
      </c>
      <c r="M45" s="60">
        <v>5666</v>
      </c>
      <c r="N45" s="60">
        <v>5025</v>
      </c>
      <c r="O45" s="61">
        <v>4732</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2">
      <c r="A47" s="48"/>
      <c r="B47" s="1156"/>
      <c r="C47" s="1157"/>
      <c r="D47" s="62"/>
      <c r="E47" s="1162" t="s">
        <v>12</v>
      </c>
      <c r="F47" s="1162"/>
      <c r="G47" s="1162"/>
      <c r="H47" s="1162"/>
      <c r="I47" s="1162"/>
      <c r="J47" s="1163"/>
      <c r="K47" s="63">
        <v>8</v>
      </c>
      <c r="L47" s="64" t="s">
        <v>487</v>
      </c>
      <c r="M47" s="64" t="s">
        <v>487</v>
      </c>
      <c r="N47" s="64" t="s">
        <v>487</v>
      </c>
      <c r="O47" s="65" t="s">
        <v>487</v>
      </c>
      <c r="P47" s="48"/>
      <c r="Q47" s="48"/>
      <c r="R47" s="48"/>
      <c r="S47" s="48"/>
      <c r="T47" s="48"/>
      <c r="U47" s="48"/>
    </row>
    <row r="48" spans="1:21" ht="30.75" customHeight="1" x14ac:dyDescent="0.2">
      <c r="A48" s="48"/>
      <c r="B48" s="1156"/>
      <c r="C48" s="1157"/>
      <c r="D48" s="62"/>
      <c r="E48" s="1162" t="s">
        <v>13</v>
      </c>
      <c r="F48" s="1162"/>
      <c r="G48" s="1162"/>
      <c r="H48" s="1162"/>
      <c r="I48" s="1162"/>
      <c r="J48" s="1163"/>
      <c r="K48" s="63">
        <v>816</v>
      </c>
      <c r="L48" s="64">
        <v>804</v>
      </c>
      <c r="M48" s="64">
        <v>805</v>
      </c>
      <c r="N48" s="64">
        <v>802</v>
      </c>
      <c r="O48" s="65">
        <v>702</v>
      </c>
      <c r="P48" s="48"/>
      <c r="Q48" s="48"/>
      <c r="R48" s="48"/>
      <c r="S48" s="48"/>
      <c r="T48" s="48"/>
      <c r="U48" s="48"/>
    </row>
    <row r="49" spans="1:21" ht="30.75" customHeight="1" x14ac:dyDescent="0.2">
      <c r="A49" s="48"/>
      <c r="B49" s="1156"/>
      <c r="C49" s="1157"/>
      <c r="D49" s="62"/>
      <c r="E49" s="1162" t="s">
        <v>14</v>
      </c>
      <c r="F49" s="1162"/>
      <c r="G49" s="1162"/>
      <c r="H49" s="1162"/>
      <c r="I49" s="1162"/>
      <c r="J49" s="1163"/>
      <c r="K49" s="63">
        <v>115</v>
      </c>
      <c r="L49" s="64">
        <v>179</v>
      </c>
      <c r="M49" s="64">
        <v>158</v>
      </c>
      <c r="N49" s="64">
        <v>174</v>
      </c>
      <c r="O49" s="65">
        <v>252</v>
      </c>
      <c r="P49" s="48"/>
      <c r="Q49" s="48"/>
      <c r="R49" s="48"/>
      <c r="S49" s="48"/>
      <c r="T49" s="48"/>
      <c r="U49" s="48"/>
    </row>
    <row r="50" spans="1:21" ht="30.75" customHeight="1" x14ac:dyDescent="0.2">
      <c r="A50" s="48"/>
      <c r="B50" s="1156"/>
      <c r="C50" s="1157"/>
      <c r="D50" s="62"/>
      <c r="E50" s="1162" t="s">
        <v>15</v>
      </c>
      <c r="F50" s="1162"/>
      <c r="G50" s="1162"/>
      <c r="H50" s="1162"/>
      <c r="I50" s="1162"/>
      <c r="J50" s="1163"/>
      <c r="K50" s="63" t="s">
        <v>487</v>
      </c>
      <c r="L50" s="64" t="s">
        <v>487</v>
      </c>
      <c r="M50" s="64" t="s">
        <v>487</v>
      </c>
      <c r="N50" s="64" t="s">
        <v>487</v>
      </c>
      <c r="O50" s="65" t="s">
        <v>487</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487</v>
      </c>
      <c r="L51" s="64">
        <v>0</v>
      </c>
      <c r="M51" s="64">
        <v>0</v>
      </c>
      <c r="N51" s="64" t="s">
        <v>487</v>
      </c>
      <c r="O51" s="65">
        <v>0</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4488</v>
      </c>
      <c r="L52" s="64">
        <v>4497</v>
      </c>
      <c r="M52" s="64">
        <v>4606</v>
      </c>
      <c r="N52" s="64">
        <v>4547</v>
      </c>
      <c r="O52" s="65">
        <v>4160</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1925</v>
      </c>
      <c r="L53" s="69">
        <v>1873</v>
      </c>
      <c r="M53" s="69">
        <v>2023</v>
      </c>
      <c r="N53" s="69">
        <v>1454</v>
      </c>
      <c r="O53" s="70">
        <v>1526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tp/Iwf0pWBJQLOwrRLwJPhz3rhPFq9BkxzN8WeUbS73RH8kfJdmBN1kURtjLcFQlbsxYLPkkSX2i+HoTkIPQ==" saltValue="biMzxZCGsMBDUXl1ll5H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5" t="s">
        <v>30</v>
      </c>
      <c r="C41" s="1186"/>
      <c r="D41" s="105"/>
      <c r="E41" s="1191" t="s">
        <v>31</v>
      </c>
      <c r="F41" s="1191"/>
      <c r="G41" s="1191"/>
      <c r="H41" s="1192"/>
      <c r="I41" s="355">
        <v>61985</v>
      </c>
      <c r="J41" s="356">
        <v>63102</v>
      </c>
      <c r="K41" s="356">
        <v>59034</v>
      </c>
      <c r="L41" s="356">
        <v>55652</v>
      </c>
      <c r="M41" s="357">
        <v>55107</v>
      </c>
    </row>
    <row r="42" spans="2:13" ht="27.75" customHeight="1" x14ac:dyDescent="0.2">
      <c r="B42" s="1187"/>
      <c r="C42" s="1188"/>
      <c r="D42" s="106"/>
      <c r="E42" s="1193" t="s">
        <v>32</v>
      </c>
      <c r="F42" s="1193"/>
      <c r="G42" s="1193"/>
      <c r="H42" s="1194"/>
      <c r="I42" s="358" t="s">
        <v>487</v>
      </c>
      <c r="J42" s="359" t="s">
        <v>487</v>
      </c>
      <c r="K42" s="359" t="s">
        <v>487</v>
      </c>
      <c r="L42" s="359" t="s">
        <v>487</v>
      </c>
      <c r="M42" s="360" t="s">
        <v>487</v>
      </c>
    </row>
    <row r="43" spans="2:13" ht="27.75" customHeight="1" x14ac:dyDescent="0.2">
      <c r="B43" s="1187"/>
      <c r="C43" s="1188"/>
      <c r="D43" s="106"/>
      <c r="E43" s="1193" t="s">
        <v>33</v>
      </c>
      <c r="F43" s="1193"/>
      <c r="G43" s="1193"/>
      <c r="H43" s="1194"/>
      <c r="I43" s="358">
        <v>8033</v>
      </c>
      <c r="J43" s="359">
        <v>8684</v>
      </c>
      <c r="K43" s="359">
        <v>9845</v>
      </c>
      <c r="L43" s="359">
        <v>9820</v>
      </c>
      <c r="M43" s="360">
        <v>9886</v>
      </c>
    </row>
    <row r="44" spans="2:13" ht="27.75" customHeight="1" x14ac:dyDescent="0.2">
      <c r="B44" s="1187"/>
      <c r="C44" s="1188"/>
      <c r="D44" s="106"/>
      <c r="E44" s="1193" t="s">
        <v>34</v>
      </c>
      <c r="F44" s="1193"/>
      <c r="G44" s="1193"/>
      <c r="H44" s="1194"/>
      <c r="I44" s="358">
        <v>1279</v>
      </c>
      <c r="J44" s="359">
        <v>1668</v>
      </c>
      <c r="K44" s="359">
        <v>1742</v>
      </c>
      <c r="L44" s="359">
        <v>2777</v>
      </c>
      <c r="M44" s="360">
        <v>2956</v>
      </c>
    </row>
    <row r="45" spans="2:13" ht="27.75" customHeight="1" x14ac:dyDescent="0.2">
      <c r="B45" s="1187"/>
      <c r="C45" s="1188"/>
      <c r="D45" s="106"/>
      <c r="E45" s="1193" t="s">
        <v>35</v>
      </c>
      <c r="F45" s="1193"/>
      <c r="G45" s="1193"/>
      <c r="H45" s="1194"/>
      <c r="I45" s="358">
        <v>4248</v>
      </c>
      <c r="J45" s="359">
        <v>3913</v>
      </c>
      <c r="K45" s="359">
        <v>3594</v>
      </c>
      <c r="L45" s="359">
        <v>3566</v>
      </c>
      <c r="M45" s="360">
        <v>3657</v>
      </c>
    </row>
    <row r="46" spans="2:13" ht="27.75" customHeight="1" x14ac:dyDescent="0.2">
      <c r="B46" s="1187"/>
      <c r="C46" s="1188"/>
      <c r="D46" s="107"/>
      <c r="E46" s="1193" t="s">
        <v>36</v>
      </c>
      <c r="F46" s="1193"/>
      <c r="G46" s="1193"/>
      <c r="H46" s="1194"/>
      <c r="I46" s="358" t="s">
        <v>487</v>
      </c>
      <c r="J46" s="359" t="s">
        <v>487</v>
      </c>
      <c r="K46" s="359" t="s">
        <v>487</v>
      </c>
      <c r="L46" s="359" t="s">
        <v>487</v>
      </c>
      <c r="M46" s="360" t="s">
        <v>487</v>
      </c>
    </row>
    <row r="47" spans="2:13" ht="27.75" customHeight="1" x14ac:dyDescent="0.2">
      <c r="B47" s="1187"/>
      <c r="C47" s="1188"/>
      <c r="D47" s="108"/>
      <c r="E47" s="1195" t="s">
        <v>37</v>
      </c>
      <c r="F47" s="1196"/>
      <c r="G47" s="1196"/>
      <c r="H47" s="1197"/>
      <c r="I47" s="358" t="s">
        <v>487</v>
      </c>
      <c r="J47" s="359" t="s">
        <v>487</v>
      </c>
      <c r="K47" s="359" t="s">
        <v>487</v>
      </c>
      <c r="L47" s="359" t="s">
        <v>487</v>
      </c>
      <c r="M47" s="360" t="s">
        <v>487</v>
      </c>
    </row>
    <row r="48" spans="2:13" ht="27.75" customHeight="1" x14ac:dyDescent="0.2">
      <c r="B48" s="1187"/>
      <c r="C48" s="1188"/>
      <c r="D48" s="106"/>
      <c r="E48" s="1193" t="s">
        <v>38</v>
      </c>
      <c r="F48" s="1193"/>
      <c r="G48" s="1193"/>
      <c r="H48" s="1194"/>
      <c r="I48" s="358" t="s">
        <v>487</v>
      </c>
      <c r="J48" s="359" t="s">
        <v>487</v>
      </c>
      <c r="K48" s="359" t="s">
        <v>487</v>
      </c>
      <c r="L48" s="359" t="s">
        <v>487</v>
      </c>
      <c r="M48" s="360" t="s">
        <v>487</v>
      </c>
    </row>
    <row r="49" spans="2:13" ht="27.75" customHeight="1" x14ac:dyDescent="0.2">
      <c r="B49" s="1189"/>
      <c r="C49" s="1190"/>
      <c r="D49" s="106"/>
      <c r="E49" s="1193" t="s">
        <v>39</v>
      </c>
      <c r="F49" s="1193"/>
      <c r="G49" s="1193"/>
      <c r="H49" s="1194"/>
      <c r="I49" s="358" t="s">
        <v>487</v>
      </c>
      <c r="J49" s="359" t="s">
        <v>487</v>
      </c>
      <c r="K49" s="359" t="s">
        <v>487</v>
      </c>
      <c r="L49" s="359" t="s">
        <v>487</v>
      </c>
      <c r="M49" s="360" t="s">
        <v>487</v>
      </c>
    </row>
    <row r="50" spans="2:13" ht="27.75" customHeight="1" x14ac:dyDescent="0.2">
      <c r="B50" s="1198" t="s">
        <v>40</v>
      </c>
      <c r="C50" s="1199"/>
      <c r="D50" s="109"/>
      <c r="E50" s="1193" t="s">
        <v>41</v>
      </c>
      <c r="F50" s="1193"/>
      <c r="G50" s="1193"/>
      <c r="H50" s="1194"/>
      <c r="I50" s="358">
        <v>8789</v>
      </c>
      <c r="J50" s="359">
        <v>12024</v>
      </c>
      <c r="K50" s="359">
        <v>12034</v>
      </c>
      <c r="L50" s="359">
        <v>14060</v>
      </c>
      <c r="M50" s="360">
        <v>18131</v>
      </c>
    </row>
    <row r="51" spans="2:13" ht="27.75" customHeight="1" x14ac:dyDescent="0.2">
      <c r="B51" s="1187"/>
      <c r="C51" s="1188"/>
      <c r="D51" s="106"/>
      <c r="E51" s="1193" t="s">
        <v>42</v>
      </c>
      <c r="F51" s="1193"/>
      <c r="G51" s="1193"/>
      <c r="H51" s="1194"/>
      <c r="I51" s="358">
        <v>8951</v>
      </c>
      <c r="J51" s="359">
        <v>9604</v>
      </c>
      <c r="K51" s="359">
        <v>10543</v>
      </c>
      <c r="L51" s="359">
        <v>10623</v>
      </c>
      <c r="M51" s="360">
        <v>10541</v>
      </c>
    </row>
    <row r="52" spans="2:13" ht="27.75" customHeight="1" x14ac:dyDescent="0.2">
      <c r="B52" s="1189"/>
      <c r="C52" s="1190"/>
      <c r="D52" s="106"/>
      <c r="E52" s="1193" t="s">
        <v>43</v>
      </c>
      <c r="F52" s="1193"/>
      <c r="G52" s="1193"/>
      <c r="H52" s="1194"/>
      <c r="I52" s="358">
        <v>43632</v>
      </c>
      <c r="J52" s="359">
        <v>44053</v>
      </c>
      <c r="K52" s="359">
        <v>43103</v>
      </c>
      <c r="L52" s="359">
        <v>42409</v>
      </c>
      <c r="M52" s="360">
        <v>42171</v>
      </c>
    </row>
    <row r="53" spans="2:13" ht="27.75" customHeight="1" thickBot="1" x14ac:dyDescent="0.25">
      <c r="B53" s="1200" t="s">
        <v>19</v>
      </c>
      <c r="C53" s="1201"/>
      <c r="D53" s="110"/>
      <c r="E53" s="1202" t="s">
        <v>44</v>
      </c>
      <c r="F53" s="1202"/>
      <c r="G53" s="1202"/>
      <c r="H53" s="1203"/>
      <c r="I53" s="361">
        <v>14173</v>
      </c>
      <c r="J53" s="362">
        <v>11686</v>
      </c>
      <c r="K53" s="362">
        <v>8535</v>
      </c>
      <c r="L53" s="362">
        <v>4722</v>
      </c>
      <c r="M53" s="363">
        <v>762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nBDr+W9LwHxQlAYUK03AZ6FW6utcVKhMtbKO7/JMXSLpdzAsnMxsd7KTEfhAB1JOi8mhlned6crqRZ7e4DVGlg==" saltValue="IJlFCqMGDxhBuXV5L14E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2" t="s">
        <v>46</v>
      </c>
      <c r="D55" s="1212"/>
      <c r="E55" s="1213"/>
      <c r="F55" s="122">
        <v>4378</v>
      </c>
      <c r="G55" s="122">
        <v>5148</v>
      </c>
      <c r="H55" s="123">
        <v>6500</v>
      </c>
    </row>
    <row r="56" spans="2:8" ht="52.5" customHeight="1" x14ac:dyDescent="0.2">
      <c r="B56" s="124"/>
      <c r="C56" s="1214" t="s">
        <v>47</v>
      </c>
      <c r="D56" s="1214"/>
      <c r="E56" s="1215"/>
      <c r="F56" s="125">
        <v>1034</v>
      </c>
      <c r="G56" s="125">
        <v>822</v>
      </c>
      <c r="H56" s="126">
        <v>1926</v>
      </c>
    </row>
    <row r="57" spans="2:8" ht="53.25" customHeight="1" x14ac:dyDescent="0.2">
      <c r="B57" s="124"/>
      <c r="C57" s="1216" t="s">
        <v>48</v>
      </c>
      <c r="D57" s="1216"/>
      <c r="E57" s="1217"/>
      <c r="F57" s="127">
        <v>6622</v>
      </c>
      <c r="G57" s="127">
        <v>8089</v>
      </c>
      <c r="H57" s="128">
        <v>9705</v>
      </c>
    </row>
    <row r="58" spans="2:8" ht="45.75" customHeight="1" x14ac:dyDescent="0.2">
      <c r="B58" s="129"/>
      <c r="C58" s="1204" t="s">
        <v>556</v>
      </c>
      <c r="D58" s="1205"/>
      <c r="E58" s="1206"/>
      <c r="F58" s="130">
        <v>3016</v>
      </c>
      <c r="G58" s="130">
        <v>3818</v>
      </c>
      <c r="H58" s="131">
        <v>4040</v>
      </c>
    </row>
    <row r="59" spans="2:8" ht="45.75" customHeight="1" x14ac:dyDescent="0.2">
      <c r="B59" s="129"/>
      <c r="C59" s="1204" t="s">
        <v>557</v>
      </c>
      <c r="D59" s="1205"/>
      <c r="E59" s="1206"/>
      <c r="F59" s="130">
        <v>1110</v>
      </c>
      <c r="G59" s="130">
        <v>1657</v>
      </c>
      <c r="H59" s="131">
        <v>2948</v>
      </c>
    </row>
    <row r="60" spans="2:8" ht="45.75" customHeight="1" x14ac:dyDescent="0.2">
      <c r="B60" s="129"/>
      <c r="C60" s="1204" t="s">
        <v>558</v>
      </c>
      <c r="D60" s="1205"/>
      <c r="E60" s="1206"/>
      <c r="F60" s="130">
        <v>600</v>
      </c>
      <c r="G60" s="130">
        <v>600</v>
      </c>
      <c r="H60" s="131">
        <v>601</v>
      </c>
    </row>
    <row r="61" spans="2:8" ht="45.75" customHeight="1" x14ac:dyDescent="0.2">
      <c r="B61" s="129"/>
      <c r="C61" s="1204" t="s">
        <v>559</v>
      </c>
      <c r="D61" s="1205"/>
      <c r="E61" s="1206"/>
      <c r="F61" s="130">
        <v>554</v>
      </c>
      <c r="G61" s="130">
        <v>564</v>
      </c>
      <c r="H61" s="131">
        <v>576</v>
      </c>
    </row>
    <row r="62" spans="2:8" ht="45.75" customHeight="1" thickBot="1" x14ac:dyDescent="0.25">
      <c r="B62" s="132"/>
      <c r="C62" s="1207" t="s">
        <v>560</v>
      </c>
      <c r="D62" s="1208"/>
      <c r="E62" s="1209"/>
      <c r="F62" s="133">
        <v>496</v>
      </c>
      <c r="G62" s="133">
        <v>546</v>
      </c>
      <c r="H62" s="134">
        <v>576</v>
      </c>
    </row>
    <row r="63" spans="2:8" ht="52.5" customHeight="1" thickBot="1" x14ac:dyDescent="0.25">
      <c r="B63" s="135"/>
      <c r="C63" s="1210" t="s">
        <v>49</v>
      </c>
      <c r="D63" s="1210"/>
      <c r="E63" s="1211"/>
      <c r="F63" s="136">
        <v>12034</v>
      </c>
      <c r="G63" s="136">
        <v>14060</v>
      </c>
      <c r="H63" s="137">
        <v>18131</v>
      </c>
    </row>
    <row r="64" spans="2:8" ht="13" x14ac:dyDescent="0.2"/>
  </sheetData>
  <sheetProtection algorithmName="SHA-512" hashValue="fZqWgxGgMP2R42Lyh3pYslk7HCDo/8OnfcLE85eT5KTvy4iUFlrQoVhtY9qgbPUs5oc/QI5TAxXRt11Gs0MAAQ==" saltValue="vw6fQdd+QsjzApZShBh1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26641</v>
      </c>
      <c r="E3" s="156"/>
      <c r="F3" s="157">
        <v>42836</v>
      </c>
      <c r="G3" s="158"/>
      <c r="H3" s="159"/>
    </row>
    <row r="4" spans="1:8" x14ac:dyDescent="0.2">
      <c r="A4" s="160"/>
      <c r="B4" s="161"/>
      <c r="C4" s="162"/>
      <c r="D4" s="163">
        <v>10794</v>
      </c>
      <c r="E4" s="164"/>
      <c r="F4" s="165">
        <v>22936</v>
      </c>
      <c r="G4" s="166"/>
      <c r="H4" s="167"/>
    </row>
    <row r="5" spans="1:8" x14ac:dyDescent="0.2">
      <c r="A5" s="148" t="s">
        <v>519</v>
      </c>
      <c r="B5" s="153"/>
      <c r="C5" s="154"/>
      <c r="D5" s="155">
        <v>46175</v>
      </c>
      <c r="E5" s="156"/>
      <c r="F5" s="157">
        <v>44161</v>
      </c>
      <c r="G5" s="158"/>
      <c r="H5" s="159"/>
    </row>
    <row r="6" spans="1:8" x14ac:dyDescent="0.2">
      <c r="A6" s="160"/>
      <c r="B6" s="161"/>
      <c r="C6" s="162"/>
      <c r="D6" s="163">
        <v>24470</v>
      </c>
      <c r="E6" s="164"/>
      <c r="F6" s="165">
        <v>23644</v>
      </c>
      <c r="G6" s="166"/>
      <c r="H6" s="167"/>
    </row>
    <row r="7" spans="1:8" x14ac:dyDescent="0.2">
      <c r="A7" s="148" t="s">
        <v>520</v>
      </c>
      <c r="B7" s="153"/>
      <c r="C7" s="154"/>
      <c r="D7" s="155">
        <v>26950</v>
      </c>
      <c r="E7" s="156"/>
      <c r="F7" s="157">
        <v>43955</v>
      </c>
      <c r="G7" s="158"/>
      <c r="H7" s="159"/>
    </row>
    <row r="8" spans="1:8" x14ac:dyDescent="0.2">
      <c r="A8" s="160"/>
      <c r="B8" s="161"/>
      <c r="C8" s="162"/>
      <c r="D8" s="163">
        <v>19039</v>
      </c>
      <c r="E8" s="164"/>
      <c r="F8" s="165">
        <v>21318</v>
      </c>
      <c r="G8" s="166"/>
      <c r="H8" s="167"/>
    </row>
    <row r="9" spans="1:8" x14ac:dyDescent="0.2">
      <c r="A9" s="148" t="s">
        <v>521</v>
      </c>
      <c r="B9" s="153"/>
      <c r="C9" s="154"/>
      <c r="D9" s="155">
        <v>33879</v>
      </c>
      <c r="E9" s="156"/>
      <c r="F9" s="157">
        <v>41921</v>
      </c>
      <c r="G9" s="158"/>
      <c r="H9" s="159"/>
    </row>
    <row r="10" spans="1:8" x14ac:dyDescent="0.2">
      <c r="A10" s="160"/>
      <c r="B10" s="161"/>
      <c r="C10" s="162"/>
      <c r="D10" s="163">
        <v>9914</v>
      </c>
      <c r="E10" s="164"/>
      <c r="F10" s="165">
        <v>21655</v>
      </c>
      <c r="G10" s="166"/>
      <c r="H10" s="167"/>
    </row>
    <row r="11" spans="1:8" x14ac:dyDescent="0.2">
      <c r="A11" s="148" t="s">
        <v>522</v>
      </c>
      <c r="B11" s="153"/>
      <c r="C11" s="154"/>
      <c r="D11" s="155">
        <v>32687</v>
      </c>
      <c r="E11" s="156"/>
      <c r="F11" s="157">
        <v>44585</v>
      </c>
      <c r="G11" s="158"/>
      <c r="H11" s="159"/>
    </row>
    <row r="12" spans="1:8" x14ac:dyDescent="0.2">
      <c r="A12" s="160"/>
      <c r="B12" s="161"/>
      <c r="C12" s="168"/>
      <c r="D12" s="163">
        <v>16945</v>
      </c>
      <c r="E12" s="164"/>
      <c r="F12" s="165">
        <v>23077</v>
      </c>
      <c r="G12" s="166"/>
      <c r="H12" s="167"/>
    </row>
    <row r="13" spans="1:8" x14ac:dyDescent="0.2">
      <c r="A13" s="148"/>
      <c r="B13" s="153"/>
      <c r="C13" s="169"/>
      <c r="D13" s="170">
        <v>33266</v>
      </c>
      <c r="E13" s="171"/>
      <c r="F13" s="172">
        <v>43492</v>
      </c>
      <c r="G13" s="173"/>
      <c r="H13" s="159"/>
    </row>
    <row r="14" spans="1:8" x14ac:dyDescent="0.2">
      <c r="A14" s="160"/>
      <c r="B14" s="161"/>
      <c r="C14" s="162"/>
      <c r="D14" s="163">
        <v>16232</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5.73</v>
      </c>
      <c r="C19" s="174">
        <f>ROUND(VALUE(SUBSTITUTE(実質収支比率等に係る経年分析!G$48,"▲","-")),2)</f>
        <v>5.93</v>
      </c>
      <c r="D19" s="174">
        <f>ROUND(VALUE(SUBSTITUTE(実質収支比率等に係る経年分析!H$48,"▲","-")),2)</f>
        <v>6.22</v>
      </c>
      <c r="E19" s="174">
        <f>ROUND(VALUE(SUBSTITUTE(実質収支比率等に係る経年分析!I$48,"▲","-")),2)</f>
        <v>6.86</v>
      </c>
      <c r="F19" s="174">
        <f>ROUND(VALUE(SUBSTITUTE(実質収支比率等に係る経年分析!J$48,"▲","-")),2)</f>
        <v>2.78</v>
      </c>
    </row>
    <row r="20" spans="1:11" x14ac:dyDescent="0.2">
      <c r="A20" s="174" t="s">
        <v>53</v>
      </c>
      <c r="B20" s="174">
        <f>ROUND(VALUE(SUBSTITUTE(実質収支比率等に係る経年分析!F$47,"▲","-")),2)</f>
        <v>9.36</v>
      </c>
      <c r="C20" s="174">
        <f>ROUND(VALUE(SUBSTITUTE(実質収支比率等に係る経年分析!G$47,"▲","-")),2)</f>
        <v>12.39</v>
      </c>
      <c r="D20" s="174">
        <f>ROUND(VALUE(SUBSTITUTE(実質収支比率等に係る経年分析!H$47,"▲","-")),2)</f>
        <v>13.07</v>
      </c>
      <c r="E20" s="174">
        <f>ROUND(VALUE(SUBSTITUTE(実質収支比率等に係る経年分析!I$47,"▲","-")),2)</f>
        <v>15.53</v>
      </c>
      <c r="F20" s="174">
        <f>ROUND(VALUE(SUBSTITUTE(実質収支比率等に係る経年分析!J$47,"▲","-")),2)</f>
        <v>19.329999999999998</v>
      </c>
    </row>
    <row r="21" spans="1:11" x14ac:dyDescent="0.2">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0.44</v>
      </c>
      <c r="D21" s="174">
        <f>IF(ISNUMBER(VALUE(SUBSTITUTE(実質収支比率等に係る経年分析!H$49,"▲","-"))),ROUND(VALUE(SUBSTITUTE(実質収支比率等に係る経年分析!H$49,"▲","-")),2),NA())</f>
        <v>6.99</v>
      </c>
      <c r="E21" s="174">
        <f>IF(ISNUMBER(VALUE(SUBSTITUTE(実質収支比率等に係る経年分析!I$49,"▲","-"))),ROUND(VALUE(SUBSTITUTE(実質収支比率等に係る経年分析!I$49,"▲","-")),2),NA())</f>
        <v>5.05</v>
      </c>
      <c r="F21" s="174">
        <f>IF(ISNUMBER(VALUE(SUBSTITUTE(実質収支比率等に係る経年分析!J$49,"▲","-"))),ROUND(VALUE(SUBSTITUTE(実質収支比率等に係る経年分析!J$49,"▲","-")),2),NA())</f>
        <v>-2.33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特別会計介護保険事業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特別会計公共用地先行取得事業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特別会計後期高齢者医療事業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特別会計国民健康保険事業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2.1800000000000002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2">
      <c r="A35" s="175" t="str">
        <f>IF(連結実質赤字比率に係る赤字・黒字の構成分析!C$35="",NA(),連結実質赤字比率に係る赤字・黒字の構成分析!C$35)</f>
        <v>守口市水道事業会計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8.31</v>
      </c>
    </row>
    <row r="36" spans="1:16" x14ac:dyDescent="0.2">
      <c r="A36" s="175" t="str">
        <f>IF(連結実質赤字比率に係る赤字・黒字の構成分析!C$34="",NA(),連結実質赤字比率に係る赤字・黒字の構成分析!C$34)</f>
        <v>守口市下水道事業会計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4488</v>
      </c>
      <c r="E42" s="176"/>
      <c r="F42" s="176"/>
      <c r="G42" s="176">
        <f>'実質公債費比率（分子）の構造'!L$52</f>
        <v>4497</v>
      </c>
      <c r="H42" s="176"/>
      <c r="I42" s="176"/>
      <c r="J42" s="176">
        <f>'実質公債費比率（分子）の構造'!M$52</f>
        <v>4606</v>
      </c>
      <c r="K42" s="176"/>
      <c r="L42" s="176"/>
      <c r="M42" s="176">
        <f>'実質公債費比率（分子）の構造'!N$52</f>
        <v>4547</v>
      </c>
      <c r="N42" s="176"/>
      <c r="O42" s="176"/>
      <c r="P42" s="176">
        <f>'実質公債費比率（分子）の構造'!O$52</f>
        <v>4160</v>
      </c>
    </row>
    <row r="43" spans="1:16" x14ac:dyDescent="0.2">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115</v>
      </c>
      <c r="C45" s="176"/>
      <c r="D45" s="176"/>
      <c r="E45" s="176">
        <f>'実質公債費比率（分子）の構造'!L$49</f>
        <v>179</v>
      </c>
      <c r="F45" s="176"/>
      <c r="G45" s="176"/>
      <c r="H45" s="176">
        <f>'実質公債費比率（分子）の構造'!M$49</f>
        <v>158</v>
      </c>
      <c r="I45" s="176"/>
      <c r="J45" s="176"/>
      <c r="K45" s="176">
        <f>'実質公債費比率（分子）の構造'!N$49</f>
        <v>174</v>
      </c>
      <c r="L45" s="176"/>
      <c r="M45" s="176"/>
      <c r="N45" s="176">
        <f>'実質公債費比率（分子）の構造'!O$49</f>
        <v>252</v>
      </c>
      <c r="O45" s="176"/>
      <c r="P45" s="176"/>
    </row>
    <row r="46" spans="1:16" x14ac:dyDescent="0.2">
      <c r="A46" s="176" t="s">
        <v>64</v>
      </c>
      <c r="B46" s="176">
        <f>'実質公債費比率（分子）の構造'!K$48</f>
        <v>816</v>
      </c>
      <c r="C46" s="176"/>
      <c r="D46" s="176"/>
      <c r="E46" s="176">
        <f>'実質公債費比率（分子）の構造'!L$48</f>
        <v>804</v>
      </c>
      <c r="F46" s="176"/>
      <c r="G46" s="176"/>
      <c r="H46" s="176">
        <f>'実質公債費比率（分子）の構造'!M$48</f>
        <v>805</v>
      </c>
      <c r="I46" s="176"/>
      <c r="J46" s="176"/>
      <c r="K46" s="176">
        <f>'実質公債費比率（分子）の構造'!N$48</f>
        <v>802</v>
      </c>
      <c r="L46" s="176"/>
      <c r="M46" s="176"/>
      <c r="N46" s="176">
        <f>'実質公債費比率（分子）の構造'!O$48</f>
        <v>702</v>
      </c>
      <c r="O46" s="176"/>
      <c r="P46" s="176"/>
    </row>
    <row r="47" spans="1:16" x14ac:dyDescent="0.2">
      <c r="A47" s="176" t="s">
        <v>12</v>
      </c>
      <c r="B47" s="176">
        <f>'実質公債費比率（分子）の構造'!K$47</f>
        <v>8</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5474</v>
      </c>
      <c r="C49" s="176"/>
      <c r="D49" s="176"/>
      <c r="E49" s="176">
        <f>'実質公債費比率（分子）の構造'!L$45</f>
        <v>5387</v>
      </c>
      <c r="F49" s="176"/>
      <c r="G49" s="176"/>
      <c r="H49" s="176">
        <f>'実質公債費比率（分子）の構造'!M$45</f>
        <v>5666</v>
      </c>
      <c r="I49" s="176"/>
      <c r="J49" s="176"/>
      <c r="K49" s="176">
        <f>'実質公債費比率（分子）の構造'!N$45</f>
        <v>5025</v>
      </c>
      <c r="L49" s="176"/>
      <c r="M49" s="176"/>
      <c r="N49" s="176">
        <f>'実質公債費比率（分子）の構造'!O$45</f>
        <v>4732</v>
      </c>
      <c r="O49" s="176"/>
      <c r="P49" s="176"/>
    </row>
    <row r="50" spans="1:16" x14ac:dyDescent="0.2">
      <c r="A50" s="176" t="s">
        <v>67</v>
      </c>
      <c r="B50" s="176" t="e">
        <f>NA()</f>
        <v>#N/A</v>
      </c>
      <c r="C50" s="176">
        <f>IF(ISNUMBER('実質公債費比率（分子）の構造'!K$53),'実質公債費比率（分子）の構造'!K$53,NA())</f>
        <v>1925</v>
      </c>
      <c r="D50" s="176" t="e">
        <f>NA()</f>
        <v>#N/A</v>
      </c>
      <c r="E50" s="176" t="e">
        <f>NA()</f>
        <v>#N/A</v>
      </c>
      <c r="F50" s="176">
        <f>IF(ISNUMBER('実質公債費比率（分子）の構造'!L$53),'実質公債費比率（分子）の構造'!L$53,NA())</f>
        <v>1873</v>
      </c>
      <c r="G50" s="176" t="e">
        <f>NA()</f>
        <v>#N/A</v>
      </c>
      <c r="H50" s="176" t="e">
        <f>NA()</f>
        <v>#N/A</v>
      </c>
      <c r="I50" s="176">
        <f>IF(ISNUMBER('実質公債費比率（分子）の構造'!M$53),'実質公債費比率（分子）の構造'!M$53,NA())</f>
        <v>2023</v>
      </c>
      <c r="J50" s="176" t="e">
        <f>NA()</f>
        <v>#N/A</v>
      </c>
      <c r="K50" s="176" t="e">
        <f>NA()</f>
        <v>#N/A</v>
      </c>
      <c r="L50" s="176">
        <f>IF(ISNUMBER('実質公債費比率（分子）の構造'!N$53),'実質公債費比率（分子）の構造'!N$53,NA())</f>
        <v>1454</v>
      </c>
      <c r="M50" s="176" t="e">
        <f>NA()</f>
        <v>#N/A</v>
      </c>
      <c r="N50" s="176" t="e">
        <f>NA()</f>
        <v>#N/A</v>
      </c>
      <c r="O50" s="176">
        <f>IF(ISNUMBER('実質公債費比率（分子）の構造'!O$53),'実質公債費比率（分子）の構造'!O$53,NA())</f>
        <v>1526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43632</v>
      </c>
      <c r="E56" s="175"/>
      <c r="F56" s="175"/>
      <c r="G56" s="175">
        <f>'将来負担比率（分子）の構造'!J$52</f>
        <v>44053</v>
      </c>
      <c r="H56" s="175"/>
      <c r="I56" s="175"/>
      <c r="J56" s="175">
        <f>'将来負担比率（分子）の構造'!K$52</f>
        <v>43103</v>
      </c>
      <c r="K56" s="175"/>
      <c r="L56" s="175"/>
      <c r="M56" s="175">
        <f>'将来負担比率（分子）の構造'!L$52</f>
        <v>42409</v>
      </c>
      <c r="N56" s="175"/>
      <c r="O56" s="175"/>
      <c r="P56" s="175">
        <f>'将来負担比率（分子）の構造'!M$52</f>
        <v>42171</v>
      </c>
    </row>
    <row r="57" spans="1:16" x14ac:dyDescent="0.2">
      <c r="A57" s="175" t="s">
        <v>42</v>
      </c>
      <c r="B57" s="175"/>
      <c r="C57" s="175"/>
      <c r="D57" s="175">
        <f>'将来負担比率（分子）の構造'!I$51</f>
        <v>8951</v>
      </c>
      <c r="E57" s="175"/>
      <c r="F57" s="175"/>
      <c r="G57" s="175">
        <f>'将来負担比率（分子）の構造'!J$51</f>
        <v>9604</v>
      </c>
      <c r="H57" s="175"/>
      <c r="I57" s="175"/>
      <c r="J57" s="175">
        <f>'将来負担比率（分子）の構造'!K$51</f>
        <v>10543</v>
      </c>
      <c r="K57" s="175"/>
      <c r="L57" s="175"/>
      <c r="M57" s="175">
        <f>'将来負担比率（分子）の構造'!L$51</f>
        <v>10623</v>
      </c>
      <c r="N57" s="175"/>
      <c r="O57" s="175"/>
      <c r="P57" s="175">
        <f>'将来負担比率（分子）の構造'!M$51</f>
        <v>10541</v>
      </c>
    </row>
    <row r="58" spans="1:16" x14ac:dyDescent="0.2">
      <c r="A58" s="175" t="s">
        <v>41</v>
      </c>
      <c r="B58" s="175"/>
      <c r="C58" s="175"/>
      <c r="D58" s="175">
        <f>'将来負担比率（分子）の構造'!I$50</f>
        <v>8789</v>
      </c>
      <c r="E58" s="175"/>
      <c r="F58" s="175"/>
      <c r="G58" s="175">
        <f>'将来負担比率（分子）の構造'!J$50</f>
        <v>12024</v>
      </c>
      <c r="H58" s="175"/>
      <c r="I58" s="175"/>
      <c r="J58" s="175">
        <f>'将来負担比率（分子）の構造'!K$50</f>
        <v>12034</v>
      </c>
      <c r="K58" s="175"/>
      <c r="L58" s="175"/>
      <c r="M58" s="175">
        <f>'将来負担比率（分子）の構造'!L$50</f>
        <v>14060</v>
      </c>
      <c r="N58" s="175"/>
      <c r="O58" s="175"/>
      <c r="P58" s="175">
        <f>'将来負担比率（分子）の構造'!M$50</f>
        <v>18131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4248</v>
      </c>
      <c r="C62" s="175"/>
      <c r="D62" s="175"/>
      <c r="E62" s="175">
        <f>'将来負担比率（分子）の構造'!J$45</f>
        <v>3913</v>
      </c>
      <c r="F62" s="175"/>
      <c r="G62" s="175"/>
      <c r="H62" s="175">
        <f>'将来負担比率（分子）の構造'!K$45</f>
        <v>3594</v>
      </c>
      <c r="I62" s="175"/>
      <c r="J62" s="175"/>
      <c r="K62" s="175">
        <f>'将来負担比率（分子）の構造'!L$45</f>
        <v>3566</v>
      </c>
      <c r="L62" s="175"/>
      <c r="M62" s="175"/>
      <c r="N62" s="175">
        <f>'将来負担比率（分子）の構造'!M$45</f>
        <v>3657</v>
      </c>
      <c r="O62" s="175"/>
      <c r="P62" s="175"/>
    </row>
    <row r="63" spans="1:16" x14ac:dyDescent="0.2">
      <c r="A63" s="175" t="s">
        <v>34</v>
      </c>
      <c r="B63" s="175">
        <f>'将来負担比率（分子）の構造'!I$44</f>
        <v>1279</v>
      </c>
      <c r="C63" s="175"/>
      <c r="D63" s="175"/>
      <c r="E63" s="175">
        <f>'将来負担比率（分子）の構造'!J$44</f>
        <v>1668</v>
      </c>
      <c r="F63" s="175"/>
      <c r="G63" s="175"/>
      <c r="H63" s="175">
        <f>'将来負担比率（分子）の構造'!K$44</f>
        <v>1742</v>
      </c>
      <c r="I63" s="175"/>
      <c r="J63" s="175"/>
      <c r="K63" s="175">
        <f>'将来負担比率（分子）の構造'!L$44</f>
        <v>2777</v>
      </c>
      <c r="L63" s="175"/>
      <c r="M63" s="175"/>
      <c r="N63" s="175">
        <f>'将来負担比率（分子）の構造'!M$44</f>
        <v>2956</v>
      </c>
      <c r="O63" s="175"/>
      <c r="P63" s="175"/>
    </row>
    <row r="64" spans="1:16" x14ac:dyDescent="0.2">
      <c r="A64" s="175" t="s">
        <v>33</v>
      </c>
      <c r="B64" s="175">
        <f>'将来負担比率（分子）の構造'!I$43</f>
        <v>8033</v>
      </c>
      <c r="C64" s="175"/>
      <c r="D64" s="175"/>
      <c r="E64" s="175">
        <f>'将来負担比率（分子）の構造'!J$43</f>
        <v>8684</v>
      </c>
      <c r="F64" s="175"/>
      <c r="G64" s="175"/>
      <c r="H64" s="175">
        <f>'将来負担比率（分子）の構造'!K$43</f>
        <v>9845</v>
      </c>
      <c r="I64" s="175"/>
      <c r="J64" s="175"/>
      <c r="K64" s="175">
        <f>'将来負担比率（分子）の構造'!L$43</f>
        <v>9820</v>
      </c>
      <c r="L64" s="175"/>
      <c r="M64" s="175"/>
      <c r="N64" s="175">
        <f>'将来負担比率（分子）の構造'!M$43</f>
        <v>9886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61985</v>
      </c>
      <c r="C66" s="175"/>
      <c r="D66" s="175"/>
      <c r="E66" s="175">
        <f>'将来負担比率（分子）の構造'!J$41</f>
        <v>63102</v>
      </c>
      <c r="F66" s="175"/>
      <c r="G66" s="175"/>
      <c r="H66" s="175">
        <f>'将来負担比率（分子）の構造'!K$41</f>
        <v>59034</v>
      </c>
      <c r="I66" s="175"/>
      <c r="J66" s="175"/>
      <c r="K66" s="175">
        <f>'将来負担比率（分子）の構造'!L$41</f>
        <v>55652</v>
      </c>
      <c r="L66" s="175"/>
      <c r="M66" s="175"/>
      <c r="N66" s="175">
        <f>'将来負担比率（分子）の構造'!M$41</f>
        <v>55107</v>
      </c>
      <c r="O66" s="175"/>
      <c r="P66" s="175"/>
    </row>
    <row r="67" spans="1:16" x14ac:dyDescent="0.2">
      <c r="A67" s="175" t="s">
        <v>71</v>
      </c>
      <c r="B67" s="175" t="e">
        <f>NA()</f>
        <v>#N/A</v>
      </c>
      <c r="C67" s="175">
        <f>IF(ISNUMBER('将来負担比率（分子）の構造'!I$53), IF('将来負担比率（分子）の構造'!I$53 &lt; 0, 0, '将来負担比率（分子）の構造'!I$53), NA())</f>
        <v>14173</v>
      </c>
      <c r="D67" s="175" t="e">
        <f>NA()</f>
        <v>#N/A</v>
      </c>
      <c r="E67" s="175" t="e">
        <f>NA()</f>
        <v>#N/A</v>
      </c>
      <c r="F67" s="175">
        <f>IF(ISNUMBER('将来負担比率（分子）の構造'!J$53), IF('将来負担比率（分子）の構造'!J$53 &lt; 0, 0, '将来負担比率（分子）の構造'!J$53), NA())</f>
        <v>11686</v>
      </c>
      <c r="G67" s="175" t="e">
        <f>NA()</f>
        <v>#N/A</v>
      </c>
      <c r="H67" s="175" t="e">
        <f>NA()</f>
        <v>#N/A</v>
      </c>
      <c r="I67" s="175">
        <f>IF(ISNUMBER('将来負担比率（分子）の構造'!K$53), IF('将来負担比率（分子）の構造'!K$53 &lt; 0, 0, '将来負担比率（分子）の構造'!K$53), NA())</f>
        <v>8535</v>
      </c>
      <c r="J67" s="175" t="e">
        <f>NA()</f>
        <v>#N/A</v>
      </c>
      <c r="K67" s="175" t="e">
        <f>NA()</f>
        <v>#N/A</v>
      </c>
      <c r="L67" s="175">
        <f>IF(ISNUMBER('将来負担比率（分子）の構造'!L$53), IF('将来負担比率（分子）の構造'!L$53 &lt; 0, 0, '将来負担比率（分子）の構造'!L$53), NA())</f>
        <v>4722</v>
      </c>
      <c r="M67" s="175" t="e">
        <f>NA()</f>
        <v>#N/A</v>
      </c>
      <c r="N67" s="175" t="e">
        <f>NA()</f>
        <v>#N/A</v>
      </c>
      <c r="O67" s="175">
        <f>IF(ISNUMBER('将来負担比率（分子）の構造'!M$53), IF('将来負担比率（分子）の構造'!M$53 &lt; 0, 0, '将来負担比率（分子）の構造'!M$53), NA())</f>
        <v>762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4378</v>
      </c>
      <c r="C72" s="179">
        <f>基金残高に係る経年分析!G55</f>
        <v>5148</v>
      </c>
      <c r="D72" s="179">
        <f>基金残高に係る経年分析!H55</f>
        <v>6500</v>
      </c>
    </row>
    <row r="73" spans="1:16" x14ac:dyDescent="0.2">
      <c r="A73" s="178" t="s">
        <v>74</v>
      </c>
      <c r="B73" s="179">
        <f>基金残高に係る経年分析!F56</f>
        <v>1034</v>
      </c>
      <c r="C73" s="179">
        <f>基金残高に係る経年分析!G56</f>
        <v>822</v>
      </c>
      <c r="D73" s="179">
        <f>基金残高に係る経年分析!H56</f>
        <v>1926</v>
      </c>
    </row>
    <row r="74" spans="1:16" x14ac:dyDescent="0.2">
      <c r="A74" s="178" t="s">
        <v>75</v>
      </c>
      <c r="B74" s="179">
        <f>基金残高に係る経年分析!F57</f>
        <v>6622</v>
      </c>
      <c r="C74" s="179">
        <f>基金残高に係る経年分析!G57</f>
        <v>8089</v>
      </c>
      <c r="D74" s="179">
        <f>基金残高に係る経年分析!H57</f>
        <v>9705</v>
      </c>
    </row>
  </sheetData>
  <sheetProtection algorithmName="SHA-512" hashValue="6pVdKviwqeMJrluP5h+8e9q8WsyHPLTREM+QWj3+nTixGwQVIST0hyBFbWKSBpOcVaXJXA3wOlcxFiOpIURDmQ==" saltValue="QWQ5UIDam5GNRs26pIXq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藤川　裕司</cp:lastModifiedBy>
  <cp:lastPrinted>2025-03-17T04:16:10Z</cp:lastPrinted>
  <dcterms:created xsi:type="dcterms:W3CDTF">2025-02-19T03:26:53Z</dcterms:created>
  <dcterms:modified xsi:type="dcterms:W3CDTF">2025-03-18T04:17:45Z</dcterms:modified>
  <cp:category/>
</cp:coreProperties>
</file>